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5480" windowHeight="14120" tabRatio="740" activeTab="5"/>
  </bookViews>
  <sheets>
    <sheet name="Magmatic fabric" sheetId="2" r:id="rId1"/>
    <sheet name="Magmatic veins" sheetId="7" r:id="rId2"/>
    <sheet name="Crystal plastic" sheetId="4" r:id="rId3"/>
    <sheet name="Layer thickness dunite" sheetId="9" r:id="rId4"/>
    <sheet name="Layer thickness gabbro" sheetId="12" r:id="rId5"/>
    <sheet name="Raw data" sheetId="1" r:id="rId6"/>
    <sheet name="Depth_Lookup" sheetId="13" r:id="rId7"/>
  </sheets>
  <externalReferences>
    <externalReference r:id="rId8"/>
    <externalReference r:id="rId9"/>
  </externalReferences>
  <definedNames>
    <definedName name="_1__xlchart.v1.0" hidden="1">'Layer thickness dunite'!$AK$2:$AK$128</definedName>
    <definedName name="_2__xlchart.v1.1" hidden="1">'Layer thickness dunite'!$AJ$56:$AJ$128</definedName>
    <definedName name="_3__xlchart.v1.2" hidden="1">'Layer thickness gabbro'!$P$2:$P$81</definedName>
    <definedName name="_4__xlchart.v1.3" hidden="1">'Layer thickness gabbro'!$Q$2:$Q$81</definedName>
    <definedName name="_xlnm._FilterDatabase" localSheetId="2" hidden="1">'Crystal plastic'!$L$1:$L$1040</definedName>
    <definedName name="_xlnm._FilterDatabase" localSheetId="3" hidden="1">'Layer thickness dunite'!$AK$2:$AK$129</definedName>
    <definedName name="_xlnm._FilterDatabase" localSheetId="5" hidden="1">'Raw data'!$BE$1:$BE$2406</definedName>
    <definedName name="B_cohesive">#REF!</definedName>
    <definedName name="BD_intensity">#REF!</definedName>
    <definedName name="BGD_type">#REF!</definedName>
    <definedName name="Boundary_layer" localSheetId="6">#REF!</definedName>
    <definedName name="Boundary_layer">[1]definitions_list_lookup!$V$5:$V$8</definedName>
    <definedName name="contact_geom" localSheetId="6">#REF!</definedName>
    <definedName name="contact_geom">[1]definitions_list_lookup!$J$23:$J$26</definedName>
    <definedName name="contact_nature" localSheetId="6">#REF!</definedName>
    <definedName name="contact_nature">[1]definitions_list_lookup!$I$23:$I$25</definedName>
    <definedName name="Contacts">#REF!</definedName>
    <definedName name="CP_boundary">#REF!</definedName>
    <definedName name="CP_geometry">#REF!</definedName>
    <definedName name="CP_intensity" localSheetId="6">#REF!</definedName>
    <definedName name="CP_intensity">[1]definitions_list_lookup!$AB$12:$AB$17</definedName>
    <definedName name="fault_type">#REF!</definedName>
    <definedName name="fracture_intensity">#REF!</definedName>
    <definedName name="fracture_morph">#REF!</definedName>
    <definedName name="fracture_network">#REF!</definedName>
    <definedName name="fracture_type">#REF!</definedName>
    <definedName name="Grain_size">#REF!</definedName>
    <definedName name="GS_distribution">#REF!</definedName>
    <definedName name="Habit">#REF!</definedName>
    <definedName name="Intensity_layer" localSheetId="6">#REF!</definedName>
    <definedName name="Intensity_layer">[1]definitions_list_lookup!$W$3:$W$6</definedName>
    <definedName name="Lithology">#REF!</definedName>
    <definedName name="mag_vein">#REF!</definedName>
    <definedName name="mag_vein_con" localSheetId="6">#REF!</definedName>
    <definedName name="mag_vein_con">[1]definitions_list_lookup!$BB$3:$BB$5</definedName>
    <definedName name="mag_vein_geom" localSheetId="6">#REF!</definedName>
    <definedName name="mag_vein_geom">[1]definitions_list_lookup!$BC$3:$BC$5</definedName>
    <definedName name="MF_geometry" localSheetId="6">#REF!</definedName>
    <definedName name="MF_geometry">[1]definitions_list_lookup!$Y$3:$Y$6</definedName>
    <definedName name="MF_intensity" localSheetId="6">#REF!</definedName>
    <definedName name="MF_intensity">[1]definitions_list_lookup!$Y$12:$Y$15</definedName>
    <definedName name="Modifier">#REF!</definedName>
    <definedName name="Nature_layer" localSheetId="6">#REF!</definedName>
    <definedName name="Nature_layer">[1]definitions_list_lookup!$U$3:$U$5</definedName>
    <definedName name="patch_shape">#REF!</definedName>
    <definedName name="patch_size">#REF!</definedName>
    <definedName name="pervasive">#REF!</definedName>
    <definedName name="Quality_name" localSheetId="6">#REF!</definedName>
    <definedName name="Quality_name">[1]definitions_list_lookup!$AT$3:$AT$5</definedName>
    <definedName name="Shape">#REF!</definedName>
    <definedName name="shear_sense" localSheetId="6">#REF!</definedName>
    <definedName name="shear_sense">[1]definitions_list_lookup!$AW$3:$AW$11</definedName>
    <definedName name="SPO_phase" localSheetId="6">#REF!</definedName>
    <definedName name="SPO_phase">[1]definitions_list_lookup!$AY$3:$AY$7</definedName>
    <definedName name="Texture" localSheetId="6">#REF!</definedName>
    <definedName name="Texture">[1]definitions_list_lookup!$E$3:$E$13</definedName>
    <definedName name="vein_connectivity">#REF!</definedName>
    <definedName name="vein_morph">#REF!</definedName>
    <definedName name="vein_texture">#REF!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K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0" i="1"/>
  <c r="K160" i="1"/>
  <c r="L160" i="1"/>
  <c r="J161" i="1"/>
  <c r="K161" i="1"/>
  <c r="L161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J176" i="1"/>
  <c r="K176" i="1"/>
  <c r="L176" i="1"/>
  <c r="J177" i="1"/>
  <c r="K177" i="1"/>
  <c r="L177" i="1"/>
  <c r="J178" i="1"/>
  <c r="K178" i="1"/>
  <c r="L178" i="1"/>
  <c r="J179" i="1"/>
  <c r="K179" i="1"/>
  <c r="L179" i="1"/>
  <c r="J180" i="1"/>
  <c r="K180" i="1"/>
  <c r="L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188" i="1"/>
  <c r="K188" i="1"/>
  <c r="L188" i="1"/>
  <c r="J189" i="1"/>
  <c r="K189" i="1"/>
  <c r="L189" i="1"/>
  <c r="J190" i="1"/>
  <c r="K190" i="1"/>
  <c r="L190" i="1"/>
  <c r="J191" i="1"/>
  <c r="K191" i="1"/>
  <c r="L191" i="1"/>
  <c r="J192" i="1"/>
  <c r="K192" i="1"/>
  <c r="L192" i="1"/>
  <c r="J193" i="1"/>
  <c r="K193" i="1"/>
  <c r="L193" i="1"/>
  <c r="J194" i="1"/>
  <c r="K194" i="1"/>
  <c r="L194" i="1"/>
  <c r="J195" i="1"/>
  <c r="K195" i="1"/>
  <c r="L195" i="1"/>
  <c r="J196" i="1"/>
  <c r="K196" i="1"/>
  <c r="L196" i="1"/>
  <c r="J197" i="1"/>
  <c r="K197" i="1"/>
  <c r="L197" i="1"/>
  <c r="J198" i="1"/>
  <c r="K198" i="1"/>
  <c r="L198" i="1"/>
  <c r="J199" i="1"/>
  <c r="K199" i="1"/>
  <c r="L199" i="1"/>
  <c r="J200" i="1"/>
  <c r="K200" i="1"/>
  <c r="L200" i="1"/>
  <c r="J201" i="1"/>
  <c r="K201" i="1"/>
  <c r="L201" i="1"/>
  <c r="J202" i="1"/>
  <c r="K202" i="1"/>
  <c r="L202" i="1"/>
  <c r="J203" i="1"/>
  <c r="K203" i="1"/>
  <c r="L203" i="1"/>
  <c r="J204" i="1"/>
  <c r="K204" i="1"/>
  <c r="L204" i="1"/>
  <c r="J205" i="1"/>
  <c r="K205" i="1"/>
  <c r="L205" i="1"/>
  <c r="J206" i="1"/>
  <c r="K206" i="1"/>
  <c r="L206" i="1"/>
  <c r="J207" i="1"/>
  <c r="K207" i="1"/>
  <c r="L207" i="1"/>
  <c r="J208" i="1"/>
  <c r="K208" i="1"/>
  <c r="L208" i="1"/>
  <c r="J209" i="1"/>
  <c r="K209" i="1"/>
  <c r="L209" i="1"/>
  <c r="J210" i="1"/>
  <c r="K210" i="1"/>
  <c r="L210" i="1"/>
  <c r="J211" i="1"/>
  <c r="K211" i="1"/>
  <c r="L211" i="1"/>
  <c r="J212" i="1"/>
  <c r="K212" i="1"/>
  <c r="L212" i="1"/>
  <c r="J213" i="1"/>
  <c r="K213" i="1"/>
  <c r="L213" i="1"/>
  <c r="J214" i="1"/>
  <c r="K214" i="1"/>
  <c r="L214" i="1"/>
  <c r="J215" i="1"/>
  <c r="K215" i="1"/>
  <c r="L215" i="1"/>
  <c r="J216" i="1"/>
  <c r="K216" i="1"/>
  <c r="L216" i="1"/>
  <c r="J217" i="1"/>
  <c r="K217" i="1"/>
  <c r="L217" i="1"/>
  <c r="J218" i="1"/>
  <c r="K218" i="1"/>
  <c r="L218" i="1"/>
  <c r="J219" i="1"/>
  <c r="K219" i="1"/>
  <c r="L219" i="1"/>
  <c r="J220" i="1"/>
  <c r="K220" i="1"/>
  <c r="L220" i="1"/>
  <c r="J221" i="1"/>
  <c r="K221" i="1"/>
  <c r="L221" i="1"/>
  <c r="J222" i="1"/>
  <c r="K222" i="1"/>
  <c r="L222" i="1"/>
  <c r="J223" i="1"/>
  <c r="K223" i="1"/>
  <c r="L223" i="1"/>
  <c r="J224" i="1"/>
  <c r="K224" i="1"/>
  <c r="L224" i="1"/>
  <c r="J225" i="1"/>
  <c r="K225" i="1"/>
  <c r="L225" i="1"/>
  <c r="J226" i="1"/>
  <c r="K226" i="1"/>
  <c r="L226" i="1"/>
  <c r="J227" i="1"/>
  <c r="K227" i="1"/>
  <c r="L227" i="1"/>
  <c r="J228" i="1"/>
  <c r="K228" i="1"/>
  <c r="L228" i="1"/>
  <c r="J229" i="1"/>
  <c r="K229" i="1"/>
  <c r="L229" i="1"/>
  <c r="J230" i="1"/>
  <c r="K230" i="1"/>
  <c r="L230" i="1"/>
  <c r="J231" i="1"/>
  <c r="K231" i="1"/>
  <c r="L231" i="1"/>
  <c r="J232" i="1"/>
  <c r="K232" i="1"/>
  <c r="L232" i="1"/>
  <c r="J233" i="1"/>
  <c r="K233" i="1"/>
  <c r="L233" i="1"/>
  <c r="J234" i="1"/>
  <c r="K234" i="1"/>
  <c r="L234" i="1"/>
  <c r="J235" i="1"/>
  <c r="K235" i="1"/>
  <c r="L235" i="1"/>
  <c r="J236" i="1"/>
  <c r="K236" i="1"/>
  <c r="L236" i="1"/>
  <c r="J237" i="1"/>
  <c r="K237" i="1"/>
  <c r="L237" i="1"/>
  <c r="J238" i="1"/>
  <c r="K238" i="1"/>
  <c r="L238" i="1"/>
  <c r="J239" i="1"/>
  <c r="K239" i="1"/>
  <c r="L239" i="1"/>
  <c r="J240" i="1"/>
  <c r="K240" i="1"/>
  <c r="L240" i="1"/>
  <c r="J241" i="1"/>
  <c r="K241" i="1"/>
  <c r="L241" i="1"/>
  <c r="J242" i="1"/>
  <c r="K242" i="1"/>
  <c r="L242" i="1"/>
  <c r="J243" i="1"/>
  <c r="K243" i="1"/>
  <c r="L243" i="1"/>
  <c r="J244" i="1"/>
  <c r="K244" i="1"/>
  <c r="L244" i="1"/>
  <c r="J245" i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L249" i="1"/>
  <c r="J250" i="1"/>
  <c r="K250" i="1"/>
  <c r="L250" i="1"/>
  <c r="J251" i="1"/>
  <c r="K251" i="1"/>
  <c r="L251" i="1"/>
  <c r="J252" i="1"/>
  <c r="K252" i="1"/>
  <c r="L252" i="1"/>
  <c r="J253" i="1"/>
  <c r="K253" i="1"/>
  <c r="L253" i="1"/>
  <c r="J254" i="1"/>
  <c r="K254" i="1"/>
  <c r="L254" i="1"/>
  <c r="J255" i="1"/>
  <c r="K255" i="1"/>
  <c r="L255" i="1"/>
  <c r="J256" i="1"/>
  <c r="K256" i="1"/>
  <c r="L256" i="1"/>
  <c r="J257" i="1"/>
  <c r="K257" i="1"/>
  <c r="L257" i="1"/>
  <c r="J258" i="1"/>
  <c r="K258" i="1"/>
  <c r="L258" i="1"/>
  <c r="J259" i="1"/>
  <c r="K259" i="1"/>
  <c r="L259" i="1"/>
  <c r="J260" i="1"/>
  <c r="K260" i="1"/>
  <c r="L260" i="1"/>
  <c r="J261" i="1"/>
  <c r="K261" i="1"/>
  <c r="L261" i="1"/>
  <c r="J262" i="1"/>
  <c r="K262" i="1"/>
  <c r="L262" i="1"/>
  <c r="J263" i="1"/>
  <c r="K263" i="1"/>
  <c r="L263" i="1"/>
  <c r="J264" i="1"/>
  <c r="K264" i="1"/>
  <c r="L264" i="1"/>
  <c r="J265" i="1"/>
  <c r="K265" i="1"/>
  <c r="L265" i="1"/>
  <c r="J266" i="1"/>
  <c r="K266" i="1"/>
  <c r="L266" i="1"/>
  <c r="J267" i="1"/>
  <c r="K267" i="1"/>
  <c r="L267" i="1"/>
  <c r="J268" i="1"/>
  <c r="K268" i="1"/>
  <c r="L268" i="1"/>
  <c r="J269" i="1"/>
  <c r="K269" i="1"/>
  <c r="L269" i="1"/>
  <c r="J270" i="1"/>
  <c r="K270" i="1"/>
  <c r="L270" i="1"/>
  <c r="J271" i="1"/>
  <c r="K271" i="1"/>
  <c r="L271" i="1"/>
  <c r="J272" i="1"/>
  <c r="K272" i="1"/>
  <c r="L272" i="1"/>
  <c r="J273" i="1"/>
  <c r="K273" i="1"/>
  <c r="L273" i="1"/>
  <c r="J274" i="1"/>
  <c r="K274" i="1"/>
  <c r="L274" i="1"/>
  <c r="J275" i="1"/>
  <c r="K275" i="1"/>
  <c r="L275" i="1"/>
  <c r="J276" i="1"/>
  <c r="K276" i="1"/>
  <c r="L276" i="1"/>
  <c r="J277" i="1"/>
  <c r="K277" i="1"/>
  <c r="L277" i="1"/>
  <c r="J278" i="1"/>
  <c r="K278" i="1"/>
  <c r="L278" i="1"/>
  <c r="J279" i="1"/>
  <c r="K279" i="1"/>
  <c r="L279" i="1"/>
  <c r="J280" i="1"/>
  <c r="K280" i="1"/>
  <c r="L280" i="1"/>
  <c r="J281" i="1"/>
  <c r="K281" i="1"/>
  <c r="L281" i="1"/>
  <c r="J282" i="1"/>
  <c r="K282" i="1"/>
  <c r="L282" i="1"/>
  <c r="J283" i="1"/>
  <c r="K283" i="1"/>
  <c r="L283" i="1"/>
  <c r="J284" i="1"/>
  <c r="K284" i="1"/>
  <c r="L284" i="1"/>
  <c r="J285" i="1"/>
  <c r="K285" i="1"/>
  <c r="L285" i="1"/>
  <c r="J286" i="1"/>
  <c r="K286" i="1"/>
  <c r="L286" i="1"/>
  <c r="J287" i="1"/>
  <c r="K287" i="1"/>
  <c r="L287" i="1"/>
  <c r="J288" i="1"/>
  <c r="K288" i="1"/>
  <c r="L288" i="1"/>
  <c r="J289" i="1"/>
  <c r="K289" i="1"/>
  <c r="L289" i="1"/>
  <c r="J290" i="1"/>
  <c r="K290" i="1"/>
  <c r="L290" i="1"/>
  <c r="J291" i="1"/>
  <c r="K291" i="1"/>
  <c r="L291" i="1"/>
  <c r="J292" i="1"/>
  <c r="K292" i="1"/>
  <c r="L292" i="1"/>
  <c r="J293" i="1"/>
  <c r="K293" i="1"/>
  <c r="L293" i="1"/>
  <c r="J294" i="1"/>
  <c r="K294" i="1"/>
  <c r="L294" i="1"/>
  <c r="J295" i="1"/>
  <c r="K295" i="1"/>
  <c r="L295" i="1"/>
  <c r="J296" i="1"/>
  <c r="K296" i="1"/>
  <c r="L296" i="1"/>
  <c r="J297" i="1"/>
  <c r="K297" i="1"/>
  <c r="L297" i="1"/>
  <c r="J298" i="1"/>
  <c r="K298" i="1"/>
  <c r="L298" i="1"/>
  <c r="J299" i="1"/>
  <c r="K299" i="1"/>
  <c r="L299" i="1"/>
  <c r="J300" i="1"/>
  <c r="K300" i="1"/>
  <c r="L300" i="1"/>
  <c r="J301" i="1"/>
  <c r="K301" i="1"/>
  <c r="L301" i="1"/>
  <c r="J302" i="1"/>
  <c r="K302" i="1"/>
  <c r="L302" i="1"/>
  <c r="J303" i="1"/>
  <c r="K303" i="1"/>
  <c r="L303" i="1"/>
  <c r="J304" i="1"/>
  <c r="K304" i="1"/>
  <c r="L304" i="1"/>
  <c r="J305" i="1"/>
  <c r="K305" i="1"/>
  <c r="L305" i="1"/>
  <c r="J306" i="1"/>
  <c r="K306" i="1"/>
  <c r="L306" i="1"/>
  <c r="J307" i="1"/>
  <c r="K307" i="1"/>
  <c r="L307" i="1"/>
  <c r="J308" i="1"/>
  <c r="K308" i="1"/>
  <c r="L308" i="1"/>
  <c r="J309" i="1"/>
  <c r="K309" i="1"/>
  <c r="L309" i="1"/>
  <c r="J310" i="1"/>
  <c r="K310" i="1"/>
  <c r="L310" i="1"/>
  <c r="J311" i="1"/>
  <c r="K311" i="1"/>
  <c r="L311" i="1"/>
  <c r="J312" i="1"/>
  <c r="K312" i="1"/>
  <c r="L312" i="1"/>
  <c r="J313" i="1"/>
  <c r="K313" i="1"/>
  <c r="L313" i="1"/>
  <c r="J314" i="1"/>
  <c r="K314" i="1"/>
  <c r="L314" i="1"/>
  <c r="J315" i="1"/>
  <c r="K315" i="1"/>
  <c r="L315" i="1"/>
  <c r="J316" i="1"/>
  <c r="K316" i="1"/>
  <c r="L316" i="1"/>
  <c r="J317" i="1"/>
  <c r="K317" i="1"/>
  <c r="L317" i="1"/>
  <c r="J318" i="1"/>
  <c r="K318" i="1"/>
  <c r="L318" i="1"/>
  <c r="J319" i="1"/>
  <c r="K319" i="1"/>
  <c r="L319" i="1"/>
  <c r="J320" i="1"/>
  <c r="K320" i="1"/>
  <c r="L320" i="1"/>
  <c r="J321" i="1"/>
  <c r="K321" i="1"/>
  <c r="L321" i="1"/>
  <c r="J322" i="1"/>
  <c r="K322" i="1"/>
  <c r="L322" i="1"/>
  <c r="J323" i="1"/>
  <c r="K323" i="1"/>
  <c r="L323" i="1"/>
  <c r="J324" i="1"/>
  <c r="K324" i="1"/>
  <c r="L324" i="1"/>
  <c r="J325" i="1"/>
  <c r="K325" i="1"/>
  <c r="L325" i="1"/>
  <c r="J326" i="1"/>
  <c r="K326" i="1"/>
  <c r="L326" i="1"/>
  <c r="J327" i="1"/>
  <c r="K327" i="1"/>
  <c r="L327" i="1"/>
  <c r="J328" i="1"/>
  <c r="K328" i="1"/>
  <c r="L328" i="1"/>
  <c r="J329" i="1"/>
  <c r="K329" i="1"/>
  <c r="L329" i="1"/>
  <c r="J330" i="1"/>
  <c r="K330" i="1"/>
  <c r="L330" i="1"/>
  <c r="J331" i="1"/>
  <c r="K331" i="1"/>
  <c r="L331" i="1"/>
  <c r="J332" i="1"/>
  <c r="K332" i="1"/>
  <c r="L332" i="1"/>
  <c r="J333" i="1"/>
  <c r="K333" i="1"/>
  <c r="L333" i="1"/>
  <c r="J334" i="1"/>
  <c r="K334" i="1"/>
  <c r="L334" i="1"/>
  <c r="J335" i="1"/>
  <c r="K335" i="1"/>
  <c r="L335" i="1"/>
  <c r="J336" i="1"/>
  <c r="K336" i="1"/>
  <c r="L336" i="1"/>
  <c r="J337" i="1"/>
  <c r="K337" i="1"/>
  <c r="L337" i="1"/>
  <c r="J338" i="1"/>
  <c r="K338" i="1"/>
  <c r="L338" i="1"/>
  <c r="J339" i="1"/>
  <c r="K339" i="1"/>
  <c r="L339" i="1"/>
  <c r="J340" i="1"/>
  <c r="K340" i="1"/>
  <c r="L340" i="1"/>
  <c r="J341" i="1"/>
  <c r="K341" i="1"/>
  <c r="L341" i="1"/>
  <c r="J342" i="1"/>
  <c r="K342" i="1"/>
  <c r="L342" i="1"/>
  <c r="J343" i="1"/>
  <c r="K343" i="1"/>
  <c r="L343" i="1"/>
  <c r="J344" i="1"/>
  <c r="K344" i="1"/>
  <c r="L344" i="1"/>
  <c r="J345" i="1"/>
  <c r="K345" i="1"/>
  <c r="L345" i="1"/>
  <c r="J346" i="1"/>
  <c r="K346" i="1"/>
  <c r="L346" i="1"/>
  <c r="J347" i="1"/>
  <c r="K347" i="1"/>
  <c r="L347" i="1"/>
  <c r="J348" i="1"/>
  <c r="K348" i="1"/>
  <c r="L348" i="1"/>
  <c r="J349" i="1"/>
  <c r="K349" i="1"/>
  <c r="L349" i="1"/>
  <c r="J350" i="1"/>
  <c r="K350" i="1"/>
  <c r="L350" i="1"/>
  <c r="J351" i="1"/>
  <c r="K351" i="1"/>
  <c r="L351" i="1"/>
  <c r="J352" i="1"/>
  <c r="K352" i="1"/>
  <c r="L352" i="1"/>
  <c r="J353" i="1"/>
  <c r="K353" i="1"/>
  <c r="L353" i="1"/>
  <c r="J354" i="1"/>
  <c r="K354" i="1"/>
  <c r="L354" i="1"/>
  <c r="J355" i="1"/>
  <c r="K355" i="1"/>
  <c r="L355" i="1"/>
  <c r="J356" i="1"/>
  <c r="K356" i="1"/>
  <c r="L356" i="1"/>
  <c r="J357" i="1"/>
  <c r="K357" i="1"/>
  <c r="L357" i="1"/>
  <c r="J358" i="1"/>
  <c r="K358" i="1"/>
  <c r="L358" i="1"/>
  <c r="J359" i="1"/>
  <c r="K359" i="1"/>
  <c r="L359" i="1"/>
  <c r="J360" i="1"/>
  <c r="K360" i="1"/>
  <c r="L360" i="1"/>
  <c r="J361" i="1"/>
  <c r="K361" i="1"/>
  <c r="L361" i="1"/>
  <c r="J362" i="1"/>
  <c r="K362" i="1"/>
  <c r="L362" i="1"/>
  <c r="J363" i="1"/>
  <c r="K363" i="1"/>
  <c r="L363" i="1"/>
  <c r="J364" i="1"/>
  <c r="K364" i="1"/>
  <c r="L364" i="1"/>
  <c r="J365" i="1"/>
  <c r="K365" i="1"/>
  <c r="L365" i="1"/>
  <c r="J366" i="1"/>
  <c r="K366" i="1"/>
  <c r="L366" i="1"/>
  <c r="J367" i="1"/>
  <c r="K367" i="1"/>
  <c r="L367" i="1"/>
  <c r="J368" i="1"/>
  <c r="K368" i="1"/>
  <c r="L368" i="1"/>
  <c r="J369" i="1"/>
  <c r="K369" i="1"/>
  <c r="L369" i="1"/>
  <c r="J370" i="1"/>
  <c r="K370" i="1"/>
  <c r="L370" i="1"/>
  <c r="J371" i="1"/>
  <c r="K371" i="1"/>
  <c r="L371" i="1"/>
  <c r="J372" i="1"/>
  <c r="K372" i="1"/>
  <c r="L372" i="1"/>
  <c r="J373" i="1"/>
  <c r="K373" i="1"/>
  <c r="L373" i="1"/>
  <c r="J374" i="1"/>
  <c r="K374" i="1"/>
  <c r="L374" i="1"/>
  <c r="J375" i="1"/>
  <c r="K375" i="1"/>
  <c r="L375" i="1"/>
  <c r="J376" i="1"/>
  <c r="K376" i="1"/>
  <c r="L376" i="1"/>
  <c r="J377" i="1"/>
  <c r="K377" i="1"/>
  <c r="L377" i="1"/>
  <c r="J378" i="1"/>
  <c r="K378" i="1"/>
  <c r="L378" i="1"/>
  <c r="J379" i="1"/>
  <c r="K379" i="1"/>
  <c r="L379" i="1"/>
  <c r="J380" i="1"/>
  <c r="K380" i="1"/>
  <c r="L380" i="1"/>
  <c r="J381" i="1"/>
  <c r="K381" i="1"/>
  <c r="L381" i="1"/>
  <c r="J382" i="1"/>
  <c r="K382" i="1"/>
  <c r="L382" i="1"/>
  <c r="J383" i="1"/>
  <c r="K383" i="1"/>
  <c r="L383" i="1"/>
  <c r="J384" i="1"/>
  <c r="K384" i="1"/>
  <c r="L384" i="1"/>
  <c r="J385" i="1"/>
  <c r="K385" i="1"/>
  <c r="L385" i="1"/>
  <c r="J386" i="1"/>
  <c r="K386" i="1"/>
  <c r="L386" i="1"/>
  <c r="J387" i="1"/>
  <c r="K387" i="1"/>
  <c r="L387" i="1"/>
  <c r="J388" i="1"/>
  <c r="K388" i="1"/>
  <c r="L388" i="1"/>
  <c r="J389" i="1"/>
  <c r="K389" i="1"/>
  <c r="L389" i="1"/>
  <c r="J390" i="1"/>
  <c r="K390" i="1"/>
  <c r="L390" i="1"/>
  <c r="J391" i="1"/>
  <c r="K391" i="1"/>
  <c r="L391" i="1"/>
  <c r="J392" i="1"/>
  <c r="K392" i="1"/>
  <c r="L392" i="1"/>
  <c r="J393" i="1"/>
  <c r="K393" i="1"/>
  <c r="L393" i="1"/>
  <c r="J394" i="1"/>
  <c r="K394" i="1"/>
  <c r="L394" i="1"/>
  <c r="J395" i="1"/>
  <c r="K395" i="1"/>
  <c r="L395" i="1"/>
  <c r="J396" i="1"/>
  <c r="K396" i="1"/>
  <c r="L396" i="1"/>
  <c r="J397" i="1"/>
  <c r="K397" i="1"/>
  <c r="L397" i="1"/>
  <c r="J398" i="1"/>
  <c r="K398" i="1"/>
  <c r="L398" i="1"/>
  <c r="J399" i="1"/>
  <c r="K399" i="1"/>
  <c r="L399" i="1"/>
  <c r="J400" i="1"/>
  <c r="K400" i="1"/>
  <c r="L400" i="1"/>
  <c r="J401" i="1"/>
  <c r="K401" i="1"/>
  <c r="L401" i="1"/>
  <c r="J402" i="1"/>
  <c r="K402" i="1"/>
  <c r="L402" i="1"/>
  <c r="J403" i="1"/>
  <c r="K403" i="1"/>
  <c r="L403" i="1"/>
  <c r="J404" i="1"/>
  <c r="K404" i="1"/>
  <c r="L404" i="1"/>
  <c r="J405" i="1"/>
  <c r="K405" i="1"/>
  <c r="L405" i="1"/>
  <c r="J406" i="1"/>
  <c r="K406" i="1"/>
  <c r="L406" i="1"/>
  <c r="J407" i="1"/>
  <c r="K407" i="1"/>
  <c r="L407" i="1"/>
  <c r="J408" i="1"/>
  <c r="K408" i="1"/>
  <c r="L408" i="1"/>
  <c r="J409" i="1"/>
  <c r="K409" i="1"/>
  <c r="L409" i="1"/>
  <c r="J410" i="1"/>
  <c r="K410" i="1"/>
  <c r="L410" i="1"/>
  <c r="J411" i="1"/>
  <c r="K411" i="1"/>
  <c r="L411" i="1"/>
  <c r="J412" i="1"/>
  <c r="K412" i="1"/>
  <c r="L412" i="1"/>
  <c r="J413" i="1"/>
  <c r="K413" i="1"/>
  <c r="L413" i="1"/>
  <c r="J414" i="1"/>
  <c r="K414" i="1"/>
  <c r="L414" i="1"/>
  <c r="J415" i="1"/>
  <c r="K415" i="1"/>
  <c r="L415" i="1"/>
  <c r="J416" i="1"/>
  <c r="K416" i="1"/>
  <c r="L416" i="1"/>
  <c r="J417" i="1"/>
  <c r="K417" i="1"/>
  <c r="L417" i="1"/>
  <c r="J418" i="1"/>
  <c r="K418" i="1"/>
  <c r="L418" i="1"/>
  <c r="J419" i="1"/>
  <c r="K419" i="1"/>
  <c r="L419" i="1"/>
  <c r="J420" i="1"/>
  <c r="K420" i="1"/>
  <c r="L420" i="1"/>
  <c r="J421" i="1"/>
  <c r="K421" i="1"/>
  <c r="L421" i="1"/>
  <c r="J422" i="1"/>
  <c r="K422" i="1"/>
  <c r="L422" i="1"/>
  <c r="J423" i="1"/>
  <c r="K423" i="1"/>
  <c r="L423" i="1"/>
  <c r="J424" i="1"/>
  <c r="K424" i="1"/>
  <c r="L424" i="1"/>
  <c r="J425" i="1"/>
  <c r="K425" i="1"/>
  <c r="L425" i="1"/>
  <c r="J426" i="1"/>
  <c r="K426" i="1"/>
  <c r="L426" i="1"/>
  <c r="J427" i="1"/>
  <c r="K427" i="1"/>
  <c r="L427" i="1"/>
  <c r="J428" i="1"/>
  <c r="K428" i="1"/>
  <c r="L428" i="1"/>
  <c r="J429" i="1"/>
  <c r="K429" i="1"/>
  <c r="L429" i="1"/>
  <c r="J430" i="1"/>
  <c r="K430" i="1"/>
  <c r="L430" i="1"/>
  <c r="J431" i="1"/>
  <c r="K431" i="1"/>
  <c r="L431" i="1"/>
  <c r="J432" i="1"/>
  <c r="K432" i="1"/>
  <c r="L432" i="1"/>
  <c r="J433" i="1"/>
  <c r="K433" i="1"/>
  <c r="L433" i="1"/>
  <c r="J434" i="1"/>
  <c r="K434" i="1"/>
  <c r="L434" i="1"/>
  <c r="J435" i="1"/>
  <c r="K435" i="1"/>
  <c r="L435" i="1"/>
  <c r="J436" i="1"/>
  <c r="K436" i="1"/>
  <c r="L436" i="1"/>
  <c r="J437" i="1"/>
  <c r="K437" i="1"/>
  <c r="L437" i="1"/>
  <c r="J438" i="1"/>
  <c r="K438" i="1"/>
  <c r="L438" i="1"/>
  <c r="J439" i="1"/>
  <c r="K439" i="1"/>
  <c r="L439" i="1"/>
  <c r="J440" i="1"/>
  <c r="K440" i="1"/>
  <c r="L440" i="1"/>
  <c r="J441" i="1"/>
  <c r="K441" i="1"/>
  <c r="L441" i="1"/>
  <c r="J442" i="1"/>
  <c r="K442" i="1"/>
  <c r="L442" i="1"/>
  <c r="J443" i="1"/>
  <c r="K443" i="1"/>
  <c r="L443" i="1"/>
  <c r="J444" i="1"/>
  <c r="K444" i="1"/>
  <c r="L444" i="1"/>
  <c r="J445" i="1"/>
  <c r="K445" i="1"/>
  <c r="L445" i="1"/>
  <c r="J446" i="1"/>
  <c r="K446" i="1"/>
  <c r="L446" i="1"/>
  <c r="J447" i="1"/>
  <c r="K447" i="1"/>
  <c r="L447" i="1"/>
  <c r="J448" i="1"/>
  <c r="K448" i="1"/>
  <c r="L448" i="1"/>
  <c r="J449" i="1"/>
  <c r="K449" i="1"/>
  <c r="L449" i="1"/>
  <c r="J450" i="1"/>
  <c r="K450" i="1"/>
  <c r="L450" i="1"/>
  <c r="J451" i="1"/>
  <c r="K451" i="1"/>
  <c r="L451" i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L456" i="1"/>
  <c r="J457" i="1"/>
  <c r="K457" i="1"/>
  <c r="L457" i="1"/>
  <c r="J458" i="1"/>
  <c r="K458" i="1"/>
  <c r="L458" i="1"/>
  <c r="J459" i="1"/>
  <c r="K459" i="1"/>
  <c r="L459" i="1"/>
  <c r="J460" i="1"/>
  <c r="K460" i="1"/>
  <c r="L460" i="1"/>
  <c r="J461" i="1"/>
  <c r="K461" i="1"/>
  <c r="L461" i="1"/>
  <c r="J462" i="1"/>
  <c r="K462" i="1"/>
  <c r="L462" i="1"/>
  <c r="J463" i="1"/>
  <c r="K463" i="1"/>
  <c r="L463" i="1"/>
  <c r="J464" i="1"/>
  <c r="K464" i="1"/>
  <c r="L464" i="1"/>
  <c r="J465" i="1"/>
  <c r="K465" i="1"/>
  <c r="L465" i="1"/>
  <c r="J466" i="1"/>
  <c r="K466" i="1"/>
  <c r="L466" i="1"/>
  <c r="J467" i="1"/>
  <c r="K467" i="1"/>
  <c r="L467" i="1"/>
  <c r="J468" i="1"/>
  <c r="K468" i="1"/>
  <c r="L468" i="1"/>
  <c r="J469" i="1"/>
  <c r="K469" i="1"/>
  <c r="L469" i="1"/>
  <c r="J470" i="1"/>
  <c r="K470" i="1"/>
  <c r="L470" i="1"/>
  <c r="J471" i="1"/>
  <c r="K471" i="1"/>
  <c r="L471" i="1"/>
  <c r="J472" i="1"/>
  <c r="K472" i="1"/>
  <c r="L472" i="1"/>
  <c r="J473" i="1"/>
  <c r="K473" i="1"/>
  <c r="L473" i="1"/>
  <c r="J474" i="1"/>
  <c r="K474" i="1"/>
  <c r="L474" i="1"/>
  <c r="J475" i="1"/>
  <c r="K475" i="1"/>
  <c r="L475" i="1"/>
  <c r="J476" i="1"/>
  <c r="K476" i="1"/>
  <c r="L476" i="1"/>
  <c r="J477" i="1"/>
  <c r="K477" i="1"/>
  <c r="L477" i="1"/>
  <c r="J478" i="1"/>
  <c r="K478" i="1"/>
  <c r="L478" i="1"/>
  <c r="J479" i="1"/>
  <c r="K479" i="1"/>
  <c r="L479" i="1"/>
  <c r="J480" i="1"/>
  <c r="K480" i="1"/>
  <c r="L480" i="1"/>
  <c r="J481" i="1"/>
  <c r="K481" i="1"/>
  <c r="L481" i="1"/>
  <c r="J482" i="1"/>
  <c r="K482" i="1"/>
  <c r="L482" i="1"/>
  <c r="J483" i="1"/>
  <c r="K483" i="1"/>
  <c r="L483" i="1"/>
  <c r="J484" i="1"/>
  <c r="K484" i="1"/>
  <c r="L484" i="1"/>
  <c r="J485" i="1"/>
  <c r="K485" i="1"/>
  <c r="L485" i="1"/>
  <c r="J486" i="1"/>
  <c r="K486" i="1"/>
  <c r="L486" i="1"/>
  <c r="J487" i="1"/>
  <c r="K487" i="1"/>
  <c r="L487" i="1"/>
  <c r="J488" i="1"/>
  <c r="K488" i="1"/>
  <c r="L488" i="1"/>
  <c r="J489" i="1"/>
  <c r="K489" i="1"/>
  <c r="L489" i="1"/>
  <c r="J490" i="1"/>
  <c r="K490" i="1"/>
  <c r="L490" i="1"/>
  <c r="J491" i="1"/>
  <c r="K491" i="1"/>
  <c r="L491" i="1"/>
  <c r="J492" i="1"/>
  <c r="K492" i="1"/>
  <c r="L492" i="1"/>
  <c r="J493" i="1"/>
  <c r="K493" i="1"/>
  <c r="L493" i="1"/>
  <c r="J494" i="1"/>
  <c r="K494" i="1"/>
  <c r="L494" i="1"/>
  <c r="J495" i="1"/>
  <c r="K495" i="1"/>
  <c r="L495" i="1"/>
  <c r="J496" i="1"/>
  <c r="K496" i="1"/>
  <c r="L496" i="1"/>
  <c r="J497" i="1"/>
  <c r="K497" i="1"/>
  <c r="L497" i="1"/>
  <c r="J498" i="1"/>
  <c r="K498" i="1"/>
  <c r="L498" i="1"/>
  <c r="J499" i="1"/>
  <c r="K499" i="1"/>
  <c r="L499" i="1"/>
  <c r="J500" i="1"/>
  <c r="K500" i="1"/>
  <c r="L500" i="1"/>
  <c r="J501" i="1"/>
  <c r="K501" i="1"/>
  <c r="L501" i="1"/>
  <c r="J502" i="1"/>
  <c r="K502" i="1"/>
  <c r="L502" i="1"/>
  <c r="J503" i="1"/>
  <c r="K503" i="1"/>
  <c r="L503" i="1"/>
  <c r="J504" i="1"/>
  <c r="K504" i="1"/>
  <c r="L504" i="1"/>
  <c r="J505" i="1"/>
  <c r="K505" i="1"/>
  <c r="L505" i="1"/>
  <c r="J506" i="1"/>
  <c r="K506" i="1"/>
  <c r="L506" i="1"/>
  <c r="J507" i="1"/>
  <c r="K507" i="1"/>
  <c r="L507" i="1"/>
  <c r="J508" i="1"/>
  <c r="K508" i="1"/>
  <c r="L508" i="1"/>
  <c r="J509" i="1"/>
  <c r="K509" i="1"/>
  <c r="L509" i="1"/>
  <c r="J510" i="1"/>
  <c r="K510" i="1"/>
  <c r="L510" i="1"/>
  <c r="J511" i="1"/>
  <c r="K511" i="1"/>
  <c r="L511" i="1"/>
  <c r="J512" i="1"/>
  <c r="K512" i="1"/>
  <c r="L512" i="1"/>
  <c r="J513" i="1"/>
  <c r="K513" i="1"/>
  <c r="L513" i="1"/>
  <c r="J514" i="1"/>
  <c r="K514" i="1"/>
  <c r="L514" i="1"/>
  <c r="J515" i="1"/>
  <c r="K515" i="1"/>
  <c r="L515" i="1"/>
  <c r="J516" i="1"/>
  <c r="K516" i="1"/>
  <c r="L516" i="1"/>
  <c r="J517" i="1"/>
  <c r="K517" i="1"/>
  <c r="L517" i="1"/>
  <c r="J518" i="1"/>
  <c r="K518" i="1"/>
  <c r="L518" i="1"/>
  <c r="J519" i="1"/>
  <c r="K519" i="1"/>
  <c r="L519" i="1"/>
  <c r="J520" i="1"/>
  <c r="K520" i="1"/>
  <c r="L520" i="1"/>
  <c r="J521" i="1"/>
  <c r="K521" i="1"/>
  <c r="L521" i="1"/>
  <c r="J522" i="1"/>
  <c r="K522" i="1"/>
  <c r="L522" i="1"/>
  <c r="J523" i="1"/>
  <c r="K523" i="1"/>
  <c r="L523" i="1"/>
  <c r="J524" i="1"/>
  <c r="K524" i="1"/>
  <c r="L524" i="1"/>
  <c r="J525" i="1"/>
  <c r="K525" i="1"/>
  <c r="L525" i="1"/>
  <c r="J526" i="1"/>
  <c r="K526" i="1"/>
  <c r="L526" i="1"/>
  <c r="J527" i="1"/>
  <c r="K527" i="1"/>
  <c r="L527" i="1"/>
  <c r="J528" i="1"/>
  <c r="K528" i="1"/>
  <c r="L528" i="1"/>
  <c r="J529" i="1"/>
  <c r="K529" i="1"/>
  <c r="L529" i="1"/>
  <c r="J530" i="1"/>
  <c r="K530" i="1"/>
  <c r="L530" i="1"/>
  <c r="J531" i="1"/>
  <c r="K531" i="1"/>
  <c r="L531" i="1"/>
  <c r="J532" i="1"/>
  <c r="K532" i="1"/>
  <c r="L532" i="1"/>
  <c r="J533" i="1"/>
  <c r="K533" i="1"/>
  <c r="L533" i="1"/>
  <c r="J534" i="1"/>
  <c r="K534" i="1"/>
  <c r="L534" i="1"/>
  <c r="J535" i="1"/>
  <c r="K535" i="1"/>
  <c r="L535" i="1"/>
  <c r="J536" i="1"/>
  <c r="K536" i="1"/>
  <c r="L536" i="1"/>
  <c r="J537" i="1"/>
  <c r="K537" i="1"/>
  <c r="L537" i="1"/>
  <c r="J538" i="1"/>
  <c r="K538" i="1"/>
  <c r="L538" i="1"/>
  <c r="J539" i="1"/>
  <c r="K539" i="1"/>
  <c r="L539" i="1"/>
  <c r="J540" i="1"/>
  <c r="K540" i="1"/>
  <c r="L540" i="1"/>
  <c r="J541" i="1"/>
  <c r="K541" i="1"/>
  <c r="L541" i="1"/>
  <c r="J542" i="1"/>
  <c r="K542" i="1"/>
  <c r="L542" i="1"/>
  <c r="J543" i="1"/>
  <c r="K543" i="1"/>
  <c r="L543" i="1"/>
  <c r="J544" i="1"/>
  <c r="K544" i="1"/>
  <c r="L544" i="1"/>
  <c r="J545" i="1"/>
  <c r="K545" i="1"/>
  <c r="L545" i="1"/>
  <c r="J546" i="1"/>
  <c r="K546" i="1"/>
  <c r="L546" i="1"/>
  <c r="J547" i="1"/>
  <c r="K547" i="1"/>
  <c r="L547" i="1"/>
  <c r="J548" i="1"/>
  <c r="K548" i="1"/>
  <c r="L548" i="1"/>
  <c r="J549" i="1"/>
  <c r="K549" i="1"/>
  <c r="L549" i="1"/>
  <c r="J550" i="1"/>
  <c r="K550" i="1"/>
  <c r="L550" i="1"/>
  <c r="J551" i="1"/>
  <c r="K551" i="1"/>
  <c r="L551" i="1"/>
  <c r="J552" i="1"/>
  <c r="K552" i="1"/>
  <c r="L552" i="1"/>
  <c r="J553" i="1"/>
  <c r="K553" i="1"/>
  <c r="L553" i="1"/>
  <c r="J554" i="1"/>
  <c r="K554" i="1"/>
  <c r="L554" i="1"/>
  <c r="J555" i="1"/>
  <c r="K555" i="1"/>
  <c r="L555" i="1"/>
  <c r="J556" i="1"/>
  <c r="K556" i="1"/>
  <c r="L556" i="1"/>
  <c r="J557" i="1"/>
  <c r="K557" i="1"/>
  <c r="L557" i="1"/>
  <c r="J558" i="1"/>
  <c r="K558" i="1"/>
  <c r="L558" i="1"/>
  <c r="J559" i="1"/>
  <c r="K559" i="1"/>
  <c r="L559" i="1"/>
  <c r="J560" i="1"/>
  <c r="K560" i="1"/>
  <c r="L560" i="1"/>
  <c r="J561" i="1"/>
  <c r="K561" i="1"/>
  <c r="L561" i="1"/>
  <c r="J562" i="1"/>
  <c r="K562" i="1"/>
  <c r="L562" i="1"/>
  <c r="J563" i="1"/>
  <c r="K563" i="1"/>
  <c r="L563" i="1"/>
  <c r="J564" i="1"/>
  <c r="K564" i="1"/>
  <c r="L564" i="1"/>
  <c r="J565" i="1"/>
  <c r="K565" i="1"/>
  <c r="L565" i="1"/>
  <c r="J566" i="1"/>
  <c r="K566" i="1"/>
  <c r="L566" i="1"/>
  <c r="J567" i="1"/>
  <c r="K567" i="1"/>
  <c r="L567" i="1"/>
  <c r="J568" i="1"/>
  <c r="K568" i="1"/>
  <c r="L568" i="1"/>
  <c r="J569" i="1"/>
  <c r="K569" i="1"/>
  <c r="L569" i="1"/>
  <c r="J570" i="1"/>
  <c r="K570" i="1"/>
  <c r="L570" i="1"/>
  <c r="J571" i="1"/>
  <c r="K571" i="1"/>
  <c r="L571" i="1"/>
  <c r="J572" i="1"/>
  <c r="K572" i="1"/>
  <c r="L572" i="1"/>
  <c r="J573" i="1"/>
  <c r="K573" i="1"/>
  <c r="L573" i="1"/>
  <c r="J574" i="1"/>
  <c r="K574" i="1"/>
  <c r="L574" i="1"/>
  <c r="J575" i="1"/>
  <c r="K575" i="1"/>
  <c r="L575" i="1"/>
  <c r="J576" i="1"/>
  <c r="K576" i="1"/>
  <c r="L576" i="1"/>
  <c r="J577" i="1"/>
  <c r="K577" i="1"/>
  <c r="L577" i="1"/>
  <c r="J578" i="1"/>
  <c r="K578" i="1"/>
  <c r="L578" i="1"/>
  <c r="J579" i="1"/>
  <c r="K579" i="1"/>
  <c r="L579" i="1"/>
  <c r="J580" i="1"/>
  <c r="K580" i="1"/>
  <c r="L580" i="1"/>
  <c r="J581" i="1"/>
  <c r="K581" i="1"/>
  <c r="L581" i="1"/>
  <c r="J582" i="1"/>
  <c r="K582" i="1"/>
  <c r="L582" i="1"/>
  <c r="J583" i="1"/>
  <c r="K583" i="1"/>
  <c r="L583" i="1"/>
  <c r="J584" i="1"/>
  <c r="K584" i="1"/>
  <c r="L584" i="1"/>
  <c r="J585" i="1"/>
  <c r="K585" i="1"/>
  <c r="L585" i="1"/>
  <c r="J586" i="1"/>
  <c r="K586" i="1"/>
  <c r="L586" i="1"/>
  <c r="J587" i="1"/>
  <c r="K587" i="1"/>
  <c r="L587" i="1"/>
  <c r="J588" i="1"/>
  <c r="K588" i="1"/>
  <c r="L588" i="1"/>
  <c r="J589" i="1"/>
  <c r="K589" i="1"/>
  <c r="L589" i="1"/>
  <c r="J590" i="1"/>
  <c r="K590" i="1"/>
  <c r="L590" i="1"/>
  <c r="J591" i="1"/>
  <c r="K591" i="1"/>
  <c r="L591" i="1"/>
  <c r="J592" i="1"/>
  <c r="K592" i="1"/>
  <c r="L592" i="1"/>
  <c r="J593" i="1"/>
  <c r="K593" i="1"/>
  <c r="L593" i="1"/>
  <c r="J594" i="1"/>
  <c r="K594" i="1"/>
  <c r="L594" i="1"/>
  <c r="J595" i="1"/>
  <c r="K595" i="1"/>
  <c r="L595" i="1"/>
  <c r="J596" i="1"/>
  <c r="K596" i="1"/>
  <c r="L596" i="1"/>
  <c r="J597" i="1"/>
  <c r="K597" i="1"/>
  <c r="L597" i="1"/>
  <c r="J598" i="1"/>
  <c r="K598" i="1"/>
  <c r="L598" i="1"/>
  <c r="J599" i="1"/>
  <c r="K599" i="1"/>
  <c r="L599" i="1"/>
  <c r="J600" i="1"/>
  <c r="K600" i="1"/>
  <c r="L600" i="1"/>
  <c r="J601" i="1"/>
  <c r="K601" i="1"/>
  <c r="L601" i="1"/>
  <c r="J602" i="1"/>
  <c r="K602" i="1"/>
  <c r="L602" i="1"/>
  <c r="J603" i="1"/>
  <c r="K603" i="1"/>
  <c r="L603" i="1"/>
  <c r="J604" i="1"/>
  <c r="K604" i="1"/>
  <c r="L604" i="1"/>
  <c r="J605" i="1"/>
  <c r="K605" i="1"/>
  <c r="L605" i="1"/>
  <c r="J606" i="1"/>
  <c r="K606" i="1"/>
  <c r="L606" i="1"/>
  <c r="J607" i="1"/>
  <c r="K607" i="1"/>
  <c r="L607" i="1"/>
  <c r="J608" i="1"/>
  <c r="K608" i="1"/>
  <c r="L608" i="1"/>
  <c r="J609" i="1"/>
  <c r="K609" i="1"/>
  <c r="L609" i="1"/>
  <c r="J610" i="1"/>
  <c r="K610" i="1"/>
  <c r="L610" i="1"/>
  <c r="J611" i="1"/>
  <c r="K611" i="1"/>
  <c r="L611" i="1"/>
  <c r="J612" i="1"/>
  <c r="K612" i="1"/>
  <c r="L612" i="1"/>
  <c r="J613" i="1"/>
  <c r="K613" i="1"/>
  <c r="L613" i="1"/>
  <c r="J614" i="1"/>
  <c r="K614" i="1"/>
  <c r="L614" i="1"/>
  <c r="J615" i="1"/>
  <c r="K615" i="1"/>
  <c r="L615" i="1"/>
  <c r="J616" i="1"/>
  <c r="K616" i="1"/>
  <c r="L616" i="1"/>
  <c r="J617" i="1"/>
  <c r="K617" i="1"/>
  <c r="L617" i="1"/>
  <c r="J618" i="1"/>
  <c r="K618" i="1"/>
  <c r="L618" i="1"/>
  <c r="J619" i="1"/>
  <c r="K619" i="1"/>
  <c r="L619" i="1"/>
  <c r="J620" i="1"/>
  <c r="K620" i="1"/>
  <c r="L620" i="1"/>
  <c r="J621" i="1"/>
  <c r="K621" i="1"/>
  <c r="L621" i="1"/>
  <c r="J622" i="1"/>
  <c r="K622" i="1"/>
  <c r="L622" i="1"/>
  <c r="J623" i="1"/>
  <c r="K623" i="1"/>
  <c r="L623" i="1"/>
  <c r="J624" i="1"/>
  <c r="K624" i="1"/>
  <c r="L624" i="1"/>
  <c r="J625" i="1"/>
  <c r="K625" i="1"/>
  <c r="L625" i="1"/>
  <c r="J626" i="1"/>
  <c r="K626" i="1"/>
  <c r="L626" i="1"/>
  <c r="J627" i="1"/>
  <c r="K627" i="1"/>
  <c r="L627" i="1"/>
  <c r="J628" i="1"/>
  <c r="K628" i="1"/>
  <c r="L628" i="1"/>
  <c r="J629" i="1"/>
  <c r="K629" i="1"/>
  <c r="L629" i="1"/>
  <c r="J630" i="1"/>
  <c r="K630" i="1"/>
  <c r="L630" i="1"/>
  <c r="J631" i="1"/>
  <c r="K631" i="1"/>
  <c r="L631" i="1"/>
  <c r="J632" i="1"/>
  <c r="K632" i="1"/>
  <c r="L632" i="1"/>
  <c r="J633" i="1"/>
  <c r="K633" i="1"/>
  <c r="L633" i="1"/>
  <c r="J634" i="1"/>
  <c r="K634" i="1"/>
  <c r="L634" i="1"/>
  <c r="J635" i="1"/>
  <c r="K635" i="1"/>
  <c r="L635" i="1"/>
  <c r="J636" i="1"/>
  <c r="K636" i="1"/>
  <c r="L636" i="1"/>
  <c r="J637" i="1"/>
  <c r="K637" i="1"/>
  <c r="L637" i="1"/>
  <c r="J638" i="1"/>
  <c r="K638" i="1"/>
  <c r="L638" i="1"/>
  <c r="J639" i="1"/>
  <c r="K639" i="1"/>
  <c r="L639" i="1"/>
  <c r="J640" i="1"/>
  <c r="K640" i="1"/>
  <c r="L640" i="1"/>
  <c r="J641" i="1"/>
  <c r="K641" i="1"/>
  <c r="L641" i="1"/>
  <c r="J642" i="1"/>
  <c r="K642" i="1"/>
  <c r="L642" i="1"/>
  <c r="J643" i="1"/>
  <c r="K643" i="1"/>
  <c r="L643" i="1"/>
  <c r="J644" i="1"/>
  <c r="K644" i="1"/>
  <c r="L644" i="1"/>
  <c r="J645" i="1"/>
  <c r="K645" i="1"/>
  <c r="L645" i="1"/>
  <c r="J646" i="1"/>
  <c r="K646" i="1"/>
  <c r="L646" i="1"/>
  <c r="J647" i="1"/>
  <c r="K647" i="1"/>
  <c r="L647" i="1"/>
  <c r="J648" i="1"/>
  <c r="K648" i="1"/>
  <c r="L648" i="1"/>
  <c r="J649" i="1"/>
  <c r="K649" i="1"/>
  <c r="L649" i="1"/>
  <c r="J650" i="1"/>
  <c r="K650" i="1"/>
  <c r="L650" i="1"/>
  <c r="J651" i="1"/>
  <c r="K651" i="1"/>
  <c r="L651" i="1"/>
  <c r="J652" i="1"/>
  <c r="K652" i="1"/>
  <c r="L652" i="1"/>
  <c r="J653" i="1"/>
  <c r="K653" i="1"/>
  <c r="L653" i="1"/>
  <c r="J654" i="1"/>
  <c r="K654" i="1"/>
  <c r="L654" i="1"/>
  <c r="J655" i="1"/>
  <c r="K655" i="1"/>
  <c r="L655" i="1"/>
  <c r="J656" i="1"/>
  <c r="K656" i="1"/>
  <c r="L656" i="1"/>
  <c r="J657" i="1"/>
  <c r="K657" i="1"/>
  <c r="L657" i="1"/>
  <c r="J658" i="1"/>
  <c r="K658" i="1"/>
  <c r="L658" i="1"/>
  <c r="J659" i="1"/>
  <c r="K659" i="1"/>
  <c r="L659" i="1"/>
  <c r="J660" i="1"/>
  <c r="K660" i="1"/>
  <c r="L660" i="1"/>
  <c r="J661" i="1"/>
  <c r="K661" i="1"/>
  <c r="L661" i="1"/>
  <c r="J662" i="1"/>
  <c r="K662" i="1"/>
  <c r="L662" i="1"/>
  <c r="J663" i="1"/>
  <c r="K663" i="1"/>
  <c r="L663" i="1"/>
  <c r="J664" i="1"/>
  <c r="K664" i="1"/>
  <c r="L664" i="1"/>
  <c r="J665" i="1"/>
  <c r="K665" i="1"/>
  <c r="L665" i="1"/>
  <c r="J666" i="1"/>
  <c r="K666" i="1"/>
  <c r="L666" i="1"/>
  <c r="J667" i="1"/>
  <c r="K667" i="1"/>
  <c r="L667" i="1"/>
  <c r="J668" i="1"/>
  <c r="K668" i="1"/>
  <c r="L668" i="1"/>
  <c r="J669" i="1"/>
  <c r="K669" i="1"/>
  <c r="L669" i="1"/>
  <c r="J670" i="1"/>
  <c r="K670" i="1"/>
  <c r="L670" i="1"/>
  <c r="J671" i="1"/>
  <c r="K671" i="1"/>
  <c r="L671" i="1"/>
  <c r="J672" i="1"/>
  <c r="K672" i="1"/>
  <c r="L672" i="1"/>
  <c r="J673" i="1"/>
  <c r="K673" i="1"/>
  <c r="L673" i="1"/>
  <c r="J674" i="1"/>
  <c r="K674" i="1"/>
  <c r="L674" i="1"/>
  <c r="J675" i="1"/>
  <c r="K675" i="1"/>
  <c r="L675" i="1"/>
  <c r="J676" i="1"/>
  <c r="K676" i="1"/>
  <c r="L676" i="1"/>
  <c r="J677" i="1"/>
  <c r="K677" i="1"/>
  <c r="L677" i="1"/>
  <c r="J678" i="1"/>
  <c r="K678" i="1"/>
  <c r="L678" i="1"/>
  <c r="J679" i="1"/>
  <c r="K679" i="1"/>
  <c r="L679" i="1"/>
  <c r="J680" i="1"/>
  <c r="K680" i="1"/>
  <c r="L680" i="1"/>
  <c r="J681" i="1"/>
  <c r="K681" i="1"/>
  <c r="L681" i="1"/>
  <c r="J682" i="1"/>
  <c r="K682" i="1"/>
  <c r="L682" i="1"/>
  <c r="J683" i="1"/>
  <c r="K683" i="1"/>
  <c r="L683" i="1"/>
  <c r="J684" i="1"/>
  <c r="K684" i="1"/>
  <c r="L684" i="1"/>
  <c r="J685" i="1"/>
  <c r="K685" i="1"/>
  <c r="L685" i="1"/>
  <c r="J686" i="1"/>
  <c r="K686" i="1"/>
  <c r="L686" i="1"/>
  <c r="J687" i="1"/>
  <c r="K687" i="1"/>
  <c r="L687" i="1"/>
  <c r="J688" i="1"/>
  <c r="K688" i="1"/>
  <c r="L688" i="1"/>
  <c r="J689" i="1"/>
  <c r="K689" i="1"/>
  <c r="L689" i="1"/>
  <c r="J690" i="1"/>
  <c r="K690" i="1"/>
  <c r="L690" i="1"/>
  <c r="J691" i="1"/>
  <c r="K691" i="1"/>
  <c r="L691" i="1"/>
  <c r="J692" i="1"/>
  <c r="K692" i="1"/>
  <c r="L692" i="1"/>
  <c r="J693" i="1"/>
  <c r="K693" i="1"/>
  <c r="L693" i="1"/>
  <c r="J694" i="1"/>
  <c r="K694" i="1"/>
  <c r="L694" i="1"/>
  <c r="J695" i="1"/>
  <c r="K695" i="1"/>
  <c r="L695" i="1"/>
  <c r="J696" i="1"/>
  <c r="K696" i="1"/>
  <c r="L696" i="1"/>
  <c r="J697" i="1"/>
  <c r="K697" i="1"/>
  <c r="L697" i="1"/>
  <c r="J698" i="1"/>
  <c r="K698" i="1"/>
  <c r="L698" i="1"/>
  <c r="J699" i="1"/>
  <c r="K699" i="1"/>
  <c r="L699" i="1"/>
  <c r="J700" i="1"/>
  <c r="K700" i="1"/>
  <c r="L700" i="1"/>
  <c r="J701" i="1"/>
  <c r="K701" i="1"/>
  <c r="L701" i="1"/>
  <c r="J702" i="1"/>
  <c r="K702" i="1"/>
  <c r="L702" i="1"/>
  <c r="J703" i="1"/>
  <c r="K703" i="1"/>
  <c r="L703" i="1"/>
  <c r="J704" i="1"/>
  <c r="K704" i="1"/>
  <c r="L704" i="1"/>
  <c r="J705" i="1"/>
  <c r="K705" i="1"/>
  <c r="L705" i="1"/>
  <c r="J706" i="1"/>
  <c r="K706" i="1"/>
  <c r="L706" i="1"/>
  <c r="J707" i="1"/>
  <c r="K707" i="1"/>
  <c r="L707" i="1"/>
  <c r="J708" i="1"/>
  <c r="K708" i="1"/>
  <c r="L708" i="1"/>
  <c r="J709" i="1"/>
  <c r="K709" i="1"/>
  <c r="L709" i="1"/>
  <c r="J710" i="1"/>
  <c r="K710" i="1"/>
  <c r="L710" i="1"/>
  <c r="J711" i="1"/>
  <c r="K711" i="1"/>
  <c r="L711" i="1"/>
  <c r="J712" i="1"/>
  <c r="K712" i="1"/>
  <c r="L712" i="1"/>
  <c r="J713" i="1"/>
  <c r="K713" i="1"/>
  <c r="L713" i="1"/>
  <c r="J714" i="1"/>
  <c r="K714" i="1"/>
  <c r="L714" i="1"/>
  <c r="J715" i="1"/>
  <c r="K715" i="1"/>
  <c r="L715" i="1"/>
  <c r="J716" i="1"/>
  <c r="K716" i="1"/>
  <c r="L716" i="1"/>
  <c r="J717" i="1"/>
  <c r="K717" i="1"/>
  <c r="L717" i="1"/>
  <c r="J718" i="1"/>
  <c r="K718" i="1"/>
  <c r="L718" i="1"/>
  <c r="J719" i="1"/>
  <c r="K719" i="1"/>
  <c r="L719" i="1"/>
  <c r="J720" i="1"/>
  <c r="K720" i="1"/>
  <c r="L720" i="1"/>
  <c r="J721" i="1"/>
  <c r="K721" i="1"/>
  <c r="L721" i="1"/>
  <c r="J722" i="1"/>
  <c r="K722" i="1"/>
  <c r="L722" i="1"/>
  <c r="J723" i="1"/>
  <c r="K723" i="1"/>
  <c r="L723" i="1"/>
  <c r="J724" i="1"/>
  <c r="K724" i="1"/>
  <c r="L724" i="1"/>
  <c r="J725" i="1"/>
  <c r="K725" i="1"/>
  <c r="L725" i="1"/>
  <c r="J726" i="1"/>
  <c r="K726" i="1"/>
  <c r="L726" i="1"/>
  <c r="J727" i="1"/>
  <c r="K727" i="1"/>
  <c r="L727" i="1"/>
  <c r="J728" i="1"/>
  <c r="K728" i="1"/>
  <c r="L728" i="1"/>
  <c r="J729" i="1"/>
  <c r="K729" i="1"/>
  <c r="L729" i="1"/>
  <c r="J730" i="1"/>
  <c r="K730" i="1"/>
  <c r="L730" i="1"/>
  <c r="J731" i="1"/>
  <c r="K731" i="1"/>
  <c r="L731" i="1"/>
  <c r="J732" i="1"/>
  <c r="K732" i="1"/>
  <c r="L732" i="1"/>
  <c r="J733" i="1"/>
  <c r="K733" i="1"/>
  <c r="L733" i="1"/>
  <c r="J734" i="1"/>
  <c r="K734" i="1"/>
  <c r="L734" i="1"/>
  <c r="J735" i="1"/>
  <c r="K735" i="1"/>
  <c r="L735" i="1"/>
  <c r="J736" i="1"/>
  <c r="K736" i="1"/>
  <c r="L736" i="1"/>
  <c r="J737" i="1"/>
  <c r="K737" i="1"/>
  <c r="L737" i="1"/>
  <c r="J738" i="1"/>
  <c r="K738" i="1"/>
  <c r="L738" i="1"/>
  <c r="J739" i="1"/>
  <c r="K739" i="1"/>
  <c r="L739" i="1"/>
  <c r="J740" i="1"/>
  <c r="K740" i="1"/>
  <c r="L740" i="1"/>
  <c r="J741" i="1"/>
  <c r="K741" i="1"/>
  <c r="L741" i="1"/>
  <c r="J742" i="1"/>
  <c r="K742" i="1"/>
  <c r="L742" i="1"/>
  <c r="J743" i="1"/>
  <c r="K743" i="1"/>
  <c r="L743" i="1"/>
  <c r="J744" i="1"/>
  <c r="K744" i="1"/>
  <c r="L744" i="1"/>
  <c r="J745" i="1"/>
  <c r="K745" i="1"/>
  <c r="L745" i="1"/>
  <c r="J746" i="1"/>
  <c r="K746" i="1"/>
  <c r="L746" i="1"/>
  <c r="J747" i="1"/>
  <c r="K747" i="1"/>
  <c r="L747" i="1"/>
  <c r="J748" i="1"/>
  <c r="K748" i="1"/>
  <c r="L748" i="1"/>
  <c r="J749" i="1"/>
  <c r="K749" i="1"/>
  <c r="L749" i="1"/>
  <c r="J750" i="1"/>
  <c r="K750" i="1"/>
  <c r="L750" i="1"/>
  <c r="J751" i="1"/>
  <c r="K751" i="1"/>
  <c r="L751" i="1"/>
  <c r="J752" i="1"/>
  <c r="K752" i="1"/>
  <c r="L752" i="1"/>
  <c r="J753" i="1"/>
  <c r="K753" i="1"/>
  <c r="L753" i="1"/>
  <c r="J754" i="1"/>
  <c r="K754" i="1"/>
  <c r="L754" i="1"/>
  <c r="J755" i="1"/>
  <c r="K755" i="1"/>
  <c r="L755" i="1"/>
  <c r="J756" i="1"/>
  <c r="K756" i="1"/>
  <c r="L756" i="1"/>
  <c r="J757" i="1"/>
  <c r="K757" i="1"/>
  <c r="L757" i="1"/>
  <c r="J758" i="1"/>
  <c r="K758" i="1"/>
  <c r="L758" i="1"/>
  <c r="J759" i="1"/>
  <c r="K759" i="1"/>
  <c r="L759" i="1"/>
  <c r="J760" i="1"/>
  <c r="K760" i="1"/>
  <c r="L760" i="1"/>
  <c r="J761" i="1"/>
  <c r="K761" i="1"/>
  <c r="L761" i="1"/>
  <c r="J762" i="1"/>
  <c r="K762" i="1"/>
  <c r="L762" i="1"/>
  <c r="J763" i="1"/>
  <c r="K763" i="1"/>
  <c r="L763" i="1"/>
  <c r="J764" i="1"/>
  <c r="K764" i="1"/>
  <c r="L764" i="1"/>
  <c r="J765" i="1"/>
  <c r="K765" i="1"/>
  <c r="L765" i="1"/>
  <c r="J766" i="1"/>
  <c r="K766" i="1"/>
  <c r="L766" i="1"/>
  <c r="J767" i="1"/>
  <c r="K767" i="1"/>
  <c r="L767" i="1"/>
  <c r="J768" i="1"/>
  <c r="K768" i="1"/>
  <c r="L768" i="1"/>
  <c r="J769" i="1"/>
  <c r="K769" i="1"/>
  <c r="L769" i="1"/>
  <c r="J770" i="1"/>
  <c r="K770" i="1"/>
  <c r="L770" i="1"/>
  <c r="J771" i="1"/>
  <c r="K771" i="1"/>
  <c r="L771" i="1"/>
  <c r="J772" i="1"/>
  <c r="K772" i="1"/>
  <c r="L772" i="1"/>
  <c r="J773" i="1"/>
  <c r="K773" i="1"/>
  <c r="L773" i="1"/>
  <c r="J774" i="1"/>
  <c r="K774" i="1"/>
  <c r="L774" i="1"/>
  <c r="J775" i="1"/>
  <c r="K775" i="1"/>
  <c r="L775" i="1"/>
  <c r="J776" i="1"/>
  <c r="K776" i="1"/>
  <c r="L776" i="1"/>
  <c r="J777" i="1"/>
  <c r="K777" i="1"/>
  <c r="L777" i="1"/>
  <c r="J778" i="1"/>
  <c r="K778" i="1"/>
  <c r="L778" i="1"/>
  <c r="J779" i="1"/>
  <c r="K779" i="1"/>
  <c r="L779" i="1"/>
  <c r="J780" i="1"/>
  <c r="K780" i="1"/>
  <c r="L780" i="1"/>
  <c r="J781" i="1"/>
  <c r="K781" i="1"/>
  <c r="L781" i="1"/>
  <c r="J782" i="1"/>
  <c r="K782" i="1"/>
  <c r="L782" i="1"/>
  <c r="J783" i="1"/>
  <c r="K783" i="1"/>
  <c r="L783" i="1"/>
  <c r="J784" i="1"/>
  <c r="K784" i="1"/>
  <c r="L784" i="1"/>
  <c r="J785" i="1"/>
  <c r="K785" i="1"/>
  <c r="L785" i="1"/>
  <c r="J786" i="1"/>
  <c r="K786" i="1"/>
  <c r="L786" i="1"/>
  <c r="J787" i="1"/>
  <c r="K787" i="1"/>
  <c r="L787" i="1"/>
  <c r="J788" i="1"/>
  <c r="K788" i="1"/>
  <c r="L788" i="1"/>
  <c r="J789" i="1"/>
  <c r="K789" i="1"/>
  <c r="L789" i="1"/>
  <c r="J790" i="1"/>
  <c r="K790" i="1"/>
  <c r="L790" i="1"/>
  <c r="J791" i="1"/>
  <c r="K791" i="1"/>
  <c r="L791" i="1"/>
  <c r="J792" i="1"/>
  <c r="K792" i="1"/>
  <c r="L792" i="1"/>
  <c r="J793" i="1"/>
  <c r="K793" i="1"/>
  <c r="L793" i="1"/>
  <c r="J794" i="1"/>
  <c r="K794" i="1"/>
  <c r="L794" i="1"/>
  <c r="J795" i="1"/>
  <c r="K795" i="1"/>
  <c r="L795" i="1"/>
  <c r="J796" i="1"/>
  <c r="K796" i="1"/>
  <c r="L796" i="1"/>
  <c r="J797" i="1"/>
  <c r="K797" i="1"/>
  <c r="L797" i="1"/>
  <c r="J798" i="1"/>
  <c r="K798" i="1"/>
  <c r="L798" i="1"/>
  <c r="J799" i="1"/>
  <c r="K799" i="1"/>
  <c r="L799" i="1"/>
  <c r="J800" i="1"/>
  <c r="K800" i="1"/>
  <c r="L800" i="1"/>
  <c r="J801" i="1"/>
  <c r="K801" i="1"/>
  <c r="L801" i="1"/>
  <c r="J802" i="1"/>
  <c r="K802" i="1"/>
  <c r="L802" i="1"/>
  <c r="J803" i="1"/>
  <c r="K803" i="1"/>
  <c r="L803" i="1"/>
  <c r="J804" i="1"/>
  <c r="K804" i="1"/>
  <c r="L804" i="1"/>
  <c r="J805" i="1"/>
  <c r="K805" i="1"/>
  <c r="L805" i="1"/>
  <c r="J806" i="1"/>
  <c r="K806" i="1"/>
  <c r="L806" i="1"/>
  <c r="J807" i="1"/>
  <c r="K807" i="1"/>
  <c r="L807" i="1"/>
  <c r="J808" i="1"/>
  <c r="K808" i="1"/>
  <c r="L808" i="1"/>
  <c r="J809" i="1"/>
  <c r="K809" i="1"/>
  <c r="L809" i="1"/>
  <c r="J810" i="1"/>
  <c r="K810" i="1"/>
  <c r="L810" i="1"/>
  <c r="J811" i="1"/>
  <c r="K811" i="1"/>
  <c r="L811" i="1"/>
  <c r="J812" i="1"/>
  <c r="K812" i="1"/>
  <c r="L812" i="1"/>
  <c r="J813" i="1"/>
  <c r="K813" i="1"/>
  <c r="L813" i="1"/>
  <c r="J814" i="1"/>
  <c r="K814" i="1"/>
  <c r="L814" i="1"/>
  <c r="J815" i="1"/>
  <c r="K815" i="1"/>
  <c r="L815" i="1"/>
  <c r="J816" i="1"/>
  <c r="K816" i="1"/>
  <c r="L816" i="1"/>
  <c r="J817" i="1"/>
  <c r="K817" i="1"/>
  <c r="L817" i="1"/>
  <c r="J818" i="1"/>
  <c r="K818" i="1"/>
  <c r="L818" i="1"/>
  <c r="J819" i="1"/>
  <c r="K819" i="1"/>
  <c r="L819" i="1"/>
  <c r="J820" i="1"/>
  <c r="K820" i="1"/>
  <c r="L820" i="1"/>
  <c r="J821" i="1"/>
  <c r="K821" i="1"/>
  <c r="L821" i="1"/>
  <c r="J822" i="1"/>
  <c r="K822" i="1"/>
  <c r="L822" i="1"/>
  <c r="J823" i="1"/>
  <c r="K823" i="1"/>
  <c r="L823" i="1"/>
  <c r="J824" i="1"/>
  <c r="K824" i="1"/>
  <c r="L824" i="1"/>
  <c r="J825" i="1"/>
  <c r="K825" i="1"/>
  <c r="L825" i="1"/>
  <c r="J826" i="1"/>
  <c r="K826" i="1"/>
  <c r="L826" i="1"/>
  <c r="J827" i="1"/>
  <c r="K827" i="1"/>
  <c r="L827" i="1"/>
  <c r="J828" i="1"/>
  <c r="K828" i="1"/>
  <c r="L828" i="1"/>
  <c r="J829" i="1"/>
  <c r="K829" i="1"/>
  <c r="L829" i="1"/>
  <c r="J830" i="1"/>
  <c r="K830" i="1"/>
  <c r="L830" i="1"/>
  <c r="J831" i="1"/>
  <c r="K831" i="1"/>
  <c r="L831" i="1"/>
  <c r="J832" i="1"/>
  <c r="K832" i="1"/>
  <c r="L832" i="1"/>
  <c r="J833" i="1"/>
  <c r="K833" i="1"/>
  <c r="L833" i="1"/>
  <c r="J834" i="1"/>
  <c r="K834" i="1"/>
  <c r="L834" i="1"/>
  <c r="J835" i="1"/>
  <c r="K835" i="1"/>
  <c r="L835" i="1"/>
  <c r="J836" i="1"/>
  <c r="K836" i="1"/>
  <c r="L836" i="1"/>
  <c r="J837" i="1"/>
  <c r="K837" i="1"/>
  <c r="L837" i="1"/>
  <c r="J838" i="1"/>
  <c r="K838" i="1"/>
  <c r="L838" i="1"/>
  <c r="J839" i="1"/>
  <c r="K839" i="1"/>
  <c r="L839" i="1"/>
  <c r="J840" i="1"/>
  <c r="K840" i="1"/>
  <c r="L840" i="1"/>
  <c r="J841" i="1"/>
  <c r="K841" i="1"/>
  <c r="L841" i="1"/>
  <c r="J842" i="1"/>
  <c r="K842" i="1"/>
  <c r="L842" i="1"/>
  <c r="J843" i="1"/>
  <c r="K843" i="1"/>
  <c r="L843" i="1"/>
  <c r="J844" i="1"/>
  <c r="K844" i="1"/>
  <c r="L844" i="1"/>
  <c r="J845" i="1"/>
  <c r="K845" i="1"/>
  <c r="L845" i="1"/>
  <c r="J846" i="1"/>
  <c r="K846" i="1"/>
  <c r="L846" i="1"/>
  <c r="J847" i="1"/>
  <c r="K847" i="1"/>
  <c r="L847" i="1"/>
  <c r="J848" i="1"/>
  <c r="K848" i="1"/>
  <c r="L848" i="1"/>
  <c r="J849" i="1"/>
  <c r="K849" i="1"/>
  <c r="L849" i="1"/>
  <c r="J850" i="1"/>
  <c r="K850" i="1"/>
  <c r="L850" i="1"/>
  <c r="J851" i="1"/>
  <c r="K851" i="1"/>
  <c r="L851" i="1"/>
  <c r="J852" i="1"/>
  <c r="K852" i="1"/>
  <c r="L852" i="1"/>
  <c r="J853" i="1"/>
  <c r="K853" i="1"/>
  <c r="L853" i="1"/>
  <c r="J854" i="1"/>
  <c r="K854" i="1"/>
  <c r="L854" i="1"/>
  <c r="J855" i="1"/>
  <c r="K855" i="1"/>
  <c r="L855" i="1"/>
  <c r="J856" i="1"/>
  <c r="K856" i="1"/>
  <c r="L856" i="1"/>
  <c r="J857" i="1"/>
  <c r="K857" i="1"/>
  <c r="L857" i="1"/>
  <c r="J858" i="1"/>
  <c r="K858" i="1"/>
  <c r="L858" i="1"/>
  <c r="J859" i="1"/>
  <c r="K859" i="1"/>
  <c r="L859" i="1"/>
  <c r="J860" i="1"/>
  <c r="K860" i="1"/>
  <c r="L860" i="1"/>
  <c r="J861" i="1"/>
  <c r="K861" i="1"/>
  <c r="L861" i="1"/>
  <c r="J862" i="1"/>
  <c r="K862" i="1"/>
  <c r="L862" i="1"/>
  <c r="J863" i="1"/>
  <c r="K863" i="1"/>
  <c r="L863" i="1"/>
  <c r="J864" i="1"/>
  <c r="K864" i="1"/>
  <c r="L864" i="1"/>
  <c r="J865" i="1"/>
  <c r="K865" i="1"/>
  <c r="L865" i="1"/>
  <c r="J866" i="1"/>
  <c r="K866" i="1"/>
  <c r="L866" i="1"/>
  <c r="J867" i="1"/>
  <c r="K867" i="1"/>
  <c r="L867" i="1"/>
  <c r="J868" i="1"/>
  <c r="K868" i="1"/>
  <c r="L868" i="1"/>
  <c r="J869" i="1"/>
  <c r="K869" i="1"/>
  <c r="L869" i="1"/>
  <c r="J870" i="1"/>
  <c r="K870" i="1"/>
  <c r="L870" i="1"/>
  <c r="J871" i="1"/>
  <c r="K871" i="1"/>
  <c r="L871" i="1"/>
  <c r="J872" i="1"/>
  <c r="K872" i="1"/>
  <c r="L872" i="1"/>
  <c r="J873" i="1"/>
  <c r="K873" i="1"/>
  <c r="L873" i="1"/>
  <c r="J874" i="1"/>
  <c r="K874" i="1"/>
  <c r="L874" i="1"/>
  <c r="J875" i="1"/>
  <c r="K875" i="1"/>
  <c r="L875" i="1"/>
  <c r="J876" i="1"/>
  <c r="K876" i="1"/>
  <c r="L876" i="1"/>
  <c r="J877" i="1"/>
  <c r="K877" i="1"/>
  <c r="L877" i="1"/>
  <c r="J878" i="1"/>
  <c r="K878" i="1"/>
  <c r="L878" i="1"/>
  <c r="J879" i="1"/>
  <c r="K879" i="1"/>
  <c r="L879" i="1"/>
  <c r="J880" i="1"/>
  <c r="K880" i="1"/>
  <c r="L880" i="1"/>
  <c r="J881" i="1"/>
  <c r="K881" i="1"/>
  <c r="L881" i="1"/>
  <c r="J882" i="1"/>
  <c r="K882" i="1"/>
  <c r="L882" i="1"/>
  <c r="J883" i="1"/>
  <c r="K883" i="1"/>
  <c r="L883" i="1"/>
  <c r="J884" i="1"/>
  <c r="K884" i="1"/>
  <c r="L884" i="1"/>
  <c r="J885" i="1"/>
  <c r="K885" i="1"/>
  <c r="L885" i="1"/>
  <c r="J886" i="1"/>
  <c r="K886" i="1"/>
  <c r="L886" i="1"/>
  <c r="J887" i="1"/>
  <c r="K887" i="1"/>
  <c r="L887" i="1"/>
  <c r="J888" i="1"/>
  <c r="K888" i="1"/>
  <c r="L888" i="1"/>
  <c r="J889" i="1"/>
  <c r="K889" i="1"/>
  <c r="L889" i="1"/>
  <c r="J890" i="1"/>
  <c r="K890" i="1"/>
  <c r="L890" i="1"/>
  <c r="J891" i="1"/>
  <c r="K891" i="1"/>
  <c r="L891" i="1"/>
  <c r="J892" i="1"/>
  <c r="K892" i="1"/>
  <c r="L892" i="1"/>
  <c r="J893" i="1"/>
  <c r="K893" i="1"/>
  <c r="L893" i="1"/>
  <c r="J894" i="1"/>
  <c r="K894" i="1"/>
  <c r="L894" i="1"/>
  <c r="J895" i="1"/>
  <c r="K895" i="1"/>
  <c r="L895" i="1"/>
  <c r="J896" i="1"/>
  <c r="K896" i="1"/>
  <c r="L896" i="1"/>
  <c r="J897" i="1"/>
  <c r="K897" i="1"/>
  <c r="L897" i="1"/>
  <c r="J898" i="1"/>
  <c r="K898" i="1"/>
  <c r="L898" i="1"/>
  <c r="J899" i="1"/>
  <c r="K899" i="1"/>
  <c r="L899" i="1"/>
  <c r="J900" i="1"/>
  <c r="K900" i="1"/>
  <c r="L900" i="1"/>
  <c r="J901" i="1"/>
  <c r="K901" i="1"/>
  <c r="L901" i="1"/>
  <c r="J902" i="1"/>
  <c r="K902" i="1"/>
  <c r="L902" i="1"/>
  <c r="J903" i="1"/>
  <c r="K903" i="1"/>
  <c r="L903" i="1"/>
  <c r="J904" i="1"/>
  <c r="K904" i="1"/>
  <c r="L904" i="1"/>
  <c r="J905" i="1"/>
  <c r="K905" i="1"/>
  <c r="L905" i="1"/>
  <c r="J906" i="1"/>
  <c r="K906" i="1"/>
  <c r="L906" i="1"/>
  <c r="J907" i="1"/>
  <c r="K907" i="1"/>
  <c r="L907" i="1"/>
  <c r="J908" i="1"/>
  <c r="K908" i="1"/>
  <c r="L908" i="1"/>
  <c r="J909" i="1"/>
  <c r="K909" i="1"/>
  <c r="L909" i="1"/>
  <c r="J910" i="1"/>
  <c r="K910" i="1"/>
  <c r="L910" i="1"/>
  <c r="J911" i="1"/>
  <c r="K911" i="1"/>
  <c r="L911" i="1"/>
  <c r="J912" i="1"/>
  <c r="K912" i="1"/>
  <c r="L912" i="1"/>
  <c r="J913" i="1"/>
  <c r="K913" i="1"/>
  <c r="L913" i="1"/>
  <c r="J914" i="1"/>
  <c r="K914" i="1"/>
  <c r="L914" i="1"/>
  <c r="J915" i="1"/>
  <c r="K915" i="1"/>
  <c r="L915" i="1"/>
  <c r="J916" i="1"/>
  <c r="K916" i="1"/>
  <c r="L916" i="1"/>
  <c r="J917" i="1"/>
  <c r="K917" i="1"/>
  <c r="L917" i="1"/>
  <c r="J918" i="1"/>
  <c r="K918" i="1"/>
  <c r="L918" i="1"/>
  <c r="J919" i="1"/>
  <c r="K919" i="1"/>
  <c r="L919" i="1"/>
  <c r="J920" i="1"/>
  <c r="K920" i="1"/>
  <c r="L920" i="1"/>
  <c r="J921" i="1"/>
  <c r="K921" i="1"/>
  <c r="L921" i="1"/>
  <c r="J922" i="1"/>
  <c r="K922" i="1"/>
  <c r="L922" i="1"/>
  <c r="J923" i="1"/>
  <c r="K923" i="1"/>
  <c r="L923" i="1"/>
  <c r="J924" i="1"/>
  <c r="K924" i="1"/>
  <c r="L924" i="1"/>
  <c r="J925" i="1"/>
  <c r="K925" i="1"/>
  <c r="L925" i="1"/>
  <c r="J926" i="1"/>
  <c r="K926" i="1"/>
  <c r="L926" i="1"/>
  <c r="J927" i="1"/>
  <c r="K927" i="1"/>
  <c r="L927" i="1"/>
  <c r="J928" i="1"/>
  <c r="K928" i="1"/>
  <c r="L928" i="1"/>
  <c r="J929" i="1"/>
  <c r="K929" i="1"/>
  <c r="L929" i="1"/>
  <c r="J930" i="1"/>
  <c r="K930" i="1"/>
  <c r="L930" i="1"/>
  <c r="J931" i="1"/>
  <c r="K931" i="1"/>
  <c r="L931" i="1"/>
  <c r="J932" i="1"/>
  <c r="K932" i="1"/>
  <c r="L932" i="1"/>
  <c r="J933" i="1"/>
  <c r="K933" i="1"/>
  <c r="L933" i="1"/>
  <c r="J934" i="1"/>
  <c r="K934" i="1"/>
  <c r="L934" i="1"/>
  <c r="J935" i="1"/>
  <c r="K935" i="1"/>
  <c r="L935" i="1"/>
  <c r="J936" i="1"/>
  <c r="K936" i="1"/>
  <c r="L936" i="1"/>
  <c r="J937" i="1"/>
  <c r="K937" i="1"/>
  <c r="L937" i="1"/>
  <c r="J938" i="1"/>
  <c r="K938" i="1"/>
  <c r="L938" i="1"/>
  <c r="J939" i="1"/>
  <c r="K939" i="1"/>
  <c r="L939" i="1"/>
  <c r="J940" i="1"/>
  <c r="K940" i="1"/>
  <c r="L940" i="1"/>
  <c r="J941" i="1"/>
  <c r="K941" i="1"/>
  <c r="L941" i="1"/>
  <c r="J942" i="1"/>
  <c r="K942" i="1"/>
  <c r="L942" i="1"/>
  <c r="J943" i="1"/>
  <c r="K943" i="1"/>
  <c r="L943" i="1"/>
  <c r="J944" i="1"/>
  <c r="K944" i="1"/>
  <c r="L944" i="1"/>
  <c r="J945" i="1"/>
  <c r="K945" i="1"/>
  <c r="L945" i="1"/>
  <c r="J946" i="1"/>
  <c r="K946" i="1"/>
  <c r="L946" i="1"/>
  <c r="J947" i="1"/>
  <c r="K947" i="1"/>
  <c r="L947" i="1"/>
  <c r="J948" i="1"/>
  <c r="K948" i="1"/>
  <c r="L948" i="1"/>
  <c r="J949" i="1"/>
  <c r="K949" i="1"/>
  <c r="L949" i="1"/>
  <c r="J950" i="1"/>
  <c r="K950" i="1"/>
  <c r="L950" i="1"/>
  <c r="J951" i="1"/>
  <c r="K951" i="1"/>
  <c r="L951" i="1"/>
  <c r="J952" i="1"/>
  <c r="K952" i="1"/>
  <c r="L952" i="1"/>
  <c r="J953" i="1"/>
  <c r="K953" i="1"/>
  <c r="L953" i="1"/>
  <c r="J954" i="1"/>
  <c r="K954" i="1"/>
  <c r="L954" i="1"/>
  <c r="J955" i="1"/>
  <c r="K955" i="1"/>
  <c r="L955" i="1"/>
  <c r="J956" i="1"/>
  <c r="K956" i="1"/>
  <c r="L956" i="1"/>
  <c r="J957" i="1"/>
  <c r="K957" i="1"/>
  <c r="L957" i="1"/>
  <c r="J958" i="1"/>
  <c r="K958" i="1"/>
  <c r="L958" i="1"/>
  <c r="J959" i="1"/>
  <c r="K959" i="1"/>
  <c r="L959" i="1"/>
  <c r="J960" i="1"/>
  <c r="K960" i="1"/>
  <c r="L960" i="1"/>
  <c r="J961" i="1"/>
  <c r="K961" i="1"/>
  <c r="L961" i="1"/>
  <c r="J962" i="1"/>
  <c r="K962" i="1"/>
  <c r="L962" i="1"/>
  <c r="J963" i="1"/>
  <c r="K963" i="1"/>
  <c r="L963" i="1"/>
  <c r="J964" i="1"/>
  <c r="K964" i="1"/>
  <c r="L964" i="1"/>
  <c r="J965" i="1"/>
  <c r="K965" i="1"/>
  <c r="L965" i="1"/>
  <c r="J966" i="1"/>
  <c r="K966" i="1"/>
  <c r="L966" i="1"/>
  <c r="J967" i="1"/>
  <c r="K967" i="1"/>
  <c r="L967" i="1"/>
  <c r="J968" i="1"/>
  <c r="K968" i="1"/>
  <c r="L968" i="1"/>
  <c r="J969" i="1"/>
  <c r="K969" i="1"/>
  <c r="L969" i="1"/>
  <c r="J970" i="1"/>
  <c r="K970" i="1"/>
  <c r="L970" i="1"/>
  <c r="J971" i="1"/>
  <c r="K971" i="1"/>
  <c r="L971" i="1"/>
  <c r="J972" i="1"/>
  <c r="K972" i="1"/>
  <c r="L972" i="1"/>
  <c r="J973" i="1"/>
  <c r="K973" i="1"/>
  <c r="L973" i="1"/>
  <c r="J974" i="1"/>
  <c r="K974" i="1"/>
  <c r="L974" i="1"/>
  <c r="J975" i="1"/>
  <c r="K975" i="1"/>
  <c r="L975" i="1"/>
  <c r="J976" i="1"/>
  <c r="K976" i="1"/>
  <c r="L976" i="1"/>
  <c r="J977" i="1"/>
  <c r="K977" i="1"/>
  <c r="L977" i="1"/>
  <c r="J978" i="1"/>
  <c r="K978" i="1"/>
  <c r="L978" i="1"/>
  <c r="J979" i="1"/>
  <c r="K979" i="1"/>
  <c r="L979" i="1"/>
  <c r="J980" i="1"/>
  <c r="K980" i="1"/>
  <c r="L980" i="1"/>
  <c r="J981" i="1"/>
  <c r="K981" i="1"/>
  <c r="L981" i="1"/>
  <c r="J982" i="1"/>
  <c r="K982" i="1"/>
  <c r="L982" i="1"/>
  <c r="J983" i="1"/>
  <c r="K983" i="1"/>
  <c r="L983" i="1"/>
  <c r="J984" i="1"/>
  <c r="K984" i="1"/>
  <c r="L984" i="1"/>
  <c r="J985" i="1"/>
  <c r="K985" i="1"/>
  <c r="L985" i="1"/>
  <c r="J986" i="1"/>
  <c r="K986" i="1"/>
  <c r="L986" i="1"/>
  <c r="J987" i="1"/>
  <c r="K987" i="1"/>
  <c r="L987" i="1"/>
  <c r="J988" i="1"/>
  <c r="K988" i="1"/>
  <c r="L988" i="1"/>
  <c r="J989" i="1"/>
  <c r="K989" i="1"/>
  <c r="L989" i="1"/>
  <c r="J990" i="1"/>
  <c r="K990" i="1"/>
  <c r="L990" i="1"/>
  <c r="J991" i="1"/>
  <c r="K991" i="1"/>
  <c r="L991" i="1"/>
  <c r="J992" i="1"/>
  <c r="K992" i="1"/>
  <c r="L992" i="1"/>
  <c r="J993" i="1"/>
  <c r="K993" i="1"/>
  <c r="L993" i="1"/>
  <c r="J994" i="1"/>
  <c r="K994" i="1"/>
  <c r="L994" i="1"/>
  <c r="J995" i="1"/>
  <c r="K995" i="1"/>
  <c r="L995" i="1"/>
  <c r="J996" i="1"/>
  <c r="K996" i="1"/>
  <c r="L996" i="1"/>
  <c r="J997" i="1"/>
  <c r="K997" i="1"/>
  <c r="L997" i="1"/>
  <c r="J998" i="1"/>
  <c r="K998" i="1"/>
  <c r="L998" i="1"/>
  <c r="J999" i="1"/>
  <c r="K999" i="1"/>
  <c r="L999" i="1"/>
  <c r="J1000" i="1"/>
  <c r="K1000" i="1"/>
  <c r="L1000" i="1"/>
  <c r="J1001" i="1"/>
  <c r="K1001" i="1"/>
  <c r="L1001" i="1"/>
  <c r="J1002" i="1"/>
  <c r="K1002" i="1"/>
  <c r="L1002" i="1"/>
  <c r="J1003" i="1"/>
  <c r="K1003" i="1"/>
  <c r="L1003" i="1"/>
  <c r="J1004" i="1"/>
  <c r="K1004" i="1"/>
  <c r="L1004" i="1"/>
  <c r="J1005" i="1"/>
  <c r="K1005" i="1"/>
  <c r="L1005" i="1"/>
  <c r="J1006" i="1"/>
  <c r="K1006" i="1"/>
  <c r="L1006" i="1"/>
  <c r="J1007" i="1"/>
  <c r="K1007" i="1"/>
  <c r="L1007" i="1"/>
  <c r="J1008" i="1"/>
  <c r="K1008" i="1"/>
  <c r="L1008" i="1"/>
  <c r="J1009" i="1"/>
  <c r="K1009" i="1"/>
  <c r="L1009" i="1"/>
  <c r="J1010" i="1"/>
  <c r="K1010" i="1"/>
  <c r="L1010" i="1"/>
  <c r="J1011" i="1"/>
  <c r="K1011" i="1"/>
  <c r="L1011" i="1"/>
  <c r="J1012" i="1"/>
  <c r="K1012" i="1"/>
  <c r="L1012" i="1"/>
  <c r="J1013" i="1"/>
  <c r="K1013" i="1"/>
  <c r="L1013" i="1"/>
  <c r="J1014" i="1"/>
  <c r="K1014" i="1"/>
  <c r="L1014" i="1"/>
  <c r="J1015" i="1"/>
  <c r="K1015" i="1"/>
  <c r="L1015" i="1"/>
  <c r="J1016" i="1"/>
  <c r="K1016" i="1"/>
  <c r="L1016" i="1"/>
  <c r="J1017" i="1"/>
  <c r="K1017" i="1"/>
  <c r="L1017" i="1"/>
  <c r="J1018" i="1"/>
  <c r="K1018" i="1"/>
  <c r="L1018" i="1"/>
  <c r="J1019" i="1"/>
  <c r="K1019" i="1"/>
  <c r="L1019" i="1"/>
  <c r="J1020" i="1"/>
  <c r="K1020" i="1"/>
  <c r="L1020" i="1"/>
  <c r="J1021" i="1"/>
  <c r="K1021" i="1"/>
  <c r="L1021" i="1"/>
  <c r="J1022" i="1"/>
  <c r="K1022" i="1"/>
  <c r="L1022" i="1"/>
  <c r="J1023" i="1"/>
  <c r="K1023" i="1"/>
  <c r="L1023" i="1"/>
  <c r="J1024" i="1"/>
  <c r="K1024" i="1"/>
  <c r="L1024" i="1"/>
  <c r="J1025" i="1"/>
  <c r="K1025" i="1"/>
  <c r="L1025" i="1"/>
  <c r="J1026" i="1"/>
  <c r="K1026" i="1"/>
  <c r="L1026" i="1"/>
  <c r="J1027" i="1"/>
  <c r="K1027" i="1"/>
  <c r="L1027" i="1"/>
  <c r="J1028" i="1"/>
  <c r="K1028" i="1"/>
  <c r="L1028" i="1"/>
  <c r="J1029" i="1"/>
  <c r="K1029" i="1"/>
  <c r="L1029" i="1"/>
  <c r="J1030" i="1"/>
  <c r="K1030" i="1"/>
  <c r="L1030" i="1"/>
  <c r="J1031" i="1"/>
  <c r="K1031" i="1"/>
  <c r="L1031" i="1"/>
  <c r="J1032" i="1"/>
  <c r="K1032" i="1"/>
  <c r="L1032" i="1"/>
  <c r="J1033" i="1"/>
  <c r="K1033" i="1"/>
  <c r="L1033" i="1"/>
  <c r="J1034" i="1"/>
  <c r="K1034" i="1"/>
  <c r="L1034" i="1"/>
  <c r="J1035" i="1"/>
  <c r="K1035" i="1"/>
  <c r="L1035" i="1"/>
  <c r="J1036" i="1"/>
  <c r="K1036" i="1"/>
  <c r="L1036" i="1"/>
  <c r="J1037" i="1"/>
  <c r="K1037" i="1"/>
  <c r="L1037" i="1"/>
  <c r="J1038" i="1"/>
  <c r="K1038" i="1"/>
  <c r="L1038" i="1"/>
  <c r="J1039" i="1"/>
  <c r="K1039" i="1"/>
  <c r="L1039" i="1"/>
  <c r="J1040" i="1"/>
  <c r="K1040" i="1"/>
  <c r="L1040" i="1"/>
  <c r="L4" i="1"/>
  <c r="K4" i="1"/>
  <c r="J4" i="1"/>
  <c r="AJ56" i="9"/>
  <c r="AJ58" i="9"/>
  <c r="AJ60" i="9"/>
  <c r="AJ62" i="9"/>
  <c r="AJ64" i="9"/>
  <c r="AJ66" i="9"/>
  <c r="AJ68" i="9"/>
  <c r="AJ70" i="9"/>
  <c r="AJ72" i="9"/>
  <c r="AJ74" i="9"/>
  <c r="AJ76" i="9"/>
  <c r="AJ78" i="9"/>
  <c r="AJ80" i="9"/>
  <c r="AJ82" i="9"/>
  <c r="AJ84" i="9"/>
  <c r="AJ86" i="9"/>
  <c r="AJ88" i="9"/>
  <c r="K91" i="9"/>
  <c r="AJ90" i="9"/>
  <c r="AJ92" i="9"/>
  <c r="AJ94" i="9"/>
  <c r="AJ96" i="9"/>
  <c r="AJ98" i="9"/>
  <c r="AJ100" i="9"/>
  <c r="AJ102" i="9"/>
  <c r="AJ104" i="9"/>
  <c r="AJ106" i="9"/>
  <c r="AJ108" i="9"/>
  <c r="AJ110" i="9"/>
  <c r="AJ112" i="9"/>
  <c r="AJ114" i="9"/>
  <c r="AJ116" i="9"/>
  <c r="AJ118" i="9"/>
  <c r="AJ120" i="9"/>
  <c r="AJ122" i="9"/>
  <c r="AJ124" i="9"/>
  <c r="AJ126" i="9"/>
  <c r="AJ128" i="9"/>
  <c r="P4" i="12"/>
  <c r="Q4" i="12"/>
  <c r="P6" i="12"/>
  <c r="Q6" i="12"/>
  <c r="P8" i="12"/>
  <c r="Q8" i="12"/>
  <c r="P10" i="12"/>
  <c r="Q10" i="12"/>
  <c r="P12" i="12"/>
  <c r="Q12" i="12"/>
  <c r="P14" i="12"/>
  <c r="Q14" i="12"/>
  <c r="P16" i="12"/>
  <c r="Q16" i="12"/>
  <c r="P18" i="12"/>
  <c r="Q18" i="12"/>
  <c r="P20" i="12"/>
  <c r="Q20" i="12"/>
  <c r="P22" i="12"/>
  <c r="Q22" i="12"/>
  <c r="P24" i="12"/>
  <c r="Q24" i="12"/>
  <c r="P25" i="12"/>
  <c r="Q25" i="12"/>
  <c r="P26" i="12"/>
  <c r="Q26" i="12"/>
  <c r="P27" i="12"/>
  <c r="Q27" i="12"/>
  <c r="P28" i="12"/>
  <c r="Q28" i="12"/>
  <c r="P29" i="12"/>
  <c r="Q29" i="12"/>
  <c r="P31" i="12"/>
  <c r="Q31" i="12"/>
  <c r="P32" i="12"/>
  <c r="Q32" i="12"/>
  <c r="P34" i="12"/>
  <c r="Q34" i="12"/>
  <c r="P36" i="12"/>
  <c r="Q36" i="12"/>
  <c r="P38" i="12"/>
  <c r="Q38" i="12"/>
  <c r="P40" i="12"/>
  <c r="Q40" i="12"/>
  <c r="P41" i="12"/>
  <c r="Q41" i="12"/>
  <c r="P42" i="12"/>
  <c r="Q42" i="12"/>
  <c r="P43" i="12"/>
  <c r="Q43" i="12"/>
  <c r="P44" i="12"/>
  <c r="Q44" i="12"/>
  <c r="Q45" i="12"/>
  <c r="P46" i="12"/>
  <c r="Q46" i="12"/>
  <c r="P47" i="12"/>
  <c r="Q47" i="12"/>
  <c r="P48" i="12"/>
  <c r="Q48" i="12"/>
  <c r="P49" i="12"/>
  <c r="Q49" i="12"/>
  <c r="P50" i="12"/>
  <c r="Q50" i="12"/>
  <c r="P51" i="12"/>
  <c r="Q51" i="12"/>
  <c r="P53" i="12"/>
  <c r="Q53" i="12"/>
  <c r="P54" i="12"/>
  <c r="Q54" i="12"/>
  <c r="P55" i="12"/>
  <c r="Q55" i="12"/>
  <c r="P58" i="12"/>
  <c r="Q58" i="12"/>
  <c r="P59" i="12"/>
  <c r="Q59" i="12"/>
  <c r="P62" i="12"/>
  <c r="Q62" i="12"/>
  <c r="P64" i="12"/>
  <c r="Q64" i="12"/>
  <c r="P67" i="12"/>
  <c r="Q67" i="12"/>
  <c r="P69" i="12"/>
  <c r="Q69" i="12"/>
  <c r="P71" i="12"/>
  <c r="Q71" i="12"/>
  <c r="P73" i="12"/>
  <c r="Q73" i="12"/>
  <c r="P75" i="12"/>
  <c r="Q75" i="12"/>
  <c r="P76" i="12"/>
  <c r="Q76" i="12"/>
  <c r="P77" i="12"/>
  <c r="Q77" i="12"/>
  <c r="P78" i="12"/>
  <c r="Q78" i="12"/>
  <c r="P79" i="12"/>
  <c r="Q79" i="12"/>
  <c r="P81" i="12"/>
  <c r="Q81" i="12"/>
  <c r="P2" i="12"/>
  <c r="Q2" i="12"/>
  <c r="AK36" i="9"/>
  <c r="AJ32" i="9"/>
  <c r="AK30" i="9"/>
  <c r="AJ4" i="9"/>
  <c r="AK4" i="9"/>
  <c r="AJ6" i="9"/>
  <c r="AK6" i="9"/>
  <c r="AJ8" i="9"/>
  <c r="AK8" i="9"/>
  <c r="AJ10" i="9"/>
  <c r="AK10" i="9"/>
  <c r="AJ12" i="9"/>
  <c r="AK12" i="9"/>
  <c r="AK14" i="9"/>
  <c r="AJ16" i="9"/>
  <c r="AK16" i="9"/>
  <c r="AJ18" i="9"/>
  <c r="AK18" i="9"/>
  <c r="AK20" i="9"/>
  <c r="AJ22" i="9"/>
  <c r="AK22" i="9"/>
  <c r="AK24" i="9"/>
  <c r="AJ26" i="9"/>
  <c r="AK26" i="9"/>
  <c r="AK28" i="9"/>
  <c r="AK32" i="9"/>
  <c r="AK34" i="9"/>
  <c r="AJ38" i="9"/>
  <c r="AK38" i="9"/>
  <c r="AJ40" i="9"/>
  <c r="AK40" i="9"/>
  <c r="AJ42" i="9"/>
  <c r="AK42" i="9"/>
  <c r="AJ44" i="9"/>
  <c r="AK44" i="9"/>
  <c r="AK46" i="9"/>
  <c r="AJ48" i="9"/>
  <c r="AK48" i="9"/>
  <c r="AJ50" i="9"/>
  <c r="AK50" i="9"/>
  <c r="AJ52" i="9"/>
  <c r="AK52" i="9"/>
  <c r="AJ54" i="9"/>
  <c r="AK54" i="9"/>
  <c r="AK56" i="9"/>
  <c r="AK58" i="9"/>
  <c r="AK60" i="9"/>
  <c r="AK62" i="9"/>
  <c r="AK64" i="9"/>
  <c r="AK66" i="9"/>
  <c r="AK68" i="9"/>
  <c r="AK70" i="9"/>
  <c r="AK72" i="9"/>
  <c r="AK74" i="9"/>
  <c r="AK76" i="9"/>
  <c r="AK78" i="9"/>
  <c r="AK80" i="9"/>
  <c r="AK82" i="9"/>
  <c r="AK84" i="9"/>
  <c r="AK86" i="9"/>
  <c r="AK88" i="9"/>
  <c r="AK90" i="9"/>
  <c r="AK92" i="9"/>
  <c r="AK94" i="9"/>
  <c r="AK96" i="9"/>
  <c r="AK98" i="9"/>
  <c r="AK100" i="9"/>
  <c r="AK102" i="9"/>
  <c r="AK104" i="9"/>
  <c r="AK106" i="9"/>
  <c r="AK108" i="9"/>
  <c r="AK110" i="9"/>
  <c r="AK112" i="9"/>
  <c r="AK114" i="9"/>
  <c r="AK116" i="9"/>
  <c r="AK118" i="9"/>
  <c r="AK120" i="9"/>
  <c r="AK122" i="9"/>
  <c r="AK124" i="9"/>
  <c r="AK126" i="9"/>
  <c r="AK128" i="9"/>
  <c r="AJ2" i="9"/>
  <c r="AK2" i="9"/>
  <c r="AC91" i="9"/>
  <c r="AA91" i="9"/>
  <c r="V91" i="9"/>
  <c r="L91" i="9"/>
  <c r="J91" i="9"/>
  <c r="AX229" i="1"/>
  <c r="AY229" i="1"/>
  <c r="BC229" i="1"/>
  <c r="AZ229" i="1"/>
  <c r="BD229" i="1"/>
  <c r="X416" i="1"/>
  <c r="Z416" i="1"/>
  <c r="AE416" i="1"/>
  <c r="AG416" i="1"/>
  <c r="BI2406" i="1"/>
  <c r="AX2406" i="1"/>
  <c r="AG2406" i="1"/>
  <c r="AE2406" i="1"/>
  <c r="Z2406" i="1"/>
  <c r="X2406" i="1"/>
  <c r="G2406" i="1"/>
  <c r="J2406" i="1"/>
  <c r="BI2405" i="1"/>
  <c r="AX2405" i="1"/>
  <c r="AG2405" i="1"/>
  <c r="AE2405" i="1"/>
  <c r="Z2405" i="1"/>
  <c r="X2405" i="1"/>
  <c r="G2405" i="1"/>
  <c r="BI2404" i="1"/>
  <c r="AX2404" i="1"/>
  <c r="AY2404" i="1"/>
  <c r="BC2404" i="1"/>
  <c r="AG2404" i="1"/>
  <c r="AE2404" i="1"/>
  <c r="Z2404" i="1"/>
  <c r="X2404" i="1"/>
  <c r="G2404" i="1"/>
  <c r="BI2403" i="1"/>
  <c r="AX2403" i="1"/>
  <c r="AG2403" i="1"/>
  <c r="AE2403" i="1"/>
  <c r="Z2403" i="1"/>
  <c r="X2403" i="1"/>
  <c r="G2403" i="1"/>
  <c r="BI2402" i="1"/>
  <c r="AX2402" i="1"/>
  <c r="AG2402" i="1"/>
  <c r="AE2402" i="1"/>
  <c r="Z2402" i="1"/>
  <c r="X2402" i="1"/>
  <c r="G2402" i="1"/>
  <c r="K2402" i="1"/>
  <c r="BI2401" i="1"/>
  <c r="AX2401" i="1"/>
  <c r="AZ2401" i="1"/>
  <c r="BD2401" i="1"/>
  <c r="AG2401" i="1"/>
  <c r="AE2401" i="1"/>
  <c r="Z2401" i="1"/>
  <c r="X2401" i="1"/>
  <c r="G2401" i="1"/>
  <c r="BI2400" i="1"/>
  <c r="AX2400" i="1"/>
  <c r="AG2400" i="1"/>
  <c r="AE2400" i="1"/>
  <c r="Z2400" i="1"/>
  <c r="X2400" i="1"/>
  <c r="G2400" i="1"/>
  <c r="BI2399" i="1"/>
  <c r="AX2399" i="1"/>
  <c r="AZ2399" i="1"/>
  <c r="BD2399" i="1"/>
  <c r="AG2399" i="1"/>
  <c r="AE2399" i="1"/>
  <c r="Z2399" i="1"/>
  <c r="X2399" i="1"/>
  <c r="G2399" i="1"/>
  <c r="L2399" i="1"/>
  <c r="J2399" i="1"/>
  <c r="K2399" i="1"/>
  <c r="BI2398" i="1"/>
  <c r="AX2398" i="1"/>
  <c r="AG2398" i="1"/>
  <c r="AE2398" i="1"/>
  <c r="Z2398" i="1"/>
  <c r="X2398" i="1"/>
  <c r="G2398" i="1"/>
  <c r="K2398" i="1"/>
  <c r="BI2397" i="1"/>
  <c r="AX2397" i="1"/>
  <c r="AG2397" i="1"/>
  <c r="AE2397" i="1"/>
  <c r="Z2397" i="1"/>
  <c r="X2397" i="1"/>
  <c r="G2397" i="1"/>
  <c r="BI2396" i="1"/>
  <c r="AX2396" i="1"/>
  <c r="AZ2396" i="1"/>
  <c r="BD2396" i="1"/>
  <c r="AG2396" i="1"/>
  <c r="AE2396" i="1"/>
  <c r="Z2396" i="1"/>
  <c r="X2396" i="1"/>
  <c r="G2396" i="1"/>
  <c r="BI2395" i="1"/>
  <c r="AX2395" i="1"/>
  <c r="AZ2395" i="1"/>
  <c r="BD2395" i="1"/>
  <c r="AG2395" i="1"/>
  <c r="AE2395" i="1"/>
  <c r="Z2395" i="1"/>
  <c r="X2395" i="1"/>
  <c r="G2395" i="1"/>
  <c r="BI2394" i="1"/>
  <c r="AX2394" i="1"/>
  <c r="AG2394" i="1"/>
  <c r="AE2394" i="1"/>
  <c r="Z2394" i="1"/>
  <c r="X2394" i="1"/>
  <c r="G2394" i="1"/>
  <c r="K2394" i="1"/>
  <c r="BI2393" i="1"/>
  <c r="AX2393" i="1"/>
  <c r="AG2393" i="1"/>
  <c r="AE2393" i="1"/>
  <c r="Z2393" i="1"/>
  <c r="X2393" i="1"/>
  <c r="G2393" i="1"/>
  <c r="BI2392" i="1"/>
  <c r="AX2392" i="1"/>
  <c r="AG2392" i="1"/>
  <c r="AE2392" i="1"/>
  <c r="Z2392" i="1"/>
  <c r="X2392" i="1"/>
  <c r="G2392" i="1"/>
  <c r="BI2391" i="1"/>
  <c r="AX2391" i="1"/>
  <c r="AZ2391" i="1"/>
  <c r="BD2391" i="1"/>
  <c r="AG2391" i="1"/>
  <c r="AE2391" i="1"/>
  <c r="Z2391" i="1"/>
  <c r="X2391" i="1"/>
  <c r="G2391" i="1"/>
  <c r="BI2390" i="1"/>
  <c r="AX2390" i="1"/>
  <c r="AG2390" i="1"/>
  <c r="AE2390" i="1"/>
  <c r="Z2390" i="1"/>
  <c r="X2390" i="1"/>
  <c r="G2390" i="1"/>
  <c r="K2390" i="1"/>
  <c r="BI2389" i="1"/>
  <c r="AX2389" i="1"/>
  <c r="AZ2389" i="1"/>
  <c r="BD2389" i="1"/>
  <c r="AG2389" i="1"/>
  <c r="AE2389" i="1"/>
  <c r="Z2389" i="1"/>
  <c r="X2389" i="1"/>
  <c r="G2389" i="1"/>
  <c r="BI2388" i="1"/>
  <c r="AX2388" i="1"/>
  <c r="AZ2388" i="1"/>
  <c r="BD2388" i="1"/>
  <c r="AG2388" i="1"/>
  <c r="AE2388" i="1"/>
  <c r="Z2388" i="1"/>
  <c r="X2388" i="1"/>
  <c r="G2388" i="1"/>
  <c r="BI2387" i="1"/>
  <c r="AX2387" i="1"/>
  <c r="AZ2387" i="1"/>
  <c r="BD2387" i="1"/>
  <c r="AG2387" i="1"/>
  <c r="AE2387" i="1"/>
  <c r="Z2387" i="1"/>
  <c r="X2387" i="1"/>
  <c r="G2387" i="1"/>
  <c r="BI2386" i="1"/>
  <c r="AX2386" i="1"/>
  <c r="AG2386" i="1"/>
  <c r="AE2386" i="1"/>
  <c r="Z2386" i="1"/>
  <c r="X2386" i="1"/>
  <c r="G2386" i="1"/>
  <c r="K2386" i="1"/>
  <c r="BI2385" i="1"/>
  <c r="AX2385" i="1"/>
  <c r="AG2385" i="1"/>
  <c r="AE2385" i="1"/>
  <c r="Z2385" i="1"/>
  <c r="X2385" i="1"/>
  <c r="G2385" i="1"/>
  <c r="BI2384" i="1"/>
  <c r="AX2384" i="1"/>
  <c r="AG2384" i="1"/>
  <c r="AE2384" i="1"/>
  <c r="Z2384" i="1"/>
  <c r="X2384" i="1"/>
  <c r="G2384" i="1"/>
  <c r="BI2383" i="1"/>
  <c r="AX2383" i="1"/>
  <c r="AZ2383" i="1"/>
  <c r="BD2383" i="1"/>
  <c r="AG2383" i="1"/>
  <c r="AE2383" i="1"/>
  <c r="Z2383" i="1"/>
  <c r="X2383" i="1"/>
  <c r="G2383" i="1"/>
  <c r="BI2382" i="1"/>
  <c r="AX2382" i="1"/>
  <c r="AG2382" i="1"/>
  <c r="AE2382" i="1"/>
  <c r="Z2382" i="1"/>
  <c r="X2382" i="1"/>
  <c r="G2382" i="1"/>
  <c r="K2382" i="1"/>
  <c r="BI2381" i="1"/>
  <c r="AX2381" i="1"/>
  <c r="AG2381" i="1"/>
  <c r="AE2381" i="1"/>
  <c r="Z2381" i="1"/>
  <c r="X2381" i="1"/>
  <c r="G2381" i="1"/>
  <c r="BI2380" i="1"/>
  <c r="AX2380" i="1"/>
  <c r="AZ2380" i="1"/>
  <c r="BB2380" i="1"/>
  <c r="BD2380" i="1"/>
  <c r="AG2380" i="1"/>
  <c r="AE2380" i="1"/>
  <c r="Z2380" i="1"/>
  <c r="X2380" i="1"/>
  <c r="G2380" i="1"/>
  <c r="BI2379" i="1"/>
  <c r="AX2379" i="1"/>
  <c r="AZ2379" i="1"/>
  <c r="BD2379" i="1"/>
  <c r="AG2379" i="1"/>
  <c r="AE2379" i="1"/>
  <c r="Z2379" i="1"/>
  <c r="X2379" i="1"/>
  <c r="G2379" i="1"/>
  <c r="BI2378" i="1"/>
  <c r="AX2378" i="1"/>
  <c r="BA2378" i="1"/>
  <c r="AG2378" i="1"/>
  <c r="AE2378" i="1"/>
  <c r="Z2378" i="1"/>
  <c r="X2378" i="1"/>
  <c r="G2378" i="1"/>
  <c r="BI2377" i="1"/>
  <c r="AX2377" i="1"/>
  <c r="AG2377" i="1"/>
  <c r="AE2377" i="1"/>
  <c r="Z2377" i="1"/>
  <c r="X2377" i="1"/>
  <c r="G2377" i="1"/>
  <c r="L2377" i="1"/>
  <c r="BI2376" i="1"/>
  <c r="AX2376" i="1"/>
  <c r="BA2376" i="1"/>
  <c r="AG2376" i="1"/>
  <c r="AE2376" i="1"/>
  <c r="Z2376" i="1"/>
  <c r="X2376" i="1"/>
  <c r="G2376" i="1"/>
  <c r="BI2375" i="1"/>
  <c r="AX2375" i="1"/>
  <c r="BA2375" i="1"/>
  <c r="AG2375" i="1"/>
  <c r="AE2375" i="1"/>
  <c r="Z2375" i="1"/>
  <c r="X2375" i="1"/>
  <c r="G2375" i="1"/>
  <c r="BI2374" i="1"/>
  <c r="AX2374" i="1"/>
  <c r="BA2374" i="1"/>
  <c r="AG2374" i="1"/>
  <c r="AE2374" i="1"/>
  <c r="Z2374" i="1"/>
  <c r="X2374" i="1"/>
  <c r="G2374" i="1"/>
  <c r="BI2373" i="1"/>
  <c r="AX2373" i="1"/>
  <c r="AG2373" i="1"/>
  <c r="AE2373" i="1"/>
  <c r="Z2373" i="1"/>
  <c r="X2373" i="1"/>
  <c r="G2373" i="1"/>
  <c r="L2373" i="1"/>
  <c r="BI2372" i="1"/>
  <c r="AX2372" i="1"/>
  <c r="BA2372" i="1"/>
  <c r="AG2372" i="1"/>
  <c r="AE2372" i="1"/>
  <c r="Z2372" i="1"/>
  <c r="X2372" i="1"/>
  <c r="G2372" i="1"/>
  <c r="BI2371" i="1"/>
  <c r="AX2371" i="1"/>
  <c r="AG2371" i="1"/>
  <c r="AE2371" i="1"/>
  <c r="Z2371" i="1"/>
  <c r="X2371" i="1"/>
  <c r="G2371" i="1"/>
  <c r="L2371" i="1"/>
  <c r="BI2370" i="1"/>
  <c r="AX2370" i="1"/>
  <c r="BA2370" i="1"/>
  <c r="AG2370" i="1"/>
  <c r="AE2370" i="1"/>
  <c r="Z2370" i="1"/>
  <c r="X2370" i="1"/>
  <c r="G2370" i="1"/>
  <c r="BI2369" i="1"/>
  <c r="AX2369" i="1"/>
  <c r="AG2369" i="1"/>
  <c r="AE2369" i="1"/>
  <c r="Z2369" i="1"/>
  <c r="X2369" i="1"/>
  <c r="G2369" i="1"/>
  <c r="L2369" i="1"/>
  <c r="BI2368" i="1"/>
  <c r="AX2368" i="1"/>
  <c r="BA2368" i="1"/>
  <c r="AG2368" i="1"/>
  <c r="AE2368" i="1"/>
  <c r="Z2368" i="1"/>
  <c r="X2368" i="1"/>
  <c r="G2368" i="1"/>
  <c r="BI2367" i="1"/>
  <c r="AX2367" i="1"/>
  <c r="AG2367" i="1"/>
  <c r="AE2367" i="1"/>
  <c r="Z2367" i="1"/>
  <c r="X2367" i="1"/>
  <c r="G2367" i="1"/>
  <c r="L2367" i="1"/>
  <c r="BI2366" i="1"/>
  <c r="AX2366" i="1"/>
  <c r="BA2366" i="1"/>
  <c r="AG2366" i="1"/>
  <c r="AE2366" i="1"/>
  <c r="Z2366" i="1"/>
  <c r="X2366" i="1"/>
  <c r="G2366" i="1"/>
  <c r="J2366" i="1"/>
  <c r="L2366" i="1"/>
  <c r="BI2365" i="1"/>
  <c r="AX2365" i="1"/>
  <c r="AG2365" i="1"/>
  <c r="AE2365" i="1"/>
  <c r="Z2365" i="1"/>
  <c r="X2365" i="1"/>
  <c r="G2365" i="1"/>
  <c r="L2365" i="1"/>
  <c r="BI2364" i="1"/>
  <c r="AX2364" i="1"/>
  <c r="AG2364" i="1"/>
  <c r="AE2364" i="1"/>
  <c r="Z2364" i="1"/>
  <c r="X2364" i="1"/>
  <c r="G2364" i="1"/>
  <c r="BI2363" i="1"/>
  <c r="AX2363" i="1"/>
  <c r="AG2363" i="1"/>
  <c r="AE2363" i="1"/>
  <c r="Z2363" i="1"/>
  <c r="X2363" i="1"/>
  <c r="G2363" i="1"/>
  <c r="L2363" i="1"/>
  <c r="BI2362" i="1"/>
  <c r="AX2362" i="1"/>
  <c r="AG2362" i="1"/>
  <c r="AE2362" i="1"/>
  <c r="Z2362" i="1"/>
  <c r="X2362" i="1"/>
  <c r="G2362" i="1"/>
  <c r="L2362" i="1"/>
  <c r="BI2361" i="1"/>
  <c r="AX2361" i="1"/>
  <c r="AG2361" i="1"/>
  <c r="AE2361" i="1"/>
  <c r="Z2361" i="1"/>
  <c r="X2361" i="1"/>
  <c r="G2361" i="1"/>
  <c r="L2361" i="1"/>
  <c r="BI2360" i="1"/>
  <c r="AX2360" i="1"/>
  <c r="BA2360" i="1"/>
  <c r="AG2360" i="1"/>
  <c r="AE2360" i="1"/>
  <c r="Z2360" i="1"/>
  <c r="X2360" i="1"/>
  <c r="G2360" i="1"/>
  <c r="BI2359" i="1"/>
  <c r="AX2359" i="1"/>
  <c r="AG2359" i="1"/>
  <c r="AE2359" i="1"/>
  <c r="Z2359" i="1"/>
  <c r="X2359" i="1"/>
  <c r="G2359" i="1"/>
  <c r="L2359" i="1"/>
  <c r="BI2358" i="1"/>
  <c r="AX2358" i="1"/>
  <c r="BA2358" i="1"/>
  <c r="AG2358" i="1"/>
  <c r="AE2358" i="1"/>
  <c r="Z2358" i="1"/>
  <c r="X2358" i="1"/>
  <c r="G2358" i="1"/>
  <c r="BI2357" i="1"/>
  <c r="AX2357" i="1"/>
  <c r="AG2357" i="1"/>
  <c r="AE2357" i="1"/>
  <c r="Z2357" i="1"/>
  <c r="X2357" i="1"/>
  <c r="G2357" i="1"/>
  <c r="L2357" i="1"/>
  <c r="BI2356" i="1"/>
  <c r="AX2356" i="1"/>
  <c r="BA2356" i="1"/>
  <c r="AG2356" i="1"/>
  <c r="AE2356" i="1"/>
  <c r="Z2356" i="1"/>
  <c r="X2356" i="1"/>
  <c r="G2356" i="1"/>
  <c r="BI2355" i="1"/>
  <c r="AX2355" i="1"/>
  <c r="AG2355" i="1"/>
  <c r="AE2355" i="1"/>
  <c r="Z2355" i="1"/>
  <c r="X2355" i="1"/>
  <c r="G2355" i="1"/>
  <c r="L2355" i="1"/>
  <c r="BI2354" i="1"/>
  <c r="AX2354" i="1"/>
  <c r="AG2354" i="1"/>
  <c r="AE2354" i="1"/>
  <c r="Z2354" i="1"/>
  <c r="X2354" i="1"/>
  <c r="G2354" i="1"/>
  <c r="J2354" i="1"/>
  <c r="L2354" i="1"/>
  <c r="BI2353" i="1"/>
  <c r="AX2353" i="1"/>
  <c r="AG2353" i="1"/>
  <c r="AE2353" i="1"/>
  <c r="Z2353" i="1"/>
  <c r="X2353" i="1"/>
  <c r="G2353" i="1"/>
  <c r="BI2352" i="1"/>
  <c r="AX2352" i="1"/>
  <c r="AG2352" i="1"/>
  <c r="AE2352" i="1"/>
  <c r="Z2352" i="1"/>
  <c r="X2352" i="1"/>
  <c r="G2352" i="1"/>
  <c r="BI2351" i="1"/>
  <c r="AX2351" i="1"/>
  <c r="AG2351" i="1"/>
  <c r="AE2351" i="1"/>
  <c r="Z2351" i="1"/>
  <c r="X2351" i="1"/>
  <c r="G2351" i="1"/>
  <c r="BI2350" i="1"/>
  <c r="AX2350" i="1"/>
  <c r="AZ2350" i="1"/>
  <c r="BA2350" i="1"/>
  <c r="AG2350" i="1"/>
  <c r="AE2350" i="1"/>
  <c r="Z2350" i="1"/>
  <c r="X2350" i="1"/>
  <c r="G2350" i="1"/>
  <c r="BI2349" i="1"/>
  <c r="AX2349" i="1"/>
  <c r="AG2349" i="1"/>
  <c r="AE2349" i="1"/>
  <c r="Z2349" i="1"/>
  <c r="X2349" i="1"/>
  <c r="G2349" i="1"/>
  <c r="BI2348" i="1"/>
  <c r="AX2348" i="1"/>
  <c r="AG2348" i="1"/>
  <c r="AE2348" i="1"/>
  <c r="Z2348" i="1"/>
  <c r="X2348" i="1"/>
  <c r="G2348" i="1"/>
  <c r="BI2347" i="1"/>
  <c r="AX2347" i="1"/>
  <c r="AG2347" i="1"/>
  <c r="AE2347" i="1"/>
  <c r="Z2347" i="1"/>
  <c r="X2347" i="1"/>
  <c r="G2347" i="1"/>
  <c r="BI2346" i="1"/>
  <c r="AX2346" i="1"/>
  <c r="AG2346" i="1"/>
  <c r="AE2346" i="1"/>
  <c r="Z2346" i="1"/>
  <c r="X2346" i="1"/>
  <c r="G2346" i="1"/>
  <c r="J2346" i="1"/>
  <c r="L2346" i="1"/>
  <c r="BI2345" i="1"/>
  <c r="AX2345" i="1"/>
  <c r="AG2345" i="1"/>
  <c r="AE2345" i="1"/>
  <c r="Z2345" i="1"/>
  <c r="X2345" i="1"/>
  <c r="G2345" i="1"/>
  <c r="BI2344" i="1"/>
  <c r="AX2344" i="1"/>
  <c r="AY2344" i="1"/>
  <c r="BC2344" i="1"/>
  <c r="AG2344" i="1"/>
  <c r="AE2344" i="1"/>
  <c r="Z2344" i="1"/>
  <c r="X2344" i="1"/>
  <c r="G2344" i="1"/>
  <c r="BI2343" i="1"/>
  <c r="AX2343" i="1"/>
  <c r="AG2343" i="1"/>
  <c r="AE2343" i="1"/>
  <c r="Z2343" i="1"/>
  <c r="X2343" i="1"/>
  <c r="G2343" i="1"/>
  <c r="BI2342" i="1"/>
  <c r="AX2342" i="1"/>
  <c r="BA2342" i="1"/>
  <c r="AG2342" i="1"/>
  <c r="AE2342" i="1"/>
  <c r="Z2342" i="1"/>
  <c r="X2342" i="1"/>
  <c r="G2342" i="1"/>
  <c r="BI2341" i="1"/>
  <c r="AX2341" i="1"/>
  <c r="AG2341" i="1"/>
  <c r="AE2341" i="1"/>
  <c r="Z2341" i="1"/>
  <c r="X2341" i="1"/>
  <c r="G2341" i="1"/>
  <c r="BI2340" i="1"/>
  <c r="AX2340" i="1"/>
  <c r="AG2340" i="1"/>
  <c r="AE2340" i="1"/>
  <c r="Z2340" i="1"/>
  <c r="X2340" i="1"/>
  <c r="G2340" i="1"/>
  <c r="BI2339" i="1"/>
  <c r="AX2339" i="1"/>
  <c r="AG2339" i="1"/>
  <c r="AE2339" i="1"/>
  <c r="Z2339" i="1"/>
  <c r="X2339" i="1"/>
  <c r="G2339" i="1"/>
  <c r="BI2338" i="1"/>
  <c r="AX2338" i="1"/>
  <c r="BA2338" i="1"/>
  <c r="AG2338" i="1"/>
  <c r="AE2338" i="1"/>
  <c r="Z2338" i="1"/>
  <c r="X2338" i="1"/>
  <c r="G2338" i="1"/>
  <c r="J2338" i="1"/>
  <c r="L2338" i="1"/>
  <c r="BI2337" i="1"/>
  <c r="AX2337" i="1"/>
  <c r="AG2337" i="1"/>
  <c r="AE2337" i="1"/>
  <c r="Z2337" i="1"/>
  <c r="X2337" i="1"/>
  <c r="G2337" i="1"/>
  <c r="BI2336" i="1"/>
  <c r="AX2336" i="1"/>
  <c r="AG2336" i="1"/>
  <c r="AE2336" i="1"/>
  <c r="Z2336" i="1"/>
  <c r="X2336" i="1"/>
  <c r="G2336" i="1"/>
  <c r="BI2335" i="1"/>
  <c r="AX2335" i="1"/>
  <c r="AG2335" i="1"/>
  <c r="AE2335" i="1"/>
  <c r="Z2335" i="1"/>
  <c r="X2335" i="1"/>
  <c r="G2335" i="1"/>
  <c r="BI2334" i="1"/>
  <c r="AX2334" i="1"/>
  <c r="BA2334" i="1"/>
  <c r="AG2334" i="1"/>
  <c r="AE2334" i="1"/>
  <c r="Z2334" i="1"/>
  <c r="X2334" i="1"/>
  <c r="G2334" i="1"/>
  <c r="L2334" i="1"/>
  <c r="BI2333" i="1"/>
  <c r="AX2333" i="1"/>
  <c r="AG2333" i="1"/>
  <c r="AE2333" i="1"/>
  <c r="Z2333" i="1"/>
  <c r="X2333" i="1"/>
  <c r="G2333" i="1"/>
  <c r="K2333" i="1"/>
  <c r="BI2332" i="1"/>
  <c r="AX2332" i="1"/>
  <c r="AG2332" i="1"/>
  <c r="AE2332" i="1"/>
  <c r="Z2332" i="1"/>
  <c r="X2332" i="1"/>
  <c r="G2332" i="1"/>
  <c r="L2332" i="1"/>
  <c r="BI2331" i="1"/>
  <c r="AX2331" i="1"/>
  <c r="AG2331" i="1"/>
  <c r="AE2331" i="1"/>
  <c r="Z2331" i="1"/>
  <c r="X2331" i="1"/>
  <c r="G2331" i="1"/>
  <c r="BI2330" i="1"/>
  <c r="AX2330" i="1"/>
  <c r="AZ2330" i="1"/>
  <c r="BA2330" i="1"/>
  <c r="AG2330" i="1"/>
  <c r="AE2330" i="1"/>
  <c r="Z2330" i="1"/>
  <c r="X2330" i="1"/>
  <c r="G2330" i="1"/>
  <c r="L2330" i="1"/>
  <c r="BI2329" i="1"/>
  <c r="AX2329" i="1"/>
  <c r="AY2329" i="1"/>
  <c r="BC2329" i="1"/>
  <c r="AG2329" i="1"/>
  <c r="AE2329" i="1"/>
  <c r="Z2329" i="1"/>
  <c r="X2329" i="1"/>
  <c r="G2329" i="1"/>
  <c r="BI2328" i="1"/>
  <c r="AX2328" i="1"/>
  <c r="AZ2328" i="1"/>
  <c r="BD2328" i="1"/>
  <c r="AY2328" i="1"/>
  <c r="BC2328" i="1"/>
  <c r="BA2328" i="1"/>
  <c r="AG2328" i="1"/>
  <c r="AE2328" i="1"/>
  <c r="Z2328" i="1"/>
  <c r="X2328" i="1"/>
  <c r="G2328" i="1"/>
  <c r="BI2327" i="1"/>
  <c r="AX2327" i="1"/>
  <c r="AG2327" i="1"/>
  <c r="AE2327" i="1"/>
  <c r="Z2327" i="1"/>
  <c r="X2327" i="1"/>
  <c r="G2327" i="1"/>
  <c r="BI2326" i="1"/>
  <c r="AX2326" i="1"/>
  <c r="AZ2326" i="1"/>
  <c r="AY2326" i="1"/>
  <c r="BC2326" i="1"/>
  <c r="BA2326" i="1"/>
  <c r="AG2326" i="1"/>
  <c r="AE2326" i="1"/>
  <c r="Z2326" i="1"/>
  <c r="X2326" i="1"/>
  <c r="G2326" i="1"/>
  <c r="L2326" i="1"/>
  <c r="BI2325" i="1"/>
  <c r="AX2325" i="1"/>
  <c r="AG2325" i="1"/>
  <c r="AE2325" i="1"/>
  <c r="Z2325" i="1"/>
  <c r="X2325" i="1"/>
  <c r="G2325" i="1"/>
  <c r="K2325" i="1"/>
  <c r="BI2324" i="1"/>
  <c r="AX2324" i="1"/>
  <c r="AG2324" i="1"/>
  <c r="AE2324" i="1"/>
  <c r="Z2324" i="1"/>
  <c r="X2324" i="1"/>
  <c r="G2324" i="1"/>
  <c r="L2324" i="1"/>
  <c r="BI2323" i="1"/>
  <c r="AX2323" i="1"/>
  <c r="AG2323" i="1"/>
  <c r="AE2323" i="1"/>
  <c r="Z2323" i="1"/>
  <c r="X2323" i="1"/>
  <c r="G2323" i="1"/>
  <c r="BI2322" i="1"/>
  <c r="AX2322" i="1"/>
  <c r="AG2322" i="1"/>
  <c r="AE2322" i="1"/>
  <c r="Z2322" i="1"/>
  <c r="X2322" i="1"/>
  <c r="G2322" i="1"/>
  <c r="L2322" i="1"/>
  <c r="BI2321" i="1"/>
  <c r="AX2321" i="1"/>
  <c r="AY2321" i="1"/>
  <c r="BC2321" i="1"/>
  <c r="AG2321" i="1"/>
  <c r="AE2321" i="1"/>
  <c r="Z2321" i="1"/>
  <c r="X2321" i="1"/>
  <c r="G2321" i="1"/>
  <c r="BI2320" i="1"/>
  <c r="AX2320" i="1"/>
  <c r="AZ2320" i="1"/>
  <c r="BD2320" i="1"/>
  <c r="AY2320" i="1"/>
  <c r="BC2320" i="1"/>
  <c r="BA2320" i="1"/>
  <c r="AG2320" i="1"/>
  <c r="AE2320" i="1"/>
  <c r="Z2320" i="1"/>
  <c r="X2320" i="1"/>
  <c r="G2320" i="1"/>
  <c r="BI2319" i="1"/>
  <c r="AX2319" i="1"/>
  <c r="AG2319" i="1"/>
  <c r="AE2319" i="1"/>
  <c r="Z2319" i="1"/>
  <c r="X2319" i="1"/>
  <c r="G2319" i="1"/>
  <c r="BI2318" i="1"/>
  <c r="AX2318" i="1"/>
  <c r="AZ2318" i="1"/>
  <c r="AY2318" i="1"/>
  <c r="BC2318" i="1"/>
  <c r="BA2318" i="1"/>
  <c r="AG2318" i="1"/>
  <c r="AE2318" i="1"/>
  <c r="Z2318" i="1"/>
  <c r="X2318" i="1"/>
  <c r="G2318" i="1"/>
  <c r="BI2317" i="1"/>
  <c r="AX2317" i="1"/>
  <c r="AG2317" i="1"/>
  <c r="AE2317" i="1"/>
  <c r="Z2317" i="1"/>
  <c r="X2317" i="1"/>
  <c r="G2317" i="1"/>
  <c r="K2317" i="1"/>
  <c r="BI2316" i="1"/>
  <c r="AX2316" i="1"/>
  <c r="AZ2316" i="1"/>
  <c r="AG2316" i="1"/>
  <c r="AE2316" i="1"/>
  <c r="Z2316" i="1"/>
  <c r="X2316" i="1"/>
  <c r="G2316" i="1"/>
  <c r="L2316" i="1"/>
  <c r="BI2315" i="1"/>
  <c r="AX2315" i="1"/>
  <c r="AG2315" i="1"/>
  <c r="AE2315" i="1"/>
  <c r="Z2315" i="1"/>
  <c r="X2315" i="1"/>
  <c r="G2315" i="1"/>
  <c r="BI2314" i="1"/>
  <c r="AX2314" i="1"/>
  <c r="BA2314" i="1"/>
  <c r="AG2314" i="1"/>
  <c r="AE2314" i="1"/>
  <c r="Z2314" i="1"/>
  <c r="X2314" i="1"/>
  <c r="G2314" i="1"/>
  <c r="L2314" i="1"/>
  <c r="BI2313" i="1"/>
  <c r="AX2313" i="1"/>
  <c r="BA2313" i="1"/>
  <c r="AG2313" i="1"/>
  <c r="AE2313" i="1"/>
  <c r="Z2313" i="1"/>
  <c r="X2313" i="1"/>
  <c r="G2313" i="1"/>
  <c r="BI2312" i="1"/>
  <c r="AX2312" i="1"/>
  <c r="AG2312" i="1"/>
  <c r="AE2312" i="1"/>
  <c r="Z2312" i="1"/>
  <c r="X2312" i="1"/>
  <c r="G2312" i="1"/>
  <c r="L2312" i="1"/>
  <c r="BI2311" i="1"/>
  <c r="AX2311" i="1"/>
  <c r="BA2311" i="1"/>
  <c r="AG2311" i="1"/>
  <c r="AE2311" i="1"/>
  <c r="Z2311" i="1"/>
  <c r="X2311" i="1"/>
  <c r="G2311" i="1"/>
  <c r="L2311" i="1"/>
  <c r="BI2310" i="1"/>
  <c r="AX2310" i="1"/>
  <c r="AG2310" i="1"/>
  <c r="AE2310" i="1"/>
  <c r="Z2310" i="1"/>
  <c r="X2310" i="1"/>
  <c r="G2310" i="1"/>
  <c r="L2310" i="1"/>
  <c r="BI2309" i="1"/>
  <c r="AX2309" i="1"/>
  <c r="AG2309" i="1"/>
  <c r="AE2309" i="1"/>
  <c r="Z2309" i="1"/>
  <c r="X2309" i="1"/>
  <c r="G2309" i="1"/>
  <c r="L2309" i="1"/>
  <c r="BI2308" i="1"/>
  <c r="AX2308" i="1"/>
  <c r="AG2308" i="1"/>
  <c r="AE2308" i="1"/>
  <c r="Z2308" i="1"/>
  <c r="X2308" i="1"/>
  <c r="G2308" i="1"/>
  <c r="L2308" i="1"/>
  <c r="BI2307" i="1"/>
  <c r="AX2307" i="1"/>
  <c r="BA2307" i="1"/>
  <c r="AG2307" i="1"/>
  <c r="AE2307" i="1"/>
  <c r="Z2307" i="1"/>
  <c r="X2307" i="1"/>
  <c r="G2307" i="1"/>
  <c r="K2307" i="1"/>
  <c r="BI2306" i="1"/>
  <c r="AX2306" i="1"/>
  <c r="AY2306" i="1"/>
  <c r="BC2306" i="1"/>
  <c r="AG2306" i="1"/>
  <c r="AE2306" i="1"/>
  <c r="Z2306" i="1"/>
  <c r="X2306" i="1"/>
  <c r="G2306" i="1"/>
  <c r="BI2305" i="1"/>
  <c r="AX2305" i="1"/>
  <c r="AY2305" i="1"/>
  <c r="BC2305" i="1"/>
  <c r="AG2305" i="1"/>
  <c r="AE2305" i="1"/>
  <c r="Z2305" i="1"/>
  <c r="X2305" i="1"/>
  <c r="G2305" i="1"/>
  <c r="BI2304" i="1"/>
  <c r="AX2304" i="1"/>
  <c r="AY2304" i="1"/>
  <c r="BC2304" i="1"/>
  <c r="AG2304" i="1"/>
  <c r="AE2304" i="1"/>
  <c r="Z2304" i="1"/>
  <c r="X2304" i="1"/>
  <c r="G2304" i="1"/>
  <c r="BI2303" i="1"/>
  <c r="AX2303" i="1"/>
  <c r="AG2303" i="1"/>
  <c r="AE2303" i="1"/>
  <c r="Z2303" i="1"/>
  <c r="X2303" i="1"/>
  <c r="G2303" i="1"/>
  <c r="K2303" i="1"/>
  <c r="BI2302" i="1"/>
  <c r="AX2302" i="1"/>
  <c r="AY2302" i="1"/>
  <c r="BC2302" i="1"/>
  <c r="AG2302" i="1"/>
  <c r="AE2302" i="1"/>
  <c r="Z2302" i="1"/>
  <c r="X2302" i="1"/>
  <c r="G2302" i="1"/>
  <c r="BI2301" i="1"/>
  <c r="AX2301" i="1"/>
  <c r="AY2301" i="1"/>
  <c r="BC2301" i="1"/>
  <c r="AG2301" i="1"/>
  <c r="AE2301" i="1"/>
  <c r="Z2301" i="1"/>
  <c r="X2301" i="1"/>
  <c r="G2301" i="1"/>
  <c r="BI2300" i="1"/>
  <c r="AX2300" i="1"/>
  <c r="AY2300" i="1"/>
  <c r="BC2300" i="1"/>
  <c r="AG2300" i="1"/>
  <c r="AE2300" i="1"/>
  <c r="Z2300" i="1"/>
  <c r="X2300" i="1"/>
  <c r="G2300" i="1"/>
  <c r="BI2299" i="1"/>
  <c r="AX2299" i="1"/>
  <c r="AG2299" i="1"/>
  <c r="AE2299" i="1"/>
  <c r="Z2299" i="1"/>
  <c r="X2299" i="1"/>
  <c r="G2299" i="1"/>
  <c r="K2299" i="1"/>
  <c r="BI2298" i="1"/>
  <c r="AX2298" i="1"/>
  <c r="AY2298" i="1"/>
  <c r="BC2298" i="1"/>
  <c r="AG2298" i="1"/>
  <c r="AE2298" i="1"/>
  <c r="Z2298" i="1"/>
  <c r="X2298" i="1"/>
  <c r="G2298" i="1"/>
  <c r="BI2297" i="1"/>
  <c r="AX2297" i="1"/>
  <c r="AY2297" i="1"/>
  <c r="BC2297" i="1"/>
  <c r="AG2297" i="1"/>
  <c r="AE2297" i="1"/>
  <c r="Z2297" i="1"/>
  <c r="X2297" i="1"/>
  <c r="G2297" i="1"/>
  <c r="BI2296" i="1"/>
  <c r="AX2296" i="1"/>
  <c r="AY2296" i="1"/>
  <c r="BC2296" i="1"/>
  <c r="AG2296" i="1"/>
  <c r="AE2296" i="1"/>
  <c r="Z2296" i="1"/>
  <c r="X2296" i="1"/>
  <c r="G2296" i="1"/>
  <c r="BI2295" i="1"/>
  <c r="AX2295" i="1"/>
  <c r="AG2295" i="1"/>
  <c r="AE2295" i="1"/>
  <c r="Z2295" i="1"/>
  <c r="X2295" i="1"/>
  <c r="G2295" i="1"/>
  <c r="K2295" i="1"/>
  <c r="BI2294" i="1"/>
  <c r="AX2294" i="1"/>
  <c r="AY2294" i="1"/>
  <c r="BC2294" i="1"/>
  <c r="AG2294" i="1"/>
  <c r="AE2294" i="1"/>
  <c r="Z2294" i="1"/>
  <c r="X2294" i="1"/>
  <c r="G2294" i="1"/>
  <c r="BI2293" i="1"/>
  <c r="AX2293" i="1"/>
  <c r="AY2293" i="1"/>
  <c r="BC2293" i="1"/>
  <c r="AG2293" i="1"/>
  <c r="AE2293" i="1"/>
  <c r="Z2293" i="1"/>
  <c r="X2293" i="1"/>
  <c r="G2293" i="1"/>
  <c r="BI2292" i="1"/>
  <c r="AX2292" i="1"/>
  <c r="AY2292" i="1"/>
  <c r="BC2292" i="1"/>
  <c r="AG2292" i="1"/>
  <c r="AE2292" i="1"/>
  <c r="Z2292" i="1"/>
  <c r="X2292" i="1"/>
  <c r="G2292" i="1"/>
  <c r="BI2291" i="1"/>
  <c r="AX2291" i="1"/>
  <c r="AG2291" i="1"/>
  <c r="AE2291" i="1"/>
  <c r="Z2291" i="1"/>
  <c r="X2291" i="1"/>
  <c r="G2291" i="1"/>
  <c r="K2291" i="1"/>
  <c r="BI2290" i="1"/>
  <c r="AX2290" i="1"/>
  <c r="AG2290" i="1"/>
  <c r="AE2290" i="1"/>
  <c r="Z2290" i="1"/>
  <c r="X2290" i="1"/>
  <c r="G2290" i="1"/>
  <c r="K2290" i="1"/>
  <c r="BI2289" i="1"/>
  <c r="AX2289" i="1"/>
  <c r="AG2289" i="1"/>
  <c r="AE2289" i="1"/>
  <c r="Z2289" i="1"/>
  <c r="X2289" i="1"/>
  <c r="G2289" i="1"/>
  <c r="BI2288" i="1"/>
  <c r="AX2288" i="1"/>
  <c r="AG2288" i="1"/>
  <c r="AE2288" i="1"/>
  <c r="Z2288" i="1"/>
  <c r="X2288" i="1"/>
  <c r="G2288" i="1"/>
  <c r="BI2287" i="1"/>
  <c r="AX2287" i="1"/>
  <c r="AZ2287" i="1"/>
  <c r="AG2287" i="1"/>
  <c r="AE2287" i="1"/>
  <c r="Z2287" i="1"/>
  <c r="X2287" i="1"/>
  <c r="G2287" i="1"/>
  <c r="L2287" i="1"/>
  <c r="BI2286" i="1"/>
  <c r="AX2286" i="1"/>
  <c r="AY2286" i="1"/>
  <c r="BC2286" i="1"/>
  <c r="AG2286" i="1"/>
  <c r="AE2286" i="1"/>
  <c r="Z2286" i="1"/>
  <c r="X2286" i="1"/>
  <c r="G2286" i="1"/>
  <c r="BI2285" i="1"/>
  <c r="AX2285" i="1"/>
  <c r="AG2285" i="1"/>
  <c r="AE2285" i="1"/>
  <c r="Z2285" i="1"/>
  <c r="X2285" i="1"/>
  <c r="G2285" i="1"/>
  <c r="BI2284" i="1"/>
  <c r="AX2284" i="1"/>
  <c r="AG2284" i="1"/>
  <c r="AE2284" i="1"/>
  <c r="Z2284" i="1"/>
  <c r="X2284" i="1"/>
  <c r="G2284" i="1"/>
  <c r="BI2283" i="1"/>
  <c r="AX2283" i="1"/>
  <c r="AG2283" i="1"/>
  <c r="AE2283" i="1"/>
  <c r="Z2283" i="1"/>
  <c r="X2283" i="1"/>
  <c r="G2283" i="1"/>
  <c r="K2283" i="1"/>
  <c r="BI2282" i="1"/>
  <c r="AX2282" i="1"/>
  <c r="AG2282" i="1"/>
  <c r="AE2282" i="1"/>
  <c r="Z2282" i="1"/>
  <c r="X2282" i="1"/>
  <c r="G2282" i="1"/>
  <c r="K2282" i="1"/>
  <c r="BI2281" i="1"/>
  <c r="AX2281" i="1"/>
  <c r="AG2281" i="1"/>
  <c r="AE2281" i="1"/>
  <c r="Z2281" i="1"/>
  <c r="X2281" i="1"/>
  <c r="G2281" i="1"/>
  <c r="BI2280" i="1"/>
  <c r="AX2280" i="1"/>
  <c r="AG2280" i="1"/>
  <c r="AE2280" i="1"/>
  <c r="Z2280" i="1"/>
  <c r="X2280" i="1"/>
  <c r="G2280" i="1"/>
  <c r="BI2279" i="1"/>
  <c r="AX2279" i="1"/>
  <c r="AZ2279" i="1"/>
  <c r="AG2279" i="1"/>
  <c r="AE2279" i="1"/>
  <c r="Z2279" i="1"/>
  <c r="X2279" i="1"/>
  <c r="G2279" i="1"/>
  <c r="L2279" i="1"/>
  <c r="BI2278" i="1"/>
  <c r="AX2278" i="1"/>
  <c r="AY2278" i="1"/>
  <c r="BC2278" i="1"/>
  <c r="AG2278" i="1"/>
  <c r="AE2278" i="1"/>
  <c r="Z2278" i="1"/>
  <c r="X2278" i="1"/>
  <c r="G2278" i="1"/>
  <c r="BI2277" i="1"/>
  <c r="AX2277" i="1"/>
  <c r="AG2277" i="1"/>
  <c r="AE2277" i="1"/>
  <c r="Z2277" i="1"/>
  <c r="X2277" i="1"/>
  <c r="G2277" i="1"/>
  <c r="BI2276" i="1"/>
  <c r="AX2276" i="1"/>
  <c r="AG2276" i="1"/>
  <c r="AE2276" i="1"/>
  <c r="Z2276" i="1"/>
  <c r="X2276" i="1"/>
  <c r="G2276" i="1"/>
  <c r="BI2275" i="1"/>
  <c r="AX2275" i="1"/>
  <c r="AG2275" i="1"/>
  <c r="AE2275" i="1"/>
  <c r="Z2275" i="1"/>
  <c r="X2275" i="1"/>
  <c r="G2275" i="1"/>
  <c r="K2275" i="1"/>
  <c r="BI2274" i="1"/>
  <c r="AX2274" i="1"/>
  <c r="AG2274" i="1"/>
  <c r="AE2274" i="1"/>
  <c r="Z2274" i="1"/>
  <c r="X2274" i="1"/>
  <c r="G2274" i="1"/>
  <c r="K2274" i="1"/>
  <c r="BI2273" i="1"/>
  <c r="AX2273" i="1"/>
  <c r="AG2273" i="1"/>
  <c r="AE2273" i="1"/>
  <c r="Z2273" i="1"/>
  <c r="X2273" i="1"/>
  <c r="G2273" i="1"/>
  <c r="BI2272" i="1"/>
  <c r="AX2272" i="1"/>
  <c r="AY2272" i="1"/>
  <c r="BC2272" i="1"/>
  <c r="AG2272" i="1"/>
  <c r="AE2272" i="1"/>
  <c r="Z2272" i="1"/>
  <c r="X2272" i="1"/>
  <c r="G2272" i="1"/>
  <c r="BI2271" i="1"/>
  <c r="AX2271" i="1"/>
  <c r="BA2271" i="1"/>
  <c r="AG2271" i="1"/>
  <c r="AE2271" i="1"/>
  <c r="Z2271" i="1"/>
  <c r="X2271" i="1"/>
  <c r="G2271" i="1"/>
  <c r="BI2270" i="1"/>
  <c r="AX2270" i="1"/>
  <c r="AY2270" i="1"/>
  <c r="BC2270" i="1"/>
  <c r="AG2270" i="1"/>
  <c r="AE2270" i="1"/>
  <c r="Z2270" i="1"/>
  <c r="X2270" i="1"/>
  <c r="G2270" i="1"/>
  <c r="BI2269" i="1"/>
  <c r="AX2269" i="1"/>
  <c r="AG2269" i="1"/>
  <c r="AE2269" i="1"/>
  <c r="Z2269" i="1"/>
  <c r="X2269" i="1"/>
  <c r="G2269" i="1"/>
  <c r="J2269" i="1"/>
  <c r="BI2268" i="1"/>
  <c r="AX2268" i="1"/>
  <c r="AG2268" i="1"/>
  <c r="AE2268" i="1"/>
  <c r="Z2268" i="1"/>
  <c r="X2268" i="1"/>
  <c r="G2268" i="1"/>
  <c r="K2268" i="1"/>
  <c r="BI2267" i="1"/>
  <c r="AX2267" i="1"/>
  <c r="AG2267" i="1"/>
  <c r="AE2267" i="1"/>
  <c r="Z2267" i="1"/>
  <c r="X2267" i="1"/>
  <c r="G2267" i="1"/>
  <c r="K2267" i="1"/>
  <c r="L2267" i="1"/>
  <c r="BI2266" i="1"/>
  <c r="AX2266" i="1"/>
  <c r="AG2266" i="1"/>
  <c r="AE2266" i="1"/>
  <c r="Z2266" i="1"/>
  <c r="X2266" i="1"/>
  <c r="G2266" i="1"/>
  <c r="K2266" i="1"/>
  <c r="BI2265" i="1"/>
  <c r="AX2265" i="1"/>
  <c r="BA2265" i="1"/>
  <c r="AG2265" i="1"/>
  <c r="AE2265" i="1"/>
  <c r="Z2265" i="1"/>
  <c r="X2265" i="1"/>
  <c r="G2265" i="1"/>
  <c r="L2265" i="1"/>
  <c r="BI2264" i="1"/>
  <c r="AX2264" i="1"/>
  <c r="AY2264" i="1"/>
  <c r="BC2264" i="1"/>
  <c r="AG2264" i="1"/>
  <c r="AE2264" i="1"/>
  <c r="Z2264" i="1"/>
  <c r="X2264" i="1"/>
  <c r="G2264" i="1"/>
  <c r="BI2263" i="1"/>
  <c r="AX2263" i="1"/>
  <c r="BA2263" i="1"/>
  <c r="AG2263" i="1"/>
  <c r="AE2263" i="1"/>
  <c r="Z2263" i="1"/>
  <c r="X2263" i="1"/>
  <c r="G2263" i="1"/>
  <c r="BI2262" i="1"/>
  <c r="AX2262" i="1"/>
  <c r="AY2262" i="1"/>
  <c r="BC2262" i="1"/>
  <c r="AG2262" i="1"/>
  <c r="AE2262" i="1"/>
  <c r="Z2262" i="1"/>
  <c r="X2262" i="1"/>
  <c r="G2262" i="1"/>
  <c r="BI2261" i="1"/>
  <c r="AX2261" i="1"/>
  <c r="BA2261" i="1"/>
  <c r="AG2261" i="1"/>
  <c r="AE2261" i="1"/>
  <c r="Z2261" i="1"/>
  <c r="X2261" i="1"/>
  <c r="G2261" i="1"/>
  <c r="J2261" i="1"/>
  <c r="BI2260" i="1"/>
  <c r="AX2260" i="1"/>
  <c r="AG2260" i="1"/>
  <c r="AE2260" i="1"/>
  <c r="Z2260" i="1"/>
  <c r="X2260" i="1"/>
  <c r="G2260" i="1"/>
  <c r="K2260" i="1"/>
  <c r="BI2259" i="1"/>
  <c r="AX2259" i="1"/>
  <c r="BA2259" i="1"/>
  <c r="AG2259" i="1"/>
  <c r="AE2259" i="1"/>
  <c r="Z2259" i="1"/>
  <c r="X2259" i="1"/>
  <c r="G2259" i="1"/>
  <c r="BI2258" i="1"/>
  <c r="AX2258" i="1"/>
  <c r="AG2258" i="1"/>
  <c r="AE2258" i="1"/>
  <c r="Z2258" i="1"/>
  <c r="X2258" i="1"/>
  <c r="G2258" i="1"/>
  <c r="K2258" i="1"/>
  <c r="BI2257" i="1"/>
  <c r="AX2257" i="1"/>
  <c r="BA2257" i="1"/>
  <c r="AG2257" i="1"/>
  <c r="AE2257" i="1"/>
  <c r="Z2257" i="1"/>
  <c r="X2257" i="1"/>
  <c r="G2257" i="1"/>
  <c r="BI2256" i="1"/>
  <c r="AX2256" i="1"/>
  <c r="AY2256" i="1"/>
  <c r="BC2256" i="1"/>
  <c r="AG2256" i="1"/>
  <c r="AE2256" i="1"/>
  <c r="Z2256" i="1"/>
  <c r="X2256" i="1"/>
  <c r="G2256" i="1"/>
  <c r="BI2255" i="1"/>
  <c r="AX2255" i="1"/>
  <c r="BA2255" i="1"/>
  <c r="AG2255" i="1"/>
  <c r="AE2255" i="1"/>
  <c r="Z2255" i="1"/>
  <c r="X2255" i="1"/>
  <c r="G2255" i="1"/>
  <c r="BI2254" i="1"/>
  <c r="AX2254" i="1"/>
  <c r="AY2254" i="1"/>
  <c r="BC2254" i="1"/>
  <c r="AG2254" i="1"/>
  <c r="AE2254" i="1"/>
  <c r="Z2254" i="1"/>
  <c r="X2254" i="1"/>
  <c r="G2254" i="1"/>
  <c r="BI2253" i="1"/>
  <c r="AX2253" i="1"/>
  <c r="AG2253" i="1"/>
  <c r="AE2253" i="1"/>
  <c r="Z2253" i="1"/>
  <c r="X2253" i="1"/>
  <c r="G2253" i="1"/>
  <c r="J2253" i="1"/>
  <c r="BI2252" i="1"/>
  <c r="AX2252" i="1"/>
  <c r="AG2252" i="1"/>
  <c r="AE2252" i="1"/>
  <c r="Z2252" i="1"/>
  <c r="X2252" i="1"/>
  <c r="G2252" i="1"/>
  <c r="K2252" i="1"/>
  <c r="BI2251" i="1"/>
  <c r="AX2251" i="1"/>
  <c r="AG2251" i="1"/>
  <c r="AE2251" i="1"/>
  <c r="Z2251" i="1"/>
  <c r="X2251" i="1"/>
  <c r="G2251" i="1"/>
  <c r="L2251" i="1"/>
  <c r="BI2250" i="1"/>
  <c r="AX2250" i="1"/>
  <c r="AG2250" i="1"/>
  <c r="AE2250" i="1"/>
  <c r="Z2250" i="1"/>
  <c r="X2250" i="1"/>
  <c r="G2250" i="1"/>
  <c r="K2250" i="1"/>
  <c r="BI2249" i="1"/>
  <c r="AX2249" i="1"/>
  <c r="AG2249" i="1"/>
  <c r="AE2249" i="1"/>
  <c r="Z2249" i="1"/>
  <c r="X2249" i="1"/>
  <c r="G2249" i="1"/>
  <c r="L2249" i="1"/>
  <c r="BI2248" i="1"/>
  <c r="AX2248" i="1"/>
  <c r="AY2248" i="1"/>
  <c r="BC2248" i="1"/>
  <c r="AG2248" i="1"/>
  <c r="AE2248" i="1"/>
  <c r="Z2248" i="1"/>
  <c r="X2248" i="1"/>
  <c r="G2248" i="1"/>
  <c r="BI2247" i="1"/>
  <c r="AX2247" i="1"/>
  <c r="AG2247" i="1"/>
  <c r="AE2247" i="1"/>
  <c r="Z2247" i="1"/>
  <c r="X2247" i="1"/>
  <c r="G2247" i="1"/>
  <c r="BI2246" i="1"/>
  <c r="AX2246" i="1"/>
  <c r="AY2246" i="1"/>
  <c r="BC2246" i="1"/>
  <c r="AG2246" i="1"/>
  <c r="AE2246" i="1"/>
  <c r="Z2246" i="1"/>
  <c r="X2246" i="1"/>
  <c r="G2246" i="1"/>
  <c r="BI2245" i="1"/>
  <c r="AX2245" i="1"/>
  <c r="BA2245" i="1"/>
  <c r="AG2245" i="1"/>
  <c r="AE2245" i="1"/>
  <c r="Z2245" i="1"/>
  <c r="X2245" i="1"/>
  <c r="G2245" i="1"/>
  <c r="J2245" i="1"/>
  <c r="BI2244" i="1"/>
  <c r="AX2244" i="1"/>
  <c r="AG2244" i="1"/>
  <c r="AE2244" i="1"/>
  <c r="Z2244" i="1"/>
  <c r="X2244" i="1"/>
  <c r="G2244" i="1"/>
  <c r="K2244" i="1"/>
  <c r="BI2243" i="1"/>
  <c r="AX2243" i="1"/>
  <c r="BA2243" i="1"/>
  <c r="AG2243" i="1"/>
  <c r="AE2243" i="1"/>
  <c r="Z2243" i="1"/>
  <c r="X2243" i="1"/>
  <c r="G2243" i="1"/>
  <c r="BI2242" i="1"/>
  <c r="AX2242" i="1"/>
  <c r="AG2242" i="1"/>
  <c r="AE2242" i="1"/>
  <c r="Z2242" i="1"/>
  <c r="X2242" i="1"/>
  <c r="G2242" i="1"/>
  <c r="K2242" i="1"/>
  <c r="BI2241" i="1"/>
  <c r="AX2241" i="1"/>
  <c r="AG2241" i="1"/>
  <c r="AE2241" i="1"/>
  <c r="Z2241" i="1"/>
  <c r="X2241" i="1"/>
  <c r="G2241" i="1"/>
  <c r="BI2240" i="1"/>
  <c r="AX2240" i="1"/>
  <c r="AY2240" i="1"/>
  <c r="BC2240" i="1"/>
  <c r="AG2240" i="1"/>
  <c r="AE2240" i="1"/>
  <c r="Z2240" i="1"/>
  <c r="X2240" i="1"/>
  <c r="G2240" i="1"/>
  <c r="BI2239" i="1"/>
  <c r="AX2239" i="1"/>
  <c r="BA2239" i="1"/>
  <c r="AG2239" i="1"/>
  <c r="AE2239" i="1"/>
  <c r="Z2239" i="1"/>
  <c r="X2239" i="1"/>
  <c r="G2239" i="1"/>
  <c r="BI2238" i="1"/>
  <c r="AX2238" i="1"/>
  <c r="AY2238" i="1"/>
  <c r="BC2238" i="1"/>
  <c r="AG2238" i="1"/>
  <c r="AE2238" i="1"/>
  <c r="Z2238" i="1"/>
  <c r="X2238" i="1"/>
  <c r="G2238" i="1"/>
  <c r="BI2237" i="1"/>
  <c r="AX2237" i="1"/>
  <c r="AG2237" i="1"/>
  <c r="AE2237" i="1"/>
  <c r="Z2237" i="1"/>
  <c r="X2237" i="1"/>
  <c r="G2237" i="1"/>
  <c r="J2237" i="1"/>
  <c r="BI2236" i="1"/>
  <c r="AX2236" i="1"/>
  <c r="AG2236" i="1"/>
  <c r="AE2236" i="1"/>
  <c r="Z2236" i="1"/>
  <c r="X2236" i="1"/>
  <c r="G2236" i="1"/>
  <c r="L2236" i="1"/>
  <c r="BI2235" i="1"/>
  <c r="AX2235" i="1"/>
  <c r="BA2235" i="1"/>
  <c r="AG2235" i="1"/>
  <c r="AE2235" i="1"/>
  <c r="Z2235" i="1"/>
  <c r="X2235" i="1"/>
  <c r="G2235" i="1"/>
  <c r="BI2234" i="1"/>
  <c r="AX2234" i="1"/>
  <c r="AG2234" i="1"/>
  <c r="AE2234" i="1"/>
  <c r="Z2234" i="1"/>
  <c r="X2234" i="1"/>
  <c r="G2234" i="1"/>
  <c r="L2234" i="1"/>
  <c r="BI2233" i="1"/>
  <c r="AX2233" i="1"/>
  <c r="AG2233" i="1"/>
  <c r="AE2233" i="1"/>
  <c r="Z2233" i="1"/>
  <c r="X2233" i="1"/>
  <c r="G2233" i="1"/>
  <c r="L2233" i="1"/>
  <c r="BI2232" i="1"/>
  <c r="AX2232" i="1"/>
  <c r="AY2232" i="1"/>
  <c r="BC2232" i="1"/>
  <c r="AG2232" i="1"/>
  <c r="AE2232" i="1"/>
  <c r="Z2232" i="1"/>
  <c r="X2232" i="1"/>
  <c r="G2232" i="1"/>
  <c r="K2232" i="1"/>
  <c r="BI2231" i="1"/>
  <c r="AX2231" i="1"/>
  <c r="BA2231" i="1"/>
  <c r="AG2231" i="1"/>
  <c r="AE2231" i="1"/>
  <c r="Z2231" i="1"/>
  <c r="X2231" i="1"/>
  <c r="G2231" i="1"/>
  <c r="K2231" i="1"/>
  <c r="BI2230" i="1"/>
  <c r="AX2230" i="1"/>
  <c r="AG2230" i="1"/>
  <c r="AE2230" i="1"/>
  <c r="Z2230" i="1"/>
  <c r="X2230" i="1"/>
  <c r="G2230" i="1"/>
  <c r="BI2229" i="1"/>
  <c r="AX2229" i="1"/>
  <c r="AG2229" i="1"/>
  <c r="AE2229" i="1"/>
  <c r="Z2229" i="1"/>
  <c r="X2229" i="1"/>
  <c r="G2229" i="1"/>
  <c r="L2229" i="1"/>
  <c r="BI2228" i="1"/>
  <c r="AX2228" i="1"/>
  <c r="AY2228" i="1"/>
  <c r="BC2228" i="1"/>
  <c r="AG2228" i="1"/>
  <c r="AE2228" i="1"/>
  <c r="Z2228" i="1"/>
  <c r="X2228" i="1"/>
  <c r="G2228" i="1"/>
  <c r="K2228" i="1"/>
  <c r="BI2227" i="1"/>
  <c r="AX2227" i="1"/>
  <c r="AY2227" i="1"/>
  <c r="BC2227" i="1"/>
  <c r="AG2227" i="1"/>
  <c r="AE2227" i="1"/>
  <c r="Z2227" i="1"/>
  <c r="X2227" i="1"/>
  <c r="G2227" i="1"/>
  <c r="K2227" i="1"/>
  <c r="BI2226" i="1"/>
  <c r="AX2226" i="1"/>
  <c r="AG2226" i="1"/>
  <c r="AE2226" i="1"/>
  <c r="Z2226" i="1"/>
  <c r="X2226" i="1"/>
  <c r="G2226" i="1"/>
  <c r="BI2225" i="1"/>
  <c r="AX2225" i="1"/>
  <c r="AG2225" i="1"/>
  <c r="AE2225" i="1"/>
  <c r="Z2225" i="1"/>
  <c r="X2225" i="1"/>
  <c r="G2225" i="1"/>
  <c r="L2225" i="1"/>
  <c r="BI2224" i="1"/>
  <c r="AX2224" i="1"/>
  <c r="AY2224" i="1"/>
  <c r="BC2224" i="1"/>
  <c r="AG2224" i="1"/>
  <c r="AE2224" i="1"/>
  <c r="Z2224" i="1"/>
  <c r="X2224" i="1"/>
  <c r="G2224" i="1"/>
  <c r="K2224" i="1"/>
  <c r="BI2223" i="1"/>
  <c r="AX2223" i="1"/>
  <c r="BA2223" i="1"/>
  <c r="AG2223" i="1"/>
  <c r="AE2223" i="1"/>
  <c r="Z2223" i="1"/>
  <c r="X2223" i="1"/>
  <c r="G2223" i="1"/>
  <c r="K2223" i="1"/>
  <c r="BI2222" i="1"/>
  <c r="AX2222" i="1"/>
  <c r="AG2222" i="1"/>
  <c r="AE2222" i="1"/>
  <c r="Z2222" i="1"/>
  <c r="X2222" i="1"/>
  <c r="G2222" i="1"/>
  <c r="BI2221" i="1"/>
  <c r="AX2221" i="1"/>
  <c r="BA2221" i="1"/>
  <c r="AG2221" i="1"/>
  <c r="AE2221" i="1"/>
  <c r="Z2221" i="1"/>
  <c r="X2221" i="1"/>
  <c r="G2221" i="1"/>
  <c r="L2221" i="1"/>
  <c r="BI2220" i="1"/>
  <c r="AX2220" i="1"/>
  <c r="AY2220" i="1"/>
  <c r="BC2220" i="1"/>
  <c r="AG2220" i="1"/>
  <c r="AE2220" i="1"/>
  <c r="Z2220" i="1"/>
  <c r="X2220" i="1"/>
  <c r="G2220" i="1"/>
  <c r="K2220" i="1"/>
  <c r="BI2219" i="1"/>
  <c r="AX2219" i="1"/>
  <c r="AG2219" i="1"/>
  <c r="AE2219" i="1"/>
  <c r="Z2219" i="1"/>
  <c r="X2219" i="1"/>
  <c r="G2219" i="1"/>
  <c r="K2219" i="1"/>
  <c r="BI2218" i="1"/>
  <c r="AX2218" i="1"/>
  <c r="AG2218" i="1"/>
  <c r="AE2218" i="1"/>
  <c r="Z2218" i="1"/>
  <c r="X2218" i="1"/>
  <c r="G2218" i="1"/>
  <c r="BI2217" i="1"/>
  <c r="AX2217" i="1"/>
  <c r="AG2217" i="1"/>
  <c r="AE2217" i="1"/>
  <c r="Z2217" i="1"/>
  <c r="X2217" i="1"/>
  <c r="G2217" i="1"/>
  <c r="BI2216" i="1"/>
  <c r="AX2216" i="1"/>
  <c r="AY2216" i="1"/>
  <c r="BC2216" i="1"/>
  <c r="AG2216" i="1"/>
  <c r="AE2216" i="1"/>
  <c r="Z2216" i="1"/>
  <c r="X2216" i="1"/>
  <c r="G2216" i="1"/>
  <c r="K2216" i="1"/>
  <c r="BI2215" i="1"/>
  <c r="AX2215" i="1"/>
  <c r="AG2215" i="1"/>
  <c r="AE2215" i="1"/>
  <c r="Z2215" i="1"/>
  <c r="X2215" i="1"/>
  <c r="G2215" i="1"/>
  <c r="K2215" i="1"/>
  <c r="BI2214" i="1"/>
  <c r="AX2214" i="1"/>
  <c r="AG2214" i="1"/>
  <c r="AE2214" i="1"/>
  <c r="Z2214" i="1"/>
  <c r="X2214" i="1"/>
  <c r="G2214" i="1"/>
  <c r="BI2213" i="1"/>
  <c r="AX2213" i="1"/>
  <c r="AG2213" i="1"/>
  <c r="AE2213" i="1"/>
  <c r="Z2213" i="1"/>
  <c r="X2213" i="1"/>
  <c r="G2213" i="1"/>
  <c r="BI2212" i="1"/>
  <c r="AX2212" i="1"/>
  <c r="AY2212" i="1"/>
  <c r="BC2212" i="1"/>
  <c r="AG2212" i="1"/>
  <c r="AE2212" i="1"/>
  <c r="Z2212" i="1"/>
  <c r="X2212" i="1"/>
  <c r="G2212" i="1"/>
  <c r="K2212" i="1"/>
  <c r="BI2211" i="1"/>
  <c r="AX2211" i="1"/>
  <c r="BA2211" i="1"/>
  <c r="AG2211" i="1"/>
  <c r="AE2211" i="1"/>
  <c r="Z2211" i="1"/>
  <c r="X2211" i="1"/>
  <c r="G2211" i="1"/>
  <c r="BI2210" i="1"/>
  <c r="AX2210" i="1"/>
  <c r="AG2210" i="1"/>
  <c r="AE2210" i="1"/>
  <c r="Z2210" i="1"/>
  <c r="X2210" i="1"/>
  <c r="G2210" i="1"/>
  <c r="BI2209" i="1"/>
  <c r="AX2209" i="1"/>
  <c r="BA2209" i="1"/>
  <c r="AG2209" i="1"/>
  <c r="AE2209" i="1"/>
  <c r="Z2209" i="1"/>
  <c r="X2209" i="1"/>
  <c r="G2209" i="1"/>
  <c r="BI2208" i="1"/>
  <c r="AX2208" i="1"/>
  <c r="AY2208" i="1"/>
  <c r="BC2208" i="1"/>
  <c r="AG2208" i="1"/>
  <c r="AE2208" i="1"/>
  <c r="Z2208" i="1"/>
  <c r="X2208" i="1"/>
  <c r="G2208" i="1"/>
  <c r="K2208" i="1"/>
  <c r="BI2207" i="1"/>
  <c r="AX2207" i="1"/>
  <c r="AG2207" i="1"/>
  <c r="AE2207" i="1"/>
  <c r="Z2207" i="1"/>
  <c r="X2207" i="1"/>
  <c r="G2207" i="1"/>
  <c r="BI2206" i="1"/>
  <c r="AX2206" i="1"/>
  <c r="AY2206" i="1"/>
  <c r="BC2206" i="1"/>
  <c r="AG2206" i="1"/>
  <c r="AE2206" i="1"/>
  <c r="Z2206" i="1"/>
  <c r="X2206" i="1"/>
  <c r="G2206" i="1"/>
  <c r="BI2205" i="1"/>
  <c r="AX2205" i="1"/>
  <c r="AG2205" i="1"/>
  <c r="AE2205" i="1"/>
  <c r="Z2205" i="1"/>
  <c r="X2205" i="1"/>
  <c r="G2205" i="1"/>
  <c r="J2205" i="1"/>
  <c r="BI2204" i="1"/>
  <c r="AX2204" i="1"/>
  <c r="AY2204" i="1"/>
  <c r="BC2204" i="1"/>
  <c r="AG2204" i="1"/>
  <c r="AE2204" i="1"/>
  <c r="Z2204" i="1"/>
  <c r="X2204" i="1"/>
  <c r="G2204" i="1"/>
  <c r="BI2203" i="1"/>
  <c r="AX2203" i="1"/>
  <c r="AG2203" i="1"/>
  <c r="AE2203" i="1"/>
  <c r="Z2203" i="1"/>
  <c r="X2203" i="1"/>
  <c r="G2203" i="1"/>
  <c r="BI2202" i="1"/>
  <c r="AX2202" i="1"/>
  <c r="AG2202" i="1"/>
  <c r="AE2202" i="1"/>
  <c r="Z2202" i="1"/>
  <c r="X2202" i="1"/>
  <c r="G2202" i="1"/>
  <c r="BI2201" i="1"/>
  <c r="AX2201" i="1"/>
  <c r="AG2201" i="1"/>
  <c r="AE2201" i="1"/>
  <c r="Z2201" i="1"/>
  <c r="X2201" i="1"/>
  <c r="G2201" i="1"/>
  <c r="J2201" i="1"/>
  <c r="BI2200" i="1"/>
  <c r="AX2200" i="1"/>
  <c r="AY2200" i="1"/>
  <c r="BC2200" i="1"/>
  <c r="AG2200" i="1"/>
  <c r="AE2200" i="1"/>
  <c r="Z2200" i="1"/>
  <c r="X2200" i="1"/>
  <c r="G2200" i="1"/>
  <c r="K2200" i="1"/>
  <c r="BI2199" i="1"/>
  <c r="AX2199" i="1"/>
  <c r="AY2199" i="1"/>
  <c r="BC2199" i="1"/>
  <c r="AG2199" i="1"/>
  <c r="AE2199" i="1"/>
  <c r="Z2199" i="1"/>
  <c r="X2199" i="1"/>
  <c r="G2199" i="1"/>
  <c r="BI2198" i="1"/>
  <c r="AX2198" i="1"/>
  <c r="AG2198" i="1"/>
  <c r="AE2198" i="1"/>
  <c r="Z2198" i="1"/>
  <c r="X2198" i="1"/>
  <c r="G2198" i="1"/>
  <c r="BI2197" i="1"/>
  <c r="AX2197" i="1"/>
  <c r="AY2197" i="1"/>
  <c r="BC2197" i="1"/>
  <c r="AG2197" i="1"/>
  <c r="AE2197" i="1"/>
  <c r="Z2197" i="1"/>
  <c r="X2197" i="1"/>
  <c r="G2197" i="1"/>
  <c r="BI2196" i="1"/>
  <c r="AX2196" i="1"/>
  <c r="AY2196" i="1"/>
  <c r="BC2196" i="1"/>
  <c r="AG2196" i="1"/>
  <c r="AE2196" i="1"/>
  <c r="Z2196" i="1"/>
  <c r="X2196" i="1"/>
  <c r="G2196" i="1"/>
  <c r="BI2195" i="1"/>
  <c r="AX2195" i="1"/>
  <c r="AG2195" i="1"/>
  <c r="AE2195" i="1"/>
  <c r="Z2195" i="1"/>
  <c r="X2195" i="1"/>
  <c r="G2195" i="1"/>
  <c r="BI2194" i="1"/>
  <c r="AX2194" i="1"/>
  <c r="AG2194" i="1"/>
  <c r="AE2194" i="1"/>
  <c r="Z2194" i="1"/>
  <c r="X2194" i="1"/>
  <c r="G2194" i="1"/>
  <c r="K2194" i="1"/>
  <c r="BI2193" i="1"/>
  <c r="AX2193" i="1"/>
  <c r="AG2193" i="1"/>
  <c r="AE2193" i="1"/>
  <c r="Z2193" i="1"/>
  <c r="X2193" i="1"/>
  <c r="G2193" i="1"/>
  <c r="BI2192" i="1"/>
  <c r="AX2192" i="1"/>
  <c r="AG2192" i="1"/>
  <c r="AE2192" i="1"/>
  <c r="Z2192" i="1"/>
  <c r="X2192" i="1"/>
  <c r="G2192" i="1"/>
  <c r="K2192" i="1"/>
  <c r="BI2191" i="1"/>
  <c r="AX2191" i="1"/>
  <c r="AZ2191" i="1"/>
  <c r="AG2191" i="1"/>
  <c r="AE2191" i="1"/>
  <c r="Z2191" i="1"/>
  <c r="X2191" i="1"/>
  <c r="G2191" i="1"/>
  <c r="K2191" i="1"/>
  <c r="BI2190" i="1"/>
  <c r="AX2190" i="1"/>
  <c r="AZ2190" i="1"/>
  <c r="AG2190" i="1"/>
  <c r="AE2190" i="1"/>
  <c r="Z2190" i="1"/>
  <c r="X2190" i="1"/>
  <c r="G2190" i="1"/>
  <c r="BI2189" i="1"/>
  <c r="AX2189" i="1"/>
  <c r="AG2189" i="1"/>
  <c r="AE2189" i="1"/>
  <c r="Z2189" i="1"/>
  <c r="X2189" i="1"/>
  <c r="G2189" i="1"/>
  <c r="BI2188" i="1"/>
  <c r="AX2188" i="1"/>
  <c r="AY2188" i="1"/>
  <c r="BC2188" i="1"/>
  <c r="BA2188" i="1"/>
  <c r="AG2188" i="1"/>
  <c r="AE2188" i="1"/>
  <c r="Z2188" i="1"/>
  <c r="X2188" i="1"/>
  <c r="G2188" i="1"/>
  <c r="BI2187" i="1"/>
  <c r="AX2187" i="1"/>
  <c r="AY2187" i="1"/>
  <c r="BC2187" i="1"/>
  <c r="AG2187" i="1"/>
  <c r="AE2187" i="1"/>
  <c r="Z2187" i="1"/>
  <c r="X2187" i="1"/>
  <c r="G2187" i="1"/>
  <c r="BI2186" i="1"/>
  <c r="AX2186" i="1"/>
  <c r="AG2186" i="1"/>
  <c r="AE2186" i="1"/>
  <c r="Z2186" i="1"/>
  <c r="X2186" i="1"/>
  <c r="G2186" i="1"/>
  <c r="J2186" i="1"/>
  <c r="BI2185" i="1"/>
  <c r="AX2185" i="1"/>
  <c r="AG2185" i="1"/>
  <c r="AE2185" i="1"/>
  <c r="Z2185" i="1"/>
  <c r="X2185" i="1"/>
  <c r="G2185" i="1"/>
  <c r="K2185" i="1"/>
  <c r="BI2184" i="1"/>
  <c r="AX2184" i="1"/>
  <c r="AG2184" i="1"/>
  <c r="AE2184" i="1"/>
  <c r="Z2184" i="1"/>
  <c r="X2184" i="1"/>
  <c r="G2184" i="1"/>
  <c r="K2184" i="1"/>
  <c r="BI2183" i="1"/>
  <c r="AX2183" i="1"/>
  <c r="AG2183" i="1"/>
  <c r="AE2183" i="1"/>
  <c r="Z2183" i="1"/>
  <c r="X2183" i="1"/>
  <c r="G2183" i="1"/>
  <c r="BI2182" i="1"/>
  <c r="AX2182" i="1"/>
  <c r="AY2182" i="1"/>
  <c r="BC2182" i="1"/>
  <c r="AG2182" i="1"/>
  <c r="AE2182" i="1"/>
  <c r="Z2182" i="1"/>
  <c r="X2182" i="1"/>
  <c r="G2182" i="1"/>
  <c r="J2182" i="1"/>
  <c r="BI2181" i="1"/>
  <c r="AX2181" i="1"/>
  <c r="AG2181" i="1"/>
  <c r="AE2181" i="1"/>
  <c r="Z2181" i="1"/>
  <c r="X2181" i="1"/>
  <c r="G2181" i="1"/>
  <c r="BI2180" i="1"/>
  <c r="AX2180" i="1"/>
  <c r="AG2180" i="1"/>
  <c r="AE2180" i="1"/>
  <c r="Z2180" i="1"/>
  <c r="X2180" i="1"/>
  <c r="G2180" i="1"/>
  <c r="L2180" i="1"/>
  <c r="BI2179" i="1"/>
  <c r="AX2179" i="1"/>
  <c r="BA2179" i="1"/>
  <c r="AG2179" i="1"/>
  <c r="AE2179" i="1"/>
  <c r="Z2179" i="1"/>
  <c r="X2179" i="1"/>
  <c r="G2179" i="1"/>
  <c r="BI2178" i="1"/>
  <c r="AX2178" i="1"/>
  <c r="AG2178" i="1"/>
  <c r="AE2178" i="1"/>
  <c r="Z2178" i="1"/>
  <c r="X2178" i="1"/>
  <c r="G2178" i="1"/>
  <c r="L2178" i="1"/>
  <c r="BI2177" i="1"/>
  <c r="AX2177" i="1"/>
  <c r="BA2177" i="1"/>
  <c r="AG2177" i="1"/>
  <c r="AE2177" i="1"/>
  <c r="Z2177" i="1"/>
  <c r="X2177" i="1"/>
  <c r="G2177" i="1"/>
  <c r="BI2176" i="1"/>
  <c r="AX2176" i="1"/>
  <c r="AG2176" i="1"/>
  <c r="AE2176" i="1"/>
  <c r="Z2176" i="1"/>
  <c r="X2176" i="1"/>
  <c r="G2176" i="1"/>
  <c r="L2176" i="1"/>
  <c r="BI2175" i="1"/>
  <c r="AX2175" i="1"/>
  <c r="BA2175" i="1"/>
  <c r="AG2175" i="1"/>
  <c r="AE2175" i="1"/>
  <c r="Z2175" i="1"/>
  <c r="X2175" i="1"/>
  <c r="G2175" i="1"/>
  <c r="BI2174" i="1"/>
  <c r="AX2174" i="1"/>
  <c r="AG2174" i="1"/>
  <c r="AE2174" i="1"/>
  <c r="Z2174" i="1"/>
  <c r="X2174" i="1"/>
  <c r="G2174" i="1"/>
  <c r="L2174" i="1"/>
  <c r="BI2173" i="1"/>
  <c r="AX2173" i="1"/>
  <c r="BA2173" i="1"/>
  <c r="AG2173" i="1"/>
  <c r="AE2173" i="1"/>
  <c r="Z2173" i="1"/>
  <c r="X2173" i="1"/>
  <c r="G2173" i="1"/>
  <c r="BI2172" i="1"/>
  <c r="AX2172" i="1"/>
  <c r="AG2172" i="1"/>
  <c r="AE2172" i="1"/>
  <c r="Z2172" i="1"/>
  <c r="X2172" i="1"/>
  <c r="G2172" i="1"/>
  <c r="L2172" i="1"/>
  <c r="BI2171" i="1"/>
  <c r="AX2171" i="1"/>
  <c r="BA2171" i="1"/>
  <c r="AG2171" i="1"/>
  <c r="AE2171" i="1"/>
  <c r="Z2171" i="1"/>
  <c r="X2171" i="1"/>
  <c r="G2171" i="1"/>
  <c r="BI2170" i="1"/>
  <c r="AX2170" i="1"/>
  <c r="AG2170" i="1"/>
  <c r="AE2170" i="1"/>
  <c r="Z2170" i="1"/>
  <c r="X2170" i="1"/>
  <c r="G2170" i="1"/>
  <c r="L2170" i="1"/>
  <c r="BI2169" i="1"/>
  <c r="AX2169" i="1"/>
  <c r="BA2169" i="1"/>
  <c r="AG2169" i="1"/>
  <c r="AE2169" i="1"/>
  <c r="Z2169" i="1"/>
  <c r="X2169" i="1"/>
  <c r="G2169" i="1"/>
  <c r="BI2168" i="1"/>
  <c r="AX2168" i="1"/>
  <c r="AG2168" i="1"/>
  <c r="AE2168" i="1"/>
  <c r="Z2168" i="1"/>
  <c r="X2168" i="1"/>
  <c r="G2168" i="1"/>
  <c r="L2168" i="1"/>
  <c r="BI2167" i="1"/>
  <c r="AX2167" i="1"/>
  <c r="BA2167" i="1"/>
  <c r="AG2167" i="1"/>
  <c r="AE2167" i="1"/>
  <c r="Z2167" i="1"/>
  <c r="X2167" i="1"/>
  <c r="G2167" i="1"/>
  <c r="BI2166" i="1"/>
  <c r="AX2166" i="1"/>
  <c r="AG2166" i="1"/>
  <c r="AE2166" i="1"/>
  <c r="Z2166" i="1"/>
  <c r="X2166" i="1"/>
  <c r="G2166" i="1"/>
  <c r="L2166" i="1"/>
  <c r="BI2165" i="1"/>
  <c r="AX2165" i="1"/>
  <c r="BA2165" i="1"/>
  <c r="AG2165" i="1"/>
  <c r="AE2165" i="1"/>
  <c r="Z2165" i="1"/>
  <c r="X2165" i="1"/>
  <c r="G2165" i="1"/>
  <c r="BI2164" i="1"/>
  <c r="AX2164" i="1"/>
  <c r="AG2164" i="1"/>
  <c r="AE2164" i="1"/>
  <c r="Z2164" i="1"/>
  <c r="X2164" i="1"/>
  <c r="G2164" i="1"/>
  <c r="L2164" i="1"/>
  <c r="BI2163" i="1"/>
  <c r="AX2163" i="1"/>
  <c r="BA2163" i="1"/>
  <c r="AG2163" i="1"/>
  <c r="AE2163" i="1"/>
  <c r="Z2163" i="1"/>
  <c r="X2163" i="1"/>
  <c r="G2163" i="1"/>
  <c r="BI2162" i="1"/>
  <c r="AX2162" i="1"/>
  <c r="AG2162" i="1"/>
  <c r="AE2162" i="1"/>
  <c r="Z2162" i="1"/>
  <c r="X2162" i="1"/>
  <c r="G2162" i="1"/>
  <c r="L2162" i="1"/>
  <c r="BI2161" i="1"/>
  <c r="AX2161" i="1"/>
  <c r="BA2161" i="1"/>
  <c r="AG2161" i="1"/>
  <c r="AE2161" i="1"/>
  <c r="Z2161" i="1"/>
  <c r="X2161" i="1"/>
  <c r="G2161" i="1"/>
  <c r="BI2160" i="1"/>
  <c r="AX2160" i="1"/>
  <c r="AG2160" i="1"/>
  <c r="AE2160" i="1"/>
  <c r="Z2160" i="1"/>
  <c r="X2160" i="1"/>
  <c r="G2160" i="1"/>
  <c r="L2160" i="1"/>
  <c r="BI2159" i="1"/>
  <c r="AX2159" i="1"/>
  <c r="BA2159" i="1"/>
  <c r="AG2159" i="1"/>
  <c r="AE2159" i="1"/>
  <c r="Z2159" i="1"/>
  <c r="X2159" i="1"/>
  <c r="G2159" i="1"/>
  <c r="BI2158" i="1"/>
  <c r="AX2158" i="1"/>
  <c r="AG2158" i="1"/>
  <c r="AE2158" i="1"/>
  <c r="Z2158" i="1"/>
  <c r="X2158" i="1"/>
  <c r="G2158" i="1"/>
  <c r="L2158" i="1"/>
  <c r="BI2157" i="1"/>
  <c r="AX2157" i="1"/>
  <c r="BA2157" i="1"/>
  <c r="AG2157" i="1"/>
  <c r="AE2157" i="1"/>
  <c r="Z2157" i="1"/>
  <c r="X2157" i="1"/>
  <c r="G2157" i="1"/>
  <c r="BI2156" i="1"/>
  <c r="AX2156" i="1"/>
  <c r="AG2156" i="1"/>
  <c r="AE2156" i="1"/>
  <c r="Z2156" i="1"/>
  <c r="X2156" i="1"/>
  <c r="G2156" i="1"/>
  <c r="L2156" i="1"/>
  <c r="BI2155" i="1"/>
  <c r="AX2155" i="1"/>
  <c r="BA2155" i="1"/>
  <c r="AG2155" i="1"/>
  <c r="AE2155" i="1"/>
  <c r="Z2155" i="1"/>
  <c r="X2155" i="1"/>
  <c r="G2155" i="1"/>
  <c r="BI2154" i="1"/>
  <c r="AX2154" i="1"/>
  <c r="AG2154" i="1"/>
  <c r="AE2154" i="1"/>
  <c r="Z2154" i="1"/>
  <c r="X2154" i="1"/>
  <c r="G2154" i="1"/>
  <c r="L2154" i="1"/>
  <c r="BI2153" i="1"/>
  <c r="AX2153" i="1"/>
  <c r="BA2153" i="1"/>
  <c r="AG2153" i="1"/>
  <c r="AE2153" i="1"/>
  <c r="Z2153" i="1"/>
  <c r="X2153" i="1"/>
  <c r="G2153" i="1"/>
  <c r="BI2152" i="1"/>
  <c r="AX2152" i="1"/>
  <c r="AG2152" i="1"/>
  <c r="AE2152" i="1"/>
  <c r="Z2152" i="1"/>
  <c r="X2152" i="1"/>
  <c r="G2152" i="1"/>
  <c r="L2152" i="1"/>
  <c r="BI2151" i="1"/>
  <c r="AX2151" i="1"/>
  <c r="BA2151" i="1"/>
  <c r="AG2151" i="1"/>
  <c r="AE2151" i="1"/>
  <c r="Z2151" i="1"/>
  <c r="X2151" i="1"/>
  <c r="G2151" i="1"/>
  <c r="BI2150" i="1"/>
  <c r="AX2150" i="1"/>
  <c r="AG2150" i="1"/>
  <c r="AE2150" i="1"/>
  <c r="Z2150" i="1"/>
  <c r="X2150" i="1"/>
  <c r="G2150" i="1"/>
  <c r="L2150" i="1"/>
  <c r="BI2149" i="1"/>
  <c r="AX2149" i="1"/>
  <c r="BA2149" i="1"/>
  <c r="AG2149" i="1"/>
  <c r="AE2149" i="1"/>
  <c r="Z2149" i="1"/>
  <c r="X2149" i="1"/>
  <c r="G2149" i="1"/>
  <c r="BI2148" i="1"/>
  <c r="AX2148" i="1"/>
  <c r="AG2148" i="1"/>
  <c r="AE2148" i="1"/>
  <c r="Z2148" i="1"/>
  <c r="X2148" i="1"/>
  <c r="G2148" i="1"/>
  <c r="L2148" i="1"/>
  <c r="BI2147" i="1"/>
  <c r="AX2147" i="1"/>
  <c r="BA2147" i="1"/>
  <c r="AG2147" i="1"/>
  <c r="AE2147" i="1"/>
  <c r="Z2147" i="1"/>
  <c r="X2147" i="1"/>
  <c r="G2147" i="1"/>
  <c r="BI2146" i="1"/>
  <c r="AX2146" i="1"/>
  <c r="AG2146" i="1"/>
  <c r="AE2146" i="1"/>
  <c r="Z2146" i="1"/>
  <c r="X2146" i="1"/>
  <c r="G2146" i="1"/>
  <c r="L2146" i="1"/>
  <c r="BI2145" i="1"/>
  <c r="AX2145" i="1"/>
  <c r="BA2145" i="1"/>
  <c r="AG2145" i="1"/>
  <c r="AE2145" i="1"/>
  <c r="Z2145" i="1"/>
  <c r="X2145" i="1"/>
  <c r="G2145" i="1"/>
  <c r="BI2144" i="1"/>
  <c r="AX2144" i="1"/>
  <c r="AG2144" i="1"/>
  <c r="AE2144" i="1"/>
  <c r="Z2144" i="1"/>
  <c r="X2144" i="1"/>
  <c r="G2144" i="1"/>
  <c r="L2144" i="1"/>
  <c r="BI2143" i="1"/>
  <c r="AX2143" i="1"/>
  <c r="BA2143" i="1"/>
  <c r="AG2143" i="1"/>
  <c r="AE2143" i="1"/>
  <c r="Z2143" i="1"/>
  <c r="X2143" i="1"/>
  <c r="G2143" i="1"/>
  <c r="BI836" i="1"/>
  <c r="AX836" i="1"/>
  <c r="AY836" i="1"/>
  <c r="BC836" i="1"/>
  <c r="AG836" i="1"/>
  <c r="AE836" i="1"/>
  <c r="Z836" i="1"/>
  <c r="X836" i="1"/>
  <c r="BI835" i="1"/>
  <c r="AX835" i="1"/>
  <c r="AG835" i="1"/>
  <c r="AE835" i="1"/>
  <c r="Z835" i="1"/>
  <c r="X835" i="1"/>
  <c r="BI834" i="1"/>
  <c r="AX834" i="1"/>
  <c r="AG834" i="1"/>
  <c r="AE834" i="1"/>
  <c r="Z834" i="1"/>
  <c r="X834" i="1"/>
  <c r="BI833" i="1"/>
  <c r="AX833" i="1"/>
  <c r="AG833" i="1"/>
  <c r="AE833" i="1"/>
  <c r="Z833" i="1"/>
  <c r="X833" i="1"/>
  <c r="BI832" i="1"/>
  <c r="AX832" i="1"/>
  <c r="BA832" i="1"/>
  <c r="AG832" i="1"/>
  <c r="AE832" i="1"/>
  <c r="Z832" i="1"/>
  <c r="X832" i="1"/>
  <c r="BI831" i="1"/>
  <c r="AX831" i="1"/>
  <c r="AG831" i="1"/>
  <c r="AE831" i="1"/>
  <c r="Z831" i="1"/>
  <c r="X831" i="1"/>
  <c r="BI830" i="1"/>
  <c r="AX830" i="1"/>
  <c r="AZ830" i="1"/>
  <c r="AG830" i="1"/>
  <c r="AE830" i="1"/>
  <c r="Z830" i="1"/>
  <c r="X830" i="1"/>
  <c r="BI829" i="1"/>
  <c r="AX829" i="1"/>
  <c r="AG829" i="1"/>
  <c r="AE829" i="1"/>
  <c r="Z829" i="1"/>
  <c r="X829" i="1"/>
  <c r="BI828" i="1"/>
  <c r="AX828" i="1"/>
  <c r="AY828" i="1"/>
  <c r="BC828" i="1"/>
  <c r="AG828" i="1"/>
  <c r="AE828" i="1"/>
  <c r="Z828" i="1"/>
  <c r="X828" i="1"/>
  <c r="BI827" i="1"/>
  <c r="AX827" i="1"/>
  <c r="AG827" i="1"/>
  <c r="AE827" i="1"/>
  <c r="Z827" i="1"/>
  <c r="X827" i="1"/>
  <c r="BI826" i="1"/>
  <c r="AX826" i="1"/>
  <c r="AY826" i="1"/>
  <c r="BC826" i="1"/>
  <c r="AG826" i="1"/>
  <c r="AE826" i="1"/>
  <c r="Z826" i="1"/>
  <c r="X826" i="1"/>
  <c r="BI825" i="1"/>
  <c r="AX825" i="1"/>
  <c r="AY825" i="1"/>
  <c r="BC825" i="1"/>
  <c r="AG825" i="1"/>
  <c r="AE825" i="1"/>
  <c r="Z825" i="1"/>
  <c r="X825" i="1"/>
  <c r="BI824" i="1"/>
  <c r="AX824" i="1"/>
  <c r="AY824" i="1"/>
  <c r="BC824" i="1"/>
  <c r="AG824" i="1"/>
  <c r="AE824" i="1"/>
  <c r="Z824" i="1"/>
  <c r="X824" i="1"/>
  <c r="BI823" i="1"/>
  <c r="AX823" i="1"/>
  <c r="AZ823" i="1"/>
  <c r="BB823" i="1"/>
  <c r="BA823" i="1"/>
  <c r="AG823" i="1"/>
  <c r="AE823" i="1"/>
  <c r="Z823" i="1"/>
  <c r="X823" i="1"/>
  <c r="BI822" i="1"/>
  <c r="AX822" i="1"/>
  <c r="AZ822" i="1"/>
  <c r="AG822" i="1"/>
  <c r="AE822" i="1"/>
  <c r="Z822" i="1"/>
  <c r="X822" i="1"/>
  <c r="BI821" i="1"/>
  <c r="AX821" i="1"/>
  <c r="AG821" i="1"/>
  <c r="AE821" i="1"/>
  <c r="Z821" i="1"/>
  <c r="X821" i="1"/>
  <c r="BI820" i="1"/>
  <c r="AX820" i="1"/>
  <c r="AY820" i="1"/>
  <c r="BC820" i="1"/>
  <c r="AG820" i="1"/>
  <c r="AE820" i="1"/>
  <c r="Z820" i="1"/>
  <c r="X820" i="1"/>
  <c r="BI819" i="1"/>
  <c r="AX819" i="1"/>
  <c r="AG819" i="1"/>
  <c r="AE819" i="1"/>
  <c r="Z819" i="1"/>
  <c r="X819" i="1"/>
  <c r="BI818" i="1"/>
  <c r="AX818" i="1"/>
  <c r="AG818" i="1"/>
  <c r="AE818" i="1"/>
  <c r="Z818" i="1"/>
  <c r="X818" i="1"/>
  <c r="BI817" i="1"/>
  <c r="AX817" i="1"/>
  <c r="AG817" i="1"/>
  <c r="AE817" i="1"/>
  <c r="Z817" i="1"/>
  <c r="X817" i="1"/>
  <c r="BI816" i="1"/>
  <c r="AX816" i="1"/>
  <c r="BA816" i="1"/>
  <c r="AG816" i="1"/>
  <c r="AE816" i="1"/>
  <c r="Z816" i="1"/>
  <c r="X816" i="1"/>
  <c r="BI815" i="1"/>
  <c r="AX815" i="1"/>
  <c r="BA815" i="1"/>
  <c r="AG815" i="1"/>
  <c r="AE815" i="1"/>
  <c r="Z815" i="1"/>
  <c r="X815" i="1"/>
  <c r="BI814" i="1"/>
  <c r="AX814" i="1"/>
  <c r="AG814" i="1"/>
  <c r="AE814" i="1"/>
  <c r="Z814" i="1"/>
  <c r="X814" i="1"/>
  <c r="BI813" i="1"/>
  <c r="AX813" i="1"/>
  <c r="AG813" i="1"/>
  <c r="AE813" i="1"/>
  <c r="Z813" i="1"/>
  <c r="X813" i="1"/>
  <c r="BI812" i="1"/>
  <c r="AX812" i="1"/>
  <c r="AG812" i="1"/>
  <c r="AE812" i="1"/>
  <c r="Z812" i="1"/>
  <c r="X812" i="1"/>
  <c r="BI811" i="1"/>
  <c r="AX811" i="1"/>
  <c r="AG811" i="1"/>
  <c r="AE811" i="1"/>
  <c r="Z811" i="1"/>
  <c r="X811" i="1"/>
  <c r="BI810" i="1"/>
  <c r="AX810" i="1"/>
  <c r="AY810" i="1"/>
  <c r="BC810" i="1"/>
  <c r="AG810" i="1"/>
  <c r="AE810" i="1"/>
  <c r="Z810" i="1"/>
  <c r="X810" i="1"/>
  <c r="BI809" i="1"/>
  <c r="AX809" i="1"/>
  <c r="AY809" i="1"/>
  <c r="BC809" i="1"/>
  <c r="AG809" i="1"/>
  <c r="AE809" i="1"/>
  <c r="Z809" i="1"/>
  <c r="X809" i="1"/>
  <c r="BI808" i="1"/>
  <c r="AX808" i="1"/>
  <c r="AY808" i="1"/>
  <c r="BC808" i="1"/>
  <c r="AG808" i="1"/>
  <c r="AE808" i="1"/>
  <c r="Z808" i="1"/>
  <c r="X808" i="1"/>
  <c r="BI807" i="1"/>
  <c r="AX807" i="1"/>
  <c r="AG807" i="1"/>
  <c r="AE807" i="1"/>
  <c r="Z807" i="1"/>
  <c r="X807" i="1"/>
  <c r="BI806" i="1"/>
  <c r="AX806" i="1"/>
  <c r="AG806" i="1"/>
  <c r="AE806" i="1"/>
  <c r="Z806" i="1"/>
  <c r="X806" i="1"/>
  <c r="BI805" i="1"/>
  <c r="AX805" i="1"/>
  <c r="AG805" i="1"/>
  <c r="AE805" i="1"/>
  <c r="Z805" i="1"/>
  <c r="X805" i="1"/>
  <c r="BI804" i="1"/>
  <c r="AX804" i="1"/>
  <c r="AY804" i="1"/>
  <c r="BC804" i="1"/>
  <c r="AG804" i="1"/>
  <c r="AE804" i="1"/>
  <c r="Z804" i="1"/>
  <c r="X804" i="1"/>
  <c r="BI803" i="1"/>
  <c r="AX803" i="1"/>
  <c r="AG803" i="1"/>
  <c r="AE803" i="1"/>
  <c r="Z803" i="1"/>
  <c r="X803" i="1"/>
  <c r="BI802" i="1"/>
  <c r="AX802" i="1"/>
  <c r="AG802" i="1"/>
  <c r="AE802" i="1"/>
  <c r="Z802" i="1"/>
  <c r="X802" i="1"/>
  <c r="BI801" i="1"/>
  <c r="AX801" i="1"/>
  <c r="AG801" i="1"/>
  <c r="AE801" i="1"/>
  <c r="Z801" i="1"/>
  <c r="X801" i="1"/>
  <c r="BI800" i="1"/>
  <c r="AX800" i="1"/>
  <c r="BA800" i="1"/>
  <c r="AG800" i="1"/>
  <c r="AE800" i="1"/>
  <c r="Z800" i="1"/>
  <c r="X800" i="1"/>
  <c r="BI799" i="1"/>
  <c r="AX799" i="1"/>
  <c r="AZ799" i="1"/>
  <c r="BB799" i="1"/>
  <c r="AG799" i="1"/>
  <c r="AE799" i="1"/>
  <c r="Z799" i="1"/>
  <c r="X799" i="1"/>
  <c r="BI798" i="1"/>
  <c r="AX798" i="1"/>
  <c r="AG798" i="1"/>
  <c r="AE798" i="1"/>
  <c r="Z798" i="1"/>
  <c r="X798" i="1"/>
  <c r="BI797" i="1"/>
  <c r="AX797" i="1"/>
  <c r="AG797" i="1"/>
  <c r="AE797" i="1"/>
  <c r="Z797" i="1"/>
  <c r="X797" i="1"/>
  <c r="BI796" i="1"/>
  <c r="AX796" i="1"/>
  <c r="BA796" i="1"/>
  <c r="AG796" i="1"/>
  <c r="AE796" i="1"/>
  <c r="Z796" i="1"/>
  <c r="X796" i="1"/>
  <c r="BI795" i="1"/>
  <c r="AX795" i="1"/>
  <c r="AY795" i="1"/>
  <c r="BC795" i="1"/>
  <c r="AG795" i="1"/>
  <c r="AE795" i="1"/>
  <c r="Z795" i="1"/>
  <c r="X795" i="1"/>
  <c r="BI794" i="1"/>
  <c r="AX794" i="1"/>
  <c r="AG794" i="1"/>
  <c r="AE794" i="1"/>
  <c r="Z794" i="1"/>
  <c r="X794" i="1"/>
  <c r="BI793" i="1"/>
  <c r="AX793" i="1"/>
  <c r="AY793" i="1"/>
  <c r="BC793" i="1"/>
  <c r="AG793" i="1"/>
  <c r="AE793" i="1"/>
  <c r="Z793" i="1"/>
  <c r="X793" i="1"/>
  <c r="BI792" i="1"/>
  <c r="AX792" i="1"/>
  <c r="AG792" i="1"/>
  <c r="AE792" i="1"/>
  <c r="Z792" i="1"/>
  <c r="X792" i="1"/>
  <c r="BI791" i="1"/>
  <c r="AX791" i="1"/>
  <c r="AG791" i="1"/>
  <c r="AE791" i="1"/>
  <c r="Z791" i="1"/>
  <c r="X791" i="1"/>
  <c r="BI790" i="1"/>
  <c r="AX790" i="1"/>
  <c r="BA790" i="1"/>
  <c r="AG790" i="1"/>
  <c r="AE790" i="1"/>
  <c r="Z790" i="1"/>
  <c r="X790" i="1"/>
  <c r="BI789" i="1"/>
  <c r="AX789" i="1"/>
  <c r="AY789" i="1"/>
  <c r="BC789" i="1"/>
  <c r="AG789" i="1"/>
  <c r="AE789" i="1"/>
  <c r="Z789" i="1"/>
  <c r="X789" i="1"/>
  <c r="BI788" i="1"/>
  <c r="AX788" i="1"/>
  <c r="BA788" i="1"/>
  <c r="AG788" i="1"/>
  <c r="AE788" i="1"/>
  <c r="Z788" i="1"/>
  <c r="X788" i="1"/>
  <c r="BI787" i="1"/>
  <c r="AX787" i="1"/>
  <c r="BA787" i="1"/>
  <c r="AZ787" i="1"/>
  <c r="BB787" i="1"/>
  <c r="AY787" i="1"/>
  <c r="AG787" i="1"/>
  <c r="AE787" i="1"/>
  <c r="Z787" i="1"/>
  <c r="X787" i="1"/>
  <c r="BI786" i="1"/>
  <c r="AX786" i="1"/>
  <c r="BA786" i="1"/>
  <c r="AG786" i="1"/>
  <c r="AE786" i="1"/>
  <c r="Z786" i="1"/>
  <c r="X786" i="1"/>
  <c r="BI785" i="1"/>
  <c r="AX785" i="1"/>
  <c r="AY785" i="1"/>
  <c r="BC785" i="1"/>
  <c r="AG785" i="1"/>
  <c r="AE785" i="1"/>
  <c r="Z785" i="1"/>
  <c r="X785" i="1"/>
  <c r="BI784" i="1"/>
  <c r="AX784" i="1"/>
  <c r="BA784" i="1"/>
  <c r="AG784" i="1"/>
  <c r="AE784" i="1"/>
  <c r="Z784" i="1"/>
  <c r="X784" i="1"/>
  <c r="BI783" i="1"/>
  <c r="AX783" i="1"/>
  <c r="AG783" i="1"/>
  <c r="AE783" i="1"/>
  <c r="Z783" i="1"/>
  <c r="X783" i="1"/>
  <c r="BI782" i="1"/>
  <c r="AX782" i="1"/>
  <c r="AY782" i="1"/>
  <c r="BC782" i="1"/>
  <c r="AG782" i="1"/>
  <c r="AE782" i="1"/>
  <c r="Z782" i="1"/>
  <c r="X782" i="1"/>
  <c r="BI781" i="1"/>
  <c r="AX781" i="1"/>
  <c r="AG781" i="1"/>
  <c r="AE781" i="1"/>
  <c r="Z781" i="1"/>
  <c r="X781" i="1"/>
  <c r="BI780" i="1"/>
  <c r="AX780" i="1"/>
  <c r="BA780" i="1"/>
  <c r="AG780" i="1"/>
  <c r="AE780" i="1"/>
  <c r="Z780" i="1"/>
  <c r="X780" i="1"/>
  <c r="BI779" i="1"/>
  <c r="AX779" i="1"/>
  <c r="AZ779" i="1"/>
  <c r="BB779" i="1"/>
  <c r="AG779" i="1"/>
  <c r="AE779" i="1"/>
  <c r="Z779" i="1"/>
  <c r="X779" i="1"/>
  <c r="BI778" i="1"/>
  <c r="AX778" i="1"/>
  <c r="AG778" i="1"/>
  <c r="AE778" i="1"/>
  <c r="Z778" i="1"/>
  <c r="X778" i="1"/>
  <c r="BI777" i="1"/>
  <c r="AX777" i="1"/>
  <c r="AY777" i="1"/>
  <c r="BC777" i="1"/>
  <c r="AG777" i="1"/>
  <c r="AE777" i="1"/>
  <c r="Z777" i="1"/>
  <c r="X777" i="1"/>
  <c r="BI776" i="1"/>
  <c r="AX776" i="1"/>
  <c r="AG776" i="1"/>
  <c r="AE776" i="1"/>
  <c r="Z776" i="1"/>
  <c r="X776" i="1"/>
  <c r="BI775" i="1"/>
  <c r="AX775" i="1"/>
  <c r="AZ775" i="1"/>
  <c r="BB775" i="1"/>
  <c r="AG775" i="1"/>
  <c r="AE775" i="1"/>
  <c r="Z775" i="1"/>
  <c r="X775" i="1"/>
  <c r="BI774" i="1"/>
  <c r="AX774" i="1"/>
  <c r="AZ774" i="1"/>
  <c r="BB774" i="1"/>
  <c r="AG774" i="1"/>
  <c r="AE774" i="1"/>
  <c r="Z774" i="1"/>
  <c r="X774" i="1"/>
  <c r="BI773" i="1"/>
  <c r="AX773" i="1"/>
  <c r="AY773" i="1"/>
  <c r="BC773" i="1"/>
  <c r="AG773" i="1"/>
  <c r="AE773" i="1"/>
  <c r="Z773" i="1"/>
  <c r="X773" i="1"/>
  <c r="BI772" i="1"/>
  <c r="AX772" i="1"/>
  <c r="BA772" i="1"/>
  <c r="AG772" i="1"/>
  <c r="AE772" i="1"/>
  <c r="Z772" i="1"/>
  <c r="X772" i="1"/>
  <c r="BI771" i="1"/>
  <c r="AX771" i="1"/>
  <c r="AY771" i="1"/>
  <c r="AG771" i="1"/>
  <c r="AE771" i="1"/>
  <c r="Z771" i="1"/>
  <c r="X771" i="1"/>
  <c r="BI770" i="1"/>
  <c r="AX770" i="1"/>
  <c r="AG770" i="1"/>
  <c r="AE770" i="1"/>
  <c r="Z770" i="1"/>
  <c r="X770" i="1"/>
  <c r="BI769" i="1"/>
  <c r="AX769" i="1"/>
  <c r="AY769" i="1"/>
  <c r="BC769" i="1"/>
  <c r="AG769" i="1"/>
  <c r="AE769" i="1"/>
  <c r="Z769" i="1"/>
  <c r="X769" i="1"/>
  <c r="BI768" i="1"/>
  <c r="AX768" i="1"/>
  <c r="BA768" i="1"/>
  <c r="AG768" i="1"/>
  <c r="AE768" i="1"/>
  <c r="Z768" i="1"/>
  <c r="X768" i="1"/>
  <c r="BI767" i="1"/>
  <c r="AX767" i="1"/>
  <c r="AZ767" i="1"/>
  <c r="BB767" i="1"/>
  <c r="AG767" i="1"/>
  <c r="AE767" i="1"/>
  <c r="Z767" i="1"/>
  <c r="X767" i="1"/>
  <c r="BI766" i="1"/>
  <c r="AX766" i="1"/>
  <c r="BA766" i="1"/>
  <c r="AG766" i="1"/>
  <c r="AE766" i="1"/>
  <c r="Z766" i="1"/>
  <c r="X766" i="1"/>
  <c r="BI765" i="1"/>
  <c r="AX765" i="1"/>
  <c r="AG765" i="1"/>
  <c r="AE765" i="1"/>
  <c r="Z765" i="1"/>
  <c r="X765" i="1"/>
  <c r="BI764" i="1"/>
  <c r="AX764" i="1"/>
  <c r="BA764" i="1"/>
  <c r="AG764" i="1"/>
  <c r="AE764" i="1"/>
  <c r="Z764" i="1"/>
  <c r="X764" i="1"/>
  <c r="BI763" i="1"/>
  <c r="AX763" i="1"/>
  <c r="BA763" i="1"/>
  <c r="AG763" i="1"/>
  <c r="AE763" i="1"/>
  <c r="Z763" i="1"/>
  <c r="X763" i="1"/>
  <c r="BI762" i="1"/>
  <c r="AX762" i="1"/>
  <c r="BA762" i="1"/>
  <c r="AG762" i="1"/>
  <c r="AE762" i="1"/>
  <c r="Z762" i="1"/>
  <c r="X762" i="1"/>
  <c r="BI761" i="1"/>
  <c r="AX761" i="1"/>
  <c r="AY761" i="1"/>
  <c r="BC761" i="1"/>
  <c r="AG761" i="1"/>
  <c r="AE761" i="1"/>
  <c r="Z761" i="1"/>
  <c r="X761" i="1"/>
  <c r="BI760" i="1"/>
  <c r="AX760" i="1"/>
  <c r="AG760" i="1"/>
  <c r="AE760" i="1"/>
  <c r="Z760" i="1"/>
  <c r="X760" i="1"/>
  <c r="BI759" i="1"/>
  <c r="AX759" i="1"/>
  <c r="BA759" i="1"/>
  <c r="AG759" i="1"/>
  <c r="AE759" i="1"/>
  <c r="Z759" i="1"/>
  <c r="X759" i="1"/>
  <c r="BI758" i="1"/>
  <c r="AX758" i="1"/>
  <c r="AG758" i="1"/>
  <c r="AE758" i="1"/>
  <c r="Z758" i="1"/>
  <c r="X758" i="1"/>
  <c r="BI757" i="1"/>
  <c r="AX757" i="1"/>
  <c r="AY757" i="1"/>
  <c r="BC757" i="1"/>
  <c r="AG757" i="1"/>
  <c r="AE757" i="1"/>
  <c r="Z757" i="1"/>
  <c r="X757" i="1"/>
  <c r="BI756" i="1"/>
  <c r="AX756" i="1"/>
  <c r="BA756" i="1"/>
  <c r="AG756" i="1"/>
  <c r="AE756" i="1"/>
  <c r="Z756" i="1"/>
  <c r="X756" i="1"/>
  <c r="BI755" i="1"/>
  <c r="AX755" i="1"/>
  <c r="AZ755" i="1"/>
  <c r="AG755" i="1"/>
  <c r="AE755" i="1"/>
  <c r="Z755" i="1"/>
  <c r="X755" i="1"/>
  <c r="BI754" i="1"/>
  <c r="AX754" i="1"/>
  <c r="AG754" i="1"/>
  <c r="AE754" i="1"/>
  <c r="Z754" i="1"/>
  <c r="X754" i="1"/>
  <c r="BI753" i="1"/>
  <c r="AX753" i="1"/>
  <c r="AY753" i="1"/>
  <c r="BC753" i="1"/>
  <c r="AG753" i="1"/>
  <c r="AE753" i="1"/>
  <c r="Z753" i="1"/>
  <c r="X753" i="1"/>
  <c r="BI752" i="1"/>
  <c r="AX752" i="1"/>
  <c r="BA752" i="1"/>
  <c r="AG752" i="1"/>
  <c r="AE752" i="1"/>
  <c r="Z752" i="1"/>
  <c r="X752" i="1"/>
  <c r="BI751" i="1"/>
  <c r="AX751" i="1"/>
  <c r="AG751" i="1"/>
  <c r="AE751" i="1"/>
  <c r="Z751" i="1"/>
  <c r="X751" i="1"/>
  <c r="BI750" i="1"/>
  <c r="AX750" i="1"/>
  <c r="BA750" i="1"/>
  <c r="AG750" i="1"/>
  <c r="AE750" i="1"/>
  <c r="Z750" i="1"/>
  <c r="X750" i="1"/>
  <c r="BI749" i="1"/>
  <c r="AX749" i="1"/>
  <c r="AG749" i="1"/>
  <c r="AE749" i="1"/>
  <c r="Z749" i="1"/>
  <c r="X749" i="1"/>
  <c r="BI748" i="1"/>
  <c r="AX748" i="1"/>
  <c r="BA748" i="1"/>
  <c r="AG748" i="1"/>
  <c r="AE748" i="1"/>
  <c r="Z748" i="1"/>
  <c r="X748" i="1"/>
  <c r="BI747" i="1"/>
  <c r="AX747" i="1"/>
  <c r="BA747" i="1"/>
  <c r="AG747" i="1"/>
  <c r="AE747" i="1"/>
  <c r="Z747" i="1"/>
  <c r="X747" i="1"/>
  <c r="BI746" i="1"/>
  <c r="AX746" i="1"/>
  <c r="BA746" i="1"/>
  <c r="AG746" i="1"/>
  <c r="AE746" i="1"/>
  <c r="Z746" i="1"/>
  <c r="X746" i="1"/>
  <c r="BI745" i="1"/>
  <c r="AX745" i="1"/>
  <c r="AY745" i="1"/>
  <c r="BC745" i="1"/>
  <c r="AG745" i="1"/>
  <c r="AE745" i="1"/>
  <c r="Z745" i="1"/>
  <c r="X745" i="1"/>
  <c r="BI744" i="1"/>
  <c r="AX744" i="1"/>
  <c r="AG744" i="1"/>
  <c r="AE744" i="1"/>
  <c r="Z744" i="1"/>
  <c r="X744" i="1"/>
  <c r="BI743" i="1"/>
  <c r="AX743" i="1"/>
  <c r="BA743" i="1"/>
  <c r="AG743" i="1"/>
  <c r="AE743" i="1"/>
  <c r="Z743" i="1"/>
  <c r="X743" i="1"/>
  <c r="BI742" i="1"/>
  <c r="AX742" i="1"/>
  <c r="BA742" i="1"/>
  <c r="AG742" i="1"/>
  <c r="AE742" i="1"/>
  <c r="Z742" i="1"/>
  <c r="X742" i="1"/>
  <c r="BI741" i="1"/>
  <c r="AX741" i="1"/>
  <c r="AY741" i="1"/>
  <c r="AG741" i="1"/>
  <c r="AE741" i="1"/>
  <c r="Z741" i="1"/>
  <c r="X741" i="1"/>
  <c r="BI740" i="1"/>
  <c r="AX740" i="1"/>
  <c r="BA740" i="1"/>
  <c r="AG740" i="1"/>
  <c r="AE740" i="1"/>
  <c r="Z740" i="1"/>
  <c r="X740" i="1"/>
  <c r="BI739" i="1"/>
  <c r="AX739" i="1"/>
  <c r="AZ739" i="1"/>
  <c r="AG739" i="1"/>
  <c r="AE739" i="1"/>
  <c r="Z739" i="1"/>
  <c r="X739" i="1"/>
  <c r="BI738" i="1"/>
  <c r="AX738" i="1"/>
  <c r="AY738" i="1"/>
  <c r="BC738" i="1"/>
  <c r="BA738" i="1"/>
  <c r="AG738" i="1"/>
  <c r="AE738" i="1"/>
  <c r="Z738" i="1"/>
  <c r="X738" i="1"/>
  <c r="G738" i="1"/>
  <c r="BI737" i="1"/>
  <c r="AX737" i="1"/>
  <c r="BA737" i="1"/>
  <c r="AG737" i="1"/>
  <c r="AE737" i="1"/>
  <c r="Z737" i="1"/>
  <c r="X737" i="1"/>
  <c r="G737" i="1"/>
  <c r="BI736" i="1"/>
  <c r="AX736" i="1"/>
  <c r="BA736" i="1"/>
  <c r="AG736" i="1"/>
  <c r="AE736" i="1"/>
  <c r="Z736" i="1"/>
  <c r="X736" i="1"/>
  <c r="G736" i="1"/>
  <c r="BI735" i="1"/>
  <c r="AX735" i="1"/>
  <c r="BA735" i="1"/>
  <c r="AG735" i="1"/>
  <c r="AE735" i="1"/>
  <c r="Z735" i="1"/>
  <c r="X735" i="1"/>
  <c r="G735" i="1"/>
  <c r="BI734" i="1"/>
  <c r="AX734" i="1"/>
  <c r="AG734" i="1"/>
  <c r="AE734" i="1"/>
  <c r="Z734" i="1"/>
  <c r="X734" i="1"/>
  <c r="G734" i="1"/>
  <c r="BI733" i="1"/>
  <c r="AX733" i="1"/>
  <c r="BA733" i="1"/>
  <c r="AG733" i="1"/>
  <c r="AE733" i="1"/>
  <c r="Z733" i="1"/>
  <c r="X733" i="1"/>
  <c r="G733" i="1"/>
  <c r="BI732" i="1"/>
  <c r="AX732" i="1"/>
  <c r="BA732" i="1"/>
  <c r="AG732" i="1"/>
  <c r="AE732" i="1"/>
  <c r="Z732" i="1"/>
  <c r="X732" i="1"/>
  <c r="G732" i="1"/>
  <c r="BI731" i="1"/>
  <c r="AX731" i="1"/>
  <c r="BA731" i="1"/>
  <c r="AG731" i="1"/>
  <c r="AE731" i="1"/>
  <c r="Z731" i="1"/>
  <c r="X731" i="1"/>
  <c r="G731" i="1"/>
  <c r="BI730" i="1"/>
  <c r="AX730" i="1"/>
  <c r="BA730" i="1"/>
  <c r="AG730" i="1"/>
  <c r="AE730" i="1"/>
  <c r="Z730" i="1"/>
  <c r="X730" i="1"/>
  <c r="G730" i="1"/>
  <c r="BI729" i="1"/>
  <c r="AX729" i="1"/>
  <c r="BA729" i="1"/>
  <c r="AG729" i="1"/>
  <c r="AE729" i="1"/>
  <c r="Z729" i="1"/>
  <c r="X729" i="1"/>
  <c r="G729" i="1"/>
  <c r="BI728" i="1"/>
  <c r="AX728" i="1"/>
  <c r="BA728" i="1"/>
  <c r="AG728" i="1"/>
  <c r="AE728" i="1"/>
  <c r="Z728" i="1"/>
  <c r="X728" i="1"/>
  <c r="G728" i="1"/>
  <c r="BI727" i="1"/>
  <c r="AX727" i="1"/>
  <c r="AG727" i="1"/>
  <c r="AE727" i="1"/>
  <c r="Z727" i="1"/>
  <c r="X727" i="1"/>
  <c r="G727" i="1"/>
  <c r="BI726" i="1"/>
  <c r="AX726" i="1"/>
  <c r="BA726" i="1"/>
  <c r="AG726" i="1"/>
  <c r="AE726" i="1"/>
  <c r="Z726" i="1"/>
  <c r="X726" i="1"/>
  <c r="G726" i="1"/>
  <c r="BI725" i="1"/>
  <c r="AX725" i="1"/>
  <c r="BA725" i="1"/>
  <c r="AG725" i="1"/>
  <c r="AE725" i="1"/>
  <c r="Z725" i="1"/>
  <c r="X725" i="1"/>
  <c r="G725" i="1"/>
  <c r="BI724" i="1"/>
  <c r="AX724" i="1"/>
  <c r="BA724" i="1"/>
  <c r="AG724" i="1"/>
  <c r="AE724" i="1"/>
  <c r="Z724" i="1"/>
  <c r="X724" i="1"/>
  <c r="G724" i="1"/>
  <c r="BI723" i="1"/>
  <c r="AX723" i="1"/>
  <c r="BA723" i="1"/>
  <c r="AG723" i="1"/>
  <c r="AE723" i="1"/>
  <c r="Z723" i="1"/>
  <c r="X723" i="1"/>
  <c r="G723" i="1"/>
  <c r="BI722" i="1"/>
  <c r="AX722" i="1"/>
  <c r="BA722" i="1"/>
  <c r="AG722" i="1"/>
  <c r="AE722" i="1"/>
  <c r="Z722" i="1"/>
  <c r="X722" i="1"/>
  <c r="G722" i="1"/>
  <c r="BI721" i="1"/>
  <c r="AX721" i="1"/>
  <c r="BA721" i="1"/>
  <c r="AG721" i="1"/>
  <c r="AE721" i="1"/>
  <c r="Z721" i="1"/>
  <c r="X721" i="1"/>
  <c r="G721" i="1"/>
  <c r="BI720" i="1"/>
  <c r="AX720" i="1"/>
  <c r="BA720" i="1"/>
  <c r="AG720" i="1"/>
  <c r="AE720" i="1"/>
  <c r="Z720" i="1"/>
  <c r="X720" i="1"/>
  <c r="G720" i="1"/>
  <c r="BI719" i="1"/>
  <c r="AX719" i="1"/>
  <c r="BA719" i="1"/>
  <c r="AG719" i="1"/>
  <c r="AE719" i="1"/>
  <c r="Z719" i="1"/>
  <c r="X719" i="1"/>
  <c r="G719" i="1"/>
  <c r="BI718" i="1"/>
  <c r="AX718" i="1"/>
  <c r="AG718" i="1"/>
  <c r="AE718" i="1"/>
  <c r="Z718" i="1"/>
  <c r="X718" i="1"/>
  <c r="G718" i="1"/>
  <c r="BI717" i="1"/>
  <c r="AX717" i="1"/>
  <c r="BA717" i="1"/>
  <c r="AG717" i="1"/>
  <c r="AE717" i="1"/>
  <c r="Z717" i="1"/>
  <c r="X717" i="1"/>
  <c r="G717" i="1"/>
  <c r="BI716" i="1"/>
  <c r="AX716" i="1"/>
  <c r="BA716" i="1"/>
  <c r="AG716" i="1"/>
  <c r="AE716" i="1"/>
  <c r="Z716" i="1"/>
  <c r="X716" i="1"/>
  <c r="G716" i="1"/>
  <c r="BI715" i="1"/>
  <c r="AX715" i="1"/>
  <c r="BA715" i="1"/>
  <c r="AG715" i="1"/>
  <c r="AE715" i="1"/>
  <c r="Z715" i="1"/>
  <c r="X715" i="1"/>
  <c r="G715" i="1"/>
  <c r="BI714" i="1"/>
  <c r="AX714" i="1"/>
  <c r="BA714" i="1"/>
  <c r="AG714" i="1"/>
  <c r="AE714" i="1"/>
  <c r="Z714" i="1"/>
  <c r="X714" i="1"/>
  <c r="G714" i="1"/>
  <c r="BI713" i="1"/>
  <c r="AX713" i="1"/>
  <c r="BA713" i="1"/>
  <c r="AG713" i="1"/>
  <c r="AE713" i="1"/>
  <c r="Z713" i="1"/>
  <c r="X713" i="1"/>
  <c r="G713" i="1"/>
  <c r="BI712" i="1"/>
  <c r="AX712" i="1"/>
  <c r="BA712" i="1"/>
  <c r="AG712" i="1"/>
  <c r="AE712" i="1"/>
  <c r="Z712" i="1"/>
  <c r="X712" i="1"/>
  <c r="G712" i="1"/>
  <c r="BI711" i="1"/>
  <c r="AX711" i="1"/>
  <c r="AG711" i="1"/>
  <c r="AE711" i="1"/>
  <c r="Z711" i="1"/>
  <c r="X711" i="1"/>
  <c r="G711" i="1"/>
  <c r="BI710" i="1"/>
  <c r="AX710" i="1"/>
  <c r="BA710" i="1"/>
  <c r="AG710" i="1"/>
  <c r="AE710" i="1"/>
  <c r="Z710" i="1"/>
  <c r="X710" i="1"/>
  <c r="G710" i="1"/>
  <c r="BI709" i="1"/>
  <c r="AX709" i="1"/>
  <c r="BA709" i="1"/>
  <c r="AG709" i="1"/>
  <c r="AE709" i="1"/>
  <c r="Z709" i="1"/>
  <c r="X709" i="1"/>
  <c r="G709" i="1"/>
  <c r="BI708" i="1"/>
  <c r="AX708" i="1"/>
  <c r="BA708" i="1"/>
  <c r="AG708" i="1"/>
  <c r="AE708" i="1"/>
  <c r="Z708" i="1"/>
  <c r="X708" i="1"/>
  <c r="G708" i="1"/>
  <c r="BI707" i="1"/>
  <c r="AX707" i="1"/>
  <c r="BA707" i="1"/>
  <c r="AG707" i="1"/>
  <c r="AE707" i="1"/>
  <c r="Z707" i="1"/>
  <c r="X707" i="1"/>
  <c r="G707" i="1"/>
  <c r="BI706" i="1"/>
  <c r="AX706" i="1"/>
  <c r="BA706" i="1"/>
  <c r="AG706" i="1"/>
  <c r="AE706" i="1"/>
  <c r="Z706" i="1"/>
  <c r="X706" i="1"/>
  <c r="G706" i="1"/>
  <c r="BI705" i="1"/>
  <c r="AX705" i="1"/>
  <c r="BA705" i="1"/>
  <c r="AG705" i="1"/>
  <c r="AE705" i="1"/>
  <c r="Z705" i="1"/>
  <c r="X705" i="1"/>
  <c r="G705" i="1"/>
  <c r="BI704" i="1"/>
  <c r="AX704" i="1"/>
  <c r="BA704" i="1"/>
  <c r="AG704" i="1"/>
  <c r="AE704" i="1"/>
  <c r="Z704" i="1"/>
  <c r="X704" i="1"/>
  <c r="G704" i="1"/>
  <c r="BI703" i="1"/>
  <c r="AX703" i="1"/>
  <c r="BA703" i="1"/>
  <c r="AG703" i="1"/>
  <c r="AE703" i="1"/>
  <c r="Z703" i="1"/>
  <c r="X703" i="1"/>
  <c r="G703" i="1"/>
  <c r="BI702" i="1"/>
  <c r="AX702" i="1"/>
  <c r="AG702" i="1"/>
  <c r="AE702" i="1"/>
  <c r="Z702" i="1"/>
  <c r="X702" i="1"/>
  <c r="G702" i="1"/>
  <c r="BI701" i="1"/>
  <c r="AX701" i="1"/>
  <c r="BA701" i="1"/>
  <c r="AG701" i="1"/>
  <c r="AE701" i="1"/>
  <c r="Z701" i="1"/>
  <c r="X701" i="1"/>
  <c r="G701" i="1"/>
  <c r="BI700" i="1"/>
  <c r="AX700" i="1"/>
  <c r="BA700" i="1"/>
  <c r="AG700" i="1"/>
  <c r="AE700" i="1"/>
  <c r="Z700" i="1"/>
  <c r="X700" i="1"/>
  <c r="G700" i="1"/>
  <c r="BI699" i="1"/>
  <c r="AX699" i="1"/>
  <c r="BA699" i="1"/>
  <c r="AG699" i="1"/>
  <c r="AE699" i="1"/>
  <c r="Z699" i="1"/>
  <c r="X699" i="1"/>
  <c r="G699" i="1"/>
  <c r="BI698" i="1"/>
  <c r="AX698" i="1"/>
  <c r="BA698" i="1"/>
  <c r="AG698" i="1"/>
  <c r="AE698" i="1"/>
  <c r="Z698" i="1"/>
  <c r="X698" i="1"/>
  <c r="G698" i="1"/>
  <c r="BI697" i="1"/>
  <c r="AX697" i="1"/>
  <c r="BA697" i="1"/>
  <c r="AG697" i="1"/>
  <c r="AE697" i="1"/>
  <c r="Z697" i="1"/>
  <c r="X697" i="1"/>
  <c r="G697" i="1"/>
  <c r="BI696" i="1"/>
  <c r="AX696" i="1"/>
  <c r="BA696" i="1"/>
  <c r="AG696" i="1"/>
  <c r="AE696" i="1"/>
  <c r="Z696" i="1"/>
  <c r="X696" i="1"/>
  <c r="G696" i="1"/>
  <c r="BI695" i="1"/>
  <c r="AX695" i="1"/>
  <c r="AG695" i="1"/>
  <c r="AE695" i="1"/>
  <c r="Z695" i="1"/>
  <c r="X695" i="1"/>
  <c r="G695" i="1"/>
  <c r="BI694" i="1"/>
  <c r="AX694" i="1"/>
  <c r="BA694" i="1"/>
  <c r="AG694" i="1"/>
  <c r="AE694" i="1"/>
  <c r="Z694" i="1"/>
  <c r="X694" i="1"/>
  <c r="G694" i="1"/>
  <c r="BI693" i="1"/>
  <c r="AX693" i="1"/>
  <c r="BA693" i="1"/>
  <c r="AG693" i="1"/>
  <c r="AE693" i="1"/>
  <c r="Z693" i="1"/>
  <c r="X693" i="1"/>
  <c r="G693" i="1"/>
  <c r="BI692" i="1"/>
  <c r="AX692" i="1"/>
  <c r="BA692" i="1"/>
  <c r="AG692" i="1"/>
  <c r="AE692" i="1"/>
  <c r="Z692" i="1"/>
  <c r="X692" i="1"/>
  <c r="G692" i="1"/>
  <c r="BI691" i="1"/>
  <c r="AX691" i="1"/>
  <c r="BA691" i="1"/>
  <c r="AG691" i="1"/>
  <c r="AE691" i="1"/>
  <c r="Z691" i="1"/>
  <c r="X691" i="1"/>
  <c r="G691" i="1"/>
  <c r="BI690" i="1"/>
  <c r="AX690" i="1"/>
  <c r="BA690" i="1"/>
  <c r="AG690" i="1"/>
  <c r="AE690" i="1"/>
  <c r="Z690" i="1"/>
  <c r="X690" i="1"/>
  <c r="G690" i="1"/>
  <c r="BI689" i="1"/>
  <c r="AX689" i="1"/>
  <c r="BA689" i="1"/>
  <c r="AG689" i="1"/>
  <c r="AE689" i="1"/>
  <c r="Z689" i="1"/>
  <c r="X689" i="1"/>
  <c r="G689" i="1"/>
  <c r="BI688" i="1"/>
  <c r="AX688" i="1"/>
  <c r="BA688" i="1"/>
  <c r="AG688" i="1"/>
  <c r="AE688" i="1"/>
  <c r="Z688" i="1"/>
  <c r="X688" i="1"/>
  <c r="G688" i="1"/>
  <c r="BI687" i="1"/>
  <c r="AX687" i="1"/>
  <c r="BA687" i="1"/>
  <c r="AG687" i="1"/>
  <c r="AE687" i="1"/>
  <c r="Z687" i="1"/>
  <c r="X687" i="1"/>
  <c r="G687" i="1"/>
  <c r="BI686" i="1"/>
  <c r="AX686" i="1"/>
  <c r="AG686" i="1"/>
  <c r="AE686" i="1"/>
  <c r="Z686" i="1"/>
  <c r="X686" i="1"/>
  <c r="G686" i="1"/>
  <c r="BI685" i="1"/>
  <c r="AX685" i="1"/>
  <c r="BA685" i="1"/>
  <c r="AG685" i="1"/>
  <c r="AE685" i="1"/>
  <c r="Z685" i="1"/>
  <c r="X685" i="1"/>
  <c r="G685" i="1"/>
  <c r="BI684" i="1"/>
  <c r="AX684" i="1"/>
  <c r="BA684" i="1"/>
  <c r="AG684" i="1"/>
  <c r="AE684" i="1"/>
  <c r="Z684" i="1"/>
  <c r="X684" i="1"/>
  <c r="G684" i="1"/>
  <c r="BI683" i="1"/>
  <c r="AX683" i="1"/>
  <c r="AY683" i="1"/>
  <c r="BC683" i="1"/>
  <c r="BA683" i="1"/>
  <c r="AG683" i="1"/>
  <c r="AE683" i="1"/>
  <c r="Z683" i="1"/>
  <c r="X683" i="1"/>
  <c r="G683" i="1"/>
  <c r="BI682" i="1"/>
  <c r="AX682" i="1"/>
  <c r="BA682" i="1"/>
  <c r="AG682" i="1"/>
  <c r="AE682" i="1"/>
  <c r="Z682" i="1"/>
  <c r="X682" i="1"/>
  <c r="G682" i="1"/>
  <c r="BI681" i="1"/>
  <c r="AX681" i="1"/>
  <c r="BA681" i="1"/>
  <c r="AG681" i="1"/>
  <c r="AE681" i="1"/>
  <c r="Z681" i="1"/>
  <c r="X681" i="1"/>
  <c r="G681" i="1"/>
  <c r="BI680" i="1"/>
  <c r="AX680" i="1"/>
  <c r="BA680" i="1"/>
  <c r="AG680" i="1"/>
  <c r="AE680" i="1"/>
  <c r="Z680" i="1"/>
  <c r="X680" i="1"/>
  <c r="G680" i="1"/>
  <c r="BI679" i="1"/>
  <c r="AX679" i="1"/>
  <c r="AG679" i="1"/>
  <c r="AE679" i="1"/>
  <c r="Z679" i="1"/>
  <c r="X679" i="1"/>
  <c r="G679" i="1"/>
  <c r="BI678" i="1"/>
  <c r="AX678" i="1"/>
  <c r="BA678" i="1"/>
  <c r="AG678" i="1"/>
  <c r="AE678" i="1"/>
  <c r="Z678" i="1"/>
  <c r="X678" i="1"/>
  <c r="G678" i="1"/>
  <c r="BI677" i="1"/>
  <c r="AX677" i="1"/>
  <c r="BA677" i="1"/>
  <c r="AG677" i="1"/>
  <c r="AE677" i="1"/>
  <c r="Z677" i="1"/>
  <c r="X677" i="1"/>
  <c r="G677" i="1"/>
  <c r="BI676" i="1"/>
  <c r="AX676" i="1"/>
  <c r="BA676" i="1"/>
  <c r="AG676" i="1"/>
  <c r="AE676" i="1"/>
  <c r="Z676" i="1"/>
  <c r="X676" i="1"/>
  <c r="G676" i="1"/>
  <c r="BI675" i="1"/>
  <c r="AX675" i="1"/>
  <c r="BA675" i="1"/>
  <c r="AG675" i="1"/>
  <c r="AE675" i="1"/>
  <c r="Z675" i="1"/>
  <c r="X675" i="1"/>
  <c r="G675" i="1"/>
  <c r="BI674" i="1"/>
  <c r="AX674" i="1"/>
  <c r="AY674" i="1"/>
  <c r="BC674" i="1"/>
  <c r="BA674" i="1"/>
  <c r="AG674" i="1"/>
  <c r="AE674" i="1"/>
  <c r="Z674" i="1"/>
  <c r="X674" i="1"/>
  <c r="G674" i="1"/>
  <c r="BI673" i="1"/>
  <c r="AX673" i="1"/>
  <c r="BA673" i="1"/>
  <c r="AG673" i="1"/>
  <c r="AE673" i="1"/>
  <c r="Z673" i="1"/>
  <c r="X673" i="1"/>
  <c r="G673" i="1"/>
  <c r="BI672" i="1"/>
  <c r="AX672" i="1"/>
  <c r="BA672" i="1"/>
  <c r="AG672" i="1"/>
  <c r="AE672" i="1"/>
  <c r="Z672" i="1"/>
  <c r="X672" i="1"/>
  <c r="G672" i="1"/>
  <c r="BI671" i="1"/>
  <c r="AX671" i="1"/>
  <c r="BA671" i="1"/>
  <c r="AG671" i="1"/>
  <c r="AE671" i="1"/>
  <c r="Z671" i="1"/>
  <c r="X671" i="1"/>
  <c r="G671" i="1"/>
  <c r="BI670" i="1"/>
  <c r="AX670" i="1"/>
  <c r="AG670" i="1"/>
  <c r="AE670" i="1"/>
  <c r="Z670" i="1"/>
  <c r="X670" i="1"/>
  <c r="G670" i="1"/>
  <c r="BI669" i="1"/>
  <c r="AX669" i="1"/>
  <c r="BA669" i="1"/>
  <c r="AG669" i="1"/>
  <c r="AE669" i="1"/>
  <c r="Z669" i="1"/>
  <c r="X669" i="1"/>
  <c r="G669" i="1"/>
  <c r="BI668" i="1"/>
  <c r="AX668" i="1"/>
  <c r="BA668" i="1"/>
  <c r="AG668" i="1"/>
  <c r="AE668" i="1"/>
  <c r="Z668" i="1"/>
  <c r="X668" i="1"/>
  <c r="G668" i="1"/>
  <c r="BI667" i="1"/>
  <c r="AX667" i="1"/>
  <c r="BA667" i="1"/>
  <c r="AG667" i="1"/>
  <c r="AE667" i="1"/>
  <c r="Z667" i="1"/>
  <c r="X667" i="1"/>
  <c r="G667" i="1"/>
  <c r="BI666" i="1"/>
  <c r="AX666" i="1"/>
  <c r="BA666" i="1"/>
  <c r="AG666" i="1"/>
  <c r="AE666" i="1"/>
  <c r="Z666" i="1"/>
  <c r="X666" i="1"/>
  <c r="G666" i="1"/>
  <c r="BI665" i="1"/>
  <c r="AX665" i="1"/>
  <c r="BA665" i="1"/>
  <c r="AG665" i="1"/>
  <c r="AE665" i="1"/>
  <c r="Z665" i="1"/>
  <c r="X665" i="1"/>
  <c r="G665" i="1"/>
  <c r="BI664" i="1"/>
  <c r="AX664" i="1"/>
  <c r="BA664" i="1"/>
  <c r="AG664" i="1"/>
  <c r="AE664" i="1"/>
  <c r="Z664" i="1"/>
  <c r="X664" i="1"/>
  <c r="G664" i="1"/>
  <c r="BI663" i="1"/>
  <c r="AX663" i="1"/>
  <c r="AG663" i="1"/>
  <c r="AE663" i="1"/>
  <c r="Z663" i="1"/>
  <c r="X663" i="1"/>
  <c r="G663" i="1"/>
  <c r="BI662" i="1"/>
  <c r="AX662" i="1"/>
  <c r="BA662" i="1"/>
  <c r="AG662" i="1"/>
  <c r="AE662" i="1"/>
  <c r="Z662" i="1"/>
  <c r="X662" i="1"/>
  <c r="G662" i="1"/>
  <c r="BI661" i="1"/>
  <c r="AX661" i="1"/>
  <c r="BA661" i="1"/>
  <c r="AG661" i="1"/>
  <c r="AE661" i="1"/>
  <c r="Z661" i="1"/>
  <c r="X661" i="1"/>
  <c r="G661" i="1"/>
  <c r="BI660" i="1"/>
  <c r="AX660" i="1"/>
  <c r="BA660" i="1"/>
  <c r="AG660" i="1"/>
  <c r="AE660" i="1"/>
  <c r="Z660" i="1"/>
  <c r="X660" i="1"/>
  <c r="G660" i="1"/>
  <c r="BI659" i="1"/>
  <c r="AX659" i="1"/>
  <c r="BA659" i="1"/>
  <c r="AG659" i="1"/>
  <c r="AE659" i="1"/>
  <c r="Z659" i="1"/>
  <c r="X659" i="1"/>
  <c r="G659" i="1"/>
  <c r="BI658" i="1"/>
  <c r="AX658" i="1"/>
  <c r="BA658" i="1"/>
  <c r="AG658" i="1"/>
  <c r="AE658" i="1"/>
  <c r="Z658" i="1"/>
  <c r="X658" i="1"/>
  <c r="G658" i="1"/>
  <c r="BI657" i="1"/>
  <c r="AX657" i="1"/>
  <c r="BA657" i="1"/>
  <c r="AG657" i="1"/>
  <c r="AE657" i="1"/>
  <c r="Z657" i="1"/>
  <c r="X657" i="1"/>
  <c r="G657" i="1"/>
  <c r="BI656" i="1"/>
  <c r="AX656" i="1"/>
  <c r="BA656" i="1"/>
  <c r="AG656" i="1"/>
  <c r="AE656" i="1"/>
  <c r="Z656" i="1"/>
  <c r="X656" i="1"/>
  <c r="G656" i="1"/>
  <c r="BI655" i="1"/>
  <c r="AX655" i="1"/>
  <c r="BA655" i="1"/>
  <c r="AG655" i="1"/>
  <c r="AE655" i="1"/>
  <c r="Z655" i="1"/>
  <c r="X655" i="1"/>
  <c r="G655" i="1"/>
  <c r="BI654" i="1"/>
  <c r="AX654" i="1"/>
  <c r="AG654" i="1"/>
  <c r="AE654" i="1"/>
  <c r="Z654" i="1"/>
  <c r="X654" i="1"/>
  <c r="G654" i="1"/>
  <c r="BI653" i="1"/>
  <c r="AX653" i="1"/>
  <c r="BA653" i="1"/>
  <c r="AG653" i="1"/>
  <c r="AE653" i="1"/>
  <c r="Z653" i="1"/>
  <c r="X653" i="1"/>
  <c r="G653" i="1"/>
  <c r="BI652" i="1"/>
  <c r="AX652" i="1"/>
  <c r="BA652" i="1"/>
  <c r="AG652" i="1"/>
  <c r="AE652" i="1"/>
  <c r="Z652" i="1"/>
  <c r="X652" i="1"/>
  <c r="G652" i="1"/>
  <c r="BI651" i="1"/>
  <c r="AX651" i="1"/>
  <c r="BA651" i="1"/>
  <c r="AG651" i="1"/>
  <c r="AE651" i="1"/>
  <c r="Z651" i="1"/>
  <c r="X651" i="1"/>
  <c r="G651" i="1"/>
  <c r="BI650" i="1"/>
  <c r="AX650" i="1"/>
  <c r="BA650" i="1"/>
  <c r="AG650" i="1"/>
  <c r="AE650" i="1"/>
  <c r="Z650" i="1"/>
  <c r="X650" i="1"/>
  <c r="G650" i="1"/>
  <c r="BI649" i="1"/>
  <c r="AX649" i="1"/>
  <c r="BA649" i="1"/>
  <c r="AG649" i="1"/>
  <c r="AE649" i="1"/>
  <c r="Z649" i="1"/>
  <c r="X649" i="1"/>
  <c r="G649" i="1"/>
  <c r="BI648" i="1"/>
  <c r="AX648" i="1"/>
  <c r="BA648" i="1"/>
  <c r="AG648" i="1"/>
  <c r="AE648" i="1"/>
  <c r="Z648" i="1"/>
  <c r="X648" i="1"/>
  <c r="G648" i="1"/>
  <c r="BI647" i="1"/>
  <c r="AX647" i="1"/>
  <c r="AG647" i="1"/>
  <c r="AE647" i="1"/>
  <c r="Z647" i="1"/>
  <c r="X647" i="1"/>
  <c r="G647" i="1"/>
  <c r="BI646" i="1"/>
  <c r="AX646" i="1"/>
  <c r="BA646" i="1"/>
  <c r="AG646" i="1"/>
  <c r="AE646" i="1"/>
  <c r="Z646" i="1"/>
  <c r="X646" i="1"/>
  <c r="G646" i="1"/>
  <c r="BI645" i="1"/>
  <c r="AX645" i="1"/>
  <c r="BA645" i="1"/>
  <c r="AG645" i="1"/>
  <c r="AE645" i="1"/>
  <c r="Z645" i="1"/>
  <c r="X645" i="1"/>
  <c r="G645" i="1"/>
  <c r="BI644" i="1"/>
  <c r="AX644" i="1"/>
  <c r="BA644" i="1"/>
  <c r="AG644" i="1"/>
  <c r="AE644" i="1"/>
  <c r="Z644" i="1"/>
  <c r="X644" i="1"/>
  <c r="G644" i="1"/>
  <c r="BI643" i="1"/>
  <c r="AX643" i="1"/>
  <c r="AG643" i="1"/>
  <c r="AE643" i="1"/>
  <c r="Z643" i="1"/>
  <c r="X643" i="1"/>
  <c r="G643" i="1"/>
  <c r="BI642" i="1"/>
  <c r="AX642" i="1"/>
  <c r="BA642" i="1"/>
  <c r="AG642" i="1"/>
  <c r="AE642" i="1"/>
  <c r="Z642" i="1"/>
  <c r="X642" i="1"/>
  <c r="G642" i="1"/>
  <c r="BI641" i="1"/>
  <c r="AX641" i="1"/>
  <c r="BA641" i="1"/>
  <c r="AG641" i="1"/>
  <c r="AE641" i="1"/>
  <c r="Z641" i="1"/>
  <c r="X641" i="1"/>
  <c r="G641" i="1"/>
  <c r="BI640" i="1"/>
  <c r="AX640" i="1"/>
  <c r="BA640" i="1"/>
  <c r="AG640" i="1"/>
  <c r="AE640" i="1"/>
  <c r="Z640" i="1"/>
  <c r="X640" i="1"/>
  <c r="G640" i="1"/>
  <c r="BI639" i="1"/>
  <c r="AX639" i="1"/>
  <c r="BA639" i="1"/>
  <c r="AG639" i="1"/>
  <c r="AE639" i="1"/>
  <c r="Z639" i="1"/>
  <c r="X639" i="1"/>
  <c r="G639" i="1"/>
  <c r="BI638" i="1"/>
  <c r="AX638" i="1"/>
  <c r="BA638" i="1"/>
  <c r="AG638" i="1"/>
  <c r="AE638" i="1"/>
  <c r="Z638" i="1"/>
  <c r="X638" i="1"/>
  <c r="G638" i="1"/>
  <c r="BI637" i="1"/>
  <c r="AX637" i="1"/>
  <c r="BA637" i="1"/>
  <c r="AG637" i="1"/>
  <c r="AE637" i="1"/>
  <c r="Z637" i="1"/>
  <c r="X637" i="1"/>
  <c r="G637" i="1"/>
  <c r="BI636" i="1"/>
  <c r="AX636" i="1"/>
  <c r="BA636" i="1"/>
  <c r="AG636" i="1"/>
  <c r="AE636" i="1"/>
  <c r="Z636" i="1"/>
  <c r="X636" i="1"/>
  <c r="G636" i="1"/>
  <c r="BI635" i="1"/>
  <c r="AX635" i="1"/>
  <c r="AY635" i="1"/>
  <c r="BC635" i="1"/>
  <c r="BA635" i="1"/>
  <c r="AG635" i="1"/>
  <c r="AE635" i="1"/>
  <c r="Z635" i="1"/>
  <c r="X635" i="1"/>
  <c r="G635" i="1"/>
  <c r="BI634" i="1"/>
  <c r="AX634" i="1"/>
  <c r="AG634" i="1"/>
  <c r="AE634" i="1"/>
  <c r="Z634" i="1"/>
  <c r="X634" i="1"/>
  <c r="G634" i="1"/>
  <c r="BI633" i="1"/>
  <c r="AX633" i="1"/>
  <c r="BA633" i="1"/>
  <c r="AG633" i="1"/>
  <c r="AE633" i="1"/>
  <c r="Z633" i="1"/>
  <c r="X633" i="1"/>
  <c r="G633" i="1"/>
  <c r="BI632" i="1"/>
  <c r="AX632" i="1"/>
  <c r="BA632" i="1"/>
  <c r="AG632" i="1"/>
  <c r="AE632" i="1"/>
  <c r="Z632" i="1"/>
  <c r="X632" i="1"/>
  <c r="G632" i="1"/>
  <c r="BI631" i="1"/>
  <c r="AX631" i="1"/>
  <c r="BA631" i="1"/>
  <c r="AG631" i="1"/>
  <c r="AE631" i="1"/>
  <c r="Z631" i="1"/>
  <c r="X631" i="1"/>
  <c r="G631" i="1"/>
  <c r="BI630" i="1"/>
  <c r="AX630" i="1"/>
  <c r="BA630" i="1"/>
  <c r="AG630" i="1"/>
  <c r="AE630" i="1"/>
  <c r="Z630" i="1"/>
  <c r="X630" i="1"/>
  <c r="G630" i="1"/>
  <c r="BI629" i="1"/>
  <c r="AX629" i="1"/>
  <c r="BA629" i="1"/>
  <c r="AG629" i="1"/>
  <c r="AE629" i="1"/>
  <c r="Z629" i="1"/>
  <c r="X629" i="1"/>
  <c r="G629" i="1"/>
  <c r="BI628" i="1"/>
  <c r="AX628" i="1"/>
  <c r="BA628" i="1"/>
  <c r="AG628" i="1"/>
  <c r="AE628" i="1"/>
  <c r="Z628" i="1"/>
  <c r="X628" i="1"/>
  <c r="G628" i="1"/>
  <c r="BI627" i="1"/>
  <c r="AX627" i="1"/>
  <c r="AG627" i="1"/>
  <c r="AE627" i="1"/>
  <c r="Z627" i="1"/>
  <c r="X627" i="1"/>
  <c r="G627" i="1"/>
  <c r="BI626" i="1"/>
  <c r="AX626" i="1"/>
  <c r="BA626" i="1"/>
  <c r="AG626" i="1"/>
  <c r="AE626" i="1"/>
  <c r="Z626" i="1"/>
  <c r="X626" i="1"/>
  <c r="G626" i="1"/>
  <c r="BI625" i="1"/>
  <c r="AX625" i="1"/>
  <c r="AG625" i="1"/>
  <c r="AE625" i="1"/>
  <c r="Z625" i="1"/>
  <c r="X625" i="1"/>
  <c r="G625" i="1"/>
  <c r="BI624" i="1"/>
  <c r="AX624" i="1"/>
  <c r="BA624" i="1"/>
  <c r="AG624" i="1"/>
  <c r="AE624" i="1"/>
  <c r="Z624" i="1"/>
  <c r="X624" i="1"/>
  <c r="G624" i="1"/>
  <c r="BI623" i="1"/>
  <c r="AX623" i="1"/>
  <c r="AY623" i="1"/>
  <c r="BC623" i="1"/>
  <c r="AG623" i="1"/>
  <c r="AE623" i="1"/>
  <c r="Z623" i="1"/>
  <c r="X623" i="1"/>
  <c r="G623" i="1"/>
  <c r="BI622" i="1"/>
  <c r="AX622" i="1"/>
  <c r="AG622" i="1"/>
  <c r="AE622" i="1"/>
  <c r="Z622" i="1"/>
  <c r="X622" i="1"/>
  <c r="G622" i="1"/>
  <c r="BI621" i="1"/>
  <c r="AX621" i="1"/>
  <c r="AG621" i="1"/>
  <c r="AE621" i="1"/>
  <c r="Z621" i="1"/>
  <c r="X621" i="1"/>
  <c r="G621" i="1"/>
  <c r="BI620" i="1"/>
  <c r="AX620" i="1"/>
  <c r="AG620" i="1"/>
  <c r="AE620" i="1"/>
  <c r="Z620" i="1"/>
  <c r="X620" i="1"/>
  <c r="G620" i="1"/>
  <c r="BI619" i="1"/>
  <c r="AX619" i="1"/>
  <c r="AY619" i="1"/>
  <c r="BC619" i="1"/>
  <c r="AG619" i="1"/>
  <c r="AE619" i="1"/>
  <c r="Z619" i="1"/>
  <c r="X619" i="1"/>
  <c r="G619" i="1"/>
  <c r="BI618" i="1"/>
  <c r="AX618" i="1"/>
  <c r="BA618" i="1"/>
  <c r="AG618" i="1"/>
  <c r="AE618" i="1"/>
  <c r="Z618" i="1"/>
  <c r="X618" i="1"/>
  <c r="G618" i="1"/>
  <c r="BI617" i="1"/>
  <c r="AX617" i="1"/>
  <c r="AG617" i="1"/>
  <c r="AE617" i="1"/>
  <c r="Z617" i="1"/>
  <c r="X617" i="1"/>
  <c r="G617" i="1"/>
  <c r="BI616" i="1"/>
  <c r="AX616" i="1"/>
  <c r="BA616" i="1"/>
  <c r="AG616" i="1"/>
  <c r="AE616" i="1"/>
  <c r="Z616" i="1"/>
  <c r="X616" i="1"/>
  <c r="G616" i="1"/>
  <c r="BI615" i="1"/>
  <c r="AX615" i="1"/>
  <c r="AY615" i="1"/>
  <c r="BC615" i="1"/>
  <c r="AG615" i="1"/>
  <c r="AE615" i="1"/>
  <c r="Z615" i="1"/>
  <c r="X615" i="1"/>
  <c r="G615" i="1"/>
  <c r="BI614" i="1"/>
  <c r="AX614" i="1"/>
  <c r="AG614" i="1"/>
  <c r="AE614" i="1"/>
  <c r="Z614" i="1"/>
  <c r="X614" i="1"/>
  <c r="G614" i="1"/>
  <c r="BI613" i="1"/>
  <c r="AX613" i="1"/>
  <c r="AG613" i="1"/>
  <c r="AE613" i="1"/>
  <c r="Z613" i="1"/>
  <c r="X613" i="1"/>
  <c r="G613" i="1"/>
  <c r="BI612" i="1"/>
  <c r="AX612" i="1"/>
  <c r="BA612" i="1"/>
  <c r="AG612" i="1"/>
  <c r="AE612" i="1"/>
  <c r="Z612" i="1"/>
  <c r="X612" i="1"/>
  <c r="G612" i="1"/>
  <c r="BI611" i="1"/>
  <c r="AX611" i="1"/>
  <c r="AY611" i="1"/>
  <c r="BC611" i="1"/>
  <c r="AG611" i="1"/>
  <c r="AE611" i="1"/>
  <c r="Z611" i="1"/>
  <c r="X611" i="1"/>
  <c r="G611" i="1"/>
  <c r="BI610" i="1"/>
  <c r="AX610" i="1"/>
  <c r="AG610" i="1"/>
  <c r="AE610" i="1"/>
  <c r="Z610" i="1"/>
  <c r="X610" i="1"/>
  <c r="G610" i="1"/>
  <c r="BI609" i="1"/>
  <c r="AX609" i="1"/>
  <c r="AG609" i="1"/>
  <c r="AE609" i="1"/>
  <c r="Z609" i="1"/>
  <c r="X609" i="1"/>
  <c r="G609" i="1"/>
  <c r="BI608" i="1"/>
  <c r="AX608" i="1"/>
  <c r="AG608" i="1"/>
  <c r="AE608" i="1"/>
  <c r="Z608" i="1"/>
  <c r="X608" i="1"/>
  <c r="G608" i="1"/>
  <c r="BI607" i="1"/>
  <c r="AX607" i="1"/>
  <c r="AY607" i="1"/>
  <c r="BC607" i="1"/>
  <c r="AG607" i="1"/>
  <c r="AE607" i="1"/>
  <c r="Z607" i="1"/>
  <c r="X607" i="1"/>
  <c r="G607" i="1"/>
  <c r="BI606" i="1"/>
  <c r="AX606" i="1"/>
  <c r="AZ606" i="1"/>
  <c r="BD606" i="1"/>
  <c r="BA606" i="1"/>
  <c r="AG606" i="1"/>
  <c r="AE606" i="1"/>
  <c r="Z606" i="1"/>
  <c r="X606" i="1"/>
  <c r="G606" i="1"/>
  <c r="BI605" i="1"/>
  <c r="AX605" i="1"/>
  <c r="AG605" i="1"/>
  <c r="AE605" i="1"/>
  <c r="Z605" i="1"/>
  <c r="X605" i="1"/>
  <c r="G605" i="1"/>
  <c r="BI604" i="1"/>
  <c r="AX604" i="1"/>
  <c r="BA604" i="1"/>
  <c r="AG604" i="1"/>
  <c r="AE604" i="1"/>
  <c r="Z604" i="1"/>
  <c r="X604" i="1"/>
  <c r="G604" i="1"/>
  <c r="BI603" i="1"/>
  <c r="AX603" i="1"/>
  <c r="AY603" i="1"/>
  <c r="BC603" i="1"/>
  <c r="AG603" i="1"/>
  <c r="AE603" i="1"/>
  <c r="Z603" i="1"/>
  <c r="X603" i="1"/>
  <c r="G603" i="1"/>
  <c r="BI602" i="1"/>
  <c r="AX602" i="1"/>
  <c r="BA602" i="1"/>
  <c r="AG602" i="1"/>
  <c r="AE602" i="1"/>
  <c r="Z602" i="1"/>
  <c r="X602" i="1"/>
  <c r="G602" i="1"/>
  <c r="BI601" i="1"/>
  <c r="AX601" i="1"/>
  <c r="AG601" i="1"/>
  <c r="AE601" i="1"/>
  <c r="Z601" i="1"/>
  <c r="X601" i="1"/>
  <c r="G601" i="1"/>
  <c r="BI600" i="1"/>
  <c r="AX600" i="1"/>
  <c r="AG600" i="1"/>
  <c r="AE600" i="1"/>
  <c r="Z600" i="1"/>
  <c r="X600" i="1"/>
  <c r="BI599" i="1"/>
  <c r="AX599" i="1"/>
  <c r="AG599" i="1"/>
  <c r="AE599" i="1"/>
  <c r="Z599" i="1"/>
  <c r="X599" i="1"/>
  <c r="BI598" i="1"/>
  <c r="AX598" i="1"/>
  <c r="AG598" i="1"/>
  <c r="AE598" i="1"/>
  <c r="Z598" i="1"/>
  <c r="X598" i="1"/>
  <c r="BI597" i="1"/>
  <c r="AX597" i="1"/>
  <c r="AY597" i="1"/>
  <c r="BC597" i="1"/>
  <c r="AG597" i="1"/>
  <c r="AE597" i="1"/>
  <c r="Z597" i="1"/>
  <c r="X597" i="1"/>
  <c r="BI596" i="1"/>
  <c r="AX596" i="1"/>
  <c r="AG596" i="1"/>
  <c r="AE596" i="1"/>
  <c r="Z596" i="1"/>
  <c r="X596" i="1"/>
  <c r="BI595" i="1"/>
  <c r="AX595" i="1"/>
  <c r="AG595" i="1"/>
  <c r="AE595" i="1"/>
  <c r="Z595" i="1"/>
  <c r="X595" i="1"/>
  <c r="BI594" i="1"/>
  <c r="AX594" i="1"/>
  <c r="AY594" i="1"/>
  <c r="BC594" i="1"/>
  <c r="AG594" i="1"/>
  <c r="AE594" i="1"/>
  <c r="Z594" i="1"/>
  <c r="X594" i="1"/>
  <c r="BI593" i="1"/>
  <c r="AX593" i="1"/>
  <c r="AG593" i="1"/>
  <c r="AE593" i="1"/>
  <c r="Z593" i="1"/>
  <c r="X593" i="1"/>
  <c r="BI592" i="1"/>
  <c r="AX592" i="1"/>
  <c r="AG592" i="1"/>
  <c r="AE592" i="1"/>
  <c r="Z592" i="1"/>
  <c r="X592" i="1"/>
  <c r="BI591" i="1"/>
  <c r="AX591" i="1"/>
  <c r="AG591" i="1"/>
  <c r="AE591" i="1"/>
  <c r="Z591" i="1"/>
  <c r="X591" i="1"/>
  <c r="BI590" i="1"/>
  <c r="AX590" i="1"/>
  <c r="AZ590" i="1"/>
  <c r="BB590" i="1"/>
  <c r="AG590" i="1"/>
  <c r="AE590" i="1"/>
  <c r="Z590" i="1"/>
  <c r="X590" i="1"/>
  <c r="BI589" i="1"/>
  <c r="AX589" i="1"/>
  <c r="AY589" i="1"/>
  <c r="BC589" i="1"/>
  <c r="AG589" i="1"/>
  <c r="AE589" i="1"/>
  <c r="Z589" i="1"/>
  <c r="X589" i="1"/>
  <c r="BI588" i="1"/>
  <c r="AX588" i="1"/>
  <c r="AY588" i="1"/>
  <c r="BC588" i="1"/>
  <c r="AG588" i="1"/>
  <c r="AE588" i="1"/>
  <c r="Z588" i="1"/>
  <c r="X588" i="1"/>
  <c r="BI587" i="1"/>
  <c r="AX587" i="1"/>
  <c r="AZ587" i="1"/>
  <c r="BD587" i="1"/>
  <c r="AG587" i="1"/>
  <c r="AE587" i="1"/>
  <c r="Z587" i="1"/>
  <c r="X587" i="1"/>
  <c r="BI586" i="1"/>
  <c r="AX586" i="1"/>
  <c r="AY586" i="1"/>
  <c r="BC586" i="1"/>
  <c r="AG586" i="1"/>
  <c r="AE586" i="1"/>
  <c r="Z586" i="1"/>
  <c r="X586" i="1"/>
  <c r="BI585" i="1"/>
  <c r="AX585" i="1"/>
  <c r="BA585" i="1"/>
  <c r="AG585" i="1"/>
  <c r="AE585" i="1"/>
  <c r="Z585" i="1"/>
  <c r="X585" i="1"/>
  <c r="BI584" i="1"/>
  <c r="AX584" i="1"/>
  <c r="BA584" i="1"/>
  <c r="AG584" i="1"/>
  <c r="AE584" i="1"/>
  <c r="Z584" i="1"/>
  <c r="X584" i="1"/>
  <c r="BI583" i="1"/>
  <c r="AX583" i="1"/>
  <c r="AG583" i="1"/>
  <c r="AE583" i="1"/>
  <c r="Z583" i="1"/>
  <c r="X583" i="1"/>
  <c r="BI582" i="1"/>
  <c r="AX582" i="1"/>
  <c r="AZ582" i="1"/>
  <c r="BB582" i="1"/>
  <c r="AG582" i="1"/>
  <c r="AE582" i="1"/>
  <c r="Z582" i="1"/>
  <c r="X582" i="1"/>
  <c r="BI581" i="1"/>
  <c r="AX581" i="1"/>
  <c r="BA581" i="1"/>
  <c r="AG581" i="1"/>
  <c r="AE581" i="1"/>
  <c r="Z581" i="1"/>
  <c r="X581" i="1"/>
  <c r="BI580" i="1"/>
  <c r="AX580" i="1"/>
  <c r="AY580" i="1"/>
  <c r="BC580" i="1"/>
  <c r="AG580" i="1"/>
  <c r="AE580" i="1"/>
  <c r="Z580" i="1"/>
  <c r="X580" i="1"/>
  <c r="BI579" i="1"/>
  <c r="AX579" i="1"/>
  <c r="AY579" i="1"/>
  <c r="BC579" i="1"/>
  <c r="AG579" i="1"/>
  <c r="AE579" i="1"/>
  <c r="Z579" i="1"/>
  <c r="X579" i="1"/>
  <c r="BI578" i="1"/>
  <c r="AX578" i="1"/>
  <c r="AG578" i="1"/>
  <c r="AE578" i="1"/>
  <c r="Z578" i="1"/>
  <c r="X578" i="1"/>
  <c r="BI577" i="1"/>
  <c r="AX577" i="1"/>
  <c r="AY577" i="1"/>
  <c r="BC577" i="1"/>
  <c r="AG577" i="1"/>
  <c r="AE577" i="1"/>
  <c r="Z577" i="1"/>
  <c r="X577" i="1"/>
  <c r="BI576" i="1"/>
  <c r="AX576" i="1"/>
  <c r="AG576" i="1"/>
  <c r="AE576" i="1"/>
  <c r="Z576" i="1"/>
  <c r="X576" i="1"/>
  <c r="BI575" i="1"/>
  <c r="AX575" i="1"/>
  <c r="AG575" i="1"/>
  <c r="AE575" i="1"/>
  <c r="Z575" i="1"/>
  <c r="X575" i="1"/>
  <c r="BI574" i="1"/>
  <c r="AX574" i="1"/>
  <c r="AZ574" i="1"/>
  <c r="AG574" i="1"/>
  <c r="AE574" i="1"/>
  <c r="Z574" i="1"/>
  <c r="X574" i="1"/>
  <c r="BI573" i="1"/>
  <c r="AX573" i="1"/>
  <c r="AZ573" i="1"/>
  <c r="AG573" i="1"/>
  <c r="AE573" i="1"/>
  <c r="Z573" i="1"/>
  <c r="X573" i="1"/>
  <c r="BI572" i="1"/>
  <c r="AX572" i="1"/>
  <c r="AY572" i="1"/>
  <c r="BC572" i="1"/>
  <c r="AG572" i="1"/>
  <c r="AE572" i="1"/>
  <c r="Z572" i="1"/>
  <c r="X572" i="1"/>
  <c r="BI571" i="1"/>
  <c r="AX571" i="1"/>
  <c r="AZ571" i="1"/>
  <c r="BD571" i="1"/>
  <c r="AG571" i="1"/>
  <c r="AE571" i="1"/>
  <c r="Z571" i="1"/>
  <c r="X571" i="1"/>
  <c r="BI570" i="1"/>
  <c r="AX570" i="1"/>
  <c r="AG570" i="1"/>
  <c r="AE570" i="1"/>
  <c r="Z570" i="1"/>
  <c r="X570" i="1"/>
  <c r="BI569" i="1"/>
  <c r="AX569" i="1"/>
  <c r="BA569" i="1"/>
  <c r="AG569" i="1"/>
  <c r="AE569" i="1"/>
  <c r="Z569" i="1"/>
  <c r="X569" i="1"/>
  <c r="BI568" i="1"/>
  <c r="AX568" i="1"/>
  <c r="BA568" i="1"/>
  <c r="AG568" i="1"/>
  <c r="AE568" i="1"/>
  <c r="Z568" i="1"/>
  <c r="X568" i="1"/>
  <c r="BI567" i="1"/>
  <c r="AX567" i="1"/>
  <c r="AG567" i="1"/>
  <c r="AE567" i="1"/>
  <c r="Z567" i="1"/>
  <c r="X567" i="1"/>
  <c r="BI566" i="1"/>
  <c r="AX566" i="1"/>
  <c r="AG566" i="1"/>
  <c r="AE566" i="1"/>
  <c r="Z566" i="1"/>
  <c r="X566" i="1"/>
  <c r="BI565" i="1"/>
  <c r="AX565" i="1"/>
  <c r="AY565" i="1"/>
  <c r="BC565" i="1"/>
  <c r="AG565" i="1"/>
  <c r="AE565" i="1"/>
  <c r="Z565" i="1"/>
  <c r="X565" i="1"/>
  <c r="BI564" i="1"/>
  <c r="AX564" i="1"/>
  <c r="AG564" i="1"/>
  <c r="AE564" i="1"/>
  <c r="Z564" i="1"/>
  <c r="X564" i="1"/>
  <c r="BI563" i="1"/>
  <c r="AX563" i="1"/>
  <c r="AG563" i="1"/>
  <c r="AE563" i="1"/>
  <c r="Z563" i="1"/>
  <c r="X563" i="1"/>
  <c r="BI562" i="1"/>
  <c r="AX562" i="1"/>
  <c r="AG562" i="1"/>
  <c r="AE562" i="1"/>
  <c r="Z562" i="1"/>
  <c r="X562" i="1"/>
  <c r="BI561" i="1"/>
  <c r="AX561" i="1"/>
  <c r="BA561" i="1"/>
  <c r="AZ561" i="1"/>
  <c r="AG561" i="1"/>
  <c r="AE561" i="1"/>
  <c r="Z561" i="1"/>
  <c r="X561" i="1"/>
  <c r="BI560" i="1"/>
  <c r="AX560" i="1"/>
  <c r="BA560" i="1"/>
  <c r="AG560" i="1"/>
  <c r="AE560" i="1"/>
  <c r="Z560" i="1"/>
  <c r="X560" i="1"/>
  <c r="BI559" i="1"/>
  <c r="AX559" i="1"/>
  <c r="AG559" i="1"/>
  <c r="AE559" i="1"/>
  <c r="Z559" i="1"/>
  <c r="X559" i="1"/>
  <c r="BI558" i="1"/>
  <c r="AX558" i="1"/>
  <c r="AZ558" i="1"/>
  <c r="BB558" i="1"/>
  <c r="AG558" i="1"/>
  <c r="AE558" i="1"/>
  <c r="Z558" i="1"/>
  <c r="X558" i="1"/>
  <c r="BI557" i="1"/>
  <c r="AX557" i="1"/>
  <c r="AZ557" i="1"/>
  <c r="AG557" i="1"/>
  <c r="AE557" i="1"/>
  <c r="Z557" i="1"/>
  <c r="X557" i="1"/>
  <c r="BI556" i="1"/>
  <c r="AX556" i="1"/>
  <c r="AY556" i="1"/>
  <c r="BC556" i="1"/>
  <c r="AG556" i="1"/>
  <c r="AE556" i="1"/>
  <c r="Z556" i="1"/>
  <c r="X556" i="1"/>
  <c r="BI555" i="1"/>
  <c r="AX555" i="1"/>
  <c r="AG555" i="1"/>
  <c r="AE555" i="1"/>
  <c r="Z555" i="1"/>
  <c r="X555" i="1"/>
  <c r="BI554" i="1"/>
  <c r="AX554" i="1"/>
  <c r="BA554" i="1"/>
  <c r="AZ554" i="1"/>
  <c r="BD554" i="1"/>
  <c r="AY554" i="1"/>
  <c r="BC554" i="1"/>
  <c r="AG554" i="1"/>
  <c r="AE554" i="1"/>
  <c r="Z554" i="1"/>
  <c r="X554" i="1"/>
  <c r="BI553" i="1"/>
  <c r="AX553" i="1"/>
  <c r="AZ553" i="1"/>
  <c r="AG553" i="1"/>
  <c r="AE553" i="1"/>
  <c r="Z553" i="1"/>
  <c r="X553" i="1"/>
  <c r="BI552" i="1"/>
  <c r="AX552" i="1"/>
  <c r="AG552" i="1"/>
  <c r="AE552" i="1"/>
  <c r="Z552" i="1"/>
  <c r="X552" i="1"/>
  <c r="BI551" i="1"/>
  <c r="AX551" i="1"/>
  <c r="AG551" i="1"/>
  <c r="AE551" i="1"/>
  <c r="Z551" i="1"/>
  <c r="X551" i="1"/>
  <c r="BI550" i="1"/>
  <c r="AX550" i="1"/>
  <c r="AZ550" i="1"/>
  <c r="BB550" i="1"/>
  <c r="AG550" i="1"/>
  <c r="AE550" i="1"/>
  <c r="Z550" i="1"/>
  <c r="X550" i="1"/>
  <c r="BI549" i="1"/>
  <c r="AX549" i="1"/>
  <c r="AG549" i="1"/>
  <c r="AE549" i="1"/>
  <c r="Z549" i="1"/>
  <c r="X549" i="1"/>
  <c r="BI548" i="1"/>
  <c r="AX548" i="1"/>
  <c r="AY548" i="1"/>
  <c r="BC548" i="1"/>
  <c r="AG548" i="1"/>
  <c r="AE548" i="1"/>
  <c r="Z548" i="1"/>
  <c r="X548" i="1"/>
  <c r="BI547" i="1"/>
  <c r="AX547" i="1"/>
  <c r="AY547" i="1"/>
  <c r="BC547" i="1"/>
  <c r="AZ547" i="1"/>
  <c r="BD547" i="1"/>
  <c r="AG547" i="1"/>
  <c r="AE547" i="1"/>
  <c r="Z547" i="1"/>
  <c r="X547" i="1"/>
  <c r="BI546" i="1"/>
  <c r="AX546" i="1"/>
  <c r="AY546" i="1"/>
  <c r="BC546" i="1"/>
  <c r="AG546" i="1"/>
  <c r="AE546" i="1"/>
  <c r="Z546" i="1"/>
  <c r="X546" i="1"/>
  <c r="BI545" i="1"/>
  <c r="AX545" i="1"/>
  <c r="BA545" i="1"/>
  <c r="AG545" i="1"/>
  <c r="AE545" i="1"/>
  <c r="Z545" i="1"/>
  <c r="X545" i="1"/>
  <c r="BI544" i="1"/>
  <c r="AX544" i="1"/>
  <c r="AY544" i="1"/>
  <c r="BC544" i="1"/>
  <c r="BA544" i="1"/>
  <c r="AG544" i="1"/>
  <c r="AE544" i="1"/>
  <c r="Z544" i="1"/>
  <c r="X544" i="1"/>
  <c r="BI543" i="1"/>
  <c r="AX543" i="1"/>
  <c r="AG543" i="1"/>
  <c r="AE543" i="1"/>
  <c r="Z543" i="1"/>
  <c r="X543" i="1"/>
  <c r="BI542" i="1"/>
  <c r="AX542" i="1"/>
  <c r="BA542" i="1"/>
  <c r="AG542" i="1"/>
  <c r="AE542" i="1"/>
  <c r="Z542" i="1"/>
  <c r="X542" i="1"/>
  <c r="BI541" i="1"/>
  <c r="AX541" i="1"/>
  <c r="BA541" i="1"/>
  <c r="AG541" i="1"/>
  <c r="AE541" i="1"/>
  <c r="Z541" i="1"/>
  <c r="X541" i="1"/>
  <c r="BI540" i="1"/>
  <c r="AX540" i="1"/>
  <c r="AG540" i="1"/>
  <c r="AE540" i="1"/>
  <c r="Z540" i="1"/>
  <c r="X540" i="1"/>
  <c r="BI539" i="1"/>
  <c r="AX539" i="1"/>
  <c r="BA539" i="1"/>
  <c r="AG539" i="1"/>
  <c r="AE539" i="1"/>
  <c r="Z539" i="1"/>
  <c r="X539" i="1"/>
  <c r="BI538" i="1"/>
  <c r="AX538" i="1"/>
  <c r="BA538" i="1"/>
  <c r="AZ538" i="1"/>
  <c r="BB538" i="1"/>
  <c r="AG538" i="1"/>
  <c r="AE538" i="1"/>
  <c r="Z538" i="1"/>
  <c r="X538" i="1"/>
  <c r="BI537" i="1"/>
  <c r="AX537" i="1"/>
  <c r="BA537" i="1"/>
  <c r="AG537" i="1"/>
  <c r="AE537" i="1"/>
  <c r="Z537" i="1"/>
  <c r="X537" i="1"/>
  <c r="BI536" i="1"/>
  <c r="AX536" i="1"/>
  <c r="AY536" i="1"/>
  <c r="BC536" i="1"/>
  <c r="AG536" i="1"/>
  <c r="AE536" i="1"/>
  <c r="Z536" i="1"/>
  <c r="X536" i="1"/>
  <c r="BI535" i="1"/>
  <c r="AX535" i="1"/>
  <c r="AG535" i="1"/>
  <c r="AE535" i="1"/>
  <c r="Z535" i="1"/>
  <c r="X535" i="1"/>
  <c r="BI534" i="1"/>
  <c r="AX534" i="1"/>
  <c r="BA534" i="1"/>
  <c r="AG534" i="1"/>
  <c r="AE534" i="1"/>
  <c r="Z534" i="1"/>
  <c r="X534" i="1"/>
  <c r="BI533" i="1"/>
  <c r="AX533" i="1"/>
  <c r="BA533" i="1"/>
  <c r="AG533" i="1"/>
  <c r="AE533" i="1"/>
  <c r="Z533" i="1"/>
  <c r="X533" i="1"/>
  <c r="BI532" i="1"/>
  <c r="AX532" i="1"/>
  <c r="AY532" i="1"/>
  <c r="BC532" i="1"/>
  <c r="AG532" i="1"/>
  <c r="AE532" i="1"/>
  <c r="Z532" i="1"/>
  <c r="X532" i="1"/>
  <c r="BI531" i="1"/>
  <c r="AX531" i="1"/>
  <c r="AG531" i="1"/>
  <c r="AE531" i="1"/>
  <c r="Z531" i="1"/>
  <c r="X531" i="1"/>
  <c r="BI530" i="1"/>
  <c r="AX530" i="1"/>
  <c r="BA530" i="1"/>
  <c r="AG530" i="1"/>
  <c r="AE530" i="1"/>
  <c r="Z530" i="1"/>
  <c r="X530" i="1"/>
  <c r="BI529" i="1"/>
  <c r="AX529" i="1"/>
  <c r="BA529" i="1"/>
  <c r="AG529" i="1"/>
  <c r="AE529" i="1"/>
  <c r="Z529" i="1"/>
  <c r="X529" i="1"/>
  <c r="BI528" i="1"/>
  <c r="AX528" i="1"/>
  <c r="AY528" i="1"/>
  <c r="BC528" i="1"/>
  <c r="AG528" i="1"/>
  <c r="AE528" i="1"/>
  <c r="Z528" i="1"/>
  <c r="X528" i="1"/>
  <c r="BI527" i="1"/>
  <c r="AX527" i="1"/>
  <c r="BA527" i="1"/>
  <c r="AG527" i="1"/>
  <c r="AE527" i="1"/>
  <c r="Z527" i="1"/>
  <c r="X527" i="1"/>
  <c r="BI526" i="1"/>
  <c r="AX526" i="1"/>
  <c r="AY526" i="1"/>
  <c r="BC526" i="1"/>
  <c r="AG526" i="1"/>
  <c r="AE526" i="1"/>
  <c r="Z526" i="1"/>
  <c r="X526" i="1"/>
  <c r="BI525" i="1"/>
  <c r="AX525" i="1"/>
  <c r="AG525" i="1"/>
  <c r="AE525" i="1"/>
  <c r="Z525" i="1"/>
  <c r="X525" i="1"/>
  <c r="BI524" i="1"/>
  <c r="AX524" i="1"/>
  <c r="AG524" i="1"/>
  <c r="AE524" i="1"/>
  <c r="Z524" i="1"/>
  <c r="X524" i="1"/>
  <c r="BI523" i="1"/>
  <c r="AX523" i="1"/>
  <c r="BA523" i="1"/>
  <c r="AG523" i="1"/>
  <c r="AE523" i="1"/>
  <c r="Z523" i="1"/>
  <c r="X523" i="1"/>
  <c r="BI522" i="1"/>
  <c r="AX522" i="1"/>
  <c r="BA522" i="1"/>
  <c r="AG522" i="1"/>
  <c r="AE522" i="1"/>
  <c r="Z522" i="1"/>
  <c r="X522" i="1"/>
  <c r="BI521" i="1"/>
  <c r="AX521" i="1"/>
  <c r="BA521" i="1"/>
  <c r="AG521" i="1"/>
  <c r="AE521" i="1"/>
  <c r="Z521" i="1"/>
  <c r="X521" i="1"/>
  <c r="BI520" i="1"/>
  <c r="AX520" i="1"/>
  <c r="AY520" i="1"/>
  <c r="BC520" i="1"/>
  <c r="AG520" i="1"/>
  <c r="AE520" i="1"/>
  <c r="Z520" i="1"/>
  <c r="X520" i="1"/>
  <c r="BI519" i="1"/>
  <c r="AX519" i="1"/>
  <c r="AG519" i="1"/>
  <c r="AE519" i="1"/>
  <c r="Z519" i="1"/>
  <c r="X519" i="1"/>
  <c r="BI518" i="1"/>
  <c r="AX518" i="1"/>
  <c r="BA518" i="1"/>
  <c r="AZ518" i="1"/>
  <c r="BB518" i="1"/>
  <c r="AG518" i="1"/>
  <c r="AE518" i="1"/>
  <c r="Z518" i="1"/>
  <c r="X518" i="1"/>
  <c r="BI517" i="1"/>
  <c r="AX517" i="1"/>
  <c r="AZ517" i="1"/>
  <c r="BB517" i="1"/>
  <c r="AY517" i="1"/>
  <c r="BC517" i="1"/>
  <c r="BA517" i="1"/>
  <c r="AG517" i="1"/>
  <c r="AE517" i="1"/>
  <c r="Z517" i="1"/>
  <c r="X517" i="1"/>
  <c r="BI516" i="1"/>
  <c r="AX516" i="1"/>
  <c r="AY516" i="1"/>
  <c r="BC516" i="1"/>
  <c r="AG516" i="1"/>
  <c r="AE516" i="1"/>
  <c r="Z516" i="1"/>
  <c r="X516" i="1"/>
  <c r="BI515" i="1"/>
  <c r="AX515" i="1"/>
  <c r="BA515" i="1"/>
  <c r="AG515" i="1"/>
  <c r="AE515" i="1"/>
  <c r="Z515" i="1"/>
  <c r="X515" i="1"/>
  <c r="BI514" i="1"/>
  <c r="AX514" i="1"/>
  <c r="BA514" i="1"/>
  <c r="AG514" i="1"/>
  <c r="AE514" i="1"/>
  <c r="Z514" i="1"/>
  <c r="X514" i="1"/>
  <c r="BI513" i="1"/>
  <c r="AX513" i="1"/>
  <c r="BA513" i="1"/>
  <c r="AG513" i="1"/>
  <c r="AE513" i="1"/>
  <c r="Z513" i="1"/>
  <c r="X513" i="1"/>
  <c r="BI512" i="1"/>
  <c r="AX512" i="1"/>
  <c r="AY512" i="1"/>
  <c r="BC512" i="1"/>
  <c r="AG512" i="1"/>
  <c r="AE512" i="1"/>
  <c r="Z512" i="1"/>
  <c r="X512" i="1"/>
  <c r="BI511" i="1"/>
  <c r="AX511" i="1"/>
  <c r="BA511" i="1"/>
  <c r="AG511" i="1"/>
  <c r="AE511" i="1"/>
  <c r="Z511" i="1"/>
  <c r="X511" i="1"/>
  <c r="BI510" i="1"/>
  <c r="AX510" i="1"/>
  <c r="BA510" i="1"/>
  <c r="AG510" i="1"/>
  <c r="AE510" i="1"/>
  <c r="Z510" i="1"/>
  <c r="X510" i="1"/>
  <c r="BI509" i="1"/>
  <c r="AX509" i="1"/>
  <c r="BA509" i="1"/>
  <c r="AG509" i="1"/>
  <c r="AE509" i="1"/>
  <c r="Z509" i="1"/>
  <c r="X509" i="1"/>
  <c r="BI508" i="1"/>
  <c r="AX508" i="1"/>
  <c r="AG508" i="1"/>
  <c r="AE508" i="1"/>
  <c r="Z508" i="1"/>
  <c r="X508" i="1"/>
  <c r="BI507" i="1"/>
  <c r="AX507" i="1"/>
  <c r="BA507" i="1"/>
  <c r="AG507" i="1"/>
  <c r="AE507" i="1"/>
  <c r="Z507" i="1"/>
  <c r="X507" i="1"/>
  <c r="BI506" i="1"/>
  <c r="AX506" i="1"/>
  <c r="AY506" i="1"/>
  <c r="BC506" i="1"/>
  <c r="AG506" i="1"/>
  <c r="AE506" i="1"/>
  <c r="Z506" i="1"/>
  <c r="X506" i="1"/>
  <c r="BI505" i="1"/>
  <c r="AX505" i="1"/>
  <c r="BA505" i="1"/>
  <c r="AG505" i="1"/>
  <c r="AE505" i="1"/>
  <c r="Z505" i="1"/>
  <c r="X505" i="1"/>
  <c r="BI504" i="1"/>
  <c r="AX504" i="1"/>
  <c r="AG504" i="1"/>
  <c r="AE504" i="1"/>
  <c r="Z504" i="1"/>
  <c r="X504" i="1"/>
  <c r="BI503" i="1"/>
  <c r="AX503" i="1"/>
  <c r="AG503" i="1"/>
  <c r="AE503" i="1"/>
  <c r="Z503" i="1"/>
  <c r="X503" i="1"/>
  <c r="BI502" i="1"/>
  <c r="AX502" i="1"/>
  <c r="AZ502" i="1"/>
  <c r="AG502" i="1"/>
  <c r="AE502" i="1"/>
  <c r="Z502" i="1"/>
  <c r="X502" i="1"/>
  <c r="BI501" i="1"/>
  <c r="AX501" i="1"/>
  <c r="BA501" i="1"/>
  <c r="AG501" i="1"/>
  <c r="AE501" i="1"/>
  <c r="Z501" i="1"/>
  <c r="X501" i="1"/>
  <c r="BI500" i="1"/>
  <c r="AX500" i="1"/>
  <c r="AY500" i="1"/>
  <c r="AG500" i="1"/>
  <c r="AE500" i="1"/>
  <c r="Z500" i="1"/>
  <c r="X500" i="1"/>
  <c r="BI499" i="1"/>
  <c r="AX499" i="1"/>
  <c r="BA499" i="1"/>
  <c r="AG499" i="1"/>
  <c r="AE499" i="1"/>
  <c r="Z499" i="1"/>
  <c r="X499" i="1"/>
  <c r="BI498" i="1"/>
  <c r="AX498" i="1"/>
  <c r="AY498" i="1"/>
  <c r="BC498" i="1"/>
  <c r="AG498" i="1"/>
  <c r="AE498" i="1"/>
  <c r="Z498" i="1"/>
  <c r="X498" i="1"/>
  <c r="BI497" i="1"/>
  <c r="AX497" i="1"/>
  <c r="AZ497" i="1"/>
  <c r="BB497" i="1"/>
  <c r="AG497" i="1"/>
  <c r="AE497" i="1"/>
  <c r="Z497" i="1"/>
  <c r="X497" i="1"/>
  <c r="BI496" i="1"/>
  <c r="AX496" i="1"/>
  <c r="AY496" i="1"/>
  <c r="BC496" i="1"/>
  <c r="AG496" i="1"/>
  <c r="AE496" i="1"/>
  <c r="Z496" i="1"/>
  <c r="X496" i="1"/>
  <c r="BI495" i="1"/>
  <c r="AX495" i="1"/>
  <c r="BA495" i="1"/>
  <c r="AG495" i="1"/>
  <c r="AE495" i="1"/>
  <c r="Z495" i="1"/>
  <c r="X495" i="1"/>
  <c r="BI494" i="1"/>
  <c r="AX494" i="1"/>
  <c r="BA494" i="1"/>
  <c r="AG494" i="1"/>
  <c r="AE494" i="1"/>
  <c r="Z494" i="1"/>
  <c r="X494" i="1"/>
  <c r="BI493" i="1"/>
  <c r="AX493" i="1"/>
  <c r="BA493" i="1"/>
  <c r="AG493" i="1"/>
  <c r="AE493" i="1"/>
  <c r="Z493" i="1"/>
  <c r="X493" i="1"/>
  <c r="BI492" i="1"/>
  <c r="AX492" i="1"/>
  <c r="AG492" i="1"/>
  <c r="AE492" i="1"/>
  <c r="Z492" i="1"/>
  <c r="X492" i="1"/>
  <c r="BI491" i="1"/>
  <c r="AX491" i="1"/>
  <c r="BA491" i="1"/>
  <c r="AG491" i="1"/>
  <c r="AE491" i="1"/>
  <c r="Z491" i="1"/>
  <c r="X491" i="1"/>
  <c r="BI490" i="1"/>
  <c r="AX490" i="1"/>
  <c r="AZ490" i="1"/>
  <c r="BB490" i="1"/>
  <c r="AG490" i="1"/>
  <c r="AE490" i="1"/>
  <c r="Z490" i="1"/>
  <c r="X490" i="1"/>
  <c r="BI489" i="1"/>
  <c r="AX489" i="1"/>
  <c r="BA489" i="1"/>
  <c r="AG489" i="1"/>
  <c r="AE489" i="1"/>
  <c r="Z489" i="1"/>
  <c r="X489" i="1"/>
  <c r="BI488" i="1"/>
  <c r="AX488" i="1"/>
  <c r="AY488" i="1"/>
  <c r="BC488" i="1"/>
  <c r="AG488" i="1"/>
  <c r="AE488" i="1"/>
  <c r="Z488" i="1"/>
  <c r="X488" i="1"/>
  <c r="BI487" i="1"/>
  <c r="AX487" i="1"/>
  <c r="AG487" i="1"/>
  <c r="AE487" i="1"/>
  <c r="Z487" i="1"/>
  <c r="X487" i="1"/>
  <c r="BI486" i="1"/>
  <c r="AX486" i="1"/>
  <c r="BA486" i="1"/>
  <c r="AZ486" i="1"/>
  <c r="AG486" i="1"/>
  <c r="AE486" i="1"/>
  <c r="Z486" i="1"/>
  <c r="X486" i="1"/>
  <c r="BI485" i="1"/>
  <c r="AX485" i="1"/>
  <c r="BA485" i="1"/>
  <c r="AG485" i="1"/>
  <c r="AE485" i="1"/>
  <c r="Z485" i="1"/>
  <c r="X485" i="1"/>
  <c r="BI484" i="1"/>
  <c r="AX484" i="1"/>
  <c r="AY484" i="1"/>
  <c r="BC484" i="1"/>
  <c r="AG484" i="1"/>
  <c r="AE484" i="1"/>
  <c r="Z484" i="1"/>
  <c r="X484" i="1"/>
  <c r="BI483" i="1"/>
  <c r="AX483" i="1"/>
  <c r="AG483" i="1"/>
  <c r="AE483" i="1"/>
  <c r="Z483" i="1"/>
  <c r="X483" i="1"/>
  <c r="BI482" i="1"/>
  <c r="AX482" i="1"/>
  <c r="AY482" i="1"/>
  <c r="BC482" i="1"/>
  <c r="AG482" i="1"/>
  <c r="AE482" i="1"/>
  <c r="Z482" i="1"/>
  <c r="X482" i="1"/>
  <c r="BI481" i="1"/>
  <c r="AX481" i="1"/>
  <c r="BA481" i="1"/>
  <c r="AG481" i="1"/>
  <c r="AE481" i="1"/>
  <c r="Z481" i="1"/>
  <c r="X481" i="1"/>
  <c r="BI480" i="1"/>
  <c r="AX480" i="1"/>
  <c r="AY480" i="1"/>
  <c r="BC480" i="1"/>
  <c r="AG480" i="1"/>
  <c r="AE480" i="1"/>
  <c r="Z480" i="1"/>
  <c r="X480" i="1"/>
  <c r="BI479" i="1"/>
  <c r="AX479" i="1"/>
  <c r="BA479" i="1"/>
  <c r="AG479" i="1"/>
  <c r="AE479" i="1"/>
  <c r="Z479" i="1"/>
  <c r="X479" i="1"/>
  <c r="BI478" i="1"/>
  <c r="AX478" i="1"/>
  <c r="BA478" i="1"/>
  <c r="AG478" i="1"/>
  <c r="AE478" i="1"/>
  <c r="Z478" i="1"/>
  <c r="X478" i="1"/>
  <c r="BI477" i="1"/>
  <c r="AX477" i="1"/>
  <c r="BA477" i="1"/>
  <c r="AG477" i="1"/>
  <c r="AE477" i="1"/>
  <c r="Z477" i="1"/>
  <c r="X477" i="1"/>
  <c r="BI476" i="1"/>
  <c r="AX476" i="1"/>
  <c r="AG476" i="1"/>
  <c r="AE476" i="1"/>
  <c r="Z476" i="1"/>
  <c r="X476" i="1"/>
  <c r="BI475" i="1"/>
  <c r="AX475" i="1"/>
  <c r="BA475" i="1"/>
  <c r="AG475" i="1"/>
  <c r="AE475" i="1"/>
  <c r="Z475" i="1"/>
  <c r="X475" i="1"/>
  <c r="BI474" i="1"/>
  <c r="AX474" i="1"/>
  <c r="AZ474" i="1"/>
  <c r="BB474" i="1"/>
  <c r="AG474" i="1"/>
  <c r="AE474" i="1"/>
  <c r="Z474" i="1"/>
  <c r="X474" i="1"/>
  <c r="BI473" i="1"/>
  <c r="AX473" i="1"/>
  <c r="BA473" i="1"/>
  <c r="AG473" i="1"/>
  <c r="AE473" i="1"/>
  <c r="Z473" i="1"/>
  <c r="X473" i="1"/>
  <c r="BI472" i="1"/>
  <c r="AX472" i="1"/>
  <c r="AY472" i="1"/>
  <c r="BC472" i="1"/>
  <c r="AG472" i="1"/>
  <c r="AE472" i="1"/>
  <c r="Z472" i="1"/>
  <c r="X472" i="1"/>
  <c r="BI471" i="1"/>
  <c r="AX471" i="1"/>
  <c r="AG471" i="1"/>
  <c r="AE471" i="1"/>
  <c r="Z471" i="1"/>
  <c r="X471" i="1"/>
  <c r="BI470" i="1"/>
  <c r="AX470" i="1"/>
  <c r="AZ470" i="1"/>
  <c r="AG470" i="1"/>
  <c r="AE470" i="1"/>
  <c r="Z470" i="1"/>
  <c r="X470" i="1"/>
  <c r="BI469" i="1"/>
  <c r="AX469" i="1"/>
  <c r="BA469" i="1"/>
  <c r="AG469" i="1"/>
  <c r="AE469" i="1"/>
  <c r="Z469" i="1"/>
  <c r="X469" i="1"/>
  <c r="BI468" i="1"/>
  <c r="AX468" i="1"/>
  <c r="AY468" i="1"/>
  <c r="AG468" i="1"/>
  <c r="AE468" i="1"/>
  <c r="Z468" i="1"/>
  <c r="X468" i="1"/>
  <c r="BI467" i="1"/>
  <c r="AX467" i="1"/>
  <c r="AG467" i="1"/>
  <c r="AE467" i="1"/>
  <c r="Z467" i="1"/>
  <c r="X467" i="1"/>
  <c r="BI466" i="1"/>
  <c r="AX466" i="1"/>
  <c r="AY466" i="1"/>
  <c r="BC466" i="1"/>
  <c r="AG466" i="1"/>
  <c r="AE466" i="1"/>
  <c r="Z466" i="1"/>
  <c r="X466" i="1"/>
  <c r="BI465" i="1"/>
  <c r="AX465" i="1"/>
  <c r="BA465" i="1"/>
  <c r="AG465" i="1"/>
  <c r="AE465" i="1"/>
  <c r="Z465" i="1"/>
  <c r="X465" i="1"/>
  <c r="BI464" i="1"/>
  <c r="AX464" i="1"/>
  <c r="AY464" i="1"/>
  <c r="AG464" i="1"/>
  <c r="AE464" i="1"/>
  <c r="Z464" i="1"/>
  <c r="X464" i="1"/>
  <c r="BI463" i="1"/>
  <c r="AX463" i="1"/>
  <c r="BA463" i="1"/>
  <c r="AG463" i="1"/>
  <c r="AE463" i="1"/>
  <c r="Z463" i="1"/>
  <c r="X463" i="1"/>
  <c r="BI462" i="1"/>
  <c r="AX462" i="1"/>
  <c r="BA462" i="1"/>
  <c r="AG462" i="1"/>
  <c r="AE462" i="1"/>
  <c r="Z462" i="1"/>
  <c r="X462" i="1"/>
  <c r="BI461" i="1"/>
  <c r="AX461" i="1"/>
  <c r="BA461" i="1"/>
  <c r="AG461" i="1"/>
  <c r="AE461" i="1"/>
  <c r="Z461" i="1"/>
  <c r="X461" i="1"/>
  <c r="BI460" i="1"/>
  <c r="AX460" i="1"/>
  <c r="AG460" i="1"/>
  <c r="AE460" i="1"/>
  <c r="Z460" i="1"/>
  <c r="X460" i="1"/>
  <c r="BI459" i="1"/>
  <c r="AX459" i="1"/>
  <c r="BA459" i="1"/>
  <c r="AG459" i="1"/>
  <c r="AE459" i="1"/>
  <c r="Z459" i="1"/>
  <c r="X459" i="1"/>
  <c r="BI458" i="1"/>
  <c r="AX458" i="1"/>
  <c r="AZ458" i="1"/>
  <c r="BB458" i="1"/>
  <c r="AG458" i="1"/>
  <c r="AE458" i="1"/>
  <c r="Z458" i="1"/>
  <c r="X458" i="1"/>
  <c r="BI457" i="1"/>
  <c r="AX457" i="1"/>
  <c r="BA457" i="1"/>
  <c r="AG457" i="1"/>
  <c r="AE457" i="1"/>
  <c r="Z457" i="1"/>
  <c r="X457" i="1"/>
  <c r="BI456" i="1"/>
  <c r="AX456" i="1"/>
  <c r="AY456" i="1"/>
  <c r="AG456" i="1"/>
  <c r="AE456" i="1"/>
  <c r="Z456" i="1"/>
  <c r="X456" i="1"/>
  <c r="BI455" i="1"/>
  <c r="AX455" i="1"/>
  <c r="AG455" i="1"/>
  <c r="AE455" i="1"/>
  <c r="Z455" i="1"/>
  <c r="X455" i="1"/>
  <c r="BI454" i="1"/>
  <c r="AX454" i="1"/>
  <c r="AZ454" i="1"/>
  <c r="AG454" i="1"/>
  <c r="AE454" i="1"/>
  <c r="Z454" i="1"/>
  <c r="X454" i="1"/>
  <c r="BI453" i="1"/>
  <c r="AX453" i="1"/>
  <c r="BA453" i="1"/>
  <c r="AG453" i="1"/>
  <c r="AE453" i="1"/>
  <c r="Z453" i="1"/>
  <c r="X453" i="1"/>
  <c r="BI452" i="1"/>
  <c r="AX452" i="1"/>
  <c r="AY452" i="1"/>
  <c r="AG452" i="1"/>
  <c r="AE452" i="1"/>
  <c r="Z452" i="1"/>
  <c r="X452" i="1"/>
  <c r="BI451" i="1"/>
  <c r="AX451" i="1"/>
  <c r="AG451" i="1"/>
  <c r="AE451" i="1"/>
  <c r="Z451" i="1"/>
  <c r="X451" i="1"/>
  <c r="BI450" i="1"/>
  <c r="AX450" i="1"/>
  <c r="AY450" i="1"/>
  <c r="BC450" i="1"/>
  <c r="AG450" i="1"/>
  <c r="AE450" i="1"/>
  <c r="Z450" i="1"/>
  <c r="X450" i="1"/>
  <c r="BI449" i="1"/>
  <c r="AX449" i="1"/>
  <c r="AZ449" i="1"/>
  <c r="BB449" i="1"/>
  <c r="AY449" i="1"/>
  <c r="BC449" i="1"/>
  <c r="BA449" i="1"/>
  <c r="AG449" i="1"/>
  <c r="AE449" i="1"/>
  <c r="Z449" i="1"/>
  <c r="X449" i="1"/>
  <c r="BI448" i="1"/>
  <c r="AX448" i="1"/>
  <c r="AY448" i="1"/>
  <c r="AG448" i="1"/>
  <c r="AE448" i="1"/>
  <c r="Z448" i="1"/>
  <c r="X448" i="1"/>
  <c r="BI447" i="1"/>
  <c r="AX447" i="1"/>
  <c r="BA447" i="1"/>
  <c r="AG447" i="1"/>
  <c r="AE447" i="1"/>
  <c r="Z447" i="1"/>
  <c r="X447" i="1"/>
  <c r="BI446" i="1"/>
  <c r="AX446" i="1"/>
  <c r="BA446" i="1"/>
  <c r="AG446" i="1"/>
  <c r="AE446" i="1"/>
  <c r="Z446" i="1"/>
  <c r="X446" i="1"/>
  <c r="BI445" i="1"/>
  <c r="AX445" i="1"/>
  <c r="BA445" i="1"/>
  <c r="AG445" i="1"/>
  <c r="AE445" i="1"/>
  <c r="Z445" i="1"/>
  <c r="X445" i="1"/>
  <c r="BI444" i="1"/>
  <c r="AX444" i="1"/>
  <c r="AG444" i="1"/>
  <c r="AE444" i="1"/>
  <c r="Z444" i="1"/>
  <c r="X444" i="1"/>
  <c r="BI443" i="1"/>
  <c r="AX443" i="1"/>
  <c r="BA443" i="1"/>
  <c r="AG443" i="1"/>
  <c r="AE443" i="1"/>
  <c r="Z443" i="1"/>
  <c r="X443" i="1"/>
  <c r="BI442" i="1"/>
  <c r="AX442" i="1"/>
  <c r="AZ442" i="1"/>
  <c r="BB442" i="1"/>
  <c r="AG442" i="1"/>
  <c r="AE442" i="1"/>
  <c r="Z442" i="1"/>
  <c r="X442" i="1"/>
  <c r="BI441" i="1"/>
  <c r="AX441" i="1"/>
  <c r="BA441" i="1"/>
  <c r="AG441" i="1"/>
  <c r="AE441" i="1"/>
  <c r="Z441" i="1"/>
  <c r="X441" i="1"/>
  <c r="BI440" i="1"/>
  <c r="AX440" i="1"/>
  <c r="AG440" i="1"/>
  <c r="AE440" i="1"/>
  <c r="Z440" i="1"/>
  <c r="X440" i="1"/>
  <c r="BI439" i="1"/>
  <c r="AX439" i="1"/>
  <c r="AG439" i="1"/>
  <c r="AE439" i="1"/>
  <c r="Z439" i="1"/>
  <c r="X439" i="1"/>
  <c r="BI438" i="1"/>
  <c r="AX438" i="1"/>
  <c r="AZ438" i="1"/>
  <c r="AG438" i="1"/>
  <c r="AE438" i="1"/>
  <c r="Z438" i="1"/>
  <c r="X438" i="1"/>
  <c r="BI437" i="1"/>
  <c r="AX437" i="1"/>
  <c r="BA437" i="1"/>
  <c r="AG437" i="1"/>
  <c r="AE437" i="1"/>
  <c r="Z437" i="1"/>
  <c r="X437" i="1"/>
  <c r="BI436" i="1"/>
  <c r="AX436" i="1"/>
  <c r="AY436" i="1"/>
  <c r="BC436" i="1"/>
  <c r="AG436" i="1"/>
  <c r="AE436" i="1"/>
  <c r="Z436" i="1"/>
  <c r="X436" i="1"/>
  <c r="BI435" i="1"/>
  <c r="AX435" i="1"/>
  <c r="BA435" i="1"/>
  <c r="AG435" i="1"/>
  <c r="AE435" i="1"/>
  <c r="Z435" i="1"/>
  <c r="X435" i="1"/>
  <c r="BI434" i="1"/>
  <c r="AX434" i="1"/>
  <c r="AY434" i="1"/>
  <c r="BC434" i="1"/>
  <c r="AG434" i="1"/>
  <c r="AE434" i="1"/>
  <c r="Z434" i="1"/>
  <c r="X434" i="1"/>
  <c r="BI433" i="1"/>
  <c r="AX433" i="1"/>
  <c r="BA433" i="1"/>
  <c r="AG433" i="1"/>
  <c r="AE433" i="1"/>
  <c r="Z433" i="1"/>
  <c r="X433" i="1"/>
  <c r="BI432" i="1"/>
  <c r="AX432" i="1"/>
  <c r="AY432" i="1"/>
  <c r="BC432" i="1"/>
  <c r="AG432" i="1"/>
  <c r="AE432" i="1"/>
  <c r="Z432" i="1"/>
  <c r="X432" i="1"/>
  <c r="BI431" i="1"/>
  <c r="AX431" i="1"/>
  <c r="BA431" i="1"/>
  <c r="AG431" i="1"/>
  <c r="AE431" i="1"/>
  <c r="Z431" i="1"/>
  <c r="X431" i="1"/>
  <c r="BI430" i="1"/>
  <c r="AX430" i="1"/>
  <c r="BA430" i="1"/>
  <c r="AG430" i="1"/>
  <c r="AE430" i="1"/>
  <c r="Z430" i="1"/>
  <c r="X430" i="1"/>
  <c r="BI429" i="1"/>
  <c r="AX429" i="1"/>
  <c r="BA429" i="1"/>
  <c r="AG429" i="1"/>
  <c r="AE429" i="1"/>
  <c r="Z429" i="1"/>
  <c r="X429" i="1"/>
  <c r="BI428" i="1"/>
  <c r="AX428" i="1"/>
  <c r="AG428" i="1"/>
  <c r="AE428" i="1"/>
  <c r="Z428" i="1"/>
  <c r="X428" i="1"/>
  <c r="BI427" i="1"/>
  <c r="AX427" i="1"/>
  <c r="BA427" i="1"/>
  <c r="AG427" i="1"/>
  <c r="AE427" i="1"/>
  <c r="Z427" i="1"/>
  <c r="X427" i="1"/>
  <c r="BI426" i="1"/>
  <c r="AX426" i="1"/>
  <c r="AZ426" i="1"/>
  <c r="BB426" i="1"/>
  <c r="AG426" i="1"/>
  <c r="AE426" i="1"/>
  <c r="Z426" i="1"/>
  <c r="X426" i="1"/>
  <c r="BI425" i="1"/>
  <c r="AX425" i="1"/>
  <c r="BA425" i="1"/>
  <c r="AG425" i="1"/>
  <c r="AE425" i="1"/>
  <c r="Z425" i="1"/>
  <c r="X425" i="1"/>
  <c r="BI424" i="1"/>
  <c r="AX424" i="1"/>
  <c r="AY424" i="1"/>
  <c r="BC424" i="1"/>
  <c r="AG424" i="1"/>
  <c r="AE424" i="1"/>
  <c r="Z424" i="1"/>
  <c r="X424" i="1"/>
  <c r="BI423" i="1"/>
  <c r="AX423" i="1"/>
  <c r="AG423" i="1"/>
  <c r="AE423" i="1"/>
  <c r="Z423" i="1"/>
  <c r="X423" i="1"/>
  <c r="BI422" i="1"/>
  <c r="AX422" i="1"/>
  <c r="AZ422" i="1"/>
  <c r="AG422" i="1"/>
  <c r="AE422" i="1"/>
  <c r="Z422" i="1"/>
  <c r="X422" i="1"/>
  <c r="BI421" i="1"/>
  <c r="AX421" i="1"/>
  <c r="BA421" i="1"/>
  <c r="AG421" i="1"/>
  <c r="AE421" i="1"/>
  <c r="Z421" i="1"/>
  <c r="X421" i="1"/>
  <c r="BI420" i="1"/>
  <c r="AX420" i="1"/>
  <c r="AY420" i="1"/>
  <c r="BC420" i="1"/>
  <c r="AG420" i="1"/>
  <c r="AE420" i="1"/>
  <c r="Z420" i="1"/>
  <c r="X420" i="1"/>
  <c r="BI419" i="1"/>
  <c r="AX419" i="1"/>
  <c r="AG419" i="1"/>
  <c r="AE419" i="1"/>
  <c r="Z419" i="1"/>
  <c r="X419" i="1"/>
  <c r="BI418" i="1"/>
  <c r="AX418" i="1"/>
  <c r="AY418" i="1"/>
  <c r="BC418" i="1"/>
  <c r="AG418" i="1"/>
  <c r="AE418" i="1"/>
  <c r="Z418" i="1"/>
  <c r="X418" i="1"/>
  <c r="BI417" i="1"/>
  <c r="AX417" i="1"/>
  <c r="AZ417" i="1"/>
  <c r="BB417" i="1"/>
  <c r="BA417" i="1"/>
  <c r="AG417" i="1"/>
  <c r="AE417" i="1"/>
  <c r="Z417" i="1"/>
  <c r="X417" i="1"/>
  <c r="BI416" i="1"/>
  <c r="AX416" i="1"/>
  <c r="AY416" i="1"/>
  <c r="BC416" i="1"/>
  <c r="BI415" i="1"/>
  <c r="AX415" i="1"/>
  <c r="BA415" i="1"/>
  <c r="AG415" i="1"/>
  <c r="AE415" i="1"/>
  <c r="Z415" i="1"/>
  <c r="X415" i="1"/>
  <c r="BI414" i="1"/>
  <c r="AX414" i="1"/>
  <c r="BA414" i="1"/>
  <c r="AG414" i="1"/>
  <c r="AE414" i="1"/>
  <c r="Z414" i="1"/>
  <c r="X414" i="1"/>
  <c r="BI413" i="1"/>
  <c r="AX413" i="1"/>
  <c r="BA413" i="1"/>
  <c r="AG413" i="1"/>
  <c r="AE413" i="1"/>
  <c r="Z413" i="1"/>
  <c r="X413" i="1"/>
  <c r="BI412" i="1"/>
  <c r="AX412" i="1"/>
  <c r="AG412" i="1"/>
  <c r="AE412" i="1"/>
  <c r="Z412" i="1"/>
  <c r="X412" i="1"/>
  <c r="BI411" i="1"/>
  <c r="AX411" i="1"/>
  <c r="BA411" i="1"/>
  <c r="AG411" i="1"/>
  <c r="AE411" i="1"/>
  <c r="Z411" i="1"/>
  <c r="X411" i="1"/>
  <c r="BI410" i="1"/>
  <c r="AX410" i="1"/>
  <c r="AZ410" i="1"/>
  <c r="BB410" i="1"/>
  <c r="AG410" i="1"/>
  <c r="AE410" i="1"/>
  <c r="Z410" i="1"/>
  <c r="X410" i="1"/>
  <c r="BI409" i="1"/>
  <c r="AX409" i="1"/>
  <c r="BA409" i="1"/>
  <c r="AG409" i="1"/>
  <c r="AE409" i="1"/>
  <c r="Z409" i="1"/>
  <c r="X409" i="1"/>
  <c r="BI408" i="1"/>
  <c r="AX408" i="1"/>
  <c r="AY408" i="1"/>
  <c r="AG408" i="1"/>
  <c r="AE408" i="1"/>
  <c r="Z408" i="1"/>
  <c r="X408" i="1"/>
  <c r="BI407" i="1"/>
  <c r="AX407" i="1"/>
  <c r="AG407" i="1"/>
  <c r="AE407" i="1"/>
  <c r="Z407" i="1"/>
  <c r="X407" i="1"/>
  <c r="BI406" i="1"/>
  <c r="AX406" i="1"/>
  <c r="AZ406" i="1"/>
  <c r="AG406" i="1"/>
  <c r="AE406" i="1"/>
  <c r="Z406" i="1"/>
  <c r="X406" i="1"/>
  <c r="BI405" i="1"/>
  <c r="AX405" i="1"/>
  <c r="BA405" i="1"/>
  <c r="AG405" i="1"/>
  <c r="AE405" i="1"/>
  <c r="Z405" i="1"/>
  <c r="X405" i="1"/>
  <c r="BI404" i="1"/>
  <c r="AX404" i="1"/>
  <c r="AY404" i="1"/>
  <c r="BC404" i="1"/>
  <c r="AG404" i="1"/>
  <c r="AE404" i="1"/>
  <c r="Z404" i="1"/>
  <c r="X404" i="1"/>
  <c r="BI403" i="1"/>
  <c r="AX403" i="1"/>
  <c r="AG403" i="1"/>
  <c r="AE403" i="1"/>
  <c r="Z403" i="1"/>
  <c r="X403" i="1"/>
  <c r="BI402" i="1"/>
  <c r="AX402" i="1"/>
  <c r="AY402" i="1"/>
  <c r="BC402" i="1"/>
  <c r="AG402" i="1"/>
  <c r="AE402" i="1"/>
  <c r="Z402" i="1"/>
  <c r="X402" i="1"/>
  <c r="BI401" i="1"/>
  <c r="AX401" i="1"/>
  <c r="BA401" i="1"/>
  <c r="AG401" i="1"/>
  <c r="AE401" i="1"/>
  <c r="Z401" i="1"/>
  <c r="X401" i="1"/>
  <c r="BI400" i="1"/>
  <c r="AX400" i="1"/>
  <c r="AY400" i="1"/>
  <c r="BC400" i="1"/>
  <c r="AG400" i="1"/>
  <c r="AE400" i="1"/>
  <c r="Z400" i="1"/>
  <c r="X400" i="1"/>
  <c r="BI399" i="1"/>
  <c r="AX399" i="1"/>
  <c r="BA399" i="1"/>
  <c r="AG399" i="1"/>
  <c r="AE399" i="1"/>
  <c r="Z399" i="1"/>
  <c r="X399" i="1"/>
  <c r="BI398" i="1"/>
  <c r="AX398" i="1"/>
  <c r="BA398" i="1"/>
  <c r="AG398" i="1"/>
  <c r="AE398" i="1"/>
  <c r="Z398" i="1"/>
  <c r="X398" i="1"/>
  <c r="BI397" i="1"/>
  <c r="AX397" i="1"/>
  <c r="BA397" i="1"/>
  <c r="AG397" i="1"/>
  <c r="AE397" i="1"/>
  <c r="Z397" i="1"/>
  <c r="X397" i="1"/>
  <c r="BI396" i="1"/>
  <c r="AX396" i="1"/>
  <c r="AG396" i="1"/>
  <c r="AE396" i="1"/>
  <c r="Z396" i="1"/>
  <c r="X396" i="1"/>
  <c r="BI395" i="1"/>
  <c r="AX395" i="1"/>
  <c r="BA395" i="1"/>
  <c r="AG395" i="1"/>
  <c r="AE395" i="1"/>
  <c r="Z395" i="1"/>
  <c r="X395" i="1"/>
  <c r="BI394" i="1"/>
  <c r="AX394" i="1"/>
  <c r="AZ394" i="1"/>
  <c r="BB394" i="1"/>
  <c r="AG394" i="1"/>
  <c r="AE394" i="1"/>
  <c r="Z394" i="1"/>
  <c r="X394" i="1"/>
  <c r="BI393" i="1"/>
  <c r="AX393" i="1"/>
  <c r="BA393" i="1"/>
  <c r="AG393" i="1"/>
  <c r="AE393" i="1"/>
  <c r="Z393" i="1"/>
  <c r="X393" i="1"/>
  <c r="BI392" i="1"/>
  <c r="AX392" i="1"/>
  <c r="AY392" i="1"/>
  <c r="BC392" i="1"/>
  <c r="AG392" i="1"/>
  <c r="AE392" i="1"/>
  <c r="Z392" i="1"/>
  <c r="X392" i="1"/>
  <c r="BI391" i="1"/>
  <c r="AX391" i="1"/>
  <c r="AG391" i="1"/>
  <c r="AE391" i="1"/>
  <c r="Z391" i="1"/>
  <c r="X391" i="1"/>
  <c r="BI390" i="1"/>
  <c r="AX390" i="1"/>
  <c r="AZ390" i="1"/>
  <c r="AG390" i="1"/>
  <c r="AE390" i="1"/>
  <c r="Z390" i="1"/>
  <c r="X390" i="1"/>
  <c r="BI389" i="1"/>
  <c r="AX389" i="1"/>
  <c r="BA389" i="1"/>
  <c r="AG389" i="1"/>
  <c r="AE389" i="1"/>
  <c r="Z389" i="1"/>
  <c r="X389" i="1"/>
  <c r="BI388" i="1"/>
  <c r="AX388" i="1"/>
  <c r="AY388" i="1"/>
  <c r="BC388" i="1"/>
  <c r="AG388" i="1"/>
  <c r="AE388" i="1"/>
  <c r="Z388" i="1"/>
  <c r="X388" i="1"/>
  <c r="BI387" i="1"/>
  <c r="AX387" i="1"/>
  <c r="BA387" i="1"/>
  <c r="AG387" i="1"/>
  <c r="AE387" i="1"/>
  <c r="Z387" i="1"/>
  <c r="X387" i="1"/>
  <c r="BI386" i="1"/>
  <c r="AX386" i="1"/>
  <c r="AY386" i="1"/>
  <c r="BC386" i="1"/>
  <c r="AG386" i="1"/>
  <c r="AE386" i="1"/>
  <c r="Z386" i="1"/>
  <c r="X386" i="1"/>
  <c r="BI385" i="1"/>
  <c r="AX385" i="1"/>
  <c r="BA385" i="1"/>
  <c r="AG385" i="1"/>
  <c r="AE385" i="1"/>
  <c r="Z385" i="1"/>
  <c r="X385" i="1"/>
  <c r="BI384" i="1"/>
  <c r="AX384" i="1"/>
  <c r="AY384" i="1"/>
  <c r="BC384" i="1"/>
  <c r="AG384" i="1"/>
  <c r="AE384" i="1"/>
  <c r="Z384" i="1"/>
  <c r="X384" i="1"/>
  <c r="BI383" i="1"/>
  <c r="AX383" i="1"/>
  <c r="BA383" i="1"/>
  <c r="AG383" i="1"/>
  <c r="AE383" i="1"/>
  <c r="Z383" i="1"/>
  <c r="X383" i="1"/>
  <c r="BI382" i="1"/>
  <c r="AX382" i="1"/>
  <c r="BA382" i="1"/>
  <c r="AG382" i="1"/>
  <c r="AE382" i="1"/>
  <c r="Z382" i="1"/>
  <c r="X382" i="1"/>
  <c r="BI381" i="1"/>
  <c r="AX381" i="1"/>
  <c r="BA381" i="1"/>
  <c r="AG381" i="1"/>
  <c r="AE381" i="1"/>
  <c r="Z381" i="1"/>
  <c r="X381" i="1"/>
  <c r="BI380" i="1"/>
  <c r="AX380" i="1"/>
  <c r="AG380" i="1"/>
  <c r="AE380" i="1"/>
  <c r="Z380" i="1"/>
  <c r="X380" i="1"/>
  <c r="BI379" i="1"/>
  <c r="AX379" i="1"/>
  <c r="BA379" i="1"/>
  <c r="AG379" i="1"/>
  <c r="AE379" i="1"/>
  <c r="Z379" i="1"/>
  <c r="X379" i="1"/>
  <c r="BI378" i="1"/>
  <c r="AX378" i="1"/>
  <c r="AZ378" i="1"/>
  <c r="BB378" i="1"/>
  <c r="AG378" i="1"/>
  <c r="AE378" i="1"/>
  <c r="Z378" i="1"/>
  <c r="X378" i="1"/>
  <c r="BI377" i="1"/>
  <c r="AX377" i="1"/>
  <c r="BA377" i="1"/>
  <c r="AG377" i="1"/>
  <c r="AE377" i="1"/>
  <c r="Z377" i="1"/>
  <c r="X377" i="1"/>
  <c r="BI376" i="1"/>
  <c r="AX376" i="1"/>
  <c r="AG376" i="1"/>
  <c r="AE376" i="1"/>
  <c r="Z376" i="1"/>
  <c r="X376" i="1"/>
  <c r="BI375" i="1"/>
  <c r="AX375" i="1"/>
  <c r="AG375" i="1"/>
  <c r="AE375" i="1"/>
  <c r="Z375" i="1"/>
  <c r="X375" i="1"/>
  <c r="BI374" i="1"/>
  <c r="AX374" i="1"/>
  <c r="AZ374" i="1"/>
  <c r="AG374" i="1"/>
  <c r="AE374" i="1"/>
  <c r="Z374" i="1"/>
  <c r="X374" i="1"/>
  <c r="BI373" i="1"/>
  <c r="AX373" i="1"/>
  <c r="BA373" i="1"/>
  <c r="AG373" i="1"/>
  <c r="AE373" i="1"/>
  <c r="Z373" i="1"/>
  <c r="X373" i="1"/>
  <c r="BI372" i="1"/>
  <c r="AX372" i="1"/>
  <c r="AY372" i="1"/>
  <c r="BC372" i="1"/>
  <c r="AG372" i="1"/>
  <c r="AE372" i="1"/>
  <c r="Z372" i="1"/>
  <c r="X372" i="1"/>
  <c r="BI371" i="1"/>
  <c r="AX371" i="1"/>
  <c r="BA371" i="1"/>
  <c r="AG371" i="1"/>
  <c r="AE371" i="1"/>
  <c r="Z371" i="1"/>
  <c r="X371" i="1"/>
  <c r="BI370" i="1"/>
  <c r="AX370" i="1"/>
  <c r="AY370" i="1"/>
  <c r="BC370" i="1"/>
  <c r="AG370" i="1"/>
  <c r="AE370" i="1"/>
  <c r="Z370" i="1"/>
  <c r="X370" i="1"/>
  <c r="BI369" i="1"/>
  <c r="AX369" i="1"/>
  <c r="BA369" i="1"/>
  <c r="AG369" i="1"/>
  <c r="AE369" i="1"/>
  <c r="Z369" i="1"/>
  <c r="X369" i="1"/>
  <c r="BI368" i="1"/>
  <c r="AX368" i="1"/>
  <c r="AY368" i="1"/>
  <c r="BC368" i="1"/>
  <c r="AG368" i="1"/>
  <c r="AE368" i="1"/>
  <c r="Z368" i="1"/>
  <c r="X368" i="1"/>
  <c r="BI367" i="1"/>
  <c r="AX367" i="1"/>
  <c r="BA367" i="1"/>
  <c r="AG367" i="1"/>
  <c r="AE367" i="1"/>
  <c r="Z367" i="1"/>
  <c r="X367" i="1"/>
  <c r="BI366" i="1"/>
  <c r="AX366" i="1"/>
  <c r="BA366" i="1"/>
  <c r="AG366" i="1"/>
  <c r="AE366" i="1"/>
  <c r="Z366" i="1"/>
  <c r="X366" i="1"/>
  <c r="BI365" i="1"/>
  <c r="AX365" i="1"/>
  <c r="BA365" i="1"/>
  <c r="AG365" i="1"/>
  <c r="AE365" i="1"/>
  <c r="Z365" i="1"/>
  <c r="X365" i="1"/>
  <c r="BI364" i="1"/>
  <c r="AX364" i="1"/>
  <c r="AG364" i="1"/>
  <c r="AE364" i="1"/>
  <c r="Z364" i="1"/>
  <c r="X364" i="1"/>
  <c r="BI363" i="1"/>
  <c r="AX363" i="1"/>
  <c r="BA363" i="1"/>
  <c r="AG363" i="1"/>
  <c r="AE363" i="1"/>
  <c r="Z363" i="1"/>
  <c r="X363" i="1"/>
  <c r="BI362" i="1"/>
  <c r="AX362" i="1"/>
  <c r="AZ362" i="1"/>
  <c r="BB362" i="1"/>
  <c r="AG362" i="1"/>
  <c r="AE362" i="1"/>
  <c r="Z362" i="1"/>
  <c r="X362" i="1"/>
  <c r="BI361" i="1"/>
  <c r="AX361" i="1"/>
  <c r="BA361" i="1"/>
  <c r="AG361" i="1"/>
  <c r="AE361" i="1"/>
  <c r="Z361" i="1"/>
  <c r="X361" i="1"/>
  <c r="BI360" i="1"/>
  <c r="AX360" i="1"/>
  <c r="AY360" i="1"/>
  <c r="BC360" i="1"/>
  <c r="AG360" i="1"/>
  <c r="AE360" i="1"/>
  <c r="Z360" i="1"/>
  <c r="X360" i="1"/>
  <c r="BI359" i="1"/>
  <c r="AX359" i="1"/>
  <c r="AG359" i="1"/>
  <c r="AE359" i="1"/>
  <c r="Z359" i="1"/>
  <c r="X359" i="1"/>
  <c r="BI358" i="1"/>
  <c r="AX358" i="1"/>
  <c r="AZ358" i="1"/>
  <c r="AG358" i="1"/>
  <c r="AE358" i="1"/>
  <c r="Z358" i="1"/>
  <c r="X358" i="1"/>
  <c r="BI357" i="1"/>
  <c r="AX357" i="1"/>
  <c r="BA357" i="1"/>
  <c r="AG357" i="1"/>
  <c r="AE357" i="1"/>
  <c r="Z357" i="1"/>
  <c r="X357" i="1"/>
  <c r="BI356" i="1"/>
  <c r="AX356" i="1"/>
  <c r="AY356" i="1"/>
  <c r="BC356" i="1"/>
  <c r="AG356" i="1"/>
  <c r="AE356" i="1"/>
  <c r="Z356" i="1"/>
  <c r="X356" i="1"/>
  <c r="BI355" i="1"/>
  <c r="AX355" i="1"/>
  <c r="AG355" i="1"/>
  <c r="AE355" i="1"/>
  <c r="Z355" i="1"/>
  <c r="X355" i="1"/>
  <c r="BI354" i="1"/>
  <c r="AX354" i="1"/>
  <c r="AY354" i="1"/>
  <c r="BC354" i="1"/>
  <c r="AG354" i="1"/>
  <c r="AE354" i="1"/>
  <c r="Z354" i="1"/>
  <c r="X354" i="1"/>
  <c r="BI353" i="1"/>
  <c r="AX353" i="1"/>
  <c r="BA353" i="1"/>
  <c r="AG353" i="1"/>
  <c r="AE353" i="1"/>
  <c r="Z353" i="1"/>
  <c r="X353" i="1"/>
  <c r="BI352" i="1"/>
  <c r="AX352" i="1"/>
  <c r="AY352" i="1"/>
  <c r="BC352" i="1"/>
  <c r="AG352" i="1"/>
  <c r="AE352" i="1"/>
  <c r="Z352" i="1"/>
  <c r="X352" i="1"/>
  <c r="BI351" i="1"/>
  <c r="AX351" i="1"/>
  <c r="BA351" i="1"/>
  <c r="AG351" i="1"/>
  <c r="AE351" i="1"/>
  <c r="Z351" i="1"/>
  <c r="X351" i="1"/>
  <c r="BI350" i="1"/>
  <c r="AX350" i="1"/>
  <c r="BA350" i="1"/>
  <c r="AG350" i="1"/>
  <c r="AE350" i="1"/>
  <c r="Z350" i="1"/>
  <c r="X350" i="1"/>
  <c r="BI349" i="1"/>
  <c r="AX349" i="1"/>
  <c r="BA349" i="1"/>
  <c r="AG349" i="1"/>
  <c r="AE349" i="1"/>
  <c r="Z349" i="1"/>
  <c r="X349" i="1"/>
  <c r="BI348" i="1"/>
  <c r="AX348" i="1"/>
  <c r="AG348" i="1"/>
  <c r="AE348" i="1"/>
  <c r="Z348" i="1"/>
  <c r="X348" i="1"/>
  <c r="BI347" i="1"/>
  <c r="AX347" i="1"/>
  <c r="BA347" i="1"/>
  <c r="AG347" i="1"/>
  <c r="AE347" i="1"/>
  <c r="Z347" i="1"/>
  <c r="X347" i="1"/>
  <c r="BI346" i="1"/>
  <c r="AX346" i="1"/>
  <c r="AZ346" i="1"/>
  <c r="BB346" i="1"/>
  <c r="AG346" i="1"/>
  <c r="AE346" i="1"/>
  <c r="Z346" i="1"/>
  <c r="X346" i="1"/>
  <c r="BI345" i="1"/>
  <c r="AX345" i="1"/>
  <c r="BA345" i="1"/>
  <c r="AG345" i="1"/>
  <c r="AE345" i="1"/>
  <c r="Z345" i="1"/>
  <c r="X345" i="1"/>
  <c r="BI344" i="1"/>
  <c r="AX344" i="1"/>
  <c r="AG344" i="1"/>
  <c r="AE344" i="1"/>
  <c r="Z344" i="1"/>
  <c r="X344" i="1"/>
  <c r="BI343" i="1"/>
  <c r="AX343" i="1"/>
  <c r="AG343" i="1"/>
  <c r="AE343" i="1"/>
  <c r="Z343" i="1"/>
  <c r="X343" i="1"/>
  <c r="BI342" i="1"/>
  <c r="AX342" i="1"/>
  <c r="AZ342" i="1"/>
  <c r="AG342" i="1"/>
  <c r="AE342" i="1"/>
  <c r="Z342" i="1"/>
  <c r="X342" i="1"/>
  <c r="BI341" i="1"/>
  <c r="AX341" i="1"/>
  <c r="BA341" i="1"/>
  <c r="AG341" i="1"/>
  <c r="AE341" i="1"/>
  <c r="Z341" i="1"/>
  <c r="X341" i="1"/>
  <c r="BI340" i="1"/>
  <c r="AX340" i="1"/>
  <c r="AY340" i="1"/>
  <c r="BC340" i="1"/>
  <c r="AG340" i="1"/>
  <c r="AE340" i="1"/>
  <c r="Z340" i="1"/>
  <c r="X340" i="1"/>
  <c r="BI339" i="1"/>
  <c r="AX339" i="1"/>
  <c r="AG339" i="1"/>
  <c r="AE339" i="1"/>
  <c r="Z339" i="1"/>
  <c r="X339" i="1"/>
  <c r="BI338" i="1"/>
  <c r="AX338" i="1"/>
  <c r="AY338" i="1"/>
  <c r="BC338" i="1"/>
  <c r="AG338" i="1"/>
  <c r="AE338" i="1"/>
  <c r="Z338" i="1"/>
  <c r="X338" i="1"/>
  <c r="BI337" i="1"/>
  <c r="AX337" i="1"/>
  <c r="BA337" i="1"/>
  <c r="AG337" i="1"/>
  <c r="AE337" i="1"/>
  <c r="Z337" i="1"/>
  <c r="X337" i="1"/>
  <c r="BI336" i="1"/>
  <c r="AX336" i="1"/>
  <c r="AY336" i="1"/>
  <c r="BC336" i="1"/>
  <c r="AG336" i="1"/>
  <c r="AE336" i="1"/>
  <c r="Z336" i="1"/>
  <c r="X336" i="1"/>
  <c r="BI335" i="1"/>
  <c r="AX335" i="1"/>
  <c r="BA335" i="1"/>
  <c r="AG335" i="1"/>
  <c r="AE335" i="1"/>
  <c r="Z335" i="1"/>
  <c r="X335" i="1"/>
  <c r="BI334" i="1"/>
  <c r="AX334" i="1"/>
  <c r="BA334" i="1"/>
  <c r="AG334" i="1"/>
  <c r="AE334" i="1"/>
  <c r="Z334" i="1"/>
  <c r="X334" i="1"/>
  <c r="BI333" i="1"/>
  <c r="AX333" i="1"/>
  <c r="BA333" i="1"/>
  <c r="AG333" i="1"/>
  <c r="AE333" i="1"/>
  <c r="Z333" i="1"/>
  <c r="X333" i="1"/>
  <c r="BI332" i="1"/>
  <c r="AX332" i="1"/>
  <c r="AG332" i="1"/>
  <c r="AE332" i="1"/>
  <c r="Z332" i="1"/>
  <c r="X332" i="1"/>
  <c r="BI331" i="1"/>
  <c r="AX331" i="1"/>
  <c r="BA331" i="1"/>
  <c r="AG331" i="1"/>
  <c r="AE331" i="1"/>
  <c r="Z331" i="1"/>
  <c r="X331" i="1"/>
  <c r="BI330" i="1"/>
  <c r="AX330" i="1"/>
  <c r="AZ330" i="1"/>
  <c r="BB330" i="1"/>
  <c r="AG330" i="1"/>
  <c r="AE330" i="1"/>
  <c r="Z330" i="1"/>
  <c r="X330" i="1"/>
  <c r="BI329" i="1"/>
  <c r="AX329" i="1"/>
  <c r="BA329" i="1"/>
  <c r="AG329" i="1"/>
  <c r="AE329" i="1"/>
  <c r="Z329" i="1"/>
  <c r="X329" i="1"/>
  <c r="BI328" i="1"/>
  <c r="AX328" i="1"/>
  <c r="AG328" i="1"/>
  <c r="AE328" i="1"/>
  <c r="Z328" i="1"/>
  <c r="X328" i="1"/>
  <c r="BI327" i="1"/>
  <c r="AX327" i="1"/>
  <c r="AG327" i="1"/>
  <c r="AE327" i="1"/>
  <c r="Z327" i="1"/>
  <c r="X327" i="1"/>
  <c r="BI326" i="1"/>
  <c r="AX326" i="1"/>
  <c r="AZ326" i="1"/>
  <c r="AG326" i="1"/>
  <c r="AE326" i="1"/>
  <c r="Z326" i="1"/>
  <c r="X326" i="1"/>
  <c r="BI325" i="1"/>
  <c r="AX325" i="1"/>
  <c r="BA325" i="1"/>
  <c r="AG325" i="1"/>
  <c r="AE325" i="1"/>
  <c r="Z325" i="1"/>
  <c r="X325" i="1"/>
  <c r="BI324" i="1"/>
  <c r="AX324" i="1"/>
  <c r="AY324" i="1"/>
  <c r="BC324" i="1"/>
  <c r="AG324" i="1"/>
  <c r="AE324" i="1"/>
  <c r="Z324" i="1"/>
  <c r="X324" i="1"/>
  <c r="BI323" i="1"/>
  <c r="AX323" i="1"/>
  <c r="BA323" i="1"/>
  <c r="AG323" i="1"/>
  <c r="AE323" i="1"/>
  <c r="Z323" i="1"/>
  <c r="X323" i="1"/>
  <c r="BI322" i="1"/>
  <c r="AX322" i="1"/>
  <c r="AY322" i="1"/>
  <c r="BC322" i="1"/>
  <c r="AG322" i="1"/>
  <c r="AE322" i="1"/>
  <c r="Z322" i="1"/>
  <c r="X322" i="1"/>
  <c r="BI321" i="1"/>
  <c r="AX321" i="1"/>
  <c r="BA321" i="1"/>
  <c r="AG321" i="1"/>
  <c r="AE321" i="1"/>
  <c r="Z321" i="1"/>
  <c r="X321" i="1"/>
  <c r="BI320" i="1"/>
  <c r="AX320" i="1"/>
  <c r="AY320" i="1"/>
  <c r="BC320" i="1"/>
  <c r="AG320" i="1"/>
  <c r="AE320" i="1"/>
  <c r="Z320" i="1"/>
  <c r="X320" i="1"/>
  <c r="BI319" i="1"/>
  <c r="AX319" i="1"/>
  <c r="BA319" i="1"/>
  <c r="AG319" i="1"/>
  <c r="AE319" i="1"/>
  <c r="Z319" i="1"/>
  <c r="X319" i="1"/>
  <c r="BI318" i="1"/>
  <c r="AX318" i="1"/>
  <c r="BA318" i="1"/>
  <c r="AG318" i="1"/>
  <c r="AE318" i="1"/>
  <c r="Z318" i="1"/>
  <c r="X318" i="1"/>
  <c r="BI317" i="1"/>
  <c r="AX317" i="1"/>
  <c r="BA317" i="1"/>
  <c r="AG317" i="1"/>
  <c r="AE317" i="1"/>
  <c r="Z317" i="1"/>
  <c r="X317" i="1"/>
  <c r="BI316" i="1"/>
  <c r="AX316" i="1"/>
  <c r="AG316" i="1"/>
  <c r="AE316" i="1"/>
  <c r="Z316" i="1"/>
  <c r="X316" i="1"/>
  <c r="BI315" i="1"/>
  <c r="AX315" i="1"/>
  <c r="BA315" i="1"/>
  <c r="AG315" i="1"/>
  <c r="AE315" i="1"/>
  <c r="Z315" i="1"/>
  <c r="X315" i="1"/>
  <c r="BI314" i="1"/>
  <c r="AX314" i="1"/>
  <c r="AZ314" i="1"/>
  <c r="BB314" i="1"/>
  <c r="AG314" i="1"/>
  <c r="AE314" i="1"/>
  <c r="Z314" i="1"/>
  <c r="X314" i="1"/>
  <c r="BI313" i="1"/>
  <c r="AX313" i="1"/>
  <c r="BA313" i="1"/>
  <c r="AG313" i="1"/>
  <c r="AE313" i="1"/>
  <c r="Z313" i="1"/>
  <c r="X313" i="1"/>
  <c r="BI312" i="1"/>
  <c r="AX312" i="1"/>
  <c r="AG312" i="1"/>
  <c r="AE312" i="1"/>
  <c r="Z312" i="1"/>
  <c r="X312" i="1"/>
  <c r="BI311" i="1"/>
  <c r="AX311" i="1"/>
  <c r="AG311" i="1"/>
  <c r="AE311" i="1"/>
  <c r="Z311" i="1"/>
  <c r="X311" i="1"/>
  <c r="BI310" i="1"/>
  <c r="AX310" i="1"/>
  <c r="AZ310" i="1"/>
  <c r="AG310" i="1"/>
  <c r="AE310" i="1"/>
  <c r="Z310" i="1"/>
  <c r="X310" i="1"/>
  <c r="BI309" i="1"/>
  <c r="AX309" i="1"/>
  <c r="BA309" i="1"/>
  <c r="AG309" i="1"/>
  <c r="AE309" i="1"/>
  <c r="Z309" i="1"/>
  <c r="X309" i="1"/>
  <c r="BI308" i="1"/>
  <c r="AX308" i="1"/>
  <c r="AY308" i="1"/>
  <c r="BC308" i="1"/>
  <c r="AG308" i="1"/>
  <c r="AE308" i="1"/>
  <c r="Z308" i="1"/>
  <c r="X308" i="1"/>
  <c r="BI307" i="1"/>
  <c r="AX307" i="1"/>
  <c r="BA307" i="1"/>
  <c r="AG307" i="1"/>
  <c r="AE307" i="1"/>
  <c r="Z307" i="1"/>
  <c r="X307" i="1"/>
  <c r="BI306" i="1"/>
  <c r="AX306" i="1"/>
  <c r="AY306" i="1"/>
  <c r="BC306" i="1"/>
  <c r="AG306" i="1"/>
  <c r="AE306" i="1"/>
  <c r="Z306" i="1"/>
  <c r="X306" i="1"/>
  <c r="BI305" i="1"/>
  <c r="AX305" i="1"/>
  <c r="AY305" i="1"/>
  <c r="BC305" i="1"/>
  <c r="BA305" i="1"/>
  <c r="AG305" i="1"/>
  <c r="AE305" i="1"/>
  <c r="Z305" i="1"/>
  <c r="X305" i="1"/>
  <c r="BI304" i="1"/>
  <c r="AX304" i="1"/>
  <c r="AY304" i="1"/>
  <c r="BC304" i="1"/>
  <c r="AG304" i="1"/>
  <c r="AE304" i="1"/>
  <c r="Z304" i="1"/>
  <c r="X304" i="1"/>
  <c r="BI303" i="1"/>
  <c r="AX303" i="1"/>
  <c r="BA303" i="1"/>
  <c r="AG303" i="1"/>
  <c r="AE303" i="1"/>
  <c r="Z303" i="1"/>
  <c r="X303" i="1"/>
  <c r="BI302" i="1"/>
  <c r="AX302" i="1"/>
  <c r="BA302" i="1"/>
  <c r="AG302" i="1"/>
  <c r="AE302" i="1"/>
  <c r="Z302" i="1"/>
  <c r="X302" i="1"/>
  <c r="BI301" i="1"/>
  <c r="AX301" i="1"/>
  <c r="BA301" i="1"/>
  <c r="AG301" i="1"/>
  <c r="AE301" i="1"/>
  <c r="Z301" i="1"/>
  <c r="X301" i="1"/>
  <c r="BI300" i="1"/>
  <c r="AX300" i="1"/>
  <c r="AG300" i="1"/>
  <c r="AE300" i="1"/>
  <c r="Z300" i="1"/>
  <c r="X300" i="1"/>
  <c r="BI299" i="1"/>
  <c r="AX299" i="1"/>
  <c r="BA299" i="1"/>
  <c r="AG299" i="1"/>
  <c r="AE299" i="1"/>
  <c r="Z299" i="1"/>
  <c r="X299" i="1"/>
  <c r="BI298" i="1"/>
  <c r="AX298" i="1"/>
  <c r="AZ298" i="1"/>
  <c r="BB298" i="1"/>
  <c r="AG298" i="1"/>
  <c r="AE298" i="1"/>
  <c r="Z298" i="1"/>
  <c r="X298" i="1"/>
  <c r="BI297" i="1"/>
  <c r="AX297" i="1"/>
  <c r="BA297" i="1"/>
  <c r="AG297" i="1"/>
  <c r="AE297" i="1"/>
  <c r="Z297" i="1"/>
  <c r="X297" i="1"/>
  <c r="BI296" i="1"/>
  <c r="AX296" i="1"/>
  <c r="AY296" i="1"/>
  <c r="BC296" i="1"/>
  <c r="AG296" i="1"/>
  <c r="AE296" i="1"/>
  <c r="Z296" i="1"/>
  <c r="X296" i="1"/>
  <c r="BI295" i="1"/>
  <c r="AX295" i="1"/>
  <c r="AG295" i="1"/>
  <c r="AE295" i="1"/>
  <c r="Z295" i="1"/>
  <c r="X295" i="1"/>
  <c r="BI294" i="1"/>
  <c r="AX294" i="1"/>
  <c r="AZ294" i="1"/>
  <c r="AG294" i="1"/>
  <c r="AE294" i="1"/>
  <c r="Z294" i="1"/>
  <c r="X294" i="1"/>
  <c r="BI293" i="1"/>
  <c r="AX293" i="1"/>
  <c r="BA293" i="1"/>
  <c r="AG293" i="1"/>
  <c r="AE293" i="1"/>
  <c r="Z293" i="1"/>
  <c r="X293" i="1"/>
  <c r="BI292" i="1"/>
  <c r="AX292" i="1"/>
  <c r="AY292" i="1"/>
  <c r="BC292" i="1"/>
  <c r="AG292" i="1"/>
  <c r="AE292" i="1"/>
  <c r="Z292" i="1"/>
  <c r="X292" i="1"/>
  <c r="BI291" i="1"/>
  <c r="AX291" i="1"/>
  <c r="AG291" i="1"/>
  <c r="AE291" i="1"/>
  <c r="Z291" i="1"/>
  <c r="X291" i="1"/>
  <c r="BI290" i="1"/>
  <c r="AX290" i="1"/>
  <c r="AY290" i="1"/>
  <c r="AG290" i="1"/>
  <c r="AE290" i="1"/>
  <c r="Z290" i="1"/>
  <c r="X290" i="1"/>
  <c r="BI289" i="1"/>
  <c r="AX289" i="1"/>
  <c r="BA289" i="1"/>
  <c r="AG289" i="1"/>
  <c r="AE289" i="1"/>
  <c r="Z289" i="1"/>
  <c r="X289" i="1"/>
  <c r="BI288" i="1"/>
  <c r="AX288" i="1"/>
  <c r="AY288" i="1"/>
  <c r="BC288" i="1"/>
  <c r="AG288" i="1"/>
  <c r="AE288" i="1"/>
  <c r="Z288" i="1"/>
  <c r="X288" i="1"/>
  <c r="BI287" i="1"/>
  <c r="AX287" i="1"/>
  <c r="BA287" i="1"/>
  <c r="AG287" i="1"/>
  <c r="AE287" i="1"/>
  <c r="Z287" i="1"/>
  <c r="X287" i="1"/>
  <c r="BI286" i="1"/>
  <c r="AX286" i="1"/>
  <c r="BA286" i="1"/>
  <c r="AG286" i="1"/>
  <c r="AE286" i="1"/>
  <c r="Z286" i="1"/>
  <c r="X286" i="1"/>
  <c r="BI285" i="1"/>
  <c r="AX285" i="1"/>
  <c r="BA285" i="1"/>
  <c r="AG285" i="1"/>
  <c r="AE285" i="1"/>
  <c r="Z285" i="1"/>
  <c r="X285" i="1"/>
  <c r="BI284" i="1"/>
  <c r="AX284" i="1"/>
  <c r="AG284" i="1"/>
  <c r="AE284" i="1"/>
  <c r="Z284" i="1"/>
  <c r="X284" i="1"/>
  <c r="BI283" i="1"/>
  <c r="AX283" i="1"/>
  <c r="BA283" i="1"/>
  <c r="AG283" i="1"/>
  <c r="AE283" i="1"/>
  <c r="Z283" i="1"/>
  <c r="X283" i="1"/>
  <c r="BI282" i="1"/>
  <c r="AX282" i="1"/>
  <c r="AZ282" i="1"/>
  <c r="BB282" i="1"/>
  <c r="AG282" i="1"/>
  <c r="AE282" i="1"/>
  <c r="Z282" i="1"/>
  <c r="X282" i="1"/>
  <c r="BI281" i="1"/>
  <c r="AX281" i="1"/>
  <c r="BA281" i="1"/>
  <c r="AG281" i="1"/>
  <c r="AE281" i="1"/>
  <c r="Z281" i="1"/>
  <c r="X281" i="1"/>
  <c r="BI280" i="1"/>
  <c r="AX280" i="1"/>
  <c r="AG280" i="1"/>
  <c r="AE280" i="1"/>
  <c r="Z280" i="1"/>
  <c r="X280" i="1"/>
  <c r="BI279" i="1"/>
  <c r="AX279" i="1"/>
  <c r="AG279" i="1"/>
  <c r="AE279" i="1"/>
  <c r="Z279" i="1"/>
  <c r="X279" i="1"/>
  <c r="BI278" i="1"/>
  <c r="AX278" i="1"/>
  <c r="AZ278" i="1"/>
  <c r="AG278" i="1"/>
  <c r="AE278" i="1"/>
  <c r="Z278" i="1"/>
  <c r="X278" i="1"/>
  <c r="BI277" i="1"/>
  <c r="AX277" i="1"/>
  <c r="BA277" i="1"/>
  <c r="AG277" i="1"/>
  <c r="AE277" i="1"/>
  <c r="Z277" i="1"/>
  <c r="X277" i="1"/>
  <c r="BI276" i="1"/>
  <c r="AX276" i="1"/>
  <c r="AG276" i="1"/>
  <c r="AE276" i="1"/>
  <c r="Z276" i="1"/>
  <c r="X276" i="1"/>
  <c r="BI275" i="1"/>
  <c r="AX275" i="1"/>
  <c r="AG275" i="1"/>
  <c r="AE275" i="1"/>
  <c r="Z275" i="1"/>
  <c r="X275" i="1"/>
  <c r="BI274" i="1"/>
  <c r="AX274" i="1"/>
  <c r="AY274" i="1"/>
  <c r="BC274" i="1"/>
  <c r="AG274" i="1"/>
  <c r="AE274" i="1"/>
  <c r="Z274" i="1"/>
  <c r="X274" i="1"/>
  <c r="BI273" i="1"/>
  <c r="AX273" i="1"/>
  <c r="BA273" i="1"/>
  <c r="AG273" i="1"/>
  <c r="AE273" i="1"/>
  <c r="Z273" i="1"/>
  <c r="X273" i="1"/>
  <c r="BI272" i="1"/>
  <c r="AX272" i="1"/>
  <c r="AY272" i="1"/>
  <c r="AG272" i="1"/>
  <c r="AE272" i="1"/>
  <c r="Z272" i="1"/>
  <c r="X272" i="1"/>
  <c r="BI271" i="1"/>
  <c r="AX271" i="1"/>
  <c r="BA271" i="1"/>
  <c r="AG271" i="1"/>
  <c r="AE271" i="1"/>
  <c r="Z271" i="1"/>
  <c r="X271" i="1"/>
  <c r="BI270" i="1"/>
  <c r="AX270" i="1"/>
  <c r="BA270" i="1"/>
  <c r="AG270" i="1"/>
  <c r="AE270" i="1"/>
  <c r="Z270" i="1"/>
  <c r="X270" i="1"/>
  <c r="BI269" i="1"/>
  <c r="AX269" i="1"/>
  <c r="BA269" i="1"/>
  <c r="AG269" i="1"/>
  <c r="AE269" i="1"/>
  <c r="Z269" i="1"/>
  <c r="X269" i="1"/>
  <c r="BI268" i="1"/>
  <c r="AX268" i="1"/>
  <c r="AG268" i="1"/>
  <c r="AE268" i="1"/>
  <c r="Z268" i="1"/>
  <c r="X268" i="1"/>
  <c r="BI267" i="1"/>
  <c r="AX267" i="1"/>
  <c r="BA267" i="1"/>
  <c r="AG267" i="1"/>
  <c r="AE267" i="1"/>
  <c r="Z267" i="1"/>
  <c r="X267" i="1"/>
  <c r="BI266" i="1"/>
  <c r="AX266" i="1"/>
  <c r="AZ266" i="1"/>
  <c r="BB266" i="1"/>
  <c r="AG266" i="1"/>
  <c r="AE266" i="1"/>
  <c r="Z266" i="1"/>
  <c r="X266" i="1"/>
  <c r="BI265" i="1"/>
  <c r="AX265" i="1"/>
  <c r="BA265" i="1"/>
  <c r="AG265" i="1"/>
  <c r="AE265" i="1"/>
  <c r="Z265" i="1"/>
  <c r="X265" i="1"/>
  <c r="BI264" i="1"/>
  <c r="AX264" i="1"/>
  <c r="AY264" i="1"/>
  <c r="BC264" i="1"/>
  <c r="AG264" i="1"/>
  <c r="AE264" i="1"/>
  <c r="Z264" i="1"/>
  <c r="X264" i="1"/>
  <c r="BI263" i="1"/>
  <c r="AX263" i="1"/>
  <c r="AG263" i="1"/>
  <c r="AE263" i="1"/>
  <c r="Z263" i="1"/>
  <c r="X263" i="1"/>
  <c r="BI262" i="1"/>
  <c r="AX262" i="1"/>
  <c r="AZ262" i="1"/>
  <c r="AG262" i="1"/>
  <c r="AE262" i="1"/>
  <c r="Z262" i="1"/>
  <c r="X262" i="1"/>
  <c r="BI261" i="1"/>
  <c r="AX261" i="1"/>
  <c r="BA261" i="1"/>
  <c r="AG261" i="1"/>
  <c r="AE261" i="1"/>
  <c r="Z261" i="1"/>
  <c r="X261" i="1"/>
  <c r="BI260" i="1"/>
  <c r="AX260" i="1"/>
  <c r="AY260" i="1"/>
  <c r="BC260" i="1"/>
  <c r="AG260" i="1"/>
  <c r="AE260" i="1"/>
  <c r="Z260" i="1"/>
  <c r="X260" i="1"/>
  <c r="BI259" i="1"/>
  <c r="AX259" i="1"/>
  <c r="BA259" i="1"/>
  <c r="AG259" i="1"/>
  <c r="AE259" i="1"/>
  <c r="Z259" i="1"/>
  <c r="X259" i="1"/>
  <c r="BI258" i="1"/>
  <c r="AX258" i="1"/>
  <c r="AY258" i="1"/>
  <c r="BC258" i="1"/>
  <c r="AG258" i="1"/>
  <c r="AE258" i="1"/>
  <c r="Z258" i="1"/>
  <c r="X258" i="1"/>
  <c r="BI257" i="1"/>
  <c r="AX257" i="1"/>
  <c r="BA257" i="1"/>
  <c r="AG257" i="1"/>
  <c r="AE257" i="1"/>
  <c r="Z257" i="1"/>
  <c r="X257" i="1"/>
  <c r="BI256" i="1"/>
  <c r="AX256" i="1"/>
  <c r="AY256" i="1"/>
  <c r="BC256" i="1"/>
  <c r="AG256" i="1"/>
  <c r="AE256" i="1"/>
  <c r="Z256" i="1"/>
  <c r="X256" i="1"/>
  <c r="BI255" i="1"/>
  <c r="AX255" i="1"/>
  <c r="BA255" i="1"/>
  <c r="AG255" i="1"/>
  <c r="AE255" i="1"/>
  <c r="Z255" i="1"/>
  <c r="X255" i="1"/>
  <c r="BI254" i="1"/>
  <c r="AX254" i="1"/>
  <c r="BA254" i="1"/>
  <c r="AG254" i="1"/>
  <c r="AE254" i="1"/>
  <c r="Z254" i="1"/>
  <c r="X254" i="1"/>
  <c r="BI253" i="1"/>
  <c r="AX253" i="1"/>
  <c r="BA253" i="1"/>
  <c r="AG253" i="1"/>
  <c r="AE253" i="1"/>
  <c r="Z253" i="1"/>
  <c r="X253" i="1"/>
  <c r="BI252" i="1"/>
  <c r="AX252" i="1"/>
  <c r="AG252" i="1"/>
  <c r="AE252" i="1"/>
  <c r="Z252" i="1"/>
  <c r="X252" i="1"/>
  <c r="BI251" i="1"/>
  <c r="AX251" i="1"/>
  <c r="BA251" i="1"/>
  <c r="AG251" i="1"/>
  <c r="AE251" i="1"/>
  <c r="Z251" i="1"/>
  <c r="X251" i="1"/>
  <c r="BI250" i="1"/>
  <c r="AX250" i="1"/>
  <c r="AZ250" i="1"/>
  <c r="BB250" i="1"/>
  <c r="AG250" i="1"/>
  <c r="AE250" i="1"/>
  <c r="Z250" i="1"/>
  <c r="X250" i="1"/>
  <c r="BI249" i="1"/>
  <c r="AX249" i="1"/>
  <c r="BA249" i="1"/>
  <c r="AG249" i="1"/>
  <c r="AE249" i="1"/>
  <c r="Z249" i="1"/>
  <c r="X249" i="1"/>
  <c r="BI248" i="1"/>
  <c r="AX248" i="1"/>
  <c r="AY248" i="1"/>
  <c r="AG248" i="1"/>
  <c r="AE248" i="1"/>
  <c r="Z248" i="1"/>
  <c r="X248" i="1"/>
  <c r="BI247" i="1"/>
  <c r="AX247" i="1"/>
  <c r="AG247" i="1"/>
  <c r="AE247" i="1"/>
  <c r="Z247" i="1"/>
  <c r="X247" i="1"/>
  <c r="BI246" i="1"/>
  <c r="AX246" i="1"/>
  <c r="AZ246" i="1"/>
  <c r="AG246" i="1"/>
  <c r="AE246" i="1"/>
  <c r="Z246" i="1"/>
  <c r="X246" i="1"/>
  <c r="BI245" i="1"/>
  <c r="AX245" i="1"/>
  <c r="BA245" i="1"/>
  <c r="AG245" i="1"/>
  <c r="AE245" i="1"/>
  <c r="Z245" i="1"/>
  <c r="X245" i="1"/>
  <c r="BI244" i="1"/>
  <c r="AX244" i="1"/>
  <c r="AG244" i="1"/>
  <c r="AE244" i="1"/>
  <c r="Z244" i="1"/>
  <c r="X244" i="1"/>
  <c r="BI243" i="1"/>
  <c r="AX243" i="1"/>
  <c r="BA243" i="1"/>
  <c r="AG243" i="1"/>
  <c r="AE243" i="1"/>
  <c r="Z243" i="1"/>
  <c r="X243" i="1"/>
  <c r="BI242" i="1"/>
  <c r="AX242" i="1"/>
  <c r="AY242" i="1"/>
  <c r="BC242" i="1"/>
  <c r="AG242" i="1"/>
  <c r="AE242" i="1"/>
  <c r="Z242" i="1"/>
  <c r="X242" i="1"/>
  <c r="BI241" i="1"/>
  <c r="AX241" i="1"/>
  <c r="BA241" i="1"/>
  <c r="AG241" i="1"/>
  <c r="AE241" i="1"/>
  <c r="Z241" i="1"/>
  <c r="X241" i="1"/>
  <c r="BI240" i="1"/>
  <c r="AX240" i="1"/>
  <c r="AY240" i="1"/>
  <c r="BC240" i="1"/>
  <c r="AG240" i="1"/>
  <c r="AE240" i="1"/>
  <c r="Z240" i="1"/>
  <c r="X240" i="1"/>
  <c r="BI239" i="1"/>
  <c r="AX239" i="1"/>
  <c r="AG239" i="1"/>
  <c r="AE239" i="1"/>
  <c r="Z239" i="1"/>
  <c r="X239" i="1"/>
  <c r="BI238" i="1"/>
  <c r="AX238" i="1"/>
  <c r="BA238" i="1"/>
  <c r="AG238" i="1"/>
  <c r="AE238" i="1"/>
  <c r="Z238" i="1"/>
  <c r="X238" i="1"/>
  <c r="BI237" i="1"/>
  <c r="AX237" i="1"/>
  <c r="BA237" i="1"/>
  <c r="AG237" i="1"/>
  <c r="AE237" i="1"/>
  <c r="Z237" i="1"/>
  <c r="X237" i="1"/>
  <c r="BI236" i="1"/>
  <c r="AX236" i="1"/>
  <c r="AG236" i="1"/>
  <c r="AE236" i="1"/>
  <c r="Z236" i="1"/>
  <c r="X236" i="1"/>
  <c r="BI235" i="1"/>
  <c r="AX235" i="1"/>
  <c r="BA235" i="1"/>
  <c r="AG235" i="1"/>
  <c r="AE235" i="1"/>
  <c r="Z235" i="1"/>
  <c r="X235" i="1"/>
  <c r="BI234" i="1"/>
  <c r="AX234" i="1"/>
  <c r="AZ234" i="1"/>
  <c r="BB234" i="1"/>
  <c r="AG234" i="1"/>
  <c r="AE234" i="1"/>
  <c r="Z234" i="1"/>
  <c r="X234" i="1"/>
  <c r="BI233" i="1"/>
  <c r="AX233" i="1"/>
  <c r="BA233" i="1"/>
  <c r="AG233" i="1"/>
  <c r="AE233" i="1"/>
  <c r="Z233" i="1"/>
  <c r="X233" i="1"/>
  <c r="BI232" i="1"/>
  <c r="AX232" i="1"/>
  <c r="AG232" i="1"/>
  <c r="AE232" i="1"/>
  <c r="Z232" i="1"/>
  <c r="X232" i="1"/>
  <c r="BI231" i="1"/>
  <c r="AX231" i="1"/>
  <c r="AG231" i="1"/>
  <c r="AE231" i="1"/>
  <c r="Z231" i="1"/>
  <c r="X231" i="1"/>
  <c r="BI230" i="1"/>
  <c r="AX230" i="1"/>
  <c r="AZ230" i="1"/>
  <c r="AG230" i="1"/>
  <c r="AE230" i="1"/>
  <c r="Z230" i="1"/>
  <c r="X230" i="1"/>
  <c r="BI229" i="1"/>
  <c r="BA229" i="1"/>
  <c r="AG229" i="1"/>
  <c r="AE229" i="1"/>
  <c r="Z229" i="1"/>
  <c r="X229" i="1"/>
  <c r="BI228" i="1"/>
  <c r="AX228" i="1"/>
  <c r="AG228" i="1"/>
  <c r="AE228" i="1"/>
  <c r="Z228" i="1"/>
  <c r="X228" i="1"/>
  <c r="BI227" i="1"/>
  <c r="AX227" i="1"/>
  <c r="AG227" i="1"/>
  <c r="AE227" i="1"/>
  <c r="Z227" i="1"/>
  <c r="X227" i="1"/>
  <c r="BI226" i="1"/>
  <c r="AX226" i="1"/>
  <c r="AY226" i="1"/>
  <c r="AG226" i="1"/>
  <c r="AE226" i="1"/>
  <c r="Z226" i="1"/>
  <c r="X226" i="1"/>
  <c r="BI225" i="1"/>
  <c r="AX225" i="1"/>
  <c r="BA225" i="1"/>
  <c r="AG225" i="1"/>
  <c r="AE225" i="1"/>
  <c r="Z225" i="1"/>
  <c r="X225" i="1"/>
  <c r="BI224" i="1"/>
  <c r="AX224" i="1"/>
  <c r="AY224" i="1"/>
  <c r="AG224" i="1"/>
  <c r="AE224" i="1"/>
  <c r="Z224" i="1"/>
  <c r="X224" i="1"/>
  <c r="BI223" i="1"/>
  <c r="AX223" i="1"/>
  <c r="BA223" i="1"/>
  <c r="AG223" i="1"/>
  <c r="AE223" i="1"/>
  <c r="Z223" i="1"/>
  <c r="X223" i="1"/>
  <c r="BI222" i="1"/>
  <c r="AX222" i="1"/>
  <c r="BA222" i="1"/>
  <c r="AG222" i="1"/>
  <c r="AE222" i="1"/>
  <c r="Z222" i="1"/>
  <c r="X222" i="1"/>
  <c r="BI221" i="1"/>
  <c r="AX221" i="1"/>
  <c r="BA221" i="1"/>
  <c r="AG221" i="1"/>
  <c r="AE221" i="1"/>
  <c r="Z221" i="1"/>
  <c r="X221" i="1"/>
  <c r="BI220" i="1"/>
  <c r="AX220" i="1"/>
  <c r="AG220" i="1"/>
  <c r="AE220" i="1"/>
  <c r="Z220" i="1"/>
  <c r="X220" i="1"/>
  <c r="BI219" i="1"/>
  <c r="AX219" i="1"/>
  <c r="BA219" i="1"/>
  <c r="AG219" i="1"/>
  <c r="AE219" i="1"/>
  <c r="Z219" i="1"/>
  <c r="X219" i="1"/>
  <c r="BI218" i="1"/>
  <c r="AX218" i="1"/>
  <c r="AZ218" i="1"/>
  <c r="BB218" i="1"/>
  <c r="AG218" i="1"/>
  <c r="AE218" i="1"/>
  <c r="Z218" i="1"/>
  <c r="X218" i="1"/>
  <c r="BI217" i="1"/>
  <c r="AX217" i="1"/>
  <c r="BA217" i="1"/>
  <c r="AG217" i="1"/>
  <c r="AE217" i="1"/>
  <c r="Z217" i="1"/>
  <c r="X217" i="1"/>
  <c r="BI216" i="1"/>
  <c r="AX216" i="1"/>
  <c r="AG216" i="1"/>
  <c r="AE216" i="1"/>
  <c r="Z216" i="1"/>
  <c r="X216" i="1"/>
  <c r="BI215" i="1"/>
  <c r="AX215" i="1"/>
  <c r="AG215" i="1"/>
  <c r="AE215" i="1"/>
  <c r="Z215" i="1"/>
  <c r="X215" i="1"/>
  <c r="BI214" i="1"/>
  <c r="AX214" i="1"/>
  <c r="AZ214" i="1"/>
  <c r="AG214" i="1"/>
  <c r="AE214" i="1"/>
  <c r="Z214" i="1"/>
  <c r="X214" i="1"/>
  <c r="BI213" i="1"/>
  <c r="AX213" i="1"/>
  <c r="BA213" i="1"/>
  <c r="AG213" i="1"/>
  <c r="AE213" i="1"/>
  <c r="Z213" i="1"/>
  <c r="X213" i="1"/>
  <c r="BI212" i="1"/>
  <c r="AX212" i="1"/>
  <c r="AG212" i="1"/>
  <c r="AE212" i="1"/>
  <c r="Z212" i="1"/>
  <c r="X212" i="1"/>
  <c r="BI211" i="1"/>
  <c r="AX211" i="1"/>
  <c r="AG211" i="1"/>
  <c r="AE211" i="1"/>
  <c r="Z211" i="1"/>
  <c r="X211" i="1"/>
  <c r="BI210" i="1"/>
  <c r="AX210" i="1"/>
  <c r="AY210" i="1"/>
  <c r="BC210" i="1"/>
  <c r="AG210" i="1"/>
  <c r="AE210" i="1"/>
  <c r="Z210" i="1"/>
  <c r="X210" i="1"/>
  <c r="BI209" i="1"/>
  <c r="AX209" i="1"/>
  <c r="BA209" i="1"/>
  <c r="AG209" i="1"/>
  <c r="AE209" i="1"/>
  <c r="Z209" i="1"/>
  <c r="X209" i="1"/>
  <c r="BI208" i="1"/>
  <c r="AX208" i="1"/>
  <c r="AY208" i="1"/>
  <c r="BC208" i="1"/>
  <c r="AG208" i="1"/>
  <c r="AE208" i="1"/>
  <c r="Z208" i="1"/>
  <c r="X208" i="1"/>
  <c r="BI207" i="1"/>
  <c r="AX207" i="1"/>
  <c r="BA207" i="1"/>
  <c r="AG207" i="1"/>
  <c r="AE207" i="1"/>
  <c r="Z207" i="1"/>
  <c r="X207" i="1"/>
  <c r="BI206" i="1"/>
  <c r="AX206" i="1"/>
  <c r="BA206" i="1"/>
  <c r="AG206" i="1"/>
  <c r="AE206" i="1"/>
  <c r="Z206" i="1"/>
  <c r="X206" i="1"/>
  <c r="BI205" i="1"/>
  <c r="AX205" i="1"/>
  <c r="BA205" i="1"/>
  <c r="AG205" i="1"/>
  <c r="AE205" i="1"/>
  <c r="Z205" i="1"/>
  <c r="X205" i="1"/>
  <c r="BI204" i="1"/>
  <c r="AX204" i="1"/>
  <c r="AG204" i="1"/>
  <c r="AE204" i="1"/>
  <c r="Z204" i="1"/>
  <c r="X204" i="1"/>
  <c r="BI203" i="1"/>
  <c r="AX203" i="1"/>
  <c r="BA203" i="1"/>
  <c r="AG203" i="1"/>
  <c r="AE203" i="1"/>
  <c r="Z203" i="1"/>
  <c r="X203" i="1"/>
  <c r="BI202" i="1"/>
  <c r="AX202" i="1"/>
  <c r="AZ202" i="1"/>
  <c r="BB202" i="1"/>
  <c r="AG202" i="1"/>
  <c r="AE202" i="1"/>
  <c r="Z202" i="1"/>
  <c r="X202" i="1"/>
  <c r="BI201" i="1"/>
  <c r="AX201" i="1"/>
  <c r="BA201" i="1"/>
  <c r="AG201" i="1"/>
  <c r="AE201" i="1"/>
  <c r="Z201" i="1"/>
  <c r="X201" i="1"/>
  <c r="BI200" i="1"/>
  <c r="AX200" i="1"/>
  <c r="AG200" i="1"/>
  <c r="AE200" i="1"/>
  <c r="Z200" i="1"/>
  <c r="X200" i="1"/>
  <c r="BI199" i="1"/>
  <c r="AX199" i="1"/>
  <c r="AG199" i="1"/>
  <c r="AE199" i="1"/>
  <c r="Z199" i="1"/>
  <c r="X199" i="1"/>
  <c r="BI198" i="1"/>
  <c r="AX198" i="1"/>
  <c r="AZ198" i="1"/>
  <c r="AG198" i="1"/>
  <c r="AE198" i="1"/>
  <c r="Z198" i="1"/>
  <c r="X198" i="1"/>
  <c r="BI197" i="1"/>
  <c r="AX197" i="1"/>
  <c r="BA197" i="1"/>
  <c r="AG197" i="1"/>
  <c r="AE197" i="1"/>
  <c r="Z197" i="1"/>
  <c r="X197" i="1"/>
  <c r="BI196" i="1"/>
  <c r="AX196" i="1"/>
  <c r="AG196" i="1"/>
  <c r="AE196" i="1"/>
  <c r="Z196" i="1"/>
  <c r="X196" i="1"/>
  <c r="BI195" i="1"/>
  <c r="AX195" i="1"/>
  <c r="AG195" i="1"/>
  <c r="AE195" i="1"/>
  <c r="Z195" i="1"/>
  <c r="X195" i="1"/>
  <c r="BI194" i="1"/>
  <c r="AX194" i="1"/>
  <c r="AY194" i="1"/>
  <c r="BC194" i="1"/>
  <c r="AG194" i="1"/>
  <c r="AE194" i="1"/>
  <c r="Z194" i="1"/>
  <c r="X194" i="1"/>
  <c r="BI193" i="1"/>
  <c r="AX193" i="1"/>
  <c r="BA193" i="1"/>
  <c r="AG193" i="1"/>
  <c r="AE193" i="1"/>
  <c r="Z193" i="1"/>
  <c r="X193" i="1"/>
  <c r="BI192" i="1"/>
  <c r="AX192" i="1"/>
  <c r="AY192" i="1"/>
  <c r="BC192" i="1"/>
  <c r="AG192" i="1"/>
  <c r="AE192" i="1"/>
  <c r="Z192" i="1"/>
  <c r="X192" i="1"/>
  <c r="BI191" i="1"/>
  <c r="AX191" i="1"/>
  <c r="AG191" i="1"/>
  <c r="AE191" i="1"/>
  <c r="Z191" i="1"/>
  <c r="X191" i="1"/>
  <c r="BI190" i="1"/>
  <c r="AX190" i="1"/>
  <c r="BA190" i="1"/>
  <c r="AG190" i="1"/>
  <c r="AE190" i="1"/>
  <c r="Z190" i="1"/>
  <c r="X190" i="1"/>
  <c r="BI189" i="1"/>
  <c r="AX189" i="1"/>
  <c r="BA189" i="1"/>
  <c r="AG189" i="1"/>
  <c r="AE189" i="1"/>
  <c r="Z189" i="1"/>
  <c r="X189" i="1"/>
  <c r="BI188" i="1"/>
  <c r="AX188" i="1"/>
  <c r="AG188" i="1"/>
  <c r="AE188" i="1"/>
  <c r="Z188" i="1"/>
  <c r="X188" i="1"/>
  <c r="BI187" i="1"/>
  <c r="AX187" i="1"/>
  <c r="BA187" i="1"/>
  <c r="AG187" i="1"/>
  <c r="AE187" i="1"/>
  <c r="Z187" i="1"/>
  <c r="X187" i="1"/>
  <c r="BI186" i="1"/>
  <c r="AX186" i="1"/>
  <c r="AZ186" i="1"/>
  <c r="BB186" i="1"/>
  <c r="AG186" i="1"/>
  <c r="AE186" i="1"/>
  <c r="Z186" i="1"/>
  <c r="X186" i="1"/>
  <c r="BI185" i="1"/>
  <c r="AX185" i="1"/>
  <c r="AG185" i="1"/>
  <c r="AE185" i="1"/>
  <c r="Z185" i="1"/>
  <c r="X185" i="1"/>
  <c r="BI184" i="1"/>
  <c r="AX184" i="1"/>
  <c r="AY184" i="1"/>
  <c r="AG184" i="1"/>
  <c r="AE184" i="1"/>
  <c r="Z184" i="1"/>
  <c r="X184" i="1"/>
  <c r="BI183" i="1"/>
  <c r="AX183" i="1"/>
  <c r="AY183" i="1"/>
  <c r="AG183" i="1"/>
  <c r="AE183" i="1"/>
  <c r="Z183" i="1"/>
  <c r="X183" i="1"/>
  <c r="BI182" i="1"/>
  <c r="AX182" i="1"/>
  <c r="AZ182" i="1"/>
  <c r="BB182" i="1"/>
  <c r="AG182" i="1"/>
  <c r="AE182" i="1"/>
  <c r="Z182" i="1"/>
  <c r="X182" i="1"/>
  <c r="BI181" i="1"/>
  <c r="AX181" i="1"/>
  <c r="BA181" i="1"/>
  <c r="AG181" i="1"/>
  <c r="AE181" i="1"/>
  <c r="Z181" i="1"/>
  <c r="X181" i="1"/>
  <c r="BI180" i="1"/>
  <c r="AX180" i="1"/>
  <c r="AG180" i="1"/>
  <c r="AE180" i="1"/>
  <c r="Z180" i="1"/>
  <c r="X180" i="1"/>
  <c r="BI179" i="1"/>
  <c r="AX179" i="1"/>
  <c r="AY179" i="1"/>
  <c r="AG179" i="1"/>
  <c r="AE179" i="1"/>
  <c r="Z179" i="1"/>
  <c r="X179" i="1"/>
  <c r="BI178" i="1"/>
  <c r="AX178" i="1"/>
  <c r="BA178" i="1"/>
  <c r="AG178" i="1"/>
  <c r="AE178" i="1"/>
  <c r="Z178" i="1"/>
  <c r="X178" i="1"/>
  <c r="BI177" i="1"/>
  <c r="AX177" i="1"/>
  <c r="AY177" i="1"/>
  <c r="AG177" i="1"/>
  <c r="AE177" i="1"/>
  <c r="Z177" i="1"/>
  <c r="X177" i="1"/>
  <c r="BI176" i="1"/>
  <c r="AX176" i="1"/>
  <c r="BA176" i="1"/>
  <c r="AZ176" i="1"/>
  <c r="BB176" i="1"/>
  <c r="AG176" i="1"/>
  <c r="AE176" i="1"/>
  <c r="Z176" i="1"/>
  <c r="X176" i="1"/>
  <c r="BI175" i="1"/>
  <c r="AX175" i="1"/>
  <c r="BA175" i="1"/>
  <c r="AG175" i="1"/>
  <c r="AE175" i="1"/>
  <c r="Z175" i="1"/>
  <c r="X175" i="1"/>
  <c r="BI174" i="1"/>
  <c r="AX174" i="1"/>
  <c r="AZ174" i="1"/>
  <c r="BD174" i="1"/>
  <c r="AG174" i="1"/>
  <c r="AE174" i="1"/>
  <c r="Z174" i="1"/>
  <c r="X174" i="1"/>
  <c r="BI173" i="1"/>
  <c r="AX173" i="1"/>
  <c r="AY173" i="1"/>
  <c r="BC173" i="1"/>
  <c r="AG173" i="1"/>
  <c r="AE173" i="1"/>
  <c r="Z173" i="1"/>
  <c r="X173" i="1"/>
  <c r="BI172" i="1"/>
  <c r="AX172" i="1"/>
  <c r="BA172" i="1"/>
  <c r="AZ172" i="1"/>
  <c r="BB172" i="1"/>
  <c r="AG172" i="1"/>
  <c r="AE172" i="1"/>
  <c r="Z172" i="1"/>
  <c r="X172" i="1"/>
  <c r="BI171" i="1"/>
  <c r="AX171" i="1"/>
  <c r="BA171" i="1"/>
  <c r="AG171" i="1"/>
  <c r="AE171" i="1"/>
  <c r="Z171" i="1"/>
  <c r="X171" i="1"/>
  <c r="BI170" i="1"/>
  <c r="AX170" i="1"/>
  <c r="AG170" i="1"/>
  <c r="AE170" i="1"/>
  <c r="Z170" i="1"/>
  <c r="X170" i="1"/>
  <c r="BI169" i="1"/>
  <c r="AX169" i="1"/>
  <c r="AY169" i="1"/>
  <c r="BC169" i="1"/>
  <c r="AG169" i="1"/>
  <c r="AE169" i="1"/>
  <c r="Z169" i="1"/>
  <c r="X169" i="1"/>
  <c r="BI168" i="1"/>
  <c r="AX168" i="1"/>
  <c r="AG168" i="1"/>
  <c r="AE168" i="1"/>
  <c r="Z168" i="1"/>
  <c r="X168" i="1"/>
  <c r="BI167" i="1"/>
  <c r="AX167" i="1"/>
  <c r="BA167" i="1"/>
  <c r="AG167" i="1"/>
  <c r="AE167" i="1"/>
  <c r="Z167" i="1"/>
  <c r="X167" i="1"/>
  <c r="BI166" i="1"/>
  <c r="AX166" i="1"/>
  <c r="AZ166" i="1"/>
  <c r="AG166" i="1"/>
  <c r="AE166" i="1"/>
  <c r="Z166" i="1"/>
  <c r="X166" i="1"/>
  <c r="BI165" i="1"/>
  <c r="AX165" i="1"/>
  <c r="AY165" i="1"/>
  <c r="AG165" i="1"/>
  <c r="AE165" i="1"/>
  <c r="Z165" i="1"/>
  <c r="X165" i="1"/>
  <c r="BI164" i="1"/>
  <c r="AX164" i="1"/>
  <c r="AY164" i="1"/>
  <c r="AG164" i="1"/>
  <c r="AE164" i="1"/>
  <c r="Z164" i="1"/>
  <c r="X164" i="1"/>
  <c r="BI163" i="1"/>
  <c r="AX163" i="1"/>
  <c r="BA163" i="1"/>
  <c r="AG163" i="1"/>
  <c r="AE163" i="1"/>
  <c r="Z163" i="1"/>
  <c r="X163" i="1"/>
  <c r="BI162" i="1"/>
  <c r="AX162" i="1"/>
  <c r="AZ162" i="1"/>
  <c r="AG162" i="1"/>
  <c r="AE162" i="1"/>
  <c r="Z162" i="1"/>
  <c r="X162" i="1"/>
  <c r="BI161" i="1"/>
  <c r="AX161" i="1"/>
  <c r="AY161" i="1"/>
  <c r="BC161" i="1"/>
  <c r="AG161" i="1"/>
  <c r="AE161" i="1"/>
  <c r="Z161" i="1"/>
  <c r="X161" i="1"/>
  <c r="BI160" i="1"/>
  <c r="AX160" i="1"/>
  <c r="AZ160" i="1"/>
  <c r="AG160" i="1"/>
  <c r="AE160" i="1"/>
  <c r="Z160" i="1"/>
  <c r="X160" i="1"/>
  <c r="BI159" i="1"/>
  <c r="AX159" i="1"/>
  <c r="BA159" i="1"/>
  <c r="AG159" i="1"/>
  <c r="AE159" i="1"/>
  <c r="Z159" i="1"/>
  <c r="X159" i="1"/>
  <c r="BI158" i="1"/>
  <c r="AX158" i="1"/>
  <c r="AZ158" i="1"/>
  <c r="BD158" i="1"/>
  <c r="AG158" i="1"/>
  <c r="AE158" i="1"/>
  <c r="Z158" i="1"/>
  <c r="X158" i="1"/>
  <c r="BI157" i="1"/>
  <c r="AX157" i="1"/>
  <c r="AY157" i="1"/>
  <c r="BC157" i="1"/>
  <c r="AG157" i="1"/>
  <c r="AE157" i="1"/>
  <c r="Z157" i="1"/>
  <c r="X157" i="1"/>
  <c r="BI156" i="1"/>
  <c r="AX156" i="1"/>
  <c r="AY156" i="1"/>
  <c r="BC156" i="1"/>
  <c r="AG156" i="1"/>
  <c r="AE156" i="1"/>
  <c r="Z156" i="1"/>
  <c r="X156" i="1"/>
  <c r="BI155" i="1"/>
  <c r="AX155" i="1"/>
  <c r="BA155" i="1"/>
  <c r="AG155" i="1"/>
  <c r="AE155" i="1"/>
  <c r="Z155" i="1"/>
  <c r="X155" i="1"/>
  <c r="BI154" i="1"/>
  <c r="AX154" i="1"/>
  <c r="AZ154" i="1"/>
  <c r="BD154" i="1"/>
  <c r="AG154" i="1"/>
  <c r="AE154" i="1"/>
  <c r="Z154" i="1"/>
  <c r="X154" i="1"/>
  <c r="BI153" i="1"/>
  <c r="AX153" i="1"/>
  <c r="AG153" i="1"/>
  <c r="AE153" i="1"/>
  <c r="Z153" i="1"/>
  <c r="X153" i="1"/>
  <c r="BI152" i="1"/>
  <c r="AX152" i="1"/>
  <c r="AY152" i="1"/>
  <c r="BC152" i="1"/>
  <c r="AG152" i="1"/>
  <c r="AE152" i="1"/>
  <c r="Z152" i="1"/>
  <c r="X152" i="1"/>
  <c r="BI151" i="1"/>
  <c r="AX151" i="1"/>
  <c r="AG151" i="1"/>
  <c r="AE151" i="1"/>
  <c r="Z151" i="1"/>
  <c r="X151" i="1"/>
  <c r="BI150" i="1"/>
  <c r="AX150" i="1"/>
  <c r="AZ150" i="1"/>
  <c r="AG150" i="1"/>
  <c r="AE150" i="1"/>
  <c r="Z150" i="1"/>
  <c r="X150" i="1"/>
  <c r="BI149" i="1"/>
  <c r="AX149" i="1"/>
  <c r="AY149" i="1"/>
  <c r="AG149" i="1"/>
  <c r="AE149" i="1"/>
  <c r="Z149" i="1"/>
  <c r="X149" i="1"/>
  <c r="BI148" i="1"/>
  <c r="AX148" i="1"/>
  <c r="AG148" i="1"/>
  <c r="AE148" i="1"/>
  <c r="Z148" i="1"/>
  <c r="X148" i="1"/>
  <c r="BI147" i="1"/>
  <c r="AX147" i="1"/>
  <c r="BA147" i="1"/>
  <c r="AG147" i="1"/>
  <c r="AE147" i="1"/>
  <c r="Z147" i="1"/>
  <c r="X147" i="1"/>
  <c r="BI146" i="1"/>
  <c r="AX146" i="1"/>
  <c r="AZ146" i="1"/>
  <c r="AG146" i="1"/>
  <c r="AE146" i="1"/>
  <c r="Z146" i="1"/>
  <c r="X146" i="1"/>
  <c r="BI145" i="1"/>
  <c r="AX145" i="1"/>
  <c r="BA145" i="1"/>
  <c r="AY145" i="1"/>
  <c r="AG145" i="1"/>
  <c r="AE145" i="1"/>
  <c r="Z145" i="1"/>
  <c r="X145" i="1"/>
  <c r="BI144" i="1"/>
  <c r="AX144" i="1"/>
  <c r="BA144" i="1"/>
  <c r="AG144" i="1"/>
  <c r="AE144" i="1"/>
  <c r="Z144" i="1"/>
  <c r="X144" i="1"/>
  <c r="BI143" i="1"/>
  <c r="AX143" i="1"/>
  <c r="BA143" i="1"/>
  <c r="AG143" i="1"/>
  <c r="AE143" i="1"/>
  <c r="Z143" i="1"/>
  <c r="X143" i="1"/>
  <c r="BI142" i="1"/>
  <c r="AX142" i="1"/>
  <c r="AZ142" i="1"/>
  <c r="BD142" i="1"/>
  <c r="AG142" i="1"/>
  <c r="AE142" i="1"/>
  <c r="Z142" i="1"/>
  <c r="X142" i="1"/>
  <c r="BI141" i="1"/>
  <c r="AX141" i="1"/>
  <c r="AY141" i="1"/>
  <c r="AG141" i="1"/>
  <c r="AE141" i="1"/>
  <c r="Z141" i="1"/>
  <c r="X141" i="1"/>
  <c r="BI140" i="1"/>
  <c r="AX140" i="1"/>
  <c r="AZ140" i="1"/>
  <c r="BB140" i="1"/>
  <c r="AG140" i="1"/>
  <c r="AE140" i="1"/>
  <c r="Z140" i="1"/>
  <c r="X140" i="1"/>
  <c r="BI139" i="1"/>
  <c r="AX139" i="1"/>
  <c r="BA139" i="1"/>
  <c r="AG139" i="1"/>
  <c r="AE139" i="1"/>
  <c r="Z139" i="1"/>
  <c r="X139" i="1"/>
  <c r="BI138" i="1"/>
  <c r="AX138" i="1"/>
  <c r="AG138" i="1"/>
  <c r="AE138" i="1"/>
  <c r="Z138" i="1"/>
  <c r="X138" i="1"/>
  <c r="BI137" i="1"/>
  <c r="AX137" i="1"/>
  <c r="AY137" i="1"/>
  <c r="BC137" i="1"/>
  <c r="AG137" i="1"/>
  <c r="AE137" i="1"/>
  <c r="Z137" i="1"/>
  <c r="X137" i="1"/>
  <c r="BI136" i="1"/>
  <c r="AX136" i="1"/>
  <c r="AG136" i="1"/>
  <c r="AE136" i="1"/>
  <c r="Z136" i="1"/>
  <c r="X136" i="1"/>
  <c r="BI135" i="1"/>
  <c r="AX135" i="1"/>
  <c r="BA135" i="1"/>
  <c r="AG135" i="1"/>
  <c r="AE135" i="1"/>
  <c r="Z135" i="1"/>
  <c r="X135" i="1"/>
  <c r="BI134" i="1"/>
  <c r="AX134" i="1"/>
  <c r="AZ134" i="1"/>
  <c r="AG134" i="1"/>
  <c r="AE134" i="1"/>
  <c r="Z134" i="1"/>
  <c r="X134" i="1"/>
  <c r="BI133" i="1"/>
  <c r="AX133" i="1"/>
  <c r="AY133" i="1"/>
  <c r="BC133" i="1"/>
  <c r="AG133" i="1"/>
  <c r="AE133" i="1"/>
  <c r="Z133" i="1"/>
  <c r="X133" i="1"/>
  <c r="BI132" i="1"/>
  <c r="AX132" i="1"/>
  <c r="AY132" i="1"/>
  <c r="BC132" i="1"/>
  <c r="AG132" i="1"/>
  <c r="AE132" i="1"/>
  <c r="Z132" i="1"/>
  <c r="X132" i="1"/>
  <c r="BI131" i="1"/>
  <c r="AX131" i="1"/>
  <c r="BA131" i="1"/>
  <c r="AG131" i="1"/>
  <c r="AE131" i="1"/>
  <c r="Z131" i="1"/>
  <c r="X131" i="1"/>
  <c r="BI130" i="1"/>
  <c r="AX130" i="1"/>
  <c r="AY130" i="1"/>
  <c r="BC130" i="1"/>
  <c r="AZ130" i="1"/>
  <c r="BD130" i="1"/>
  <c r="AG130" i="1"/>
  <c r="AE130" i="1"/>
  <c r="Z130" i="1"/>
  <c r="X130" i="1"/>
  <c r="BI129" i="1"/>
  <c r="AX129" i="1"/>
  <c r="AY129" i="1"/>
  <c r="BC129" i="1"/>
  <c r="AG129" i="1"/>
  <c r="AE129" i="1"/>
  <c r="Z129" i="1"/>
  <c r="X129" i="1"/>
  <c r="BI128" i="1"/>
  <c r="AX128" i="1"/>
  <c r="AZ128" i="1"/>
  <c r="AG128" i="1"/>
  <c r="AE128" i="1"/>
  <c r="Z128" i="1"/>
  <c r="X128" i="1"/>
  <c r="BI127" i="1"/>
  <c r="AX127" i="1"/>
  <c r="BA127" i="1"/>
  <c r="AG127" i="1"/>
  <c r="AE127" i="1"/>
  <c r="Z127" i="1"/>
  <c r="X127" i="1"/>
  <c r="BI126" i="1"/>
  <c r="AX126" i="1"/>
  <c r="AZ126" i="1"/>
  <c r="BD126" i="1"/>
  <c r="AG126" i="1"/>
  <c r="AE126" i="1"/>
  <c r="Z126" i="1"/>
  <c r="X126" i="1"/>
  <c r="BI125" i="1"/>
  <c r="AX125" i="1"/>
  <c r="AY125" i="1"/>
  <c r="BC125" i="1"/>
  <c r="AG125" i="1"/>
  <c r="AE125" i="1"/>
  <c r="Z125" i="1"/>
  <c r="X125" i="1"/>
  <c r="BI124" i="1"/>
  <c r="AX124" i="1"/>
  <c r="AZ124" i="1"/>
  <c r="BB124" i="1"/>
  <c r="BA124" i="1"/>
  <c r="AG124" i="1"/>
  <c r="AE124" i="1"/>
  <c r="Z124" i="1"/>
  <c r="X124" i="1"/>
  <c r="BI123" i="1"/>
  <c r="AX123" i="1"/>
  <c r="BA123" i="1"/>
  <c r="AG123" i="1"/>
  <c r="AE123" i="1"/>
  <c r="Z123" i="1"/>
  <c r="X123" i="1"/>
  <c r="BI122" i="1"/>
  <c r="AX122" i="1"/>
  <c r="AZ122" i="1"/>
  <c r="BD122" i="1"/>
  <c r="AG122" i="1"/>
  <c r="AE122" i="1"/>
  <c r="Z122" i="1"/>
  <c r="X122" i="1"/>
  <c r="BI121" i="1"/>
  <c r="AX121" i="1"/>
  <c r="AG121" i="1"/>
  <c r="AE121" i="1"/>
  <c r="Z121" i="1"/>
  <c r="X121" i="1"/>
  <c r="BI120" i="1"/>
  <c r="AX120" i="1"/>
  <c r="AY120" i="1"/>
  <c r="BC120" i="1"/>
  <c r="AG120" i="1"/>
  <c r="AE120" i="1"/>
  <c r="Z120" i="1"/>
  <c r="X120" i="1"/>
  <c r="BI119" i="1"/>
  <c r="AX119" i="1"/>
  <c r="AG119" i="1"/>
  <c r="AE119" i="1"/>
  <c r="Z119" i="1"/>
  <c r="X119" i="1"/>
  <c r="BI118" i="1"/>
  <c r="AX118" i="1"/>
  <c r="AZ118" i="1"/>
  <c r="BD118" i="1"/>
  <c r="AG118" i="1"/>
  <c r="AE118" i="1"/>
  <c r="Z118" i="1"/>
  <c r="X118" i="1"/>
  <c r="BI117" i="1"/>
  <c r="AX117" i="1"/>
  <c r="AY117" i="1"/>
  <c r="BC117" i="1"/>
  <c r="AG117" i="1"/>
  <c r="AE117" i="1"/>
  <c r="Z117" i="1"/>
  <c r="X117" i="1"/>
  <c r="BI116" i="1"/>
  <c r="AX116" i="1"/>
  <c r="AG116" i="1"/>
  <c r="AE116" i="1"/>
  <c r="Z116" i="1"/>
  <c r="X116" i="1"/>
  <c r="BI115" i="1"/>
  <c r="AX115" i="1"/>
  <c r="BA115" i="1"/>
  <c r="AG115" i="1"/>
  <c r="AE115" i="1"/>
  <c r="Z115" i="1"/>
  <c r="X115" i="1"/>
  <c r="BI114" i="1"/>
  <c r="AX114" i="1"/>
  <c r="AZ114" i="1"/>
  <c r="BD114" i="1"/>
  <c r="AG114" i="1"/>
  <c r="AE114" i="1"/>
  <c r="Z114" i="1"/>
  <c r="X114" i="1"/>
  <c r="BI113" i="1"/>
  <c r="AX113" i="1"/>
  <c r="AY113" i="1"/>
  <c r="BC113" i="1"/>
  <c r="AG113" i="1"/>
  <c r="AE113" i="1"/>
  <c r="Z113" i="1"/>
  <c r="X113" i="1"/>
  <c r="BI112" i="1"/>
  <c r="AX112" i="1"/>
  <c r="BA112" i="1"/>
  <c r="AZ112" i="1"/>
  <c r="AG112" i="1"/>
  <c r="AE112" i="1"/>
  <c r="Z112" i="1"/>
  <c r="X112" i="1"/>
  <c r="BI111" i="1"/>
  <c r="AX111" i="1"/>
  <c r="BA111" i="1"/>
  <c r="AG111" i="1"/>
  <c r="AE111" i="1"/>
  <c r="Z111" i="1"/>
  <c r="X111" i="1"/>
  <c r="BI110" i="1"/>
  <c r="AX110" i="1"/>
  <c r="AZ110" i="1"/>
  <c r="BB110" i="1"/>
  <c r="BD110" i="1"/>
  <c r="AG110" i="1"/>
  <c r="AE110" i="1"/>
  <c r="Z110" i="1"/>
  <c r="X110" i="1"/>
  <c r="BI109" i="1"/>
  <c r="AX109" i="1"/>
  <c r="AY109" i="1"/>
  <c r="BC109" i="1"/>
  <c r="AG109" i="1"/>
  <c r="AE109" i="1"/>
  <c r="Z109" i="1"/>
  <c r="X109" i="1"/>
  <c r="BI108" i="1"/>
  <c r="AX108" i="1"/>
  <c r="AZ108" i="1"/>
  <c r="BB108" i="1"/>
  <c r="AG108" i="1"/>
  <c r="AE108" i="1"/>
  <c r="Z108" i="1"/>
  <c r="X108" i="1"/>
  <c r="BI107" i="1"/>
  <c r="AX107" i="1"/>
  <c r="BA107" i="1"/>
  <c r="AG107" i="1"/>
  <c r="AE107" i="1"/>
  <c r="Z107" i="1"/>
  <c r="X107" i="1"/>
  <c r="BI106" i="1"/>
  <c r="AX106" i="1"/>
  <c r="AG106" i="1"/>
  <c r="AE106" i="1"/>
  <c r="Z106" i="1"/>
  <c r="X106" i="1"/>
  <c r="BI105" i="1"/>
  <c r="AX105" i="1"/>
  <c r="AY105" i="1"/>
  <c r="BC105" i="1"/>
  <c r="AG105" i="1"/>
  <c r="AE105" i="1"/>
  <c r="Z105" i="1"/>
  <c r="X105" i="1"/>
  <c r="BI104" i="1"/>
  <c r="AX104" i="1"/>
  <c r="AG104" i="1"/>
  <c r="AE104" i="1"/>
  <c r="Z104" i="1"/>
  <c r="X104" i="1"/>
  <c r="BI103" i="1"/>
  <c r="AX103" i="1"/>
  <c r="BA103" i="1"/>
  <c r="AG103" i="1"/>
  <c r="AE103" i="1"/>
  <c r="Z103" i="1"/>
  <c r="X103" i="1"/>
  <c r="BI102" i="1"/>
  <c r="AX102" i="1"/>
  <c r="AZ102" i="1"/>
  <c r="AG102" i="1"/>
  <c r="AE102" i="1"/>
  <c r="Z102" i="1"/>
  <c r="X102" i="1"/>
  <c r="BI101" i="1"/>
  <c r="AX101" i="1"/>
  <c r="AY101" i="1"/>
  <c r="BC101" i="1"/>
  <c r="AG101" i="1"/>
  <c r="AE101" i="1"/>
  <c r="Z101" i="1"/>
  <c r="X101" i="1"/>
  <c r="BI100" i="1"/>
  <c r="AX100" i="1"/>
  <c r="AY100" i="1"/>
  <c r="BC100" i="1"/>
  <c r="AG100" i="1"/>
  <c r="AE100" i="1"/>
  <c r="Z100" i="1"/>
  <c r="X100" i="1"/>
  <c r="BI99" i="1"/>
  <c r="AX99" i="1"/>
  <c r="BA99" i="1"/>
  <c r="AG99" i="1"/>
  <c r="AE99" i="1"/>
  <c r="Z99" i="1"/>
  <c r="X99" i="1"/>
  <c r="BI98" i="1"/>
  <c r="AX98" i="1"/>
  <c r="AZ98" i="1"/>
  <c r="AG98" i="1"/>
  <c r="AE98" i="1"/>
  <c r="Z98" i="1"/>
  <c r="X98" i="1"/>
  <c r="BI97" i="1"/>
  <c r="AX97" i="1"/>
  <c r="AY97" i="1"/>
  <c r="BC97" i="1"/>
  <c r="AG97" i="1"/>
  <c r="AE97" i="1"/>
  <c r="Z97" i="1"/>
  <c r="X97" i="1"/>
  <c r="BI96" i="1"/>
  <c r="AX96" i="1"/>
  <c r="AZ96" i="1"/>
  <c r="AG96" i="1"/>
  <c r="AE96" i="1"/>
  <c r="Z96" i="1"/>
  <c r="X96" i="1"/>
  <c r="BI95" i="1"/>
  <c r="AX95" i="1"/>
  <c r="AZ95" i="1"/>
  <c r="BD95" i="1"/>
  <c r="BA95" i="1"/>
  <c r="AG95" i="1"/>
  <c r="AE95" i="1"/>
  <c r="Z95" i="1"/>
  <c r="X95" i="1"/>
  <c r="BI94" i="1"/>
  <c r="AX94" i="1"/>
  <c r="AZ94" i="1"/>
  <c r="BD94" i="1"/>
  <c r="AG94" i="1"/>
  <c r="AE94" i="1"/>
  <c r="Z94" i="1"/>
  <c r="X94" i="1"/>
  <c r="BI93" i="1"/>
  <c r="AX93" i="1"/>
  <c r="AY93" i="1"/>
  <c r="BC93" i="1"/>
  <c r="AG93" i="1"/>
  <c r="AE93" i="1"/>
  <c r="Z93" i="1"/>
  <c r="X93" i="1"/>
  <c r="BI92" i="1"/>
  <c r="AX92" i="1"/>
  <c r="BA92" i="1"/>
  <c r="AG92" i="1"/>
  <c r="AE92" i="1"/>
  <c r="Z92" i="1"/>
  <c r="X92" i="1"/>
  <c r="BI91" i="1"/>
  <c r="AX91" i="1"/>
  <c r="BA91" i="1"/>
  <c r="AG91" i="1"/>
  <c r="AE91" i="1"/>
  <c r="Z91" i="1"/>
  <c r="X91" i="1"/>
  <c r="BI90" i="1"/>
  <c r="AX90" i="1"/>
  <c r="AZ90" i="1"/>
  <c r="BD90" i="1"/>
  <c r="AG90" i="1"/>
  <c r="AE90" i="1"/>
  <c r="Z90" i="1"/>
  <c r="X90" i="1"/>
  <c r="BI89" i="1"/>
  <c r="AX89" i="1"/>
  <c r="AG89" i="1"/>
  <c r="AE89" i="1"/>
  <c r="Z89" i="1"/>
  <c r="X89" i="1"/>
  <c r="BI88" i="1"/>
  <c r="AX88" i="1"/>
  <c r="AY88" i="1"/>
  <c r="BC88" i="1"/>
  <c r="AG88" i="1"/>
  <c r="AE88" i="1"/>
  <c r="Z88" i="1"/>
  <c r="X88" i="1"/>
  <c r="BI87" i="1"/>
  <c r="AX87" i="1"/>
  <c r="AG87" i="1"/>
  <c r="AE87" i="1"/>
  <c r="Z87" i="1"/>
  <c r="X87" i="1"/>
  <c r="BI86" i="1"/>
  <c r="AX86" i="1"/>
  <c r="AZ86" i="1"/>
  <c r="BD86" i="1"/>
  <c r="AG86" i="1"/>
  <c r="AE86" i="1"/>
  <c r="Z86" i="1"/>
  <c r="X86" i="1"/>
  <c r="BI85" i="1"/>
  <c r="AX85" i="1"/>
  <c r="AY85" i="1"/>
  <c r="BC85" i="1"/>
  <c r="AG85" i="1"/>
  <c r="AE85" i="1"/>
  <c r="Z85" i="1"/>
  <c r="X85" i="1"/>
  <c r="BI84" i="1"/>
  <c r="AX84" i="1"/>
  <c r="AG84" i="1"/>
  <c r="AE84" i="1"/>
  <c r="Z84" i="1"/>
  <c r="X84" i="1"/>
  <c r="BI83" i="1"/>
  <c r="AX83" i="1"/>
  <c r="BA83" i="1"/>
  <c r="AG83" i="1"/>
  <c r="AE83" i="1"/>
  <c r="Z83" i="1"/>
  <c r="X83" i="1"/>
  <c r="BI82" i="1"/>
  <c r="AX82" i="1"/>
  <c r="AZ82" i="1"/>
  <c r="BD82" i="1"/>
  <c r="AG82" i="1"/>
  <c r="AE82" i="1"/>
  <c r="Z82" i="1"/>
  <c r="X82" i="1"/>
  <c r="BI81" i="1"/>
  <c r="AX81" i="1"/>
  <c r="AY81" i="1"/>
  <c r="BC81" i="1"/>
  <c r="AG81" i="1"/>
  <c r="AE81" i="1"/>
  <c r="Z81" i="1"/>
  <c r="X81" i="1"/>
  <c r="BI80" i="1"/>
  <c r="AX80" i="1"/>
  <c r="AY80" i="1"/>
  <c r="BC80" i="1"/>
  <c r="AG80" i="1"/>
  <c r="AE80" i="1"/>
  <c r="Z80" i="1"/>
  <c r="X80" i="1"/>
  <c r="BI79" i="1"/>
  <c r="AX79" i="1"/>
  <c r="BA79" i="1"/>
  <c r="AG79" i="1"/>
  <c r="AE79" i="1"/>
  <c r="Z79" i="1"/>
  <c r="X79" i="1"/>
  <c r="BI78" i="1"/>
  <c r="AX78" i="1"/>
  <c r="AZ78" i="1"/>
  <c r="BD78" i="1"/>
  <c r="AG78" i="1"/>
  <c r="AE78" i="1"/>
  <c r="Z78" i="1"/>
  <c r="X78" i="1"/>
  <c r="BI77" i="1"/>
  <c r="AX77" i="1"/>
  <c r="AY77" i="1"/>
  <c r="BC77" i="1"/>
  <c r="AG77" i="1"/>
  <c r="AE77" i="1"/>
  <c r="Z77" i="1"/>
  <c r="X77" i="1"/>
  <c r="BI76" i="1"/>
  <c r="AX76" i="1"/>
  <c r="AZ76" i="1"/>
  <c r="BB76" i="1"/>
  <c r="AG76" i="1"/>
  <c r="AE76" i="1"/>
  <c r="Z76" i="1"/>
  <c r="X76" i="1"/>
  <c r="BI75" i="1"/>
  <c r="AX75" i="1"/>
  <c r="BA75" i="1"/>
  <c r="AG75" i="1"/>
  <c r="AE75" i="1"/>
  <c r="Z75" i="1"/>
  <c r="X75" i="1"/>
  <c r="BI74" i="1"/>
  <c r="AX74" i="1"/>
  <c r="AG74" i="1"/>
  <c r="AE74" i="1"/>
  <c r="Z74" i="1"/>
  <c r="X74" i="1"/>
  <c r="BI73" i="1"/>
  <c r="AX73" i="1"/>
  <c r="AG73" i="1"/>
  <c r="AE73" i="1"/>
  <c r="Z73" i="1"/>
  <c r="X73" i="1"/>
  <c r="BI72" i="1"/>
  <c r="AX72" i="1"/>
  <c r="AG72" i="1"/>
  <c r="AE72" i="1"/>
  <c r="Z72" i="1"/>
  <c r="X72" i="1"/>
  <c r="BI71" i="1"/>
  <c r="AX71" i="1"/>
  <c r="AG71" i="1"/>
  <c r="AE71" i="1"/>
  <c r="Z71" i="1"/>
  <c r="X71" i="1"/>
  <c r="BI70" i="1"/>
  <c r="AX70" i="1"/>
  <c r="AZ70" i="1"/>
  <c r="AG70" i="1"/>
  <c r="AE70" i="1"/>
  <c r="Z70" i="1"/>
  <c r="X70" i="1"/>
  <c r="BI69" i="1"/>
  <c r="AX69" i="1"/>
  <c r="AY69" i="1"/>
  <c r="BC69" i="1"/>
  <c r="AG69" i="1"/>
  <c r="AE69" i="1"/>
  <c r="Z69" i="1"/>
  <c r="X69" i="1"/>
  <c r="BI68" i="1"/>
  <c r="AX68" i="1"/>
  <c r="AG68" i="1"/>
  <c r="AE68" i="1"/>
  <c r="Z68" i="1"/>
  <c r="X68" i="1"/>
  <c r="BI67" i="1"/>
  <c r="AX67" i="1"/>
  <c r="BA67" i="1"/>
  <c r="AG67" i="1"/>
  <c r="AE67" i="1"/>
  <c r="Z67" i="1"/>
  <c r="X67" i="1"/>
  <c r="BI66" i="1"/>
  <c r="AX66" i="1"/>
  <c r="AZ66" i="1"/>
  <c r="BB66" i="1"/>
  <c r="BD66" i="1"/>
  <c r="AG66" i="1"/>
  <c r="AE66" i="1"/>
  <c r="Z66" i="1"/>
  <c r="X66" i="1"/>
  <c r="BI65" i="1"/>
  <c r="AX65" i="1"/>
  <c r="AY65" i="1"/>
  <c r="BC65" i="1"/>
  <c r="AG65" i="1"/>
  <c r="AE65" i="1"/>
  <c r="Z65" i="1"/>
  <c r="X65" i="1"/>
  <c r="BI64" i="1"/>
  <c r="AX64" i="1"/>
  <c r="AZ64" i="1"/>
  <c r="BB64" i="1"/>
  <c r="AG64" i="1"/>
  <c r="AE64" i="1"/>
  <c r="Z64" i="1"/>
  <c r="X64" i="1"/>
  <c r="BI63" i="1"/>
  <c r="AX63" i="1"/>
  <c r="BA63" i="1"/>
  <c r="AG63" i="1"/>
  <c r="AE63" i="1"/>
  <c r="Z63" i="1"/>
  <c r="X63" i="1"/>
  <c r="BI62" i="1"/>
  <c r="AX62" i="1"/>
  <c r="AZ62" i="1"/>
  <c r="BD62" i="1"/>
  <c r="AG62" i="1"/>
  <c r="AE62" i="1"/>
  <c r="Z62" i="1"/>
  <c r="X62" i="1"/>
  <c r="BI61" i="1"/>
  <c r="AX61" i="1"/>
  <c r="AY61" i="1"/>
  <c r="BC61" i="1"/>
  <c r="AG61" i="1"/>
  <c r="AE61" i="1"/>
  <c r="Z61" i="1"/>
  <c r="X61" i="1"/>
  <c r="BI60" i="1"/>
  <c r="AX60" i="1"/>
  <c r="BA60" i="1"/>
  <c r="AY60" i="1"/>
  <c r="BC60" i="1"/>
  <c r="AZ60" i="1"/>
  <c r="BB60" i="1"/>
  <c r="AG60" i="1"/>
  <c r="AE60" i="1"/>
  <c r="Z60" i="1"/>
  <c r="X60" i="1"/>
  <c r="BI59" i="1"/>
  <c r="AX59" i="1"/>
  <c r="BA59" i="1"/>
  <c r="AG59" i="1"/>
  <c r="AE59" i="1"/>
  <c r="Z59" i="1"/>
  <c r="X59" i="1"/>
  <c r="BI58" i="1"/>
  <c r="AX58" i="1"/>
  <c r="AG58" i="1"/>
  <c r="AE58" i="1"/>
  <c r="Z58" i="1"/>
  <c r="X58" i="1"/>
  <c r="BI57" i="1"/>
  <c r="AX57" i="1"/>
  <c r="AG57" i="1"/>
  <c r="AE57" i="1"/>
  <c r="Z57" i="1"/>
  <c r="X57" i="1"/>
  <c r="BI56" i="1"/>
  <c r="AX56" i="1"/>
  <c r="AG56" i="1"/>
  <c r="AE56" i="1"/>
  <c r="Z56" i="1"/>
  <c r="X56" i="1"/>
  <c r="BI55" i="1"/>
  <c r="AX55" i="1"/>
  <c r="AG55" i="1"/>
  <c r="AE55" i="1"/>
  <c r="Z55" i="1"/>
  <c r="X55" i="1"/>
  <c r="BI54" i="1"/>
  <c r="AX54" i="1"/>
  <c r="AZ54" i="1"/>
  <c r="AG54" i="1"/>
  <c r="AE54" i="1"/>
  <c r="Z54" i="1"/>
  <c r="X54" i="1"/>
  <c r="BI53" i="1"/>
  <c r="AX53" i="1"/>
  <c r="AY53" i="1"/>
  <c r="BC53" i="1"/>
  <c r="AG53" i="1"/>
  <c r="AE53" i="1"/>
  <c r="Z53" i="1"/>
  <c r="X53" i="1"/>
  <c r="BI52" i="1"/>
  <c r="AX52" i="1"/>
  <c r="AG52" i="1"/>
  <c r="AE52" i="1"/>
  <c r="Z52" i="1"/>
  <c r="X52" i="1"/>
  <c r="BI51" i="1"/>
  <c r="AX51" i="1"/>
  <c r="BA51" i="1"/>
  <c r="AG51" i="1"/>
  <c r="AE51" i="1"/>
  <c r="Z51" i="1"/>
  <c r="X51" i="1"/>
  <c r="BI50" i="1"/>
  <c r="AX50" i="1"/>
  <c r="AZ50" i="1"/>
  <c r="BD50" i="1"/>
  <c r="AG50" i="1"/>
  <c r="AE50" i="1"/>
  <c r="Z50" i="1"/>
  <c r="X50" i="1"/>
  <c r="BI49" i="1"/>
  <c r="AX49" i="1"/>
  <c r="AY49" i="1"/>
  <c r="BC49" i="1"/>
  <c r="AG49" i="1"/>
  <c r="AE49" i="1"/>
  <c r="Z49" i="1"/>
  <c r="X49" i="1"/>
  <c r="BI48" i="1"/>
  <c r="AX48" i="1"/>
  <c r="AZ48" i="1"/>
  <c r="AG48" i="1"/>
  <c r="AE48" i="1"/>
  <c r="Z48" i="1"/>
  <c r="X48" i="1"/>
  <c r="BI47" i="1"/>
  <c r="AX47" i="1"/>
  <c r="BA47" i="1"/>
  <c r="AG47" i="1"/>
  <c r="AE47" i="1"/>
  <c r="Z47" i="1"/>
  <c r="X47" i="1"/>
  <c r="BI46" i="1"/>
  <c r="AX46" i="1"/>
  <c r="AZ46" i="1"/>
  <c r="BD46" i="1"/>
  <c r="AG46" i="1"/>
  <c r="AE46" i="1"/>
  <c r="Z46" i="1"/>
  <c r="X46" i="1"/>
  <c r="BI45" i="1"/>
  <c r="AX45" i="1"/>
  <c r="AY45" i="1"/>
  <c r="BC45" i="1"/>
  <c r="AG45" i="1"/>
  <c r="AE45" i="1"/>
  <c r="Z45" i="1"/>
  <c r="X45" i="1"/>
  <c r="BI44" i="1"/>
  <c r="AX44" i="1"/>
  <c r="AZ44" i="1"/>
  <c r="BB44" i="1"/>
  <c r="AG44" i="1"/>
  <c r="AE44" i="1"/>
  <c r="Z44" i="1"/>
  <c r="X44" i="1"/>
  <c r="BI43" i="1"/>
  <c r="AX43" i="1"/>
  <c r="BA43" i="1"/>
  <c r="AG43" i="1"/>
  <c r="AE43" i="1"/>
  <c r="Z43" i="1"/>
  <c r="X43" i="1"/>
  <c r="BI42" i="1"/>
  <c r="AX42" i="1"/>
  <c r="AG42" i="1"/>
  <c r="AE42" i="1"/>
  <c r="Z42" i="1"/>
  <c r="X42" i="1"/>
  <c r="BI41" i="1"/>
  <c r="AX41" i="1"/>
  <c r="AG41" i="1"/>
  <c r="AE41" i="1"/>
  <c r="Z41" i="1"/>
  <c r="X41" i="1"/>
  <c r="BI40" i="1"/>
  <c r="AX40" i="1"/>
  <c r="AG40" i="1"/>
  <c r="AE40" i="1"/>
  <c r="Z40" i="1"/>
  <c r="X40" i="1"/>
  <c r="BI39" i="1"/>
  <c r="AX39" i="1"/>
  <c r="AG39" i="1"/>
  <c r="AE39" i="1"/>
  <c r="Z39" i="1"/>
  <c r="X39" i="1"/>
  <c r="BI38" i="1"/>
  <c r="AX38" i="1"/>
  <c r="AZ38" i="1"/>
  <c r="AG38" i="1"/>
  <c r="AE38" i="1"/>
  <c r="Z38" i="1"/>
  <c r="X38" i="1"/>
  <c r="BI37" i="1"/>
  <c r="AX37" i="1"/>
  <c r="AY37" i="1"/>
  <c r="BC37" i="1"/>
  <c r="AG37" i="1"/>
  <c r="AE37" i="1"/>
  <c r="Z37" i="1"/>
  <c r="X37" i="1"/>
  <c r="BI36" i="1"/>
  <c r="AX36" i="1"/>
  <c r="AZ36" i="1"/>
  <c r="BB36" i="1"/>
  <c r="AG36" i="1"/>
  <c r="AE36" i="1"/>
  <c r="Z36" i="1"/>
  <c r="X36" i="1"/>
  <c r="BI35" i="1"/>
  <c r="AX35" i="1"/>
  <c r="BA35" i="1"/>
  <c r="AG35" i="1"/>
  <c r="AE35" i="1"/>
  <c r="Z35" i="1"/>
  <c r="X35" i="1"/>
  <c r="BI34" i="1"/>
  <c r="AX34" i="1"/>
  <c r="AZ34" i="1"/>
  <c r="BD34" i="1"/>
  <c r="AG34" i="1"/>
  <c r="AE34" i="1"/>
  <c r="Z34" i="1"/>
  <c r="X34" i="1"/>
  <c r="BI33" i="1"/>
  <c r="AX33" i="1"/>
  <c r="AY33" i="1"/>
  <c r="BC33" i="1"/>
  <c r="AG33" i="1"/>
  <c r="AE33" i="1"/>
  <c r="Z33" i="1"/>
  <c r="X33" i="1"/>
  <c r="BI32" i="1"/>
  <c r="AX32" i="1"/>
  <c r="AZ32" i="1"/>
  <c r="BB32" i="1"/>
  <c r="AG32" i="1"/>
  <c r="AE32" i="1"/>
  <c r="Z32" i="1"/>
  <c r="X32" i="1"/>
  <c r="BI31" i="1"/>
  <c r="AX31" i="1"/>
  <c r="BA31" i="1"/>
  <c r="AG31" i="1"/>
  <c r="AE31" i="1"/>
  <c r="Z31" i="1"/>
  <c r="X31" i="1"/>
  <c r="BI30" i="1"/>
  <c r="AX30" i="1"/>
  <c r="AZ30" i="1"/>
  <c r="BD30" i="1"/>
  <c r="AG30" i="1"/>
  <c r="AE30" i="1"/>
  <c r="Z30" i="1"/>
  <c r="X30" i="1"/>
  <c r="BI29" i="1"/>
  <c r="AX29" i="1"/>
  <c r="AY29" i="1"/>
  <c r="BC29" i="1"/>
  <c r="AG29" i="1"/>
  <c r="AE29" i="1"/>
  <c r="Z29" i="1"/>
  <c r="X29" i="1"/>
  <c r="BI28" i="1"/>
  <c r="AX28" i="1"/>
  <c r="AZ28" i="1"/>
  <c r="BB28" i="1"/>
  <c r="AG28" i="1"/>
  <c r="AE28" i="1"/>
  <c r="Z28" i="1"/>
  <c r="X28" i="1"/>
  <c r="BI27" i="1"/>
  <c r="AX27" i="1"/>
  <c r="BA27" i="1"/>
  <c r="AG27" i="1"/>
  <c r="AE27" i="1"/>
  <c r="Z27" i="1"/>
  <c r="X27" i="1"/>
  <c r="BI26" i="1"/>
  <c r="AX26" i="1"/>
  <c r="AG26" i="1"/>
  <c r="AE26" i="1"/>
  <c r="Z26" i="1"/>
  <c r="X26" i="1"/>
  <c r="BI25" i="1"/>
  <c r="AX25" i="1"/>
  <c r="AG25" i="1"/>
  <c r="AE25" i="1"/>
  <c r="Z25" i="1"/>
  <c r="X25" i="1"/>
  <c r="BI24" i="1"/>
  <c r="AX24" i="1"/>
  <c r="AG24" i="1"/>
  <c r="AE24" i="1"/>
  <c r="Z24" i="1"/>
  <c r="X24" i="1"/>
  <c r="BI23" i="1"/>
  <c r="AX23" i="1"/>
  <c r="AG23" i="1"/>
  <c r="AE23" i="1"/>
  <c r="Z23" i="1"/>
  <c r="X23" i="1"/>
  <c r="BI22" i="1"/>
  <c r="AX22" i="1"/>
  <c r="AZ22" i="1"/>
  <c r="AG22" i="1"/>
  <c r="AE22" i="1"/>
  <c r="Z22" i="1"/>
  <c r="X22" i="1"/>
  <c r="BI21" i="1"/>
  <c r="AX21" i="1"/>
  <c r="AY21" i="1"/>
  <c r="BC21" i="1"/>
  <c r="AG21" i="1"/>
  <c r="AE21" i="1"/>
  <c r="Z21" i="1"/>
  <c r="X21" i="1"/>
  <c r="BI20" i="1"/>
  <c r="AX20" i="1"/>
  <c r="AZ20" i="1"/>
  <c r="BB20" i="1"/>
  <c r="AG20" i="1"/>
  <c r="AE20" i="1"/>
  <c r="Z20" i="1"/>
  <c r="X20" i="1"/>
  <c r="BI19" i="1"/>
  <c r="AX19" i="1"/>
  <c r="BA19" i="1"/>
  <c r="AG19" i="1"/>
  <c r="AE19" i="1"/>
  <c r="Z19" i="1"/>
  <c r="X19" i="1"/>
  <c r="BI18" i="1"/>
  <c r="AX18" i="1"/>
  <c r="AZ18" i="1"/>
  <c r="BD18" i="1"/>
  <c r="AG18" i="1"/>
  <c r="AE18" i="1"/>
  <c r="Z18" i="1"/>
  <c r="X18" i="1"/>
  <c r="BI17" i="1"/>
  <c r="AX17" i="1"/>
  <c r="BA17" i="1"/>
  <c r="AY17" i="1"/>
  <c r="BC17" i="1"/>
  <c r="AG17" i="1"/>
  <c r="AE17" i="1"/>
  <c r="Z17" i="1"/>
  <c r="X17" i="1"/>
  <c r="BI16" i="1"/>
  <c r="AX16" i="1"/>
  <c r="AY16" i="1"/>
  <c r="BC16" i="1"/>
  <c r="AG16" i="1"/>
  <c r="AE16" i="1"/>
  <c r="Z16" i="1"/>
  <c r="X16" i="1"/>
  <c r="BI15" i="1"/>
  <c r="AX15" i="1"/>
  <c r="BA15" i="1"/>
  <c r="AG15" i="1"/>
  <c r="AE15" i="1"/>
  <c r="Z15" i="1"/>
  <c r="X15" i="1"/>
  <c r="BI14" i="1"/>
  <c r="AX14" i="1"/>
  <c r="AZ14" i="1"/>
  <c r="BD14" i="1"/>
  <c r="AG14" i="1"/>
  <c r="AE14" i="1"/>
  <c r="Z14" i="1"/>
  <c r="X14" i="1"/>
  <c r="BI13" i="1"/>
  <c r="AX13" i="1"/>
  <c r="AY13" i="1"/>
  <c r="BC13" i="1"/>
  <c r="AG13" i="1"/>
  <c r="AE13" i="1"/>
  <c r="Z13" i="1"/>
  <c r="X13" i="1"/>
  <c r="BI12" i="1"/>
  <c r="AX12" i="1"/>
  <c r="AZ12" i="1"/>
  <c r="BB12" i="1"/>
  <c r="AG12" i="1"/>
  <c r="AE12" i="1"/>
  <c r="Z12" i="1"/>
  <c r="X12" i="1"/>
  <c r="BI11" i="1"/>
  <c r="AX11" i="1"/>
  <c r="BA11" i="1"/>
  <c r="AG11" i="1"/>
  <c r="AE11" i="1"/>
  <c r="Z11" i="1"/>
  <c r="X11" i="1"/>
  <c r="BI10" i="1"/>
  <c r="AX10" i="1"/>
  <c r="AG10" i="1"/>
  <c r="AE10" i="1"/>
  <c r="Z10" i="1"/>
  <c r="X10" i="1"/>
  <c r="BI9" i="1"/>
  <c r="AX9" i="1"/>
  <c r="AG9" i="1"/>
  <c r="AE9" i="1"/>
  <c r="Z9" i="1"/>
  <c r="X9" i="1"/>
  <c r="BI8" i="1"/>
  <c r="AX8" i="1"/>
  <c r="AG8" i="1"/>
  <c r="AE8" i="1"/>
  <c r="Z8" i="1"/>
  <c r="X8" i="1"/>
  <c r="BI7" i="1"/>
  <c r="AX7" i="1"/>
  <c r="AG7" i="1"/>
  <c r="AE7" i="1"/>
  <c r="Z7" i="1"/>
  <c r="X7" i="1"/>
  <c r="BI6" i="1"/>
  <c r="AX6" i="1"/>
  <c r="AZ6" i="1"/>
  <c r="AG6" i="1"/>
  <c r="AE6" i="1"/>
  <c r="Z6" i="1"/>
  <c r="X6" i="1"/>
  <c r="BI5" i="1"/>
  <c r="AX5" i="1"/>
  <c r="AY5" i="1"/>
  <c r="BC5" i="1"/>
  <c r="AG5" i="1"/>
  <c r="AE5" i="1"/>
  <c r="Z5" i="1"/>
  <c r="X5" i="1"/>
  <c r="BI4" i="1"/>
  <c r="AX4" i="1"/>
  <c r="AG4" i="1"/>
  <c r="AE4" i="1"/>
  <c r="Z4" i="1"/>
  <c r="X4" i="1"/>
  <c r="Z3" i="1"/>
  <c r="X3" i="1"/>
  <c r="L2350" i="1"/>
  <c r="J2350" i="1"/>
  <c r="BD822" i="1"/>
  <c r="BB822" i="1"/>
  <c r="AY48" i="1"/>
  <c r="BC48" i="1"/>
  <c r="BA50" i="1"/>
  <c r="BA128" i="1"/>
  <c r="AZ156" i="1"/>
  <c r="BB156" i="1"/>
  <c r="AZ159" i="1"/>
  <c r="BD159" i="1"/>
  <c r="BA198" i="1"/>
  <c r="AY289" i="1"/>
  <c r="BC289" i="1"/>
  <c r="BA358" i="1"/>
  <c r="AY401" i="1"/>
  <c r="AY501" i="1"/>
  <c r="BC501" i="1"/>
  <c r="AY522" i="1"/>
  <c r="BC522" i="1"/>
  <c r="AZ526" i="1"/>
  <c r="BB526" i="1"/>
  <c r="AZ624" i="1"/>
  <c r="BD624" i="1"/>
  <c r="AY651" i="1"/>
  <c r="BC651" i="1"/>
  <c r="AY706" i="1"/>
  <c r="BC706" i="1"/>
  <c r="BA799" i="1"/>
  <c r="BA822" i="1"/>
  <c r="BB46" i="1"/>
  <c r="BB82" i="1"/>
  <c r="BA154" i="1"/>
  <c r="AZ289" i="1"/>
  <c r="BB289" i="1"/>
  <c r="AY321" i="1"/>
  <c r="BC321" i="1"/>
  <c r="AY433" i="1"/>
  <c r="BC433" i="1"/>
  <c r="AY518" i="1"/>
  <c r="BC518" i="1"/>
  <c r="AZ522" i="1"/>
  <c r="BB522" i="1"/>
  <c r="AZ577" i="1"/>
  <c r="BB577" i="1"/>
  <c r="AY584" i="1"/>
  <c r="AZ585" i="1"/>
  <c r="AY587" i="1"/>
  <c r="BC587" i="1"/>
  <c r="BA589" i="1"/>
  <c r="BA250" i="1"/>
  <c r="BA326" i="1"/>
  <c r="BA474" i="1"/>
  <c r="AZ498" i="1"/>
  <c r="BB498" i="1"/>
  <c r="AZ529" i="1"/>
  <c r="BB529" i="1"/>
  <c r="AY585" i="1"/>
  <c r="BC585" i="1"/>
  <c r="AZ589" i="1"/>
  <c r="AY715" i="1"/>
  <c r="BC715" i="1"/>
  <c r="BA12" i="1"/>
  <c r="BA48" i="1"/>
  <c r="AZ120" i="1"/>
  <c r="AY176" i="1"/>
  <c r="BC176" i="1"/>
  <c r="AZ80" i="1"/>
  <c r="BB80" i="1"/>
  <c r="AY112" i="1"/>
  <c r="BC112" i="1"/>
  <c r="BA114" i="1"/>
  <c r="AY124" i="1"/>
  <c r="BC124" i="1"/>
  <c r="AY172" i="1"/>
  <c r="BC172" i="1"/>
  <c r="BB174" i="1"/>
  <c r="AZ178" i="1"/>
  <c r="AY273" i="1"/>
  <c r="BC273" i="1"/>
  <c r="AZ321" i="1"/>
  <c r="BB321" i="1"/>
  <c r="BA346" i="1"/>
  <c r="BA378" i="1"/>
  <c r="AY417" i="1"/>
  <c r="BC417" i="1"/>
  <c r="BA454" i="1"/>
  <c r="AZ584" i="1"/>
  <c r="BA2253" i="1"/>
  <c r="AY2253" i="1"/>
  <c r="BC2253" i="1"/>
  <c r="BA2346" i="1"/>
  <c r="AZ2346" i="1"/>
  <c r="K2388" i="1"/>
  <c r="L2388" i="1"/>
  <c r="J2388" i="1"/>
  <c r="AZ2393" i="1"/>
  <c r="BD2393" i="1"/>
  <c r="BA2393" i="1"/>
  <c r="L2342" i="1"/>
  <c r="K2342" i="1"/>
  <c r="J2342" i="1"/>
  <c r="BA2354" i="1"/>
  <c r="AZ2354" i="1"/>
  <c r="L2370" i="1"/>
  <c r="K2370" i="1"/>
  <c r="J2370" i="1"/>
  <c r="K2383" i="1"/>
  <c r="J2383" i="1"/>
  <c r="AZ2392" i="1"/>
  <c r="BD2392" i="1"/>
  <c r="AY2392" i="1"/>
  <c r="BC2392" i="1"/>
  <c r="AY2209" i="1"/>
  <c r="BC2209" i="1"/>
  <c r="AY2211" i="1"/>
  <c r="BC2211" i="1"/>
  <c r="AZ2235" i="1"/>
  <c r="AZ2257" i="1"/>
  <c r="J2309" i="1"/>
  <c r="J2311" i="1"/>
  <c r="AZ2314" i="1"/>
  <c r="K2326" i="1"/>
  <c r="K2332" i="1"/>
  <c r="J2334" i="1"/>
  <c r="AY2358" i="1"/>
  <c r="BC2358" i="1"/>
  <c r="AY2360" i="1"/>
  <c r="BC2360" i="1"/>
  <c r="AZ2372" i="1"/>
  <c r="AZ2209" i="1"/>
  <c r="AZ2211" i="1"/>
  <c r="K2309" i="1"/>
  <c r="K2311" i="1"/>
  <c r="K2334" i="1"/>
  <c r="AZ2358" i="1"/>
  <c r="BA2380" i="1"/>
  <c r="AY2389" i="1"/>
  <c r="BC2389" i="1"/>
  <c r="BA2396" i="1"/>
  <c r="AY108" i="1"/>
  <c r="BC108" i="1"/>
  <c r="BA129" i="1"/>
  <c r="AY353" i="1"/>
  <c r="BA390" i="1"/>
  <c r="AY465" i="1"/>
  <c r="BD517" i="1"/>
  <c r="AZ521" i="1"/>
  <c r="BB521" i="1"/>
  <c r="AY533" i="1"/>
  <c r="AY573" i="1"/>
  <c r="BC573" i="1"/>
  <c r="AY18" i="1"/>
  <c r="BC18" i="1"/>
  <c r="AY44" i="1"/>
  <c r="BC44" i="1"/>
  <c r="BA90" i="1"/>
  <c r="BA282" i="1"/>
  <c r="AY337" i="1"/>
  <c r="BC337" i="1"/>
  <c r="BA557" i="1"/>
  <c r="AY560" i="1"/>
  <c r="BC560" i="1"/>
  <c r="AY722" i="1"/>
  <c r="BC722" i="1"/>
  <c r="BA739" i="1"/>
  <c r="BA18" i="1"/>
  <c r="AY28" i="1"/>
  <c r="BC28" i="1"/>
  <c r="BB34" i="1"/>
  <c r="AZ47" i="1"/>
  <c r="BD47" i="1"/>
  <c r="BA76" i="1"/>
  <c r="AY82" i="1"/>
  <c r="BC82" i="1"/>
  <c r="BB94" i="1"/>
  <c r="AY96" i="1"/>
  <c r="BC96" i="1"/>
  <c r="BB98" i="1"/>
  <c r="AZ111" i="1"/>
  <c r="BD111" i="1"/>
  <c r="AZ132" i="1"/>
  <c r="BB132" i="1"/>
  <c r="AY146" i="1"/>
  <c r="BB158" i="1"/>
  <c r="AY160" i="1"/>
  <c r="BC160" i="1"/>
  <c r="AY225" i="1"/>
  <c r="BC225" i="1"/>
  <c r="AY257" i="1"/>
  <c r="BC257" i="1"/>
  <c r="BA294" i="1"/>
  <c r="BA314" i="1"/>
  <c r="AZ353" i="1"/>
  <c r="BB353" i="1"/>
  <c r="AY369" i="1"/>
  <c r="BC369" i="1"/>
  <c r="AY385" i="1"/>
  <c r="BC385" i="1"/>
  <c r="BA422" i="1"/>
  <c r="BA442" i="1"/>
  <c r="AZ481" i="1"/>
  <c r="BB481" i="1"/>
  <c r="AY502" i="1"/>
  <c r="BC502" i="1"/>
  <c r="AY514" i="1"/>
  <c r="BC514" i="1"/>
  <c r="BA573" i="1"/>
  <c r="AY616" i="1"/>
  <c r="BC616" i="1"/>
  <c r="AY618" i="1"/>
  <c r="BC618" i="1"/>
  <c r="AY626" i="1"/>
  <c r="BC626" i="1"/>
  <c r="AY642" i="1"/>
  <c r="BC642" i="1"/>
  <c r="AZ762" i="1"/>
  <c r="BD775" i="1"/>
  <c r="AZ786" i="1"/>
  <c r="BB786" i="1"/>
  <c r="BA795" i="1"/>
  <c r="BA808" i="1"/>
  <c r="BA809" i="1"/>
  <c r="AZ16" i="1"/>
  <c r="BB16" i="1"/>
  <c r="AZ175" i="1"/>
  <c r="BD175" i="1"/>
  <c r="BA186" i="1"/>
  <c r="BA230" i="1"/>
  <c r="BA262" i="1"/>
  <c r="BA410" i="1"/>
  <c r="AY481" i="1"/>
  <c r="BC481" i="1"/>
  <c r="AY604" i="1"/>
  <c r="BC604" i="1"/>
  <c r="AY658" i="1"/>
  <c r="BC658" i="1"/>
  <c r="AY667" i="1"/>
  <c r="BC667" i="1"/>
  <c r="AY690" i="1"/>
  <c r="BC690" i="1"/>
  <c r="AY699" i="1"/>
  <c r="BC699" i="1"/>
  <c r="AY731" i="1"/>
  <c r="BC731" i="1"/>
  <c r="AZ808" i="1"/>
  <c r="BB808" i="1"/>
  <c r="AZ809" i="1"/>
  <c r="BB18" i="1"/>
  <c r="BA28" i="1"/>
  <c r="BA82" i="1"/>
  <c r="BA96" i="1"/>
  <c r="BB146" i="1"/>
  <c r="AZ225" i="1"/>
  <c r="BB225" i="1"/>
  <c r="AZ257" i="1"/>
  <c r="BB257" i="1"/>
  <c r="AZ385" i="1"/>
  <c r="BB385" i="1"/>
  <c r="BA502" i="1"/>
  <c r="AZ616" i="1"/>
  <c r="BD616" i="1"/>
  <c r="BA2193" i="1"/>
  <c r="AZ2193" i="1"/>
  <c r="AY2193" i="1"/>
  <c r="BC2193" i="1"/>
  <c r="L2195" i="1"/>
  <c r="K2195" i="1"/>
  <c r="AZ2188" i="1"/>
  <c r="AZ2245" i="1"/>
  <c r="AY2259" i="1"/>
  <c r="BC2259" i="1"/>
  <c r="AY2263" i="1"/>
  <c r="BC2263" i="1"/>
  <c r="K2338" i="1"/>
  <c r="K2346" i="1"/>
  <c r="K2350" i="1"/>
  <c r="K2354" i="1"/>
  <c r="K2366" i="1"/>
  <c r="AZ2370" i="1"/>
  <c r="AY2376" i="1"/>
  <c r="BC2376" i="1"/>
  <c r="J2377" i="1"/>
  <c r="BB2387" i="1"/>
  <c r="AZ2259" i="1"/>
  <c r="BD2259" i="1"/>
  <c r="AZ2263" i="1"/>
  <c r="AZ2376" i="1"/>
  <c r="AZ2221" i="1"/>
  <c r="BB2221" i="1"/>
  <c r="AY2235" i="1"/>
  <c r="BC2235" i="1"/>
  <c r="K2236" i="1"/>
  <c r="AZ2253" i="1"/>
  <c r="AY2255" i="1"/>
  <c r="BC2255" i="1"/>
  <c r="K2324" i="1"/>
  <c r="J2326" i="1"/>
  <c r="AY2330" i="1"/>
  <c r="BC2330" i="1"/>
  <c r="AY2346" i="1"/>
  <c r="BC2346" i="1"/>
  <c r="AY2350" i="1"/>
  <c r="BC2350" i="1"/>
  <c r="AY2354" i="1"/>
  <c r="BC2354" i="1"/>
  <c r="AY2356" i="1"/>
  <c r="BC2356" i="1"/>
  <c r="L2383" i="1"/>
  <c r="BB2396" i="1"/>
  <c r="AY193" i="1"/>
  <c r="AY241" i="1"/>
  <c r="BA218" i="1"/>
  <c r="AY209" i="1"/>
  <c r="AZ193" i="1"/>
  <c r="BB193" i="1"/>
  <c r="BA81" i="1"/>
  <c r="BB48" i="1"/>
  <c r="BD48" i="1"/>
  <c r="BB112" i="1"/>
  <c r="BD112" i="1"/>
  <c r="BA525" i="1"/>
  <c r="AZ525" i="1"/>
  <c r="BB525" i="1"/>
  <c r="AY549" i="1"/>
  <c r="BC549" i="1"/>
  <c r="AZ549" i="1"/>
  <c r="BA576" i="1"/>
  <c r="AZ576" i="1"/>
  <c r="BD576" i="1"/>
  <c r="AY578" i="1"/>
  <c r="BC578" i="1"/>
  <c r="BA578" i="1"/>
  <c r="AZ578" i="1"/>
  <c r="BD578" i="1"/>
  <c r="BB585" i="1"/>
  <c r="BD585" i="1"/>
  <c r="BA592" i="1"/>
  <c r="AZ592" i="1"/>
  <c r="AY592" i="1"/>
  <c r="BC592" i="1"/>
  <c r="BA620" i="1"/>
  <c r="AY620" i="1"/>
  <c r="BC620" i="1"/>
  <c r="BA643" i="1"/>
  <c r="AY643" i="1"/>
  <c r="BC643" i="1"/>
  <c r="BA647" i="1"/>
  <c r="AY647" i="1"/>
  <c r="BA670" i="1"/>
  <c r="AY670" i="1"/>
  <c r="BC670" i="1"/>
  <c r="BA711" i="1"/>
  <c r="AY711" i="1"/>
  <c r="BC711" i="1"/>
  <c r="BA734" i="1"/>
  <c r="AY734" i="1"/>
  <c r="BC734" i="1"/>
  <c r="BA751" i="1"/>
  <c r="AY751" i="1"/>
  <c r="BC751" i="1"/>
  <c r="AY783" i="1"/>
  <c r="BC783" i="1"/>
  <c r="BA783" i="1"/>
  <c r="AZ783" i="1"/>
  <c r="BB783" i="1"/>
  <c r="AZ806" i="1"/>
  <c r="BA806" i="1"/>
  <c r="AY806" i="1"/>
  <c r="L2193" i="1"/>
  <c r="K2193" i="1"/>
  <c r="J2193" i="1"/>
  <c r="L2241" i="1"/>
  <c r="K2241" i="1"/>
  <c r="BA2267" i="1"/>
  <c r="AZ2267" i="1"/>
  <c r="BA2289" i="1"/>
  <c r="AZ2289" i="1"/>
  <c r="BB2289" i="1"/>
  <c r="AY2289" i="1"/>
  <c r="BC2289" i="1"/>
  <c r="L2376" i="1"/>
  <c r="J2376" i="1"/>
  <c r="AZ2384" i="1"/>
  <c r="BD2384" i="1"/>
  <c r="AY2384" i="1"/>
  <c r="BC2384" i="1"/>
  <c r="K2391" i="1"/>
  <c r="L2391" i="1"/>
  <c r="J2391" i="1"/>
  <c r="AZ15" i="1"/>
  <c r="BD15" i="1"/>
  <c r="BA16" i="1"/>
  <c r="BB30" i="1"/>
  <c r="AY32" i="1"/>
  <c r="BC32" i="1"/>
  <c r="BA33" i="1"/>
  <c r="BA44" i="1"/>
  <c r="BA49" i="1"/>
  <c r="BB50" i="1"/>
  <c r="BB62" i="1"/>
  <c r="AY64" i="1"/>
  <c r="BC64" i="1"/>
  <c r="BA65" i="1"/>
  <c r="AZ79" i="1"/>
  <c r="BD79" i="1"/>
  <c r="BA80" i="1"/>
  <c r="AY92" i="1"/>
  <c r="BC92" i="1"/>
  <c r="BA97" i="1"/>
  <c r="BA108" i="1"/>
  <c r="BA113" i="1"/>
  <c r="BB114" i="1"/>
  <c r="AZ127" i="1"/>
  <c r="BD127" i="1"/>
  <c r="BB130" i="1"/>
  <c r="AY140" i="1"/>
  <c r="BC140" i="1"/>
  <c r="BB142" i="1"/>
  <c r="AY144" i="1"/>
  <c r="BA146" i="1"/>
  <c r="AZ152" i="1"/>
  <c r="BA156" i="1"/>
  <c r="BA160" i="1"/>
  <c r="AY162" i="1"/>
  <c r="AZ164" i="1"/>
  <c r="BB164" i="1"/>
  <c r="BD176" i="1"/>
  <c r="AY182" i="1"/>
  <c r="BC182" i="1"/>
  <c r="AZ194" i="1"/>
  <c r="BB194" i="1"/>
  <c r="AY197" i="1"/>
  <c r="BC197" i="1"/>
  <c r="AY202" i="1"/>
  <c r="AZ209" i="1"/>
  <c r="BB209" i="1"/>
  <c r="AY214" i="1"/>
  <c r="BC214" i="1"/>
  <c r="AZ226" i="1"/>
  <c r="BB226" i="1"/>
  <c r="AY234" i="1"/>
  <c r="BC234" i="1"/>
  <c r="AZ241" i="1"/>
  <c r="BB241" i="1"/>
  <c r="AY246" i="1"/>
  <c r="AZ258" i="1"/>
  <c r="BB258" i="1"/>
  <c r="AY261" i="1"/>
  <c r="BC261" i="1"/>
  <c r="AY266" i="1"/>
  <c r="BC266" i="1"/>
  <c r="AZ273" i="1"/>
  <c r="BB273" i="1"/>
  <c r="AY278" i="1"/>
  <c r="AZ290" i="1"/>
  <c r="BB290" i="1"/>
  <c r="AY293" i="1"/>
  <c r="AY298" i="1"/>
  <c r="AZ305" i="1"/>
  <c r="BB305" i="1"/>
  <c r="AY310" i="1"/>
  <c r="BC310" i="1"/>
  <c r="AZ322" i="1"/>
  <c r="BB322" i="1"/>
  <c r="AY325" i="1"/>
  <c r="BC325" i="1"/>
  <c r="AY330" i="1"/>
  <c r="AZ337" i="1"/>
  <c r="BB337" i="1"/>
  <c r="AY342" i="1"/>
  <c r="BC342" i="1"/>
  <c r="AZ354" i="1"/>
  <c r="BB354" i="1"/>
  <c r="AY357" i="1"/>
  <c r="BC357" i="1"/>
  <c r="AY362" i="1"/>
  <c r="BC362" i="1"/>
  <c r="AZ369" i="1"/>
  <c r="BB369" i="1"/>
  <c r="AY374" i="1"/>
  <c r="BC374" i="1"/>
  <c r="AZ386" i="1"/>
  <c r="BB386" i="1"/>
  <c r="AY389" i="1"/>
  <c r="BC389" i="1"/>
  <c r="AY394" i="1"/>
  <c r="BC394" i="1"/>
  <c r="AZ401" i="1"/>
  <c r="BB401" i="1"/>
  <c r="AY406" i="1"/>
  <c r="BC406" i="1"/>
  <c r="AZ418" i="1"/>
  <c r="BB418" i="1"/>
  <c r="AY421" i="1"/>
  <c r="BC421" i="1"/>
  <c r="AY426" i="1"/>
  <c r="AZ433" i="1"/>
  <c r="BB433" i="1"/>
  <c r="AY438" i="1"/>
  <c r="BC438" i="1"/>
  <c r="AZ450" i="1"/>
  <c r="BB450" i="1"/>
  <c r="AY453" i="1"/>
  <c r="BC453" i="1"/>
  <c r="AY458" i="1"/>
  <c r="AZ465" i="1"/>
  <c r="BB465" i="1"/>
  <c r="AY470" i="1"/>
  <c r="BC470" i="1"/>
  <c r="AZ482" i="1"/>
  <c r="BB482" i="1"/>
  <c r="AY485" i="1"/>
  <c r="BC485" i="1"/>
  <c r="AY490" i="1"/>
  <c r="BC490" i="1"/>
  <c r="AZ506" i="1"/>
  <c r="BB506" i="1"/>
  <c r="BA506" i="1"/>
  <c r="AZ514" i="1"/>
  <c r="BB514" i="1"/>
  <c r="AZ534" i="1"/>
  <c r="AY534" i="1"/>
  <c r="BC534" i="1"/>
  <c r="AY553" i="1"/>
  <c r="BC553" i="1"/>
  <c r="AY562" i="1"/>
  <c r="BC562" i="1"/>
  <c r="BA562" i="1"/>
  <c r="AZ562" i="1"/>
  <c r="BD562" i="1"/>
  <c r="BA565" i="1"/>
  <c r="AZ565" i="1"/>
  <c r="AY571" i="1"/>
  <c r="BC571" i="1"/>
  <c r="AY576" i="1"/>
  <c r="BC576" i="1"/>
  <c r="AZ579" i="1"/>
  <c r="BD579" i="1"/>
  <c r="BA579" i="1"/>
  <c r="AZ597" i="1"/>
  <c r="BA597" i="1"/>
  <c r="BA600" i="1"/>
  <c r="AZ600" i="1"/>
  <c r="BD600" i="1"/>
  <c r="AY600" i="1"/>
  <c r="BC600" i="1"/>
  <c r="AY638" i="1"/>
  <c r="BC638" i="1"/>
  <c r="BA654" i="1"/>
  <c r="AY654" i="1"/>
  <c r="BC654" i="1"/>
  <c r="BA695" i="1"/>
  <c r="AY695" i="1"/>
  <c r="BC695" i="1"/>
  <c r="BA718" i="1"/>
  <c r="AY718" i="1"/>
  <c r="BC718" i="1"/>
  <c r="BA807" i="1"/>
  <c r="AZ807" i="1"/>
  <c r="BB807" i="1"/>
  <c r="AY807" i="1"/>
  <c r="BC807" i="1"/>
  <c r="AZ814" i="1"/>
  <c r="BA814" i="1"/>
  <c r="BD16" i="1"/>
  <c r="BA32" i="1"/>
  <c r="BA64" i="1"/>
  <c r="BD80" i="1"/>
  <c r="AZ92" i="1"/>
  <c r="BB92" i="1"/>
  <c r="BA140" i="1"/>
  <c r="AZ144" i="1"/>
  <c r="BB162" i="1"/>
  <c r="BA182" i="1"/>
  <c r="BA202" i="1"/>
  <c r="BA214" i="1"/>
  <c r="BA234" i="1"/>
  <c r="BA246" i="1"/>
  <c r="BA266" i="1"/>
  <c r="BA278" i="1"/>
  <c r="BA298" i="1"/>
  <c r="BA310" i="1"/>
  <c r="BA330" i="1"/>
  <c r="BA342" i="1"/>
  <c r="BA362" i="1"/>
  <c r="BA374" i="1"/>
  <c r="BA394" i="1"/>
  <c r="BA406" i="1"/>
  <c r="BA426" i="1"/>
  <c r="BA438" i="1"/>
  <c r="BA458" i="1"/>
  <c r="BA470" i="1"/>
  <c r="BA490" i="1"/>
  <c r="BA553" i="1"/>
  <c r="AZ555" i="1"/>
  <c r="BD555" i="1"/>
  <c r="AY555" i="1"/>
  <c r="BC555" i="1"/>
  <c r="AZ563" i="1"/>
  <c r="BD563" i="1"/>
  <c r="BA563" i="1"/>
  <c r="AZ593" i="1"/>
  <c r="AY593" i="1"/>
  <c r="BC593" i="1"/>
  <c r="BA608" i="1"/>
  <c r="AZ608" i="1"/>
  <c r="BD608" i="1"/>
  <c r="BA610" i="1"/>
  <c r="AY610" i="1"/>
  <c r="BC610" i="1"/>
  <c r="BA622" i="1"/>
  <c r="AZ622" i="1"/>
  <c r="BA627" i="1"/>
  <c r="AY627" i="1"/>
  <c r="BC627" i="1"/>
  <c r="BA679" i="1"/>
  <c r="AY679" i="1"/>
  <c r="BC679" i="1"/>
  <c r="BA702" i="1"/>
  <c r="AY702" i="1"/>
  <c r="BC702" i="1"/>
  <c r="AY12" i="1"/>
  <c r="BC12" i="1"/>
  <c r="BB14" i="1"/>
  <c r="AZ31" i="1"/>
  <c r="BD31" i="1"/>
  <c r="BD32" i="1"/>
  <c r="AY34" i="1"/>
  <c r="BC34" i="1"/>
  <c r="AY50" i="1"/>
  <c r="BC50" i="1"/>
  <c r="AZ63" i="1"/>
  <c r="BD63" i="1"/>
  <c r="BD64" i="1"/>
  <c r="AY66" i="1"/>
  <c r="BC66" i="1"/>
  <c r="AY76" i="1"/>
  <c r="BC76" i="1"/>
  <c r="BB78" i="1"/>
  <c r="AZ88" i="1"/>
  <c r="AY98" i="1"/>
  <c r="AZ100" i="1"/>
  <c r="BB100" i="1"/>
  <c r="AY114" i="1"/>
  <c r="BC114" i="1"/>
  <c r="BA122" i="1"/>
  <c r="BB126" i="1"/>
  <c r="AY128" i="1"/>
  <c r="AZ143" i="1"/>
  <c r="BA161" i="1"/>
  <c r="AY186" i="1"/>
  <c r="BC186" i="1"/>
  <c r="AY198" i="1"/>
  <c r="BC198" i="1"/>
  <c r="AZ210" i="1"/>
  <c r="BB210" i="1"/>
  <c r="AY213" i="1"/>
  <c r="AY218" i="1"/>
  <c r="AY230" i="1"/>
  <c r="BC230" i="1"/>
  <c r="AZ242" i="1"/>
  <c r="BB242" i="1"/>
  <c r="AY245" i="1"/>
  <c r="BC245" i="1"/>
  <c r="AY250" i="1"/>
  <c r="AY262" i="1"/>
  <c r="BC262" i="1"/>
  <c r="AZ274" i="1"/>
  <c r="BB274" i="1"/>
  <c r="AY277" i="1"/>
  <c r="BC277" i="1"/>
  <c r="AY282" i="1"/>
  <c r="BC282" i="1"/>
  <c r="AY294" i="1"/>
  <c r="BC294" i="1"/>
  <c r="AZ306" i="1"/>
  <c r="BB306" i="1"/>
  <c r="AY309" i="1"/>
  <c r="BC309" i="1"/>
  <c r="AY314" i="1"/>
  <c r="BC314" i="1"/>
  <c r="AY326" i="1"/>
  <c r="BC326" i="1"/>
  <c r="AZ338" i="1"/>
  <c r="BB338" i="1"/>
  <c r="AY341" i="1"/>
  <c r="BC341" i="1"/>
  <c r="AY346" i="1"/>
  <c r="BC346" i="1"/>
  <c r="AY358" i="1"/>
  <c r="BC358" i="1"/>
  <c r="AZ370" i="1"/>
  <c r="BB370" i="1"/>
  <c r="AY373" i="1"/>
  <c r="BC373" i="1"/>
  <c r="AY378" i="1"/>
  <c r="BC378" i="1"/>
  <c r="AY390" i="1"/>
  <c r="BC390" i="1"/>
  <c r="AZ402" i="1"/>
  <c r="BB402" i="1"/>
  <c r="AY405" i="1"/>
  <c r="BC405" i="1"/>
  <c r="AY410" i="1"/>
  <c r="BC410" i="1"/>
  <c r="AY422" i="1"/>
  <c r="BC422" i="1"/>
  <c r="AZ434" i="1"/>
  <c r="BB434" i="1"/>
  <c r="AY437" i="1"/>
  <c r="BC437" i="1"/>
  <c r="AY442" i="1"/>
  <c r="BC442" i="1"/>
  <c r="AY454" i="1"/>
  <c r="BC454" i="1"/>
  <c r="AZ466" i="1"/>
  <c r="BB466" i="1"/>
  <c r="AY469" i="1"/>
  <c r="BC469" i="1"/>
  <c r="AY474" i="1"/>
  <c r="BC474" i="1"/>
  <c r="AY486" i="1"/>
  <c r="BC486" i="1"/>
  <c r="BA497" i="1"/>
  <c r="AY497" i="1"/>
  <c r="BC497" i="1"/>
  <c r="AZ530" i="1"/>
  <c r="AY530" i="1"/>
  <c r="BC530" i="1"/>
  <c r="AY538" i="1"/>
  <c r="BC538" i="1"/>
  <c r="AZ546" i="1"/>
  <c r="BA552" i="1"/>
  <c r="AY552" i="1"/>
  <c r="BC552" i="1"/>
  <c r="BA555" i="1"/>
  <c r="AY563" i="1"/>
  <c r="BC563" i="1"/>
  <c r="AY570" i="1"/>
  <c r="BC570" i="1"/>
  <c r="AZ570" i="1"/>
  <c r="AZ586" i="1"/>
  <c r="BA593" i="1"/>
  <c r="AZ595" i="1"/>
  <c r="BD595" i="1"/>
  <c r="AY595" i="1"/>
  <c r="BC595" i="1"/>
  <c r="BB606" i="1"/>
  <c r="AY608" i="1"/>
  <c r="BC608" i="1"/>
  <c r="BA614" i="1"/>
  <c r="AZ614" i="1"/>
  <c r="AY614" i="1"/>
  <c r="BC614" i="1"/>
  <c r="AY622" i="1"/>
  <c r="BC622" i="1"/>
  <c r="AY631" i="1"/>
  <c r="BC631" i="1"/>
  <c r="BA634" i="1"/>
  <c r="AY634" i="1"/>
  <c r="BC634" i="1"/>
  <c r="BA663" i="1"/>
  <c r="AY663" i="1"/>
  <c r="BC663" i="1"/>
  <c r="BA686" i="1"/>
  <c r="AY686" i="1"/>
  <c r="BC686" i="1"/>
  <c r="BA727" i="1"/>
  <c r="AY727" i="1"/>
  <c r="BC727" i="1"/>
  <c r="AY791" i="1"/>
  <c r="BC791" i="1"/>
  <c r="AZ791" i="1"/>
  <c r="AY812" i="1"/>
  <c r="BC812" i="1"/>
  <c r="AZ812" i="1"/>
  <c r="BA831" i="1"/>
  <c r="AY831" i="1"/>
  <c r="BC831" i="1"/>
  <c r="AY650" i="1"/>
  <c r="BC650" i="1"/>
  <c r="AY659" i="1"/>
  <c r="BC659" i="1"/>
  <c r="AY666" i="1"/>
  <c r="BC666" i="1"/>
  <c r="AY675" i="1"/>
  <c r="BC675" i="1"/>
  <c r="AY682" i="1"/>
  <c r="BC682" i="1"/>
  <c r="AY691" i="1"/>
  <c r="BC691" i="1"/>
  <c r="AY698" i="1"/>
  <c r="BC698" i="1"/>
  <c r="AY707" i="1"/>
  <c r="BC707" i="1"/>
  <c r="AY714" i="1"/>
  <c r="BC714" i="1"/>
  <c r="AY723" i="1"/>
  <c r="BC723" i="1"/>
  <c r="AY730" i="1"/>
  <c r="BC730" i="1"/>
  <c r="AY742" i="1"/>
  <c r="BC742" i="1"/>
  <c r="AY755" i="1"/>
  <c r="BC755" i="1"/>
  <c r="AY763" i="1"/>
  <c r="BC763" i="1"/>
  <c r="AZ771" i="1"/>
  <c r="AY775" i="1"/>
  <c r="BC775" i="1"/>
  <c r="AY779" i="1"/>
  <c r="BC779" i="1"/>
  <c r="AY790" i="1"/>
  <c r="BC790" i="1"/>
  <c r="AY799" i="1"/>
  <c r="BC799" i="1"/>
  <c r="AZ824" i="1"/>
  <c r="BB824" i="1"/>
  <c r="AZ825" i="1"/>
  <c r="AY557" i="1"/>
  <c r="BC557" i="1"/>
  <c r="AY561" i="1"/>
  <c r="BC561" i="1"/>
  <c r="AY568" i="1"/>
  <c r="BC568" i="1"/>
  <c r="AZ594" i="1"/>
  <c r="AY602" i="1"/>
  <c r="BC602" i="1"/>
  <c r="AY606" i="1"/>
  <c r="BC606" i="1"/>
  <c r="AY612" i="1"/>
  <c r="BC612" i="1"/>
  <c r="AY624" i="1"/>
  <c r="BC624" i="1"/>
  <c r="AY630" i="1"/>
  <c r="BC630" i="1"/>
  <c r="AY639" i="1"/>
  <c r="BC639" i="1"/>
  <c r="AY646" i="1"/>
  <c r="AY655" i="1"/>
  <c r="BC655" i="1"/>
  <c r="AY662" i="1"/>
  <c r="BC662" i="1"/>
  <c r="AY671" i="1"/>
  <c r="BC671" i="1"/>
  <c r="AY678" i="1"/>
  <c r="BC678" i="1"/>
  <c r="AY687" i="1"/>
  <c r="BC687" i="1"/>
  <c r="AY694" i="1"/>
  <c r="BC694" i="1"/>
  <c r="AY703" i="1"/>
  <c r="BC703" i="1"/>
  <c r="AY710" i="1"/>
  <c r="BC710" i="1"/>
  <c r="AY719" i="1"/>
  <c r="BC719" i="1"/>
  <c r="AY726" i="1"/>
  <c r="BC726" i="1"/>
  <c r="AY735" i="1"/>
  <c r="BC735" i="1"/>
  <c r="AY739" i="1"/>
  <c r="BC739" i="1"/>
  <c r="BA755" i="1"/>
  <c r="BA771" i="1"/>
  <c r="BA775" i="1"/>
  <c r="BD779" i="1"/>
  <c r="AY786" i="1"/>
  <c r="AZ790" i="1"/>
  <c r="BB790" i="1"/>
  <c r="AZ795" i="1"/>
  <c r="BB795" i="1"/>
  <c r="AY815" i="1"/>
  <c r="BC815" i="1"/>
  <c r="AY822" i="1"/>
  <c r="BC822" i="1"/>
  <c r="AY823" i="1"/>
  <c r="BC823" i="1"/>
  <c r="BA824" i="1"/>
  <c r="BA825" i="1"/>
  <c r="AZ828" i="1"/>
  <c r="BA830" i="1"/>
  <c r="BA2186" i="1"/>
  <c r="AY2186" i="1"/>
  <c r="BC2186" i="1"/>
  <c r="AZ2186" i="1"/>
  <c r="BA2195" i="1"/>
  <c r="AZ2195" i="1"/>
  <c r="AY2195" i="1"/>
  <c r="BC2195" i="1"/>
  <c r="BA2203" i="1"/>
  <c r="AZ2203" i="1"/>
  <c r="BD2203" i="1"/>
  <c r="AY2203" i="1"/>
  <c r="BC2203" i="1"/>
  <c r="BA2213" i="1"/>
  <c r="AZ2213" i="1"/>
  <c r="AY2213" i="1"/>
  <c r="BC2213" i="1"/>
  <c r="BA2207" i="1"/>
  <c r="AZ2207" i="1"/>
  <c r="AY2207" i="1"/>
  <c r="BC2207" i="1"/>
  <c r="L2358" i="1"/>
  <c r="K2358" i="1"/>
  <c r="J2358" i="1"/>
  <c r="BA2362" i="1"/>
  <c r="AZ2362" i="1"/>
  <c r="AY2362" i="1"/>
  <c r="BC2362" i="1"/>
  <c r="AZ2381" i="1"/>
  <c r="BD2381" i="1"/>
  <c r="AY2381" i="1"/>
  <c r="BC2381" i="1"/>
  <c r="K2396" i="1"/>
  <c r="L2396" i="1"/>
  <c r="J2396" i="1"/>
  <c r="BD2191" i="1"/>
  <c r="BB2191" i="1"/>
  <c r="BA2201" i="1"/>
  <c r="AZ2201" i="1"/>
  <c r="AY2201" i="1"/>
  <c r="BC2201" i="1"/>
  <c r="L2209" i="1"/>
  <c r="K2209" i="1"/>
  <c r="J2209" i="1"/>
  <c r="BA2219" i="1"/>
  <c r="AZ2219" i="1"/>
  <c r="AY2219" i="1"/>
  <c r="BC2219" i="1"/>
  <c r="L2243" i="1"/>
  <c r="K2243" i="1"/>
  <c r="J2243" i="1"/>
  <c r="BA2249" i="1"/>
  <c r="AZ2249" i="1"/>
  <c r="BD2249" i="1"/>
  <c r="AY2249" i="1"/>
  <c r="BC2249" i="1"/>
  <c r="BA2273" i="1"/>
  <c r="AZ2273" i="1"/>
  <c r="BB2273" i="1"/>
  <c r="AY2273" i="1"/>
  <c r="BC2273" i="1"/>
  <c r="AZ2400" i="1"/>
  <c r="BD2400" i="1"/>
  <c r="BA2400" i="1"/>
  <c r="AY2400" i="1"/>
  <c r="BC2400" i="1"/>
  <c r="L2190" i="1"/>
  <c r="K2190" i="1"/>
  <c r="L2201" i="1"/>
  <c r="K2201" i="1"/>
  <c r="BA2227" i="1"/>
  <c r="AZ2227" i="1"/>
  <c r="BA2229" i="1"/>
  <c r="AZ2229" i="1"/>
  <c r="BB2229" i="1"/>
  <c r="AY2229" i="1"/>
  <c r="BC2229" i="1"/>
  <c r="BA2281" i="1"/>
  <c r="AZ2281" i="1"/>
  <c r="BB2281" i="1"/>
  <c r="AY2281" i="1"/>
  <c r="BC2281" i="1"/>
  <c r="BA2364" i="1"/>
  <c r="AY2364" i="1"/>
  <c r="BC2364" i="1"/>
  <c r="L2372" i="1"/>
  <c r="J2372" i="1"/>
  <c r="BA2377" i="1"/>
  <c r="AZ2377" i="1"/>
  <c r="AY2377" i="1"/>
  <c r="BC2377" i="1"/>
  <c r="K2380" i="1"/>
  <c r="L2380" i="1"/>
  <c r="J2380" i="1"/>
  <c r="AZ2385" i="1"/>
  <c r="BD2385" i="1"/>
  <c r="BA2385" i="1"/>
  <c r="AZ2397" i="1"/>
  <c r="BD2397" i="1"/>
  <c r="AY2397" i="1"/>
  <c r="BC2397" i="1"/>
  <c r="AZ2255" i="1"/>
  <c r="BB2255" i="1"/>
  <c r="AY2221" i="1"/>
  <c r="BC2221" i="1"/>
  <c r="AY2245" i="1"/>
  <c r="BC2245" i="1"/>
  <c r="K2265" i="1"/>
  <c r="J2267" i="1"/>
  <c r="AZ2311" i="1"/>
  <c r="K2316" i="1"/>
  <c r="AY2334" i="1"/>
  <c r="BC2334" i="1"/>
  <c r="AY2338" i="1"/>
  <c r="BC2338" i="1"/>
  <c r="AY2342" i="1"/>
  <c r="BC2342" i="1"/>
  <c r="J2362" i="1"/>
  <c r="AY2366" i="1"/>
  <c r="BC2366" i="1"/>
  <c r="AY2368" i="1"/>
  <c r="BC2368" i="1"/>
  <c r="AY2374" i="1"/>
  <c r="BC2374" i="1"/>
  <c r="AY2375" i="1"/>
  <c r="BC2375" i="1"/>
  <c r="AY2378" i="1"/>
  <c r="BC2378" i="1"/>
  <c r="BB2379" i="1"/>
  <c r="BA2388" i="1"/>
  <c r="BB2395" i="1"/>
  <c r="AZ2334" i="1"/>
  <c r="AZ2338" i="1"/>
  <c r="AZ2342" i="1"/>
  <c r="K2362" i="1"/>
  <c r="AZ2366" i="1"/>
  <c r="BB2388" i="1"/>
  <c r="BA8" i="1"/>
  <c r="AY8" i="1"/>
  <c r="BC8" i="1"/>
  <c r="BA23" i="1"/>
  <c r="AZ23" i="1"/>
  <c r="BD23" i="1"/>
  <c r="AY41" i="1"/>
  <c r="BC41" i="1"/>
  <c r="BA41" i="1"/>
  <c r="BA52" i="1"/>
  <c r="AY52" i="1"/>
  <c r="BC52" i="1"/>
  <c r="BD54" i="1"/>
  <c r="BB54" i="1"/>
  <c r="AY68" i="1"/>
  <c r="BC68" i="1"/>
  <c r="BA68" i="1"/>
  <c r="BD70" i="1"/>
  <c r="BB70" i="1"/>
  <c r="BB88" i="1"/>
  <c r="BD88" i="1"/>
  <c r="BA104" i="1"/>
  <c r="AZ104" i="1"/>
  <c r="AY104" i="1"/>
  <c r="BC104" i="1"/>
  <c r="AY121" i="1"/>
  <c r="BC121" i="1"/>
  <c r="BA121" i="1"/>
  <c r="BA148" i="1"/>
  <c r="AZ148" i="1"/>
  <c r="BB148" i="1"/>
  <c r="AY148" i="1"/>
  <c r="BA151" i="1"/>
  <c r="AZ151" i="1"/>
  <c r="BD151" i="1"/>
  <c r="BB160" i="1"/>
  <c r="BD160" i="1"/>
  <c r="BB166" i="1"/>
  <c r="AZ180" i="1"/>
  <c r="BA180" i="1"/>
  <c r="AY180" i="1"/>
  <c r="BC180" i="1"/>
  <c r="BB198" i="1"/>
  <c r="BD198" i="1"/>
  <c r="BB230" i="1"/>
  <c r="BD230" i="1"/>
  <c r="BB262" i="1"/>
  <c r="BD262" i="1"/>
  <c r="BB294" i="1"/>
  <c r="BD294" i="1"/>
  <c r="BB326" i="1"/>
  <c r="BD326" i="1"/>
  <c r="BB358" i="1"/>
  <c r="BD358" i="1"/>
  <c r="BB390" i="1"/>
  <c r="BD390" i="1"/>
  <c r="BB422" i="1"/>
  <c r="BD422" i="1"/>
  <c r="BB454" i="1"/>
  <c r="BD454" i="1"/>
  <c r="BB486" i="1"/>
  <c r="BD486" i="1"/>
  <c r="AZ10" i="1"/>
  <c r="AY10" i="1"/>
  <c r="BC10" i="1"/>
  <c r="AY25" i="1"/>
  <c r="BC25" i="1"/>
  <c r="BA25" i="1"/>
  <c r="AZ8" i="1"/>
  <c r="AY24" i="1"/>
  <c r="BC24" i="1"/>
  <c r="BA24" i="1"/>
  <c r="AZ26" i="1"/>
  <c r="AY26" i="1"/>
  <c r="BC26" i="1"/>
  <c r="BA40" i="1"/>
  <c r="AY40" i="1"/>
  <c r="BC40" i="1"/>
  <c r="AZ42" i="1"/>
  <c r="AY42" i="1"/>
  <c r="BC42" i="1"/>
  <c r="AZ52" i="1"/>
  <c r="BB52" i="1"/>
  <c r="BA55" i="1"/>
  <c r="AZ55" i="1"/>
  <c r="BD55" i="1"/>
  <c r="AY57" i="1"/>
  <c r="BC57" i="1"/>
  <c r="BA57" i="1"/>
  <c r="AZ68" i="1"/>
  <c r="BB68" i="1"/>
  <c r="BA71" i="1"/>
  <c r="AZ71" i="1"/>
  <c r="BD71" i="1"/>
  <c r="AY73" i="1"/>
  <c r="BC73" i="1"/>
  <c r="BA73" i="1"/>
  <c r="BA84" i="1"/>
  <c r="AY84" i="1"/>
  <c r="BC84" i="1"/>
  <c r="AY89" i="1"/>
  <c r="BC89" i="1"/>
  <c r="BA89" i="1"/>
  <c r="BA116" i="1"/>
  <c r="AZ116" i="1"/>
  <c r="BB116" i="1"/>
  <c r="AY116" i="1"/>
  <c r="BC116" i="1"/>
  <c r="BA119" i="1"/>
  <c r="AZ119" i="1"/>
  <c r="BD119" i="1"/>
  <c r="BB128" i="1"/>
  <c r="BB134" i="1"/>
  <c r="AZ170" i="1"/>
  <c r="BA170" i="1"/>
  <c r="AY170" i="1"/>
  <c r="BC170" i="1"/>
  <c r="BB530" i="1"/>
  <c r="BD530" i="1"/>
  <c r="BB534" i="1"/>
  <c r="BD534" i="1"/>
  <c r="BB561" i="1"/>
  <c r="BD561" i="1"/>
  <c r="BA39" i="1"/>
  <c r="AZ39" i="1"/>
  <c r="BD39" i="1"/>
  <c r="BA10" i="1"/>
  <c r="AZ24" i="1"/>
  <c r="BA26" i="1"/>
  <c r="AZ40" i="1"/>
  <c r="BA42" i="1"/>
  <c r="AY56" i="1"/>
  <c r="BC56" i="1"/>
  <c r="BA56" i="1"/>
  <c r="AZ58" i="1"/>
  <c r="AY58" i="1"/>
  <c r="BC58" i="1"/>
  <c r="BA72" i="1"/>
  <c r="AY72" i="1"/>
  <c r="BC72" i="1"/>
  <c r="AZ74" i="1"/>
  <c r="AY74" i="1"/>
  <c r="BC74" i="1"/>
  <c r="AZ84" i="1"/>
  <c r="BB84" i="1"/>
  <c r="BA87" i="1"/>
  <c r="AZ87" i="1"/>
  <c r="BD87" i="1"/>
  <c r="BB96" i="1"/>
  <c r="BD96" i="1"/>
  <c r="BD102" i="1"/>
  <c r="BB102" i="1"/>
  <c r="AZ138" i="1"/>
  <c r="BA138" i="1"/>
  <c r="AY138" i="1"/>
  <c r="BC138" i="1"/>
  <c r="BB152" i="1"/>
  <c r="BD152" i="1"/>
  <c r="BA168" i="1"/>
  <c r="AZ168" i="1"/>
  <c r="AY168" i="1"/>
  <c r="BC168" i="1"/>
  <c r="BB178" i="1"/>
  <c r="BD178" i="1"/>
  <c r="BB214" i="1"/>
  <c r="BD214" i="1"/>
  <c r="BB246" i="1"/>
  <c r="BB278" i="1"/>
  <c r="BB310" i="1"/>
  <c r="BD310" i="1"/>
  <c r="BB342" i="1"/>
  <c r="BD342" i="1"/>
  <c r="BB374" i="1"/>
  <c r="BD374" i="1"/>
  <c r="BB406" i="1"/>
  <c r="BD406" i="1"/>
  <c r="BB438" i="1"/>
  <c r="BD438" i="1"/>
  <c r="BB470" i="1"/>
  <c r="BD470" i="1"/>
  <c r="BB502" i="1"/>
  <c r="BD502" i="1"/>
  <c r="AY4" i="1"/>
  <c r="BC4" i="1"/>
  <c r="BA4" i="1"/>
  <c r="BD6" i="1"/>
  <c r="BB6" i="1"/>
  <c r="AZ4" i="1"/>
  <c r="BB4" i="1"/>
  <c r="BA7" i="1"/>
  <c r="AZ7" i="1"/>
  <c r="BD7" i="1"/>
  <c r="AY9" i="1"/>
  <c r="BC9" i="1"/>
  <c r="BA9" i="1"/>
  <c r="BA20" i="1"/>
  <c r="AY20" i="1"/>
  <c r="BC20" i="1"/>
  <c r="BB22" i="1"/>
  <c r="AY36" i="1"/>
  <c r="BC36" i="1"/>
  <c r="BA36" i="1"/>
  <c r="BD38" i="1"/>
  <c r="BB38" i="1"/>
  <c r="AZ56" i="1"/>
  <c r="BA58" i="1"/>
  <c r="AZ72" i="1"/>
  <c r="BA74" i="1"/>
  <c r="AZ106" i="1"/>
  <c r="BA106" i="1"/>
  <c r="AY106" i="1"/>
  <c r="BC106" i="1"/>
  <c r="BB120" i="1"/>
  <c r="BD120" i="1"/>
  <c r="BA136" i="1"/>
  <c r="AZ136" i="1"/>
  <c r="AY136" i="1"/>
  <c r="AY153" i="1"/>
  <c r="BA153" i="1"/>
  <c r="BA185" i="1"/>
  <c r="AZ185" i="1"/>
  <c r="AY185" i="1"/>
  <c r="BB553" i="1"/>
  <c r="BD553" i="1"/>
  <c r="BA754" i="1"/>
  <c r="AZ754" i="1"/>
  <c r="BB754" i="1"/>
  <c r="BB762" i="1"/>
  <c r="BD762" i="1"/>
  <c r="BA770" i="1"/>
  <c r="AY770" i="1"/>
  <c r="BC770" i="1"/>
  <c r="BA794" i="1"/>
  <c r="AY794" i="1"/>
  <c r="BC794" i="1"/>
  <c r="AY801" i="1"/>
  <c r="BC801" i="1"/>
  <c r="BA801" i="1"/>
  <c r="AY817" i="1"/>
  <c r="BC817" i="1"/>
  <c r="BA817" i="1"/>
  <c r="AY833" i="1"/>
  <c r="BC833" i="1"/>
  <c r="BA833" i="1"/>
  <c r="BA88" i="1"/>
  <c r="BB90" i="1"/>
  <c r="BA100" i="1"/>
  <c r="BA120" i="1"/>
  <c r="BB122" i="1"/>
  <c r="BA132" i="1"/>
  <c r="BA152" i="1"/>
  <c r="BB154" i="1"/>
  <c r="BA164" i="1"/>
  <c r="AY189" i="1"/>
  <c r="AY190" i="1"/>
  <c r="BC190" i="1"/>
  <c r="BA194" i="1"/>
  <c r="AY201" i="1"/>
  <c r="AY205" i="1"/>
  <c r="BC205" i="1"/>
  <c r="AY206" i="1"/>
  <c r="BC206" i="1"/>
  <c r="BA210" i="1"/>
  <c r="AY217" i="1"/>
  <c r="BC217" i="1"/>
  <c r="AY221" i="1"/>
  <c r="BC221" i="1"/>
  <c r="AY222" i="1"/>
  <c r="BA226" i="1"/>
  <c r="AY233" i="1"/>
  <c r="AY237" i="1"/>
  <c r="BC237" i="1"/>
  <c r="AY238" i="1"/>
  <c r="BC238" i="1"/>
  <c r="BA242" i="1"/>
  <c r="AY249" i="1"/>
  <c r="BC249" i="1"/>
  <c r="AY253" i="1"/>
  <c r="BC253" i="1"/>
  <c r="AY254" i="1"/>
  <c r="BC254" i="1"/>
  <c r="BA258" i="1"/>
  <c r="AY265" i="1"/>
  <c r="BC265" i="1"/>
  <c r="AY269" i="1"/>
  <c r="BC269" i="1"/>
  <c r="AY270" i="1"/>
  <c r="BC270" i="1"/>
  <c r="BA274" i="1"/>
  <c r="AY281" i="1"/>
  <c r="BC281" i="1"/>
  <c r="AY285" i="1"/>
  <c r="BC285" i="1"/>
  <c r="AY286" i="1"/>
  <c r="BC286" i="1"/>
  <c r="BA290" i="1"/>
  <c r="AY297" i="1"/>
  <c r="BC297" i="1"/>
  <c r="AY301" i="1"/>
  <c r="BC301" i="1"/>
  <c r="AY302" i="1"/>
  <c r="BC302" i="1"/>
  <c r="BA306" i="1"/>
  <c r="AY313" i="1"/>
  <c r="BC313" i="1"/>
  <c r="AY317" i="1"/>
  <c r="BC317" i="1"/>
  <c r="AY318" i="1"/>
  <c r="BC318" i="1"/>
  <c r="BA322" i="1"/>
  <c r="AY329" i="1"/>
  <c r="BC329" i="1"/>
  <c r="AY333" i="1"/>
  <c r="BC333" i="1"/>
  <c r="AY334" i="1"/>
  <c r="BA338" i="1"/>
  <c r="AY345" i="1"/>
  <c r="BC345" i="1"/>
  <c r="AY349" i="1"/>
  <c r="BC349" i="1"/>
  <c r="AY350" i="1"/>
  <c r="BC350" i="1"/>
  <c r="BA354" i="1"/>
  <c r="AY361" i="1"/>
  <c r="BC361" i="1"/>
  <c r="AY365" i="1"/>
  <c r="BC365" i="1"/>
  <c r="AY366" i="1"/>
  <c r="BC366" i="1"/>
  <c r="BA370" i="1"/>
  <c r="AY377" i="1"/>
  <c r="BC377" i="1"/>
  <c r="AY381" i="1"/>
  <c r="BC381" i="1"/>
  <c r="AY382" i="1"/>
  <c r="BC382" i="1"/>
  <c r="BA386" i="1"/>
  <c r="AY393" i="1"/>
  <c r="BC393" i="1"/>
  <c r="AY397" i="1"/>
  <c r="BC397" i="1"/>
  <c r="AY398" i="1"/>
  <c r="BA402" i="1"/>
  <c r="AY409" i="1"/>
  <c r="AY413" i="1"/>
  <c r="BC413" i="1"/>
  <c r="AY414" i="1"/>
  <c r="BA418" i="1"/>
  <c r="AY425" i="1"/>
  <c r="BC425" i="1"/>
  <c r="AY429" i="1"/>
  <c r="AY430" i="1"/>
  <c r="BA434" i="1"/>
  <c r="AY441" i="1"/>
  <c r="BC441" i="1"/>
  <c r="AY445" i="1"/>
  <c r="BC445" i="1"/>
  <c r="AY446" i="1"/>
  <c r="BC446" i="1"/>
  <c r="BA450" i="1"/>
  <c r="AY457" i="1"/>
  <c r="AY461" i="1"/>
  <c r="BC461" i="1"/>
  <c r="AY462" i="1"/>
  <c r="BA466" i="1"/>
  <c r="AY473" i="1"/>
  <c r="BC473" i="1"/>
  <c r="AY477" i="1"/>
  <c r="BC477" i="1"/>
  <c r="AY478" i="1"/>
  <c r="BC478" i="1"/>
  <c r="BA482" i="1"/>
  <c r="AY489" i="1"/>
  <c r="BC489" i="1"/>
  <c r="AY493" i="1"/>
  <c r="BC493" i="1"/>
  <c r="AY494" i="1"/>
  <c r="BA498" i="1"/>
  <c r="AY505" i="1"/>
  <c r="BC505" i="1"/>
  <c r="AY509" i="1"/>
  <c r="BC509" i="1"/>
  <c r="AY510" i="1"/>
  <c r="BC510" i="1"/>
  <c r="AY513" i="1"/>
  <c r="BC513" i="1"/>
  <c r="BA526" i="1"/>
  <c r="AY537" i="1"/>
  <c r="BC537" i="1"/>
  <c r="AY541" i="1"/>
  <c r="BC541" i="1"/>
  <c r="AY542" i="1"/>
  <c r="BC542" i="1"/>
  <c r="AY545" i="1"/>
  <c r="BC545" i="1"/>
  <c r="BA549" i="1"/>
  <c r="AY569" i="1"/>
  <c r="BC569" i="1"/>
  <c r="BA577" i="1"/>
  <c r="AY581" i="1"/>
  <c r="BC581" i="1"/>
  <c r="BD590" i="1"/>
  <c r="AY628" i="1"/>
  <c r="BC628" i="1"/>
  <c r="AY629" i="1"/>
  <c r="BC629" i="1"/>
  <c r="AY632" i="1"/>
  <c r="BC632" i="1"/>
  <c r="AY633" i="1"/>
  <c r="BC633" i="1"/>
  <c r="AY636" i="1"/>
  <c r="BC636" i="1"/>
  <c r="AY637" i="1"/>
  <c r="BC637" i="1"/>
  <c r="AY640" i="1"/>
  <c r="AY641" i="1"/>
  <c r="AY644" i="1"/>
  <c r="BC644" i="1"/>
  <c r="AY645" i="1"/>
  <c r="BC645" i="1"/>
  <c r="AY648" i="1"/>
  <c r="BC648" i="1"/>
  <c r="AY649" i="1"/>
  <c r="BC649" i="1"/>
  <c r="AY652" i="1"/>
  <c r="AY653" i="1"/>
  <c r="AY656" i="1"/>
  <c r="BC656" i="1"/>
  <c r="AY657" i="1"/>
  <c r="BC657" i="1"/>
  <c r="AY660" i="1"/>
  <c r="BC660" i="1"/>
  <c r="AY661" i="1"/>
  <c r="BC661" i="1"/>
  <c r="AY664" i="1"/>
  <c r="BC664" i="1"/>
  <c r="AY665" i="1"/>
  <c r="BC665" i="1"/>
  <c r="AY668" i="1"/>
  <c r="BC668" i="1"/>
  <c r="AY669" i="1"/>
  <c r="BC669" i="1"/>
  <c r="AY672" i="1"/>
  <c r="BC672" i="1"/>
  <c r="AY673" i="1"/>
  <c r="BC673" i="1"/>
  <c r="AY676" i="1"/>
  <c r="BC676" i="1"/>
  <c r="AY677" i="1"/>
  <c r="BC677" i="1"/>
  <c r="AY680" i="1"/>
  <c r="BC680" i="1"/>
  <c r="AY681" i="1"/>
  <c r="BC681" i="1"/>
  <c r="AY684" i="1"/>
  <c r="BC684" i="1"/>
  <c r="AY685" i="1"/>
  <c r="BC685" i="1"/>
  <c r="AY688" i="1"/>
  <c r="BC688" i="1"/>
  <c r="AY689" i="1"/>
  <c r="BC689" i="1"/>
  <c r="AY692" i="1"/>
  <c r="BC692" i="1"/>
  <c r="AY693" i="1"/>
  <c r="BC693" i="1"/>
  <c r="AY696" i="1"/>
  <c r="BC696" i="1"/>
  <c r="AY697" i="1"/>
  <c r="BC697" i="1"/>
  <c r="AY700" i="1"/>
  <c r="BC700" i="1"/>
  <c r="AY701" i="1"/>
  <c r="BC701" i="1"/>
  <c r="AY704" i="1"/>
  <c r="BC704" i="1"/>
  <c r="AY705" i="1"/>
  <c r="BC705" i="1"/>
  <c r="AY708" i="1"/>
  <c r="AY709" i="1"/>
  <c r="BC709" i="1"/>
  <c r="AY712" i="1"/>
  <c r="AY713" i="1"/>
  <c r="BC713" i="1"/>
  <c r="AY716" i="1"/>
  <c r="BC716" i="1"/>
  <c r="AY717" i="1"/>
  <c r="BC717" i="1"/>
  <c r="AY720" i="1"/>
  <c r="BC720" i="1"/>
  <c r="AY721" i="1"/>
  <c r="BC721" i="1"/>
  <c r="AY724" i="1"/>
  <c r="BC724" i="1"/>
  <c r="AY725" i="1"/>
  <c r="BC725" i="1"/>
  <c r="AY728" i="1"/>
  <c r="BC728" i="1"/>
  <c r="AY729" i="1"/>
  <c r="BC729" i="1"/>
  <c r="AY732" i="1"/>
  <c r="BC732" i="1"/>
  <c r="AY733" i="1"/>
  <c r="BC733" i="1"/>
  <c r="AY736" i="1"/>
  <c r="BC736" i="1"/>
  <c r="AY737" i="1"/>
  <c r="AY743" i="1"/>
  <c r="BC743" i="1"/>
  <c r="AY746" i="1"/>
  <c r="BC746" i="1"/>
  <c r="AY747" i="1"/>
  <c r="BC747" i="1"/>
  <c r="AY750" i="1"/>
  <c r="BC750" i="1"/>
  <c r="AY754" i="1"/>
  <c r="BC754" i="1"/>
  <c r="AY759" i="1"/>
  <c r="AY766" i="1"/>
  <c r="BC766" i="1"/>
  <c r="AY767" i="1"/>
  <c r="BC767" i="1"/>
  <c r="AZ770" i="1"/>
  <c r="BB770" i="1"/>
  <c r="BA774" i="1"/>
  <c r="AY774" i="1"/>
  <c r="BC774" i="1"/>
  <c r="AZ794" i="1"/>
  <c r="AZ801" i="1"/>
  <c r="AZ804" i="1"/>
  <c r="BB804" i="1"/>
  <c r="AY816" i="1"/>
  <c r="BC816" i="1"/>
  <c r="AZ817" i="1"/>
  <c r="AZ820" i="1"/>
  <c r="BB820" i="1"/>
  <c r="AY832" i="1"/>
  <c r="AZ833" i="1"/>
  <c r="AZ836" i="1"/>
  <c r="BB836" i="1"/>
  <c r="AZ189" i="1"/>
  <c r="BB189" i="1"/>
  <c r="AZ206" i="1"/>
  <c r="BB206" i="1"/>
  <c r="AZ222" i="1"/>
  <c r="BB222" i="1"/>
  <c r="AZ233" i="1"/>
  <c r="AZ237" i="1"/>
  <c r="BB237" i="1"/>
  <c r="AZ249" i="1"/>
  <c r="AZ253" i="1"/>
  <c r="BB253" i="1"/>
  <c r="AZ265" i="1"/>
  <c r="AZ269" i="1"/>
  <c r="BB269" i="1"/>
  <c r="AZ286" i="1"/>
  <c r="BB286" i="1"/>
  <c r="AZ302" i="1"/>
  <c r="BB302" i="1"/>
  <c r="BD306" i="1"/>
  <c r="AZ318" i="1"/>
  <c r="BB318" i="1"/>
  <c r="AZ329" i="1"/>
  <c r="AZ333" i="1"/>
  <c r="BB333" i="1"/>
  <c r="AZ350" i="1"/>
  <c r="BB350" i="1"/>
  <c r="BD354" i="1"/>
  <c r="AZ361" i="1"/>
  <c r="AZ365" i="1"/>
  <c r="BB365" i="1"/>
  <c r="AZ382" i="1"/>
  <c r="BB382" i="1"/>
  <c r="AZ393" i="1"/>
  <c r="AZ397" i="1"/>
  <c r="BB397" i="1"/>
  <c r="AZ414" i="1"/>
  <c r="BB414" i="1"/>
  <c r="AZ425" i="1"/>
  <c r="AZ429" i="1"/>
  <c r="BB429" i="1"/>
  <c r="BD434" i="1"/>
  <c r="AZ441" i="1"/>
  <c r="AZ445" i="1"/>
  <c r="BB445" i="1"/>
  <c r="AZ457" i="1"/>
  <c r="AZ461" i="1"/>
  <c r="BB461" i="1"/>
  <c r="BD466" i="1"/>
  <c r="AZ473" i="1"/>
  <c r="AZ477" i="1"/>
  <c r="BB477" i="1"/>
  <c r="BD482" i="1"/>
  <c r="AZ489" i="1"/>
  <c r="AZ493" i="1"/>
  <c r="BB493" i="1"/>
  <c r="BD498" i="1"/>
  <c r="AZ510" i="1"/>
  <c r="BB510" i="1"/>
  <c r="AZ513" i="1"/>
  <c r="BB513" i="1"/>
  <c r="AZ545" i="1"/>
  <c r="BB554" i="1"/>
  <c r="AZ569" i="1"/>
  <c r="BD577" i="1"/>
  <c r="AZ629" i="1"/>
  <c r="AZ632" i="1"/>
  <c r="AZ636" i="1"/>
  <c r="AZ641" i="1"/>
  <c r="AZ644" i="1"/>
  <c r="AZ649" i="1"/>
  <c r="AZ652" i="1"/>
  <c r="AZ653" i="1"/>
  <c r="AZ656" i="1"/>
  <c r="AZ657" i="1"/>
  <c r="AZ660" i="1"/>
  <c r="AZ661" i="1"/>
  <c r="AZ664" i="1"/>
  <c r="AZ665" i="1"/>
  <c r="AZ668" i="1"/>
  <c r="AZ669" i="1"/>
  <c r="AZ672" i="1"/>
  <c r="AZ673" i="1"/>
  <c r="AZ676" i="1"/>
  <c r="AZ677" i="1"/>
  <c r="AZ680" i="1"/>
  <c r="AZ681" i="1"/>
  <c r="AZ684" i="1"/>
  <c r="AZ685" i="1"/>
  <c r="AZ736" i="1"/>
  <c r="AZ737" i="1"/>
  <c r="AZ743" i="1"/>
  <c r="AZ746" i="1"/>
  <c r="AZ747" i="1"/>
  <c r="AZ750" i="1"/>
  <c r="BA758" i="1"/>
  <c r="AZ758" i="1"/>
  <c r="AZ759" i="1"/>
  <c r="AZ766" i="1"/>
  <c r="BA767" i="1"/>
  <c r="BA778" i="1"/>
  <c r="AZ778" i="1"/>
  <c r="BD795" i="1"/>
  <c r="BA798" i="1"/>
  <c r="AY798" i="1"/>
  <c r="BC798" i="1"/>
  <c r="BA804" i="1"/>
  <c r="BD814" i="1"/>
  <c r="BB814" i="1"/>
  <c r="AZ816" i="1"/>
  <c r="BB816" i="1"/>
  <c r="BA820" i="1"/>
  <c r="BB830" i="1"/>
  <c r="AZ832" i="1"/>
  <c r="BB832" i="1"/>
  <c r="BA836" i="1"/>
  <c r="AZ190" i="1"/>
  <c r="BB190" i="1"/>
  <c r="BD194" i="1"/>
  <c r="AZ201" i="1"/>
  <c r="AZ205" i="1"/>
  <c r="BB205" i="1"/>
  <c r="BD210" i="1"/>
  <c r="AZ217" i="1"/>
  <c r="AZ221" i="1"/>
  <c r="BB221" i="1"/>
  <c r="AZ238" i="1"/>
  <c r="BB238" i="1"/>
  <c r="BD242" i="1"/>
  <c r="AZ254" i="1"/>
  <c r="BB254" i="1"/>
  <c r="BD258" i="1"/>
  <c r="AZ270" i="1"/>
  <c r="BB270" i="1"/>
  <c r="BD274" i="1"/>
  <c r="AZ281" i="1"/>
  <c r="AZ285" i="1"/>
  <c r="BB285" i="1"/>
  <c r="AZ297" i="1"/>
  <c r="AZ301" i="1"/>
  <c r="BB301" i="1"/>
  <c r="AZ313" i="1"/>
  <c r="AZ317" i="1"/>
  <c r="BB317" i="1"/>
  <c r="AZ334" i="1"/>
  <c r="BB334" i="1"/>
  <c r="BD338" i="1"/>
  <c r="AZ345" i="1"/>
  <c r="AZ349" i="1"/>
  <c r="BB349" i="1"/>
  <c r="AZ366" i="1"/>
  <c r="BB366" i="1"/>
  <c r="BD370" i="1"/>
  <c r="AZ377" i="1"/>
  <c r="AZ381" i="1"/>
  <c r="BB381" i="1"/>
  <c r="BD386" i="1"/>
  <c r="AZ398" i="1"/>
  <c r="BB398" i="1"/>
  <c r="BD402" i="1"/>
  <c r="AZ409" i="1"/>
  <c r="AZ413" i="1"/>
  <c r="BB413" i="1"/>
  <c r="BD418" i="1"/>
  <c r="AZ430" i="1"/>
  <c r="BB430" i="1"/>
  <c r="AZ446" i="1"/>
  <c r="BB446" i="1"/>
  <c r="AZ462" i="1"/>
  <c r="BB462" i="1"/>
  <c r="AZ478" i="1"/>
  <c r="BB478" i="1"/>
  <c r="AZ494" i="1"/>
  <c r="BB494" i="1"/>
  <c r="AZ505" i="1"/>
  <c r="AZ509" i="1"/>
  <c r="BB509" i="1"/>
  <c r="BD521" i="1"/>
  <c r="AZ537" i="1"/>
  <c r="AZ541" i="1"/>
  <c r="BB541" i="1"/>
  <c r="AZ542" i="1"/>
  <c r="BB542" i="1"/>
  <c r="BB578" i="1"/>
  <c r="AZ581" i="1"/>
  <c r="AZ628" i="1"/>
  <c r="AZ633" i="1"/>
  <c r="AZ637" i="1"/>
  <c r="AZ640" i="1"/>
  <c r="AZ645" i="1"/>
  <c r="AZ648" i="1"/>
  <c r="AZ688" i="1"/>
  <c r="AZ689" i="1"/>
  <c r="AZ692" i="1"/>
  <c r="AZ693" i="1"/>
  <c r="AZ696" i="1"/>
  <c r="AZ697" i="1"/>
  <c r="AZ700" i="1"/>
  <c r="AZ701" i="1"/>
  <c r="AZ704" i="1"/>
  <c r="AZ705" i="1"/>
  <c r="AZ708" i="1"/>
  <c r="AZ709" i="1"/>
  <c r="AZ712" i="1"/>
  <c r="AZ713" i="1"/>
  <c r="AZ716" i="1"/>
  <c r="AZ717" i="1"/>
  <c r="AZ720" i="1"/>
  <c r="AZ721" i="1"/>
  <c r="AZ724" i="1"/>
  <c r="AZ725" i="1"/>
  <c r="AZ728" i="1"/>
  <c r="AZ729" i="1"/>
  <c r="AZ732" i="1"/>
  <c r="AZ733" i="1"/>
  <c r="BA34" i="1"/>
  <c r="BA66" i="1"/>
  <c r="BB86" i="1"/>
  <c r="AY90" i="1"/>
  <c r="BC90" i="1"/>
  <c r="BA98" i="1"/>
  <c r="AZ103" i="1"/>
  <c r="BD103" i="1"/>
  <c r="BA105" i="1"/>
  <c r="BB118" i="1"/>
  <c r="AY122" i="1"/>
  <c r="BC122" i="1"/>
  <c r="BA130" i="1"/>
  <c r="AZ135" i="1"/>
  <c r="BD135" i="1"/>
  <c r="BA137" i="1"/>
  <c r="BB150" i="1"/>
  <c r="AY154" i="1"/>
  <c r="BC154" i="1"/>
  <c r="BA162" i="1"/>
  <c r="AZ167" i="1"/>
  <c r="BD167" i="1"/>
  <c r="BA169" i="1"/>
  <c r="AY178" i="1"/>
  <c r="BC178" i="1"/>
  <c r="AZ197" i="1"/>
  <c r="AZ213" i="1"/>
  <c r="AZ245" i="1"/>
  <c r="AZ261" i="1"/>
  <c r="AZ277" i="1"/>
  <c r="AZ293" i="1"/>
  <c r="AZ309" i="1"/>
  <c r="AZ325" i="1"/>
  <c r="AZ341" i="1"/>
  <c r="AZ357" i="1"/>
  <c r="AZ373" i="1"/>
  <c r="AZ389" i="1"/>
  <c r="AZ405" i="1"/>
  <c r="AZ421" i="1"/>
  <c r="AZ437" i="1"/>
  <c r="AZ453" i="1"/>
  <c r="AZ469" i="1"/>
  <c r="AZ485" i="1"/>
  <c r="AZ501" i="1"/>
  <c r="BD514" i="1"/>
  <c r="BD518" i="1"/>
  <c r="AY521" i="1"/>
  <c r="BC521" i="1"/>
  <c r="AY525" i="1"/>
  <c r="AY529" i="1"/>
  <c r="BC529" i="1"/>
  <c r="AZ533" i="1"/>
  <c r="AZ544" i="1"/>
  <c r="BD544" i="1"/>
  <c r="BA546" i="1"/>
  <c r="BA547" i="1"/>
  <c r="AZ552" i="1"/>
  <c r="BD558" i="1"/>
  <c r="AZ560" i="1"/>
  <c r="AZ568" i="1"/>
  <c r="BD568" i="1"/>
  <c r="BA570" i="1"/>
  <c r="BA571" i="1"/>
  <c r="BA586" i="1"/>
  <c r="BA587" i="1"/>
  <c r="BA594" i="1"/>
  <c r="BA595" i="1"/>
  <c r="AZ602" i="1"/>
  <c r="AZ604" i="1"/>
  <c r="BD604" i="1"/>
  <c r="AZ610" i="1"/>
  <c r="AZ612" i="1"/>
  <c r="BD612" i="1"/>
  <c r="AZ618" i="1"/>
  <c r="AZ620" i="1"/>
  <c r="BD620" i="1"/>
  <c r="AZ626" i="1"/>
  <c r="AZ627" i="1"/>
  <c r="AZ630" i="1"/>
  <c r="AZ631" i="1"/>
  <c r="AZ634" i="1"/>
  <c r="AZ635" i="1"/>
  <c r="AZ638" i="1"/>
  <c r="AZ639" i="1"/>
  <c r="AZ642" i="1"/>
  <c r="AZ643" i="1"/>
  <c r="AZ646" i="1"/>
  <c r="AZ647" i="1"/>
  <c r="AZ650" i="1"/>
  <c r="AZ651" i="1"/>
  <c r="AZ654" i="1"/>
  <c r="AZ655" i="1"/>
  <c r="AZ658" i="1"/>
  <c r="AZ659" i="1"/>
  <c r="AZ662" i="1"/>
  <c r="AZ663" i="1"/>
  <c r="AZ666" i="1"/>
  <c r="AZ667" i="1"/>
  <c r="AZ670" i="1"/>
  <c r="AZ671" i="1"/>
  <c r="AZ674" i="1"/>
  <c r="AZ675" i="1"/>
  <c r="AZ678" i="1"/>
  <c r="AZ679" i="1"/>
  <c r="AZ682" i="1"/>
  <c r="AZ683" i="1"/>
  <c r="AZ686" i="1"/>
  <c r="AZ687" i="1"/>
  <c r="AZ690" i="1"/>
  <c r="AZ691" i="1"/>
  <c r="AZ694" i="1"/>
  <c r="AZ695" i="1"/>
  <c r="AZ698" i="1"/>
  <c r="AZ699" i="1"/>
  <c r="AZ702" i="1"/>
  <c r="AZ703" i="1"/>
  <c r="AZ706" i="1"/>
  <c r="AZ707" i="1"/>
  <c r="AZ710" i="1"/>
  <c r="AZ711" i="1"/>
  <c r="AZ714" i="1"/>
  <c r="BB714" i="1"/>
  <c r="AZ715" i="1"/>
  <c r="AZ718" i="1"/>
  <c r="BB718" i="1"/>
  <c r="AZ719" i="1"/>
  <c r="AZ722" i="1"/>
  <c r="BB722" i="1"/>
  <c r="AZ723" i="1"/>
  <c r="AZ726" i="1"/>
  <c r="BB726" i="1"/>
  <c r="AZ727" i="1"/>
  <c r="AZ730" i="1"/>
  <c r="BB730" i="1"/>
  <c r="AZ731" i="1"/>
  <c r="AZ734" i="1"/>
  <c r="BB734" i="1"/>
  <c r="AZ735" i="1"/>
  <c r="AZ738" i="1"/>
  <c r="BB738" i="1"/>
  <c r="AZ742" i="1"/>
  <c r="AZ751" i="1"/>
  <c r="BB751" i="1"/>
  <c r="AY758" i="1"/>
  <c r="AY762" i="1"/>
  <c r="BC762" i="1"/>
  <c r="AZ763" i="1"/>
  <c r="AY778" i="1"/>
  <c r="BC778" i="1"/>
  <c r="BA779" i="1"/>
  <c r="BA782" i="1"/>
  <c r="AZ782" i="1"/>
  <c r="BA791" i="1"/>
  <c r="AZ798" i="1"/>
  <c r="BA812" i="1"/>
  <c r="AY814" i="1"/>
  <c r="BC814" i="1"/>
  <c r="AZ815" i="1"/>
  <c r="BA828" i="1"/>
  <c r="AY830" i="1"/>
  <c r="AZ831" i="1"/>
  <c r="L2318" i="1"/>
  <c r="K2318" i="1"/>
  <c r="J2318" i="1"/>
  <c r="L2336" i="1"/>
  <c r="K2336" i="1"/>
  <c r="J2336" i="1"/>
  <c r="L2368" i="1"/>
  <c r="K2368" i="1"/>
  <c r="J2368" i="1"/>
  <c r="L2374" i="1"/>
  <c r="K2374" i="1"/>
  <c r="J2374" i="1"/>
  <c r="L2375" i="1"/>
  <c r="K2375" i="1"/>
  <c r="J2375" i="1"/>
  <c r="BB2376" i="1"/>
  <c r="BD2376" i="1"/>
  <c r="L2378" i="1"/>
  <c r="K2378" i="1"/>
  <c r="J2378" i="1"/>
  <c r="K2379" i="1"/>
  <c r="L2379" i="1"/>
  <c r="J2379" i="1"/>
  <c r="K2395" i="1"/>
  <c r="L2395" i="1"/>
  <c r="J2395" i="1"/>
  <c r="BA2217" i="1"/>
  <c r="AZ2217" i="1"/>
  <c r="AY2217" i="1"/>
  <c r="BC2217" i="1"/>
  <c r="BB2201" i="1"/>
  <c r="BD2201" i="1"/>
  <c r="L2211" i="1"/>
  <c r="J2211" i="1"/>
  <c r="BB2213" i="1"/>
  <c r="BD2213" i="1"/>
  <c r="BB2188" i="1"/>
  <c r="BD2188" i="1"/>
  <c r="BD2190" i="1"/>
  <c r="BB2190" i="1"/>
  <c r="BD2193" i="1"/>
  <c r="BB2193" i="1"/>
  <c r="BA2184" i="1"/>
  <c r="AZ2184" i="1"/>
  <c r="BD2184" i="1"/>
  <c r="AY2184" i="1"/>
  <c r="BC2184" i="1"/>
  <c r="BA2205" i="1"/>
  <c r="AZ2205" i="1"/>
  <c r="AY2205" i="1"/>
  <c r="BC2205" i="1"/>
  <c r="L2213" i="1"/>
  <c r="J2213" i="1"/>
  <c r="BA2251" i="1"/>
  <c r="AZ2251" i="1"/>
  <c r="AY2251" i="1"/>
  <c r="BC2251" i="1"/>
  <c r="BD2257" i="1"/>
  <c r="BB2257" i="1"/>
  <c r="BB2263" i="1"/>
  <c r="BD2263" i="1"/>
  <c r="BA2269" i="1"/>
  <c r="AZ2269" i="1"/>
  <c r="BD2269" i="1"/>
  <c r="AY2269" i="1"/>
  <c r="BC2269" i="1"/>
  <c r="BB2279" i="1"/>
  <c r="BD2279" i="1"/>
  <c r="BB2287" i="1"/>
  <c r="BD2287" i="1"/>
  <c r="BA2322" i="1"/>
  <c r="AZ2322" i="1"/>
  <c r="AY2322" i="1"/>
  <c r="BC2322" i="1"/>
  <c r="L2352" i="1"/>
  <c r="K2352" i="1"/>
  <c r="J2352" i="1"/>
  <c r="L2184" i="1"/>
  <c r="J2184" i="1"/>
  <c r="BA2191" i="1"/>
  <c r="AY2191" i="1"/>
  <c r="BC2191" i="1"/>
  <c r="BA2199" i="1"/>
  <c r="AZ2199" i="1"/>
  <c r="BA2241" i="1"/>
  <c r="AZ2241" i="1"/>
  <c r="AY2241" i="1"/>
  <c r="BC2241" i="1"/>
  <c r="BA2247" i="1"/>
  <c r="AZ2247" i="1"/>
  <c r="AY2247" i="1"/>
  <c r="BC2247" i="1"/>
  <c r="L2259" i="1"/>
  <c r="K2259" i="1"/>
  <c r="J2259" i="1"/>
  <c r="BA2277" i="1"/>
  <c r="AZ2277" i="1"/>
  <c r="BD2277" i="1"/>
  <c r="AY2277" i="1"/>
  <c r="BC2277" i="1"/>
  <c r="BA2285" i="1"/>
  <c r="AZ2285" i="1"/>
  <c r="BD2285" i="1"/>
  <c r="AY2285" i="1"/>
  <c r="BC2285" i="1"/>
  <c r="L2313" i="1"/>
  <c r="K2313" i="1"/>
  <c r="J2313" i="1"/>
  <c r="BA2348" i="1"/>
  <c r="AZ2348" i="1"/>
  <c r="BD2348" i="1"/>
  <c r="AY2348" i="1"/>
  <c r="BC2348" i="1"/>
  <c r="BA2182" i="1"/>
  <c r="AZ2182" i="1"/>
  <c r="L2183" i="1"/>
  <c r="K2183" i="1"/>
  <c r="BA2190" i="1"/>
  <c r="AY2190" i="1"/>
  <c r="BC2190" i="1"/>
  <c r="BA2197" i="1"/>
  <c r="AZ2197" i="1"/>
  <c r="BB2197" i="1"/>
  <c r="BD2207" i="1"/>
  <c r="BB2207" i="1"/>
  <c r="BA2215" i="1"/>
  <c r="AZ2215" i="1"/>
  <c r="AY2215" i="1"/>
  <c r="BC2215" i="1"/>
  <c r="L2217" i="1"/>
  <c r="K2217" i="1"/>
  <c r="J2217" i="1"/>
  <c r="BA2225" i="1"/>
  <c r="AZ2225" i="1"/>
  <c r="AY2225" i="1"/>
  <c r="BC2225" i="1"/>
  <c r="BD2227" i="1"/>
  <c r="BB2227" i="1"/>
  <c r="BA2233" i="1"/>
  <c r="AZ2233" i="1"/>
  <c r="AY2233" i="1"/>
  <c r="BC2233" i="1"/>
  <c r="BA2237" i="1"/>
  <c r="AZ2237" i="1"/>
  <c r="AY2237" i="1"/>
  <c r="BC2237" i="1"/>
  <c r="L2257" i="1"/>
  <c r="K2257" i="1"/>
  <c r="BB2314" i="1"/>
  <c r="BD2314" i="1"/>
  <c r="BD2316" i="1"/>
  <c r="BB2316" i="1"/>
  <c r="BA2275" i="1"/>
  <c r="AZ2275" i="1"/>
  <c r="BA2283" i="1"/>
  <c r="AZ2283" i="1"/>
  <c r="BD2283" i="1"/>
  <c r="BA2291" i="1"/>
  <c r="AZ2291" i="1"/>
  <c r="L2293" i="1"/>
  <c r="J2293" i="1"/>
  <c r="BA2295" i="1"/>
  <c r="AZ2295" i="1"/>
  <c r="L2297" i="1"/>
  <c r="J2297" i="1"/>
  <c r="BA2299" i="1"/>
  <c r="AZ2299" i="1"/>
  <c r="L2301" i="1"/>
  <c r="J2301" i="1"/>
  <c r="BA2303" i="1"/>
  <c r="AZ2303" i="1"/>
  <c r="L2305" i="1"/>
  <c r="J2305" i="1"/>
  <c r="BA2324" i="1"/>
  <c r="AZ2324" i="1"/>
  <c r="AY2324" i="1"/>
  <c r="BC2324" i="1"/>
  <c r="BA2336" i="1"/>
  <c r="AZ2336" i="1"/>
  <c r="BD2336" i="1"/>
  <c r="L2340" i="1"/>
  <c r="K2340" i="1"/>
  <c r="J2340" i="1"/>
  <c r="BA2352" i="1"/>
  <c r="AZ2352" i="1"/>
  <c r="BD2352" i="1"/>
  <c r="L2356" i="1"/>
  <c r="K2356" i="1"/>
  <c r="J2356" i="1"/>
  <c r="K2392" i="1"/>
  <c r="L2392" i="1"/>
  <c r="J2392" i="1"/>
  <c r="J2221" i="1"/>
  <c r="BD2221" i="1"/>
  <c r="AY2223" i="1"/>
  <c r="BC2223" i="1"/>
  <c r="J2225" i="1"/>
  <c r="J2229" i="1"/>
  <c r="BD2229" i="1"/>
  <c r="AY2231" i="1"/>
  <c r="BC2231" i="1"/>
  <c r="J2233" i="1"/>
  <c r="K2234" i="1"/>
  <c r="AY2239" i="1"/>
  <c r="BC2239" i="1"/>
  <c r="AY2243" i="1"/>
  <c r="BC2243" i="1"/>
  <c r="K2249" i="1"/>
  <c r="BB2249" i="1"/>
  <c r="J2251" i="1"/>
  <c r="BD2255" i="1"/>
  <c r="AY2261" i="1"/>
  <c r="BC2261" i="1"/>
  <c r="AY2265" i="1"/>
  <c r="BC2265" i="1"/>
  <c r="AY2271" i="1"/>
  <c r="BC2271" i="1"/>
  <c r="L2273" i="1"/>
  <c r="K2273" i="1"/>
  <c r="BD2273" i="1"/>
  <c r="AY2275" i="1"/>
  <c r="BC2275" i="1"/>
  <c r="L2281" i="1"/>
  <c r="K2281" i="1"/>
  <c r="BD2281" i="1"/>
  <c r="AY2283" i="1"/>
  <c r="BC2283" i="1"/>
  <c r="L2289" i="1"/>
  <c r="K2289" i="1"/>
  <c r="BD2289" i="1"/>
  <c r="AY2291" i="1"/>
  <c r="BC2291" i="1"/>
  <c r="K2293" i="1"/>
  <c r="AY2295" i="1"/>
  <c r="BC2295" i="1"/>
  <c r="K2297" i="1"/>
  <c r="AY2299" i="1"/>
  <c r="BC2299" i="1"/>
  <c r="K2301" i="1"/>
  <c r="AY2303" i="1"/>
  <c r="BC2303" i="1"/>
  <c r="K2305" i="1"/>
  <c r="AZ2307" i="1"/>
  <c r="BD2307" i="1"/>
  <c r="BA2309" i="1"/>
  <c r="AZ2309" i="1"/>
  <c r="BD2309" i="1"/>
  <c r="BA2332" i="1"/>
  <c r="AZ2332" i="1"/>
  <c r="AY2332" i="1"/>
  <c r="BC2332" i="1"/>
  <c r="AY2336" i="1"/>
  <c r="BC2336" i="1"/>
  <c r="BA2340" i="1"/>
  <c r="AZ2340" i="1"/>
  <c r="BD2340" i="1"/>
  <c r="L2344" i="1"/>
  <c r="K2344" i="1"/>
  <c r="J2344" i="1"/>
  <c r="AY2352" i="1"/>
  <c r="BC2352" i="1"/>
  <c r="L2360" i="1"/>
  <c r="K2360" i="1"/>
  <c r="J2360" i="1"/>
  <c r="BB2377" i="1"/>
  <c r="BD2377" i="1"/>
  <c r="K2387" i="1"/>
  <c r="L2387" i="1"/>
  <c r="J2387" i="1"/>
  <c r="AZ2223" i="1"/>
  <c r="K2225" i="1"/>
  <c r="AZ2231" i="1"/>
  <c r="K2233" i="1"/>
  <c r="AZ2239" i="1"/>
  <c r="AZ2243" i="1"/>
  <c r="BD2243" i="1"/>
  <c r="K2251" i="1"/>
  <c r="AY2257" i="1"/>
  <c r="BC2257" i="1"/>
  <c r="AZ2261" i="1"/>
  <c r="BD2261" i="1"/>
  <c r="AZ2265" i="1"/>
  <c r="AY2267" i="1"/>
  <c r="BC2267" i="1"/>
  <c r="AZ2271" i="1"/>
  <c r="L2275" i="1"/>
  <c r="J2275" i="1"/>
  <c r="BA2279" i="1"/>
  <c r="AY2279" i="1"/>
  <c r="BC2279" i="1"/>
  <c r="L2283" i="1"/>
  <c r="J2283" i="1"/>
  <c r="BA2287" i="1"/>
  <c r="AY2287" i="1"/>
  <c r="BC2287" i="1"/>
  <c r="L2291" i="1"/>
  <c r="J2291" i="1"/>
  <c r="BA2293" i="1"/>
  <c r="AZ2293" i="1"/>
  <c r="L2295" i="1"/>
  <c r="J2295" i="1"/>
  <c r="BA2297" i="1"/>
  <c r="AZ2297" i="1"/>
  <c r="L2299" i="1"/>
  <c r="J2299" i="1"/>
  <c r="BA2301" i="1"/>
  <c r="AZ2301" i="1"/>
  <c r="L2303" i="1"/>
  <c r="J2303" i="1"/>
  <c r="BA2305" i="1"/>
  <c r="AZ2305" i="1"/>
  <c r="L2307" i="1"/>
  <c r="J2307" i="1"/>
  <c r="AZ2313" i="1"/>
  <c r="AY2314" i="1"/>
  <c r="BC2314" i="1"/>
  <c r="BA2316" i="1"/>
  <c r="AY2316" i="1"/>
  <c r="BC2316" i="1"/>
  <c r="BB2330" i="1"/>
  <c r="BD2330" i="1"/>
  <c r="AY2340" i="1"/>
  <c r="BC2340" i="1"/>
  <c r="BA2344" i="1"/>
  <c r="AZ2344" i="1"/>
  <c r="BD2344" i="1"/>
  <c r="L2348" i="1"/>
  <c r="K2348" i="1"/>
  <c r="J2348" i="1"/>
  <c r="L2364" i="1"/>
  <c r="K2364" i="1"/>
  <c r="J2364" i="1"/>
  <c r="K2384" i="1"/>
  <c r="L2384" i="1"/>
  <c r="J2384" i="1"/>
  <c r="K2400" i="1"/>
  <c r="L2400" i="1"/>
  <c r="J2400" i="1"/>
  <c r="AZ2356" i="1"/>
  <c r="AZ2360" i="1"/>
  <c r="BB2360" i="1"/>
  <c r="AZ2364" i="1"/>
  <c r="BD2364" i="1"/>
  <c r="AZ2368" i="1"/>
  <c r="K2372" i="1"/>
  <c r="AZ2374" i="1"/>
  <c r="BD2374" i="1"/>
  <c r="AZ2375" i="1"/>
  <c r="BB2375" i="1"/>
  <c r="K2376" i="1"/>
  <c r="K2377" i="1"/>
  <c r="AZ2378" i="1"/>
  <c r="BD2378" i="1"/>
  <c r="BA2381" i="1"/>
  <c r="BA2384" i="1"/>
  <c r="BA2389" i="1"/>
  <c r="BA2392" i="1"/>
  <c r="BA2397" i="1"/>
  <c r="AY2380" i="1"/>
  <c r="BC2380" i="1"/>
  <c r="BB2383" i="1"/>
  <c r="BB2384" i="1"/>
  <c r="AY2385" i="1"/>
  <c r="BC2385" i="1"/>
  <c r="AY2388" i="1"/>
  <c r="BC2388" i="1"/>
  <c r="BB2391" i="1"/>
  <c r="BB2392" i="1"/>
  <c r="AY2393" i="1"/>
  <c r="BC2393" i="1"/>
  <c r="AY2396" i="1"/>
  <c r="BC2396" i="1"/>
  <c r="BB2399" i="1"/>
  <c r="BB2400" i="1"/>
  <c r="AY2401" i="1"/>
  <c r="BC2401" i="1"/>
  <c r="BA2401" i="1"/>
  <c r="BB574" i="1"/>
  <c r="BD574" i="1"/>
  <c r="AZ191" i="1"/>
  <c r="AY191" i="1"/>
  <c r="BA196" i="1"/>
  <c r="AZ196" i="1"/>
  <c r="BA212" i="1"/>
  <c r="AZ212" i="1"/>
  <c r="BA228" i="1"/>
  <c r="AZ228" i="1"/>
  <c r="AZ239" i="1"/>
  <c r="AY239" i="1"/>
  <c r="BC239" i="1"/>
  <c r="BA244" i="1"/>
  <c r="AZ244" i="1"/>
  <c r="BA276" i="1"/>
  <c r="AZ276" i="1"/>
  <c r="BB7" i="1"/>
  <c r="AY11" i="1"/>
  <c r="BC11" i="1"/>
  <c r="BB15" i="1"/>
  <c r="AY19" i="1"/>
  <c r="BC19" i="1"/>
  <c r="BB23" i="1"/>
  <c r="AY27" i="1"/>
  <c r="BC27" i="1"/>
  <c r="BB31" i="1"/>
  <c r="BB39" i="1"/>
  <c r="AY43" i="1"/>
  <c r="BC43" i="1"/>
  <c r="BB47" i="1"/>
  <c r="AY51" i="1"/>
  <c r="BC51" i="1"/>
  <c r="AZ53" i="1"/>
  <c r="BB63" i="1"/>
  <c r="AY67" i="1"/>
  <c r="BC67" i="1"/>
  <c r="BB71" i="1"/>
  <c r="AY75" i="1"/>
  <c r="BC75" i="1"/>
  <c r="BB79" i="1"/>
  <c r="AY83" i="1"/>
  <c r="BC83" i="1"/>
  <c r="AZ85" i="1"/>
  <c r="BB95" i="1"/>
  <c r="BB103" i="1"/>
  <c r="AZ109" i="1"/>
  <c r="AY115" i="1"/>
  <c r="BC115" i="1"/>
  <c r="BB119" i="1"/>
  <c r="AZ125" i="1"/>
  <c r="AY131" i="1"/>
  <c r="AZ133" i="1"/>
  <c r="AY139" i="1"/>
  <c r="BC139" i="1"/>
  <c r="BB143" i="1"/>
  <c r="AY147" i="1"/>
  <c r="AZ149" i="1"/>
  <c r="BB159" i="1"/>
  <c r="AZ165" i="1"/>
  <c r="AY171" i="1"/>
  <c r="BB175" i="1"/>
  <c r="AZ183" i="1"/>
  <c r="AZ195" i="1"/>
  <c r="AY195" i="1"/>
  <c r="BA200" i="1"/>
  <c r="AZ200" i="1"/>
  <c r="AZ211" i="1"/>
  <c r="AY211" i="1"/>
  <c r="BA216" i="1"/>
  <c r="AZ216" i="1"/>
  <c r="AZ227" i="1"/>
  <c r="AY227" i="1"/>
  <c r="BC227" i="1"/>
  <c r="BA232" i="1"/>
  <c r="AZ232" i="1"/>
  <c r="BA239" i="1"/>
  <c r="AY244" i="1"/>
  <c r="AZ275" i="1"/>
  <c r="AY275" i="1"/>
  <c r="BC275" i="1"/>
  <c r="BA280" i="1"/>
  <c r="AZ280" i="1"/>
  <c r="AZ291" i="1"/>
  <c r="AY291" i="1"/>
  <c r="BA312" i="1"/>
  <c r="AZ312" i="1"/>
  <c r="BA328" i="1"/>
  <c r="AZ328" i="1"/>
  <c r="AZ339" i="1"/>
  <c r="AY339" i="1"/>
  <c r="BC339" i="1"/>
  <c r="BA344" i="1"/>
  <c r="AZ344" i="1"/>
  <c r="AZ355" i="1"/>
  <c r="AY355" i="1"/>
  <c r="BC355" i="1"/>
  <c r="BA376" i="1"/>
  <c r="AZ376" i="1"/>
  <c r="AZ403" i="1"/>
  <c r="AY403" i="1"/>
  <c r="BC403" i="1"/>
  <c r="AZ419" i="1"/>
  <c r="AY419" i="1"/>
  <c r="BC419" i="1"/>
  <c r="BA440" i="1"/>
  <c r="AZ440" i="1"/>
  <c r="AZ451" i="1"/>
  <c r="AY451" i="1"/>
  <c r="BC451" i="1"/>
  <c r="AZ467" i="1"/>
  <c r="AY467" i="1"/>
  <c r="AZ483" i="1"/>
  <c r="AY483" i="1"/>
  <c r="BA504" i="1"/>
  <c r="AZ504" i="1"/>
  <c r="AZ531" i="1"/>
  <c r="AY531" i="1"/>
  <c r="AZ567" i="1"/>
  <c r="BA567" i="1"/>
  <c r="AY567" i="1"/>
  <c r="BC567" i="1"/>
  <c r="AZ599" i="1"/>
  <c r="BA599" i="1"/>
  <c r="AY599" i="1"/>
  <c r="BC599" i="1"/>
  <c r="AZ11" i="1"/>
  <c r="AY14" i="1"/>
  <c r="BC14" i="1"/>
  <c r="BA21" i="1"/>
  <c r="AY22" i="1"/>
  <c r="BA29" i="1"/>
  <c r="BA37" i="1"/>
  <c r="AY38" i="1"/>
  <c r="BC38" i="1"/>
  <c r="BA53" i="1"/>
  <c r="BA61" i="1"/>
  <c r="AY62" i="1"/>
  <c r="BC62" i="1"/>
  <c r="BA69" i="1"/>
  <c r="AY70" i="1"/>
  <c r="BC70" i="1"/>
  <c r="AZ75" i="1"/>
  <c r="AY78" i="1"/>
  <c r="BC78" i="1"/>
  <c r="AZ83" i="1"/>
  <c r="BA93" i="1"/>
  <c r="AY94" i="1"/>
  <c r="BC94" i="1"/>
  <c r="BA101" i="1"/>
  <c r="AY102" i="1"/>
  <c r="BC102" i="1"/>
  <c r="AZ107" i="1"/>
  <c r="AY110" i="1"/>
  <c r="BC110" i="1"/>
  <c r="AZ115" i="1"/>
  <c r="BA125" i="1"/>
  <c r="AY126" i="1"/>
  <c r="BC126" i="1"/>
  <c r="AZ131" i="1"/>
  <c r="AZ139" i="1"/>
  <c r="AY142" i="1"/>
  <c r="BC142" i="1"/>
  <c r="BA149" i="1"/>
  <c r="AY150" i="1"/>
  <c r="AZ155" i="1"/>
  <c r="BA157" i="1"/>
  <c r="AY158" i="1"/>
  <c r="BC158" i="1"/>
  <c r="AZ163" i="1"/>
  <c r="AY166" i="1"/>
  <c r="AZ171" i="1"/>
  <c r="AY174" i="1"/>
  <c r="BC174" i="1"/>
  <c r="AZ181" i="1"/>
  <c r="BA183" i="1"/>
  <c r="BD186" i="1"/>
  <c r="BA188" i="1"/>
  <c r="AZ188" i="1"/>
  <c r="BA195" i="1"/>
  <c r="AZ199" i="1"/>
  <c r="AY199" i="1"/>
  <c r="BC199" i="1"/>
  <c r="AY200" i="1"/>
  <c r="BA204" i="1"/>
  <c r="AZ204" i="1"/>
  <c r="BD205" i="1"/>
  <c r="BA211" i="1"/>
  <c r="AZ215" i="1"/>
  <c r="AY215" i="1"/>
  <c r="AY216" i="1"/>
  <c r="BC216" i="1"/>
  <c r="BA220" i="1"/>
  <c r="AZ220" i="1"/>
  <c r="BD221" i="1"/>
  <c r="BA227" i="1"/>
  <c r="AZ231" i="1"/>
  <c r="AY231" i="1"/>
  <c r="BC231" i="1"/>
  <c r="AY232" i="1"/>
  <c r="BC232" i="1"/>
  <c r="BD234" i="1"/>
  <c r="BA236" i="1"/>
  <c r="AZ236" i="1"/>
  <c r="BD237" i="1"/>
  <c r="AZ247" i="1"/>
  <c r="AY247" i="1"/>
  <c r="BC247" i="1"/>
  <c r="BA252" i="1"/>
  <c r="AZ252" i="1"/>
  <c r="BD253" i="1"/>
  <c r="AZ263" i="1"/>
  <c r="AY263" i="1"/>
  <c r="BC263" i="1"/>
  <c r="BD266" i="1"/>
  <c r="BA268" i="1"/>
  <c r="AZ268" i="1"/>
  <c r="BD269" i="1"/>
  <c r="BA275" i="1"/>
  <c r="AZ279" i="1"/>
  <c r="AY279" i="1"/>
  <c r="BC279" i="1"/>
  <c r="AY280" i="1"/>
  <c r="BC280" i="1"/>
  <c r="BD282" i="1"/>
  <c r="BA284" i="1"/>
  <c r="AZ284" i="1"/>
  <c r="BD285" i="1"/>
  <c r="BA291" i="1"/>
  <c r="AZ295" i="1"/>
  <c r="AY295" i="1"/>
  <c r="BA300" i="1"/>
  <c r="AZ300" i="1"/>
  <c r="BD301" i="1"/>
  <c r="AZ311" i="1"/>
  <c r="AY311" i="1"/>
  <c r="BC311" i="1"/>
  <c r="AY312" i="1"/>
  <c r="BD314" i="1"/>
  <c r="BA316" i="1"/>
  <c r="AZ316" i="1"/>
  <c r="BD317" i="1"/>
  <c r="AZ327" i="1"/>
  <c r="AY327" i="1"/>
  <c r="BC327" i="1"/>
  <c r="AY328" i="1"/>
  <c r="BC328" i="1"/>
  <c r="BA332" i="1"/>
  <c r="AZ332" i="1"/>
  <c r="BD333" i="1"/>
  <c r="BA339" i="1"/>
  <c r="AZ343" i="1"/>
  <c r="AY343" i="1"/>
  <c r="BC343" i="1"/>
  <c r="AY344" i="1"/>
  <c r="BC344" i="1"/>
  <c r="BD346" i="1"/>
  <c r="BA348" i="1"/>
  <c r="AZ348" i="1"/>
  <c r="BD349" i="1"/>
  <c r="BA355" i="1"/>
  <c r="AZ359" i="1"/>
  <c r="AY359" i="1"/>
  <c r="BC359" i="1"/>
  <c r="BD362" i="1"/>
  <c r="BA364" i="1"/>
  <c r="AZ364" i="1"/>
  <c r="BD365" i="1"/>
  <c r="AZ375" i="1"/>
  <c r="AY375" i="1"/>
  <c r="BC375" i="1"/>
  <c r="AY376" i="1"/>
  <c r="BC376" i="1"/>
  <c r="BD378" i="1"/>
  <c r="BA380" i="1"/>
  <c r="AZ380" i="1"/>
  <c r="BD381" i="1"/>
  <c r="AZ391" i="1"/>
  <c r="AY391" i="1"/>
  <c r="BC391" i="1"/>
  <c r="BD394" i="1"/>
  <c r="BA396" i="1"/>
  <c r="AZ396" i="1"/>
  <c r="BD397" i="1"/>
  <c r="BA403" i="1"/>
  <c r="AZ407" i="1"/>
  <c r="AY407" i="1"/>
  <c r="BC407" i="1"/>
  <c r="BD410" i="1"/>
  <c r="BA412" i="1"/>
  <c r="AZ412" i="1"/>
  <c r="BD413" i="1"/>
  <c r="BA419" i="1"/>
  <c r="AZ423" i="1"/>
  <c r="AY423" i="1"/>
  <c r="BC423" i="1"/>
  <c r="BA428" i="1"/>
  <c r="AZ428" i="1"/>
  <c r="AZ439" i="1"/>
  <c r="AY439" i="1"/>
  <c r="BC439" i="1"/>
  <c r="AY440" i="1"/>
  <c r="BC440" i="1"/>
  <c r="BD442" i="1"/>
  <c r="BA444" i="1"/>
  <c r="AZ444" i="1"/>
  <c r="BD445" i="1"/>
  <c r="BA451" i="1"/>
  <c r="AZ455" i="1"/>
  <c r="AY455" i="1"/>
  <c r="BC455" i="1"/>
  <c r="BA460" i="1"/>
  <c r="AZ460" i="1"/>
  <c r="BD461" i="1"/>
  <c r="BA467" i="1"/>
  <c r="AZ471" i="1"/>
  <c r="AY471" i="1"/>
  <c r="BC471" i="1"/>
  <c r="BD474" i="1"/>
  <c r="BA476" i="1"/>
  <c r="AZ476" i="1"/>
  <c r="BD477" i="1"/>
  <c r="BA483" i="1"/>
  <c r="AZ487" i="1"/>
  <c r="AY487" i="1"/>
  <c r="BC487" i="1"/>
  <c r="BD490" i="1"/>
  <c r="BA492" i="1"/>
  <c r="AZ492" i="1"/>
  <c r="BD493" i="1"/>
  <c r="AZ503" i="1"/>
  <c r="AY503" i="1"/>
  <c r="BC503" i="1"/>
  <c r="AY504" i="1"/>
  <c r="BC504" i="1"/>
  <c r="BD506" i="1"/>
  <c r="BA508" i="1"/>
  <c r="AZ508" i="1"/>
  <c r="BD509" i="1"/>
  <c r="AZ519" i="1"/>
  <c r="AY519" i="1"/>
  <c r="BD522" i="1"/>
  <c r="BA524" i="1"/>
  <c r="AZ524" i="1"/>
  <c r="BA531" i="1"/>
  <c r="AZ535" i="1"/>
  <c r="AY535" i="1"/>
  <c r="BC535" i="1"/>
  <c r="BD538" i="1"/>
  <c r="BA540" i="1"/>
  <c r="AZ540" i="1"/>
  <c r="BD541" i="1"/>
  <c r="BB544" i="1"/>
  <c r="BB549" i="1"/>
  <c r="BD549" i="1"/>
  <c r="BD550" i="1"/>
  <c r="AZ559" i="1"/>
  <c r="BA559" i="1"/>
  <c r="AY559" i="1"/>
  <c r="BC559" i="1"/>
  <c r="BA564" i="1"/>
  <c r="AZ564" i="1"/>
  <c r="AY566" i="1"/>
  <c r="BC566" i="1"/>
  <c r="BA566" i="1"/>
  <c r="BB576" i="1"/>
  <c r="BB581" i="1"/>
  <c r="BD581" i="1"/>
  <c r="AZ591" i="1"/>
  <c r="BA591" i="1"/>
  <c r="AY591" i="1"/>
  <c r="BC591" i="1"/>
  <c r="BA596" i="1"/>
  <c r="AZ596" i="1"/>
  <c r="AY598" i="1"/>
  <c r="BC598" i="1"/>
  <c r="BA598" i="1"/>
  <c r="BA601" i="1"/>
  <c r="AZ601" i="1"/>
  <c r="BA605" i="1"/>
  <c r="AZ605" i="1"/>
  <c r="BA609" i="1"/>
  <c r="AZ609" i="1"/>
  <c r="BA613" i="1"/>
  <c r="AZ613" i="1"/>
  <c r="BA617" i="1"/>
  <c r="AZ617" i="1"/>
  <c r="BA621" i="1"/>
  <c r="AZ621" i="1"/>
  <c r="BA625" i="1"/>
  <c r="AZ625" i="1"/>
  <c r="AZ760" i="1"/>
  <c r="AY760" i="1"/>
  <c r="BC760" i="1"/>
  <c r="BA760" i="1"/>
  <c r="BB771" i="1"/>
  <c r="AZ5" i="1"/>
  <c r="AZ13" i="1"/>
  <c r="AZ21" i="1"/>
  <c r="AZ29" i="1"/>
  <c r="AY35" i="1"/>
  <c r="BC35" i="1"/>
  <c r="AZ37" i="1"/>
  <c r="AZ45" i="1"/>
  <c r="BB55" i="1"/>
  <c r="AY59" i="1"/>
  <c r="BC59" i="1"/>
  <c r="AZ61" i="1"/>
  <c r="AZ69" i="1"/>
  <c r="AZ77" i="1"/>
  <c r="BB87" i="1"/>
  <c r="AY91" i="1"/>
  <c r="BC91" i="1"/>
  <c r="AZ93" i="1"/>
  <c r="AY99" i="1"/>
  <c r="BC99" i="1"/>
  <c r="AZ101" i="1"/>
  <c r="AY107" i="1"/>
  <c r="BC107" i="1"/>
  <c r="BB111" i="1"/>
  <c r="AZ117" i="1"/>
  <c r="AY123" i="1"/>
  <c r="BC123" i="1"/>
  <c r="BB127" i="1"/>
  <c r="BB135" i="1"/>
  <c r="AZ141" i="1"/>
  <c r="BB151" i="1"/>
  <c r="AY155" i="1"/>
  <c r="BC155" i="1"/>
  <c r="AZ157" i="1"/>
  <c r="AY163" i="1"/>
  <c r="BB167" i="1"/>
  <c r="AZ173" i="1"/>
  <c r="AY181" i="1"/>
  <c r="BC181" i="1"/>
  <c r="BA184" i="1"/>
  <c r="AZ184" i="1"/>
  <c r="BA191" i="1"/>
  <c r="AY196" i="1"/>
  <c r="BC196" i="1"/>
  <c r="AY212" i="1"/>
  <c r="BC212" i="1"/>
  <c r="AY228" i="1"/>
  <c r="AZ243" i="1"/>
  <c r="AY243" i="1"/>
  <c r="BC243" i="1"/>
  <c r="BA248" i="1"/>
  <c r="AZ248" i="1"/>
  <c r="AZ259" i="1"/>
  <c r="AY259" i="1"/>
  <c r="BC259" i="1"/>
  <c r="BA264" i="1"/>
  <c r="AZ264" i="1"/>
  <c r="AY276" i="1"/>
  <c r="BC276" i="1"/>
  <c r="BA296" i="1"/>
  <c r="AZ296" i="1"/>
  <c r="AZ307" i="1"/>
  <c r="AY307" i="1"/>
  <c r="AZ323" i="1"/>
  <c r="AY323" i="1"/>
  <c r="BC323" i="1"/>
  <c r="BA360" i="1"/>
  <c r="AZ360" i="1"/>
  <c r="AZ371" i="1"/>
  <c r="AY371" i="1"/>
  <c r="BC371" i="1"/>
  <c r="AZ387" i="1"/>
  <c r="AY387" i="1"/>
  <c r="BC387" i="1"/>
  <c r="BA392" i="1"/>
  <c r="AZ392" i="1"/>
  <c r="BA408" i="1"/>
  <c r="AZ408" i="1"/>
  <c r="BA424" i="1"/>
  <c r="AZ424" i="1"/>
  <c r="AZ435" i="1"/>
  <c r="AY435" i="1"/>
  <c r="BC435" i="1"/>
  <c r="BA456" i="1"/>
  <c r="AZ456" i="1"/>
  <c r="BA472" i="1"/>
  <c r="AZ472" i="1"/>
  <c r="BA488" i="1"/>
  <c r="AZ488" i="1"/>
  <c r="AZ499" i="1"/>
  <c r="AY499" i="1"/>
  <c r="BC499" i="1"/>
  <c r="AZ515" i="1"/>
  <c r="AY515" i="1"/>
  <c r="BC515" i="1"/>
  <c r="BA520" i="1"/>
  <c r="AZ520" i="1"/>
  <c r="BA536" i="1"/>
  <c r="AZ536" i="1"/>
  <c r="BB557" i="1"/>
  <c r="BD557" i="1"/>
  <c r="BA572" i="1"/>
  <c r="AZ572" i="1"/>
  <c r="AY574" i="1"/>
  <c r="BC574" i="1"/>
  <c r="BA574" i="1"/>
  <c r="BB589" i="1"/>
  <c r="BD589" i="1"/>
  <c r="BB742" i="1"/>
  <c r="BD742" i="1"/>
  <c r="BA749" i="1"/>
  <c r="AZ749" i="1"/>
  <c r="AY749" i="1"/>
  <c r="BC749" i="1"/>
  <c r="BA5" i="1"/>
  <c r="AY6" i="1"/>
  <c r="BC6" i="1"/>
  <c r="BA13" i="1"/>
  <c r="AZ19" i="1"/>
  <c r="AZ27" i="1"/>
  <c r="AY30" i="1"/>
  <c r="BC30" i="1"/>
  <c r="AZ35" i="1"/>
  <c r="AZ43" i="1"/>
  <c r="BA45" i="1"/>
  <c r="AY46" i="1"/>
  <c r="BC46" i="1"/>
  <c r="AZ51" i="1"/>
  <c r="AY54" i="1"/>
  <c r="BC54" i="1"/>
  <c r="AZ59" i="1"/>
  <c r="AZ67" i="1"/>
  <c r="BA77" i="1"/>
  <c r="BA85" i="1"/>
  <c r="AY86" i="1"/>
  <c r="BC86" i="1"/>
  <c r="AZ91" i="1"/>
  <c r="AZ99" i="1"/>
  <c r="BA109" i="1"/>
  <c r="BA117" i="1"/>
  <c r="AY118" i="1"/>
  <c r="BC118" i="1"/>
  <c r="AZ123" i="1"/>
  <c r="BA133" i="1"/>
  <c r="AY134" i="1"/>
  <c r="BA141" i="1"/>
  <c r="AZ147" i="1"/>
  <c r="BA165" i="1"/>
  <c r="BA173" i="1"/>
  <c r="BD4" i="1"/>
  <c r="BA6" i="1"/>
  <c r="AY7" i="1"/>
  <c r="BC7" i="1"/>
  <c r="AZ9" i="1"/>
  <c r="BD12" i="1"/>
  <c r="BA14" i="1"/>
  <c r="AY15" i="1"/>
  <c r="BC15" i="1"/>
  <c r="AZ17" i="1"/>
  <c r="BD20" i="1"/>
  <c r="BA22" i="1"/>
  <c r="AY23" i="1"/>
  <c r="BC23" i="1"/>
  <c r="AZ25" i="1"/>
  <c r="BD28" i="1"/>
  <c r="BA30" i="1"/>
  <c r="AY31" i="1"/>
  <c r="BC31" i="1"/>
  <c r="AZ33" i="1"/>
  <c r="BD36" i="1"/>
  <c r="BA38" i="1"/>
  <c r="AY39" i="1"/>
  <c r="BC39" i="1"/>
  <c r="AZ41" i="1"/>
  <c r="BD44" i="1"/>
  <c r="BA46" i="1"/>
  <c r="AY47" i="1"/>
  <c r="BC47" i="1"/>
  <c r="AZ49" i="1"/>
  <c r="BD52" i="1"/>
  <c r="BA54" i="1"/>
  <c r="AY55" i="1"/>
  <c r="BC55" i="1"/>
  <c r="AZ57" i="1"/>
  <c r="BD60" i="1"/>
  <c r="BA62" i="1"/>
  <c r="AY63" i="1"/>
  <c r="BC63" i="1"/>
  <c r="AZ65" i="1"/>
  <c r="BD68" i="1"/>
  <c r="BA70" i="1"/>
  <c r="AY71" i="1"/>
  <c r="BC71" i="1"/>
  <c r="AZ73" i="1"/>
  <c r="BD76" i="1"/>
  <c r="BA78" i="1"/>
  <c r="AY79" i="1"/>
  <c r="BC79" i="1"/>
  <c r="AZ81" i="1"/>
  <c r="BD84" i="1"/>
  <c r="BA86" i="1"/>
  <c r="AY87" i="1"/>
  <c r="BC87" i="1"/>
  <c r="AZ89" i="1"/>
  <c r="BD92" i="1"/>
  <c r="BA94" i="1"/>
  <c r="AY95" i="1"/>
  <c r="BC95" i="1"/>
  <c r="AZ97" i="1"/>
  <c r="BD100" i="1"/>
  <c r="BA102" i="1"/>
  <c r="AY103" i="1"/>
  <c r="BC103" i="1"/>
  <c r="AZ105" i="1"/>
  <c r="BD108" i="1"/>
  <c r="BA110" i="1"/>
  <c r="AY111" i="1"/>
  <c r="BC111" i="1"/>
  <c r="AZ113" i="1"/>
  <c r="BD116" i="1"/>
  <c r="BA118" i="1"/>
  <c r="AY119" i="1"/>
  <c r="BC119" i="1"/>
  <c r="AZ121" i="1"/>
  <c r="BD124" i="1"/>
  <c r="BA126" i="1"/>
  <c r="AY127" i="1"/>
  <c r="BC127" i="1"/>
  <c r="AZ129" i="1"/>
  <c r="BD132" i="1"/>
  <c r="BA134" i="1"/>
  <c r="AY135" i="1"/>
  <c r="BC135" i="1"/>
  <c r="AZ137" i="1"/>
  <c r="BD140" i="1"/>
  <c r="BA142" i="1"/>
  <c r="AY143" i="1"/>
  <c r="AZ145" i="1"/>
  <c r="BA150" i="1"/>
  <c r="AY151" i="1"/>
  <c r="BC151" i="1"/>
  <c r="AZ153" i="1"/>
  <c r="BD156" i="1"/>
  <c r="BA158" i="1"/>
  <c r="AY159" i="1"/>
  <c r="BC159" i="1"/>
  <c r="AZ161" i="1"/>
  <c r="BA166" i="1"/>
  <c r="AY167" i="1"/>
  <c r="BC167" i="1"/>
  <c r="AZ169" i="1"/>
  <c r="BD172" i="1"/>
  <c r="BA174" i="1"/>
  <c r="AY175" i="1"/>
  <c r="BC175" i="1"/>
  <c r="BD182" i="1"/>
  <c r="AZ187" i="1"/>
  <c r="AY187" i="1"/>
  <c r="AY188" i="1"/>
  <c r="BC188" i="1"/>
  <c r="BD190" i="1"/>
  <c r="BA192" i="1"/>
  <c r="AZ192" i="1"/>
  <c r="BA199" i="1"/>
  <c r="AZ203" i="1"/>
  <c r="AY203" i="1"/>
  <c r="BC203" i="1"/>
  <c r="AY204" i="1"/>
  <c r="BC204" i="1"/>
  <c r="BD206" i="1"/>
  <c r="BA208" i="1"/>
  <c r="AZ208" i="1"/>
  <c r="BA215" i="1"/>
  <c r="AZ219" i="1"/>
  <c r="AY219" i="1"/>
  <c r="BC219" i="1"/>
  <c r="AY220" i="1"/>
  <c r="BA224" i="1"/>
  <c r="AZ224" i="1"/>
  <c r="BD225" i="1"/>
  <c r="BA231" i="1"/>
  <c r="AZ235" i="1"/>
  <c r="AY235" i="1"/>
  <c r="BC235" i="1"/>
  <c r="AY236" i="1"/>
  <c r="BC236" i="1"/>
  <c r="BD238" i="1"/>
  <c r="BA240" i="1"/>
  <c r="AZ240" i="1"/>
  <c r="BA247" i="1"/>
  <c r="AZ251" i="1"/>
  <c r="AY251" i="1"/>
  <c r="BC251" i="1"/>
  <c r="AY252" i="1"/>
  <c r="BC252" i="1"/>
  <c r="BD254" i="1"/>
  <c r="BA256" i="1"/>
  <c r="AZ256" i="1"/>
  <c r="BD257" i="1"/>
  <c r="BA263" i="1"/>
  <c r="AZ267" i="1"/>
  <c r="AY267" i="1"/>
  <c r="AY268" i="1"/>
  <c r="BC268" i="1"/>
  <c r="BD270" i="1"/>
  <c r="BA272" i="1"/>
  <c r="AZ272" i="1"/>
  <c r="BD273" i="1"/>
  <c r="BA279" i="1"/>
  <c r="AZ283" i="1"/>
  <c r="AY283" i="1"/>
  <c r="BC283" i="1"/>
  <c r="AY284" i="1"/>
  <c r="BC284" i="1"/>
  <c r="BD286" i="1"/>
  <c r="BA288" i="1"/>
  <c r="AZ288" i="1"/>
  <c r="BD289" i="1"/>
  <c r="BA295" i="1"/>
  <c r="AZ299" i="1"/>
  <c r="AY299" i="1"/>
  <c r="BC299" i="1"/>
  <c r="AY300" i="1"/>
  <c r="BC300" i="1"/>
  <c r="BD302" i="1"/>
  <c r="BA304" i="1"/>
  <c r="AZ304" i="1"/>
  <c r="BD305" i="1"/>
  <c r="BA311" i="1"/>
  <c r="AZ315" i="1"/>
  <c r="AY315" i="1"/>
  <c r="BC315" i="1"/>
  <c r="AY316" i="1"/>
  <c r="BC316" i="1"/>
  <c r="BD318" i="1"/>
  <c r="BA320" i="1"/>
  <c r="AZ320" i="1"/>
  <c r="BD321" i="1"/>
  <c r="BA327" i="1"/>
  <c r="AZ331" i="1"/>
  <c r="AY331" i="1"/>
  <c r="AY332" i="1"/>
  <c r="BC332" i="1"/>
  <c r="BA336" i="1"/>
  <c r="AZ336" i="1"/>
  <c r="BD337" i="1"/>
  <c r="BA343" i="1"/>
  <c r="AZ347" i="1"/>
  <c r="AY347" i="1"/>
  <c r="BC347" i="1"/>
  <c r="AY348" i="1"/>
  <c r="BC348" i="1"/>
  <c r="BD350" i="1"/>
  <c r="BA352" i="1"/>
  <c r="AZ352" i="1"/>
  <c r="BA359" i="1"/>
  <c r="AZ363" i="1"/>
  <c r="AY363" i="1"/>
  <c r="BC363" i="1"/>
  <c r="AY364" i="1"/>
  <c r="BC364" i="1"/>
  <c r="BD366" i="1"/>
  <c r="BA368" i="1"/>
  <c r="AZ368" i="1"/>
  <c r="BD369" i="1"/>
  <c r="BA375" i="1"/>
  <c r="AZ379" i="1"/>
  <c r="AY379" i="1"/>
  <c r="BC379" i="1"/>
  <c r="AY380" i="1"/>
  <c r="BC380" i="1"/>
  <c r="BD382" i="1"/>
  <c r="BA384" i="1"/>
  <c r="AZ384" i="1"/>
  <c r="BD385" i="1"/>
  <c r="BA391" i="1"/>
  <c r="AZ395" i="1"/>
  <c r="AY395" i="1"/>
  <c r="AY396" i="1"/>
  <c r="BC396" i="1"/>
  <c r="BA400" i="1"/>
  <c r="AZ400" i="1"/>
  <c r="BA407" i="1"/>
  <c r="AZ411" i="1"/>
  <c r="AY411" i="1"/>
  <c r="BC411" i="1"/>
  <c r="AY412" i="1"/>
  <c r="BC412" i="1"/>
  <c r="BA416" i="1"/>
  <c r="AZ416" i="1"/>
  <c r="BD417" i="1"/>
  <c r="BA423" i="1"/>
  <c r="AZ427" i="1"/>
  <c r="AY427" i="1"/>
  <c r="BC427" i="1"/>
  <c r="AY428" i="1"/>
  <c r="BC428" i="1"/>
  <c r="BA432" i="1"/>
  <c r="AZ432" i="1"/>
  <c r="BD433" i="1"/>
  <c r="BA439" i="1"/>
  <c r="AZ443" i="1"/>
  <c r="AY443" i="1"/>
  <c r="BC443" i="1"/>
  <c r="AY444" i="1"/>
  <c r="BC444" i="1"/>
  <c r="BD446" i="1"/>
  <c r="BA448" i="1"/>
  <c r="AZ448" i="1"/>
  <c r="BD449" i="1"/>
  <c r="BA455" i="1"/>
  <c r="AZ459" i="1"/>
  <c r="AY459" i="1"/>
  <c r="AY460" i="1"/>
  <c r="BA464" i="1"/>
  <c r="AZ464" i="1"/>
  <c r="BA471" i="1"/>
  <c r="AZ475" i="1"/>
  <c r="AY475" i="1"/>
  <c r="BC475" i="1"/>
  <c r="AY476" i="1"/>
  <c r="BD478" i="1"/>
  <c r="BA480" i="1"/>
  <c r="AZ480" i="1"/>
  <c r="BD481" i="1"/>
  <c r="BA487" i="1"/>
  <c r="AZ491" i="1"/>
  <c r="AY491" i="1"/>
  <c r="BC491" i="1"/>
  <c r="AY492" i="1"/>
  <c r="BC492" i="1"/>
  <c r="BA496" i="1"/>
  <c r="AZ496" i="1"/>
  <c r="BD497" i="1"/>
  <c r="BA503" i="1"/>
  <c r="AZ507" i="1"/>
  <c r="AY507" i="1"/>
  <c r="BC507" i="1"/>
  <c r="AY508" i="1"/>
  <c r="BC508" i="1"/>
  <c r="BD510" i="1"/>
  <c r="BA512" i="1"/>
  <c r="AZ512" i="1"/>
  <c r="BD513" i="1"/>
  <c r="BA519" i="1"/>
  <c r="AZ523" i="1"/>
  <c r="AY523" i="1"/>
  <c r="BC523" i="1"/>
  <c r="AY524" i="1"/>
  <c r="BC524" i="1"/>
  <c r="BD526" i="1"/>
  <c r="BA528" i="1"/>
  <c r="AZ528" i="1"/>
  <c r="BD529" i="1"/>
  <c r="BA535" i="1"/>
  <c r="AZ539" i="1"/>
  <c r="AY539" i="1"/>
  <c r="BC539" i="1"/>
  <c r="AY540" i="1"/>
  <c r="BC540" i="1"/>
  <c r="BD542" i="1"/>
  <c r="AZ551" i="1"/>
  <c r="BA551" i="1"/>
  <c r="AY551" i="1"/>
  <c r="BC551" i="1"/>
  <c r="BA556" i="1"/>
  <c r="AZ556" i="1"/>
  <c r="AY558" i="1"/>
  <c r="BC558" i="1"/>
  <c r="BA558" i="1"/>
  <c r="AY564" i="1"/>
  <c r="BC564" i="1"/>
  <c r="AZ566" i="1"/>
  <c r="BB568" i="1"/>
  <c r="BB573" i="1"/>
  <c r="BD573" i="1"/>
  <c r="AZ583" i="1"/>
  <c r="BA583" i="1"/>
  <c r="AY583" i="1"/>
  <c r="BC583" i="1"/>
  <c r="BA588" i="1"/>
  <c r="AZ588" i="1"/>
  <c r="AY590" i="1"/>
  <c r="BC590" i="1"/>
  <c r="BA590" i="1"/>
  <c r="AY596" i="1"/>
  <c r="BC596" i="1"/>
  <c r="AZ598" i="1"/>
  <c r="BB600" i="1"/>
  <c r="AY601" i="1"/>
  <c r="BC601" i="1"/>
  <c r="BB604" i="1"/>
  <c r="AY605" i="1"/>
  <c r="BC605" i="1"/>
  <c r="BB608" i="1"/>
  <c r="AY609" i="1"/>
  <c r="BC609" i="1"/>
  <c r="BB612" i="1"/>
  <c r="AY613" i="1"/>
  <c r="BC613" i="1"/>
  <c r="BB616" i="1"/>
  <c r="AY617" i="1"/>
  <c r="BC617" i="1"/>
  <c r="BB620" i="1"/>
  <c r="AY621" i="1"/>
  <c r="BC621" i="1"/>
  <c r="BB624" i="1"/>
  <c r="AY625" i="1"/>
  <c r="BC625" i="1"/>
  <c r="AZ744" i="1"/>
  <c r="AY744" i="1"/>
  <c r="BA744" i="1"/>
  <c r="BB755" i="1"/>
  <c r="BD755" i="1"/>
  <c r="AZ207" i="1"/>
  <c r="AY207" i="1"/>
  <c r="BC207" i="1"/>
  <c r="AZ223" i="1"/>
  <c r="AY223" i="1"/>
  <c r="BC223" i="1"/>
  <c r="AZ255" i="1"/>
  <c r="AY255" i="1"/>
  <c r="BC255" i="1"/>
  <c r="BA260" i="1"/>
  <c r="AZ260" i="1"/>
  <c r="AZ271" i="1"/>
  <c r="AY271" i="1"/>
  <c r="BC271" i="1"/>
  <c r="AZ287" i="1"/>
  <c r="AY287" i="1"/>
  <c r="BC287" i="1"/>
  <c r="BA292" i="1"/>
  <c r="AZ292" i="1"/>
  <c r="AZ303" i="1"/>
  <c r="AY303" i="1"/>
  <c r="BC303" i="1"/>
  <c r="BA308" i="1"/>
  <c r="AZ308" i="1"/>
  <c r="AZ319" i="1"/>
  <c r="AY319" i="1"/>
  <c r="BC319" i="1"/>
  <c r="BA324" i="1"/>
  <c r="AZ324" i="1"/>
  <c r="AZ335" i="1"/>
  <c r="AY335" i="1"/>
  <c r="BC335" i="1"/>
  <c r="BA340" i="1"/>
  <c r="AZ340" i="1"/>
  <c r="AZ351" i="1"/>
  <c r="AY351" i="1"/>
  <c r="BC351" i="1"/>
  <c r="BA356" i="1"/>
  <c r="AZ356" i="1"/>
  <c r="AZ367" i="1"/>
  <c r="AY367" i="1"/>
  <c r="BC367" i="1"/>
  <c r="BA372" i="1"/>
  <c r="AZ372" i="1"/>
  <c r="AZ383" i="1"/>
  <c r="AY383" i="1"/>
  <c r="BC383" i="1"/>
  <c r="BA388" i="1"/>
  <c r="AZ388" i="1"/>
  <c r="AZ399" i="1"/>
  <c r="AY399" i="1"/>
  <c r="BC399" i="1"/>
  <c r="BA404" i="1"/>
  <c r="AZ404" i="1"/>
  <c r="AZ415" i="1"/>
  <c r="AY415" i="1"/>
  <c r="BC415" i="1"/>
  <c r="BA420" i="1"/>
  <c r="AZ420" i="1"/>
  <c r="AZ431" i="1"/>
  <c r="AY431" i="1"/>
  <c r="BA436" i="1"/>
  <c r="AZ436" i="1"/>
  <c r="AZ447" i="1"/>
  <c r="AY447" i="1"/>
  <c r="BA452" i="1"/>
  <c r="AZ452" i="1"/>
  <c r="AZ463" i="1"/>
  <c r="AY463" i="1"/>
  <c r="BC463" i="1"/>
  <c r="BA468" i="1"/>
  <c r="AZ468" i="1"/>
  <c r="AZ479" i="1"/>
  <c r="AY479" i="1"/>
  <c r="BC479" i="1"/>
  <c r="BA484" i="1"/>
  <c r="AZ484" i="1"/>
  <c r="AZ495" i="1"/>
  <c r="AY495" i="1"/>
  <c r="BC495" i="1"/>
  <c r="BA500" i="1"/>
  <c r="AZ500" i="1"/>
  <c r="AZ511" i="1"/>
  <c r="AY511" i="1"/>
  <c r="BC511" i="1"/>
  <c r="BA516" i="1"/>
  <c r="AZ516" i="1"/>
  <c r="AZ527" i="1"/>
  <c r="AY527" i="1"/>
  <c r="BC527" i="1"/>
  <c r="BA532" i="1"/>
  <c r="AZ532" i="1"/>
  <c r="AZ543" i="1"/>
  <c r="BA543" i="1"/>
  <c r="AY543" i="1"/>
  <c r="BC543" i="1"/>
  <c r="BA548" i="1"/>
  <c r="AZ548" i="1"/>
  <c r="AY550" i="1"/>
  <c r="BC550" i="1"/>
  <c r="BA550" i="1"/>
  <c r="BB565" i="1"/>
  <c r="BD565" i="1"/>
  <c r="AZ575" i="1"/>
  <c r="BA575" i="1"/>
  <c r="AY575" i="1"/>
  <c r="BC575" i="1"/>
  <c r="BA580" i="1"/>
  <c r="AZ580" i="1"/>
  <c r="AY582" i="1"/>
  <c r="BA582" i="1"/>
  <c r="BB597" i="1"/>
  <c r="BD597" i="1"/>
  <c r="BA603" i="1"/>
  <c r="AZ603" i="1"/>
  <c r="BA607" i="1"/>
  <c r="AZ607" i="1"/>
  <c r="BA611" i="1"/>
  <c r="AZ611" i="1"/>
  <c r="BA615" i="1"/>
  <c r="AZ615" i="1"/>
  <c r="BA619" i="1"/>
  <c r="AZ619" i="1"/>
  <c r="BA623" i="1"/>
  <c r="AZ623" i="1"/>
  <c r="BB626" i="1"/>
  <c r="BD626" i="1"/>
  <c r="BB627" i="1"/>
  <c r="BD627" i="1"/>
  <c r="BB630" i="1"/>
  <c r="BD630" i="1"/>
  <c r="BB631" i="1"/>
  <c r="BD631" i="1"/>
  <c r="BB634" i="1"/>
  <c r="BD634" i="1"/>
  <c r="BB635" i="1"/>
  <c r="BD635" i="1"/>
  <c r="BB638" i="1"/>
  <c r="BD638" i="1"/>
  <c r="BB639" i="1"/>
  <c r="BD639" i="1"/>
  <c r="BB642" i="1"/>
  <c r="BD642" i="1"/>
  <c r="BB643" i="1"/>
  <c r="BD643" i="1"/>
  <c r="BB646" i="1"/>
  <c r="BB647" i="1"/>
  <c r="BB650" i="1"/>
  <c r="BD650" i="1"/>
  <c r="BB651" i="1"/>
  <c r="BD651" i="1"/>
  <c r="BB654" i="1"/>
  <c r="BD654" i="1"/>
  <c r="BB655" i="1"/>
  <c r="BD655" i="1"/>
  <c r="BB658" i="1"/>
  <c r="BD658" i="1"/>
  <c r="BB659" i="1"/>
  <c r="BD659" i="1"/>
  <c r="BB662" i="1"/>
  <c r="BD662" i="1"/>
  <c r="BB663" i="1"/>
  <c r="BD663" i="1"/>
  <c r="BB666" i="1"/>
  <c r="BD666" i="1"/>
  <c r="BB667" i="1"/>
  <c r="BD667" i="1"/>
  <c r="BB670" i="1"/>
  <c r="BD670" i="1"/>
  <c r="BB671" i="1"/>
  <c r="BD671" i="1"/>
  <c r="BB674" i="1"/>
  <c r="BD674" i="1"/>
  <c r="BB675" i="1"/>
  <c r="BD675" i="1"/>
  <c r="BB678" i="1"/>
  <c r="BD678" i="1"/>
  <c r="BB679" i="1"/>
  <c r="BD679" i="1"/>
  <c r="BB682" i="1"/>
  <c r="BD682" i="1"/>
  <c r="BB683" i="1"/>
  <c r="BD683" i="1"/>
  <c r="BB686" i="1"/>
  <c r="BD686" i="1"/>
  <c r="BB687" i="1"/>
  <c r="BD687" i="1"/>
  <c r="BB690" i="1"/>
  <c r="BD690" i="1"/>
  <c r="BB691" i="1"/>
  <c r="BD691" i="1"/>
  <c r="BB694" i="1"/>
  <c r="BD694" i="1"/>
  <c r="BB695" i="1"/>
  <c r="BD695" i="1"/>
  <c r="BB698" i="1"/>
  <c r="BD698" i="1"/>
  <c r="BB699" i="1"/>
  <c r="BD699" i="1"/>
  <c r="BB702" i="1"/>
  <c r="BD702" i="1"/>
  <c r="BB703" i="1"/>
  <c r="BD703" i="1"/>
  <c r="BB706" i="1"/>
  <c r="BD706" i="1"/>
  <c r="BB707" i="1"/>
  <c r="BD707" i="1"/>
  <c r="BB710" i="1"/>
  <c r="BD710" i="1"/>
  <c r="BB711" i="1"/>
  <c r="BD711" i="1"/>
  <c r="BB715" i="1"/>
  <c r="BD715" i="1"/>
  <c r="BB719" i="1"/>
  <c r="BD719" i="1"/>
  <c r="BB723" i="1"/>
  <c r="BD723" i="1"/>
  <c r="BB727" i="1"/>
  <c r="BD727" i="1"/>
  <c r="BB731" i="1"/>
  <c r="BD731" i="1"/>
  <c r="BB735" i="1"/>
  <c r="BD735" i="1"/>
  <c r="BB739" i="1"/>
  <c r="BD739" i="1"/>
  <c r="BB758" i="1"/>
  <c r="BA765" i="1"/>
  <c r="AZ765" i="1"/>
  <c r="AY765" i="1"/>
  <c r="BC765" i="1"/>
  <c r="AZ776" i="1"/>
  <c r="AY776" i="1"/>
  <c r="BC776" i="1"/>
  <c r="BA781" i="1"/>
  <c r="AZ781" i="1"/>
  <c r="AZ792" i="1"/>
  <c r="AY792" i="1"/>
  <c r="BC792" i="1"/>
  <c r="AZ802" i="1"/>
  <c r="BA802" i="1"/>
  <c r="BD809" i="1"/>
  <c r="BB809" i="1"/>
  <c r="BA797" i="1"/>
  <c r="AZ797" i="1"/>
  <c r="AZ818" i="1"/>
  <c r="BA818" i="1"/>
  <c r="BD825" i="1"/>
  <c r="BB825" i="1"/>
  <c r="AZ834" i="1"/>
  <c r="BA834" i="1"/>
  <c r="BB547" i="1"/>
  <c r="BB555" i="1"/>
  <c r="BB563" i="1"/>
  <c r="BB571" i="1"/>
  <c r="BB579" i="1"/>
  <c r="BB587" i="1"/>
  <c r="BB595" i="1"/>
  <c r="BD714" i="1"/>
  <c r="BD718" i="1"/>
  <c r="BD722" i="1"/>
  <c r="BD726" i="1"/>
  <c r="BD730" i="1"/>
  <c r="BD734" i="1"/>
  <c r="BD738" i="1"/>
  <c r="AZ748" i="1"/>
  <c r="AY748" i="1"/>
  <c r="BC748" i="1"/>
  <c r="BD751" i="1"/>
  <c r="BA753" i="1"/>
  <c r="AZ753" i="1"/>
  <c r="BD754" i="1"/>
  <c r="AZ764" i="1"/>
  <c r="AY764" i="1"/>
  <c r="BC764" i="1"/>
  <c r="BD767" i="1"/>
  <c r="BA769" i="1"/>
  <c r="AZ769" i="1"/>
  <c r="BD770" i="1"/>
  <c r="BA776" i="1"/>
  <c r="AZ780" i="1"/>
  <c r="AY780" i="1"/>
  <c r="BC780" i="1"/>
  <c r="AY781" i="1"/>
  <c r="BC781" i="1"/>
  <c r="BD783" i="1"/>
  <c r="BA785" i="1"/>
  <c r="AZ785" i="1"/>
  <c r="BA792" i="1"/>
  <c r="AZ796" i="1"/>
  <c r="AY796" i="1"/>
  <c r="AY797" i="1"/>
  <c r="BC797" i="1"/>
  <c r="BD799" i="1"/>
  <c r="AY802" i="1"/>
  <c r="BC802" i="1"/>
  <c r="BD807" i="1"/>
  <c r="BA811" i="1"/>
  <c r="AZ811" i="1"/>
  <c r="AY811" i="1"/>
  <c r="BC811" i="1"/>
  <c r="AY813" i="1"/>
  <c r="BC813" i="1"/>
  <c r="BA813" i="1"/>
  <c r="AZ813" i="1"/>
  <c r="AY818" i="1"/>
  <c r="BC818" i="1"/>
  <c r="BD823" i="1"/>
  <c r="BA827" i="1"/>
  <c r="AZ827" i="1"/>
  <c r="AY827" i="1"/>
  <c r="BC827" i="1"/>
  <c r="AY829" i="1"/>
  <c r="BC829" i="1"/>
  <c r="BA829" i="1"/>
  <c r="AZ829" i="1"/>
  <c r="AY834" i="1"/>
  <c r="BC834" i="1"/>
  <c r="BA741" i="1"/>
  <c r="AZ741" i="1"/>
  <c r="AZ752" i="1"/>
  <c r="AY752" i="1"/>
  <c r="BC752" i="1"/>
  <c r="BA757" i="1"/>
  <c r="AZ757" i="1"/>
  <c r="AZ768" i="1"/>
  <c r="AY768" i="1"/>
  <c r="BC768" i="1"/>
  <c r="BA773" i="1"/>
  <c r="AZ773" i="1"/>
  <c r="BD774" i="1"/>
  <c r="AZ784" i="1"/>
  <c r="AY784" i="1"/>
  <c r="BC784" i="1"/>
  <c r="BA789" i="1"/>
  <c r="AZ789" i="1"/>
  <c r="BD790" i="1"/>
  <c r="AZ800" i="1"/>
  <c r="AY800" i="1"/>
  <c r="BD801" i="1"/>
  <c r="BB801" i="1"/>
  <c r="BD804" i="1"/>
  <c r="AZ810" i="1"/>
  <c r="BA810" i="1"/>
  <c r="BD817" i="1"/>
  <c r="BB817" i="1"/>
  <c r="BD820" i="1"/>
  <c r="AZ826" i="1"/>
  <c r="BA826" i="1"/>
  <c r="BD833" i="1"/>
  <c r="BB833" i="1"/>
  <c r="BD836" i="1"/>
  <c r="AZ740" i="1"/>
  <c r="AY740" i="1"/>
  <c r="BA745" i="1"/>
  <c r="AZ745" i="1"/>
  <c r="AZ756" i="1"/>
  <c r="AY756" i="1"/>
  <c r="BC756" i="1"/>
  <c r="BA761" i="1"/>
  <c r="AZ761" i="1"/>
  <c r="AZ772" i="1"/>
  <c r="AY772" i="1"/>
  <c r="BA777" i="1"/>
  <c r="AZ777" i="1"/>
  <c r="AZ788" i="1"/>
  <c r="AY788" i="1"/>
  <c r="BA793" i="1"/>
  <c r="AZ793" i="1"/>
  <c r="BA803" i="1"/>
  <c r="AZ803" i="1"/>
  <c r="AY803" i="1"/>
  <c r="BC803" i="1"/>
  <c r="AY805" i="1"/>
  <c r="BA805" i="1"/>
  <c r="AZ805" i="1"/>
  <c r="BA819" i="1"/>
  <c r="AZ819" i="1"/>
  <c r="AY819" i="1"/>
  <c r="BC819" i="1"/>
  <c r="AY821" i="1"/>
  <c r="BC821" i="1"/>
  <c r="BA821" i="1"/>
  <c r="AZ821" i="1"/>
  <c r="BA835" i="1"/>
  <c r="AZ835" i="1"/>
  <c r="AY835" i="1"/>
  <c r="BC835" i="1"/>
  <c r="BD808" i="1"/>
  <c r="BD816" i="1"/>
  <c r="BD824" i="1"/>
  <c r="K2145" i="1"/>
  <c r="J2145" i="1"/>
  <c r="L2145" i="1"/>
  <c r="AZ2156" i="1"/>
  <c r="AY2156" i="1"/>
  <c r="BC2156" i="1"/>
  <c r="BA2156" i="1"/>
  <c r="K2177" i="1"/>
  <c r="J2177" i="1"/>
  <c r="L2177" i="1"/>
  <c r="BA2189" i="1"/>
  <c r="AZ2189" i="1"/>
  <c r="AY2189" i="1"/>
  <c r="BC2189" i="1"/>
  <c r="K2153" i="1"/>
  <c r="J2153" i="1"/>
  <c r="L2153" i="1"/>
  <c r="AZ2164" i="1"/>
  <c r="AY2164" i="1"/>
  <c r="BC2164" i="1"/>
  <c r="BA2164" i="1"/>
  <c r="L2226" i="1"/>
  <c r="J2226" i="1"/>
  <c r="K2226" i="1"/>
  <c r="K2161" i="1"/>
  <c r="J2161" i="1"/>
  <c r="L2161" i="1"/>
  <c r="AZ2172" i="1"/>
  <c r="AY2172" i="1"/>
  <c r="BC2172" i="1"/>
  <c r="BA2172" i="1"/>
  <c r="BA2183" i="1"/>
  <c r="AZ2183" i="1"/>
  <c r="AY2183" i="1"/>
  <c r="BC2183" i="1"/>
  <c r="AZ2148" i="1"/>
  <c r="AY2148" i="1"/>
  <c r="BC2148" i="1"/>
  <c r="BA2148" i="1"/>
  <c r="K2169" i="1"/>
  <c r="J2169" i="1"/>
  <c r="L2169" i="1"/>
  <c r="AZ2180" i="1"/>
  <c r="AY2180" i="1"/>
  <c r="BC2180" i="1"/>
  <c r="BA2180" i="1"/>
  <c r="K2147" i="1"/>
  <c r="J2147" i="1"/>
  <c r="L2147" i="1"/>
  <c r="AZ2150" i="1"/>
  <c r="AY2150" i="1"/>
  <c r="BC2150" i="1"/>
  <c r="BA2150" i="1"/>
  <c r="K2155" i="1"/>
  <c r="J2155" i="1"/>
  <c r="L2155" i="1"/>
  <c r="AZ2158" i="1"/>
  <c r="AY2158" i="1"/>
  <c r="BC2158" i="1"/>
  <c r="BA2158" i="1"/>
  <c r="K2163" i="1"/>
  <c r="J2163" i="1"/>
  <c r="L2163" i="1"/>
  <c r="AZ2166" i="1"/>
  <c r="AY2166" i="1"/>
  <c r="BC2166" i="1"/>
  <c r="BA2166" i="1"/>
  <c r="K2171" i="1"/>
  <c r="J2171" i="1"/>
  <c r="L2171" i="1"/>
  <c r="AZ2174" i="1"/>
  <c r="AY2174" i="1"/>
  <c r="BC2174" i="1"/>
  <c r="BA2174" i="1"/>
  <c r="K2179" i="1"/>
  <c r="J2179" i="1"/>
  <c r="L2179" i="1"/>
  <c r="L2187" i="1"/>
  <c r="J2187" i="1"/>
  <c r="K2187" i="1"/>
  <c r="L2188" i="1"/>
  <c r="K2188" i="1"/>
  <c r="J2188" i="1"/>
  <c r="BD2209" i="1"/>
  <c r="BB2209" i="1"/>
  <c r="L2235" i="1"/>
  <c r="K2235" i="1"/>
  <c r="J2235" i="1"/>
  <c r="AZ2144" i="1"/>
  <c r="AY2144" i="1"/>
  <c r="BC2144" i="1"/>
  <c r="BA2144" i="1"/>
  <c r="K2149" i="1"/>
  <c r="J2149" i="1"/>
  <c r="L2149" i="1"/>
  <c r="AZ2152" i="1"/>
  <c r="AY2152" i="1"/>
  <c r="BC2152" i="1"/>
  <c r="BA2152" i="1"/>
  <c r="K2157" i="1"/>
  <c r="J2157" i="1"/>
  <c r="L2157" i="1"/>
  <c r="AZ2160" i="1"/>
  <c r="AY2160" i="1"/>
  <c r="BC2160" i="1"/>
  <c r="BA2160" i="1"/>
  <c r="K2165" i="1"/>
  <c r="J2165" i="1"/>
  <c r="L2165" i="1"/>
  <c r="AZ2168" i="1"/>
  <c r="AY2168" i="1"/>
  <c r="BC2168" i="1"/>
  <c r="BA2168" i="1"/>
  <c r="K2173" i="1"/>
  <c r="J2173" i="1"/>
  <c r="L2173" i="1"/>
  <c r="AZ2176" i="1"/>
  <c r="AY2176" i="1"/>
  <c r="BC2176" i="1"/>
  <c r="BA2176" i="1"/>
  <c r="K2181" i="1"/>
  <c r="J2181" i="1"/>
  <c r="L2181" i="1"/>
  <c r="L2185" i="1"/>
  <c r="J2185" i="1"/>
  <c r="BA2194" i="1"/>
  <c r="AZ2194" i="1"/>
  <c r="AY2194" i="1"/>
  <c r="BC2194" i="1"/>
  <c r="L2203" i="1"/>
  <c r="K2203" i="1"/>
  <c r="J2203" i="1"/>
  <c r="K2143" i="1"/>
  <c r="J2143" i="1"/>
  <c r="L2143" i="1"/>
  <c r="AZ2146" i="1"/>
  <c r="AY2146" i="1"/>
  <c r="BC2146" i="1"/>
  <c r="BA2146" i="1"/>
  <c r="K2151" i="1"/>
  <c r="J2151" i="1"/>
  <c r="L2151" i="1"/>
  <c r="AZ2154" i="1"/>
  <c r="AY2154" i="1"/>
  <c r="BC2154" i="1"/>
  <c r="BA2154" i="1"/>
  <c r="K2159" i="1"/>
  <c r="J2159" i="1"/>
  <c r="L2159" i="1"/>
  <c r="AZ2162" i="1"/>
  <c r="AY2162" i="1"/>
  <c r="BC2162" i="1"/>
  <c r="BA2162" i="1"/>
  <c r="K2167" i="1"/>
  <c r="J2167" i="1"/>
  <c r="L2167" i="1"/>
  <c r="AZ2170" i="1"/>
  <c r="AY2170" i="1"/>
  <c r="BC2170" i="1"/>
  <c r="BA2170" i="1"/>
  <c r="K2175" i="1"/>
  <c r="J2175" i="1"/>
  <c r="L2175" i="1"/>
  <c r="AZ2178" i="1"/>
  <c r="AY2178" i="1"/>
  <c r="BC2178" i="1"/>
  <c r="BA2178" i="1"/>
  <c r="L2197" i="1"/>
  <c r="K2197" i="1"/>
  <c r="J2197" i="1"/>
  <c r="L2186" i="1"/>
  <c r="K2186" i="1"/>
  <c r="BD2186" i="1"/>
  <c r="BB2186" i="1"/>
  <c r="BA2192" i="1"/>
  <c r="AZ2192" i="1"/>
  <c r="AY2192" i="1"/>
  <c r="BC2192" i="1"/>
  <c r="L2204" i="1"/>
  <c r="J2204" i="1"/>
  <c r="K2204" i="1"/>
  <c r="L2207" i="1"/>
  <c r="J2207" i="1"/>
  <c r="K2207" i="1"/>
  <c r="L2210" i="1"/>
  <c r="J2210" i="1"/>
  <c r="K2210" i="1"/>
  <c r="BD2211" i="1"/>
  <c r="BB2211" i="1"/>
  <c r="BD2251" i="1"/>
  <c r="BB2251" i="1"/>
  <c r="L2255" i="1"/>
  <c r="K2255" i="1"/>
  <c r="J2255" i="1"/>
  <c r="AZ2143" i="1"/>
  <c r="AY2143" i="1"/>
  <c r="BC2143" i="1"/>
  <c r="K2144" i="1"/>
  <c r="J2144" i="1"/>
  <c r="AZ2145" i="1"/>
  <c r="AY2145" i="1"/>
  <c r="BC2145" i="1"/>
  <c r="K2146" i="1"/>
  <c r="J2146" i="1"/>
  <c r="AZ2147" i="1"/>
  <c r="AY2147" i="1"/>
  <c r="BC2147" i="1"/>
  <c r="K2148" i="1"/>
  <c r="J2148" i="1"/>
  <c r="AZ2149" i="1"/>
  <c r="AY2149" i="1"/>
  <c r="BC2149" i="1"/>
  <c r="K2150" i="1"/>
  <c r="J2150" i="1"/>
  <c r="AZ2151" i="1"/>
  <c r="AY2151" i="1"/>
  <c r="BC2151" i="1"/>
  <c r="K2152" i="1"/>
  <c r="J2152" i="1"/>
  <c r="AZ2153" i="1"/>
  <c r="AY2153" i="1"/>
  <c r="BC2153" i="1"/>
  <c r="K2154" i="1"/>
  <c r="J2154" i="1"/>
  <c r="AZ2155" i="1"/>
  <c r="AY2155" i="1"/>
  <c r="BC2155" i="1"/>
  <c r="K2156" i="1"/>
  <c r="J2156" i="1"/>
  <c r="AZ2157" i="1"/>
  <c r="AY2157" i="1"/>
  <c r="BC2157" i="1"/>
  <c r="K2158" i="1"/>
  <c r="J2158" i="1"/>
  <c r="AZ2159" i="1"/>
  <c r="AY2159" i="1"/>
  <c r="BC2159" i="1"/>
  <c r="K2160" i="1"/>
  <c r="J2160" i="1"/>
  <c r="AZ2161" i="1"/>
  <c r="AY2161" i="1"/>
  <c r="BC2161" i="1"/>
  <c r="K2162" i="1"/>
  <c r="J2162" i="1"/>
  <c r="AZ2163" i="1"/>
  <c r="AY2163" i="1"/>
  <c r="BC2163" i="1"/>
  <c r="K2164" i="1"/>
  <c r="J2164" i="1"/>
  <c r="AZ2165" i="1"/>
  <c r="AY2165" i="1"/>
  <c r="BC2165" i="1"/>
  <c r="K2166" i="1"/>
  <c r="J2166" i="1"/>
  <c r="AZ2167" i="1"/>
  <c r="AY2167" i="1"/>
  <c r="BC2167" i="1"/>
  <c r="K2168" i="1"/>
  <c r="J2168" i="1"/>
  <c r="AZ2169" i="1"/>
  <c r="AY2169" i="1"/>
  <c r="BC2169" i="1"/>
  <c r="K2170" i="1"/>
  <c r="J2170" i="1"/>
  <c r="AZ2171" i="1"/>
  <c r="AY2171" i="1"/>
  <c r="BC2171" i="1"/>
  <c r="K2172" i="1"/>
  <c r="J2172" i="1"/>
  <c r="AZ2173" i="1"/>
  <c r="AY2173" i="1"/>
  <c r="BC2173" i="1"/>
  <c r="K2174" i="1"/>
  <c r="J2174" i="1"/>
  <c r="AZ2175" i="1"/>
  <c r="AY2175" i="1"/>
  <c r="BC2175" i="1"/>
  <c r="K2176" i="1"/>
  <c r="J2176" i="1"/>
  <c r="AZ2177" i="1"/>
  <c r="AY2177" i="1"/>
  <c r="BC2177" i="1"/>
  <c r="K2178" i="1"/>
  <c r="J2178" i="1"/>
  <c r="AZ2179" i="1"/>
  <c r="AY2179" i="1"/>
  <c r="BC2179" i="1"/>
  <c r="K2180" i="1"/>
  <c r="J2180" i="1"/>
  <c r="BA2181" i="1"/>
  <c r="AZ2181" i="1"/>
  <c r="AY2181" i="1"/>
  <c r="BC2181" i="1"/>
  <c r="L2182" i="1"/>
  <c r="K2182" i="1"/>
  <c r="BA2198" i="1"/>
  <c r="AZ2198" i="1"/>
  <c r="AY2198" i="1"/>
  <c r="BC2198" i="1"/>
  <c r="L2218" i="1"/>
  <c r="J2218" i="1"/>
  <c r="K2218" i="1"/>
  <c r="L2298" i="1"/>
  <c r="K2298" i="1"/>
  <c r="J2298" i="1"/>
  <c r="BA2185" i="1"/>
  <c r="AZ2185" i="1"/>
  <c r="L2189" i="1"/>
  <c r="J2189" i="1"/>
  <c r="L2196" i="1"/>
  <c r="J2196" i="1"/>
  <c r="L2199" i="1"/>
  <c r="J2199" i="1"/>
  <c r="L2202" i="1"/>
  <c r="J2202" i="1"/>
  <c r="K2211" i="1"/>
  <c r="L2214" i="1"/>
  <c r="J2214" i="1"/>
  <c r="K2214" i="1"/>
  <c r="BA2218" i="1"/>
  <c r="AZ2218" i="1"/>
  <c r="AY2218" i="1"/>
  <c r="BC2218" i="1"/>
  <c r="L2219" i="1"/>
  <c r="J2219" i="1"/>
  <c r="L2222" i="1"/>
  <c r="J2222" i="1"/>
  <c r="K2222" i="1"/>
  <c r="BA2226" i="1"/>
  <c r="AZ2226" i="1"/>
  <c r="AY2226" i="1"/>
  <c r="BC2226" i="1"/>
  <c r="L2227" i="1"/>
  <c r="J2227" i="1"/>
  <c r="L2230" i="1"/>
  <c r="J2230" i="1"/>
  <c r="K2230" i="1"/>
  <c r="BD2267" i="1"/>
  <c r="BB2267" i="1"/>
  <c r="L2271" i="1"/>
  <c r="K2271" i="1"/>
  <c r="J2271" i="1"/>
  <c r="L2277" i="1"/>
  <c r="K2277" i="1"/>
  <c r="J2277" i="1"/>
  <c r="BA2280" i="1"/>
  <c r="AZ2280" i="1"/>
  <c r="AY2280" i="1"/>
  <c r="BC2280" i="1"/>
  <c r="BD2346" i="1"/>
  <c r="BB2346" i="1"/>
  <c r="J2183" i="1"/>
  <c r="AY2185" i="1"/>
  <c r="BC2185" i="1"/>
  <c r="BA2187" i="1"/>
  <c r="AZ2187" i="1"/>
  <c r="K2189" i="1"/>
  <c r="J2190" i="1"/>
  <c r="L2191" i="1"/>
  <c r="J2191" i="1"/>
  <c r="L2194" i="1"/>
  <c r="J2194" i="1"/>
  <c r="J2195" i="1"/>
  <c r="K2196" i="1"/>
  <c r="K2199" i="1"/>
  <c r="K2202" i="1"/>
  <c r="BB2203" i="1"/>
  <c r="L2206" i="1"/>
  <c r="J2206" i="1"/>
  <c r="K2206" i="1"/>
  <c r="BA2208" i="1"/>
  <c r="AZ2208" i="1"/>
  <c r="BA2210" i="1"/>
  <c r="AZ2210" i="1"/>
  <c r="AY2210" i="1"/>
  <c r="BC2210" i="1"/>
  <c r="BA2214" i="1"/>
  <c r="AZ2214" i="1"/>
  <c r="AY2214" i="1"/>
  <c r="BC2214" i="1"/>
  <c r="L2215" i="1"/>
  <c r="J2215" i="1"/>
  <c r="BA2222" i="1"/>
  <c r="AZ2222" i="1"/>
  <c r="AY2222" i="1"/>
  <c r="BC2222" i="1"/>
  <c r="L2223" i="1"/>
  <c r="J2223" i="1"/>
  <c r="BA2230" i="1"/>
  <c r="AZ2230" i="1"/>
  <c r="AY2230" i="1"/>
  <c r="BC2230" i="1"/>
  <c r="L2231" i="1"/>
  <c r="J2231" i="1"/>
  <c r="BA2234" i="1"/>
  <c r="AZ2234" i="1"/>
  <c r="AY2234" i="1"/>
  <c r="BC2234" i="1"/>
  <c r="L2276" i="1"/>
  <c r="J2276" i="1"/>
  <c r="K2276" i="1"/>
  <c r="L2328" i="1"/>
  <c r="K2328" i="1"/>
  <c r="J2328" i="1"/>
  <c r="BA2331" i="1"/>
  <c r="AZ2331" i="1"/>
  <c r="AY2331" i="1"/>
  <c r="BC2331" i="1"/>
  <c r="L2198" i="1"/>
  <c r="J2198" i="1"/>
  <c r="K2198" i="1"/>
  <c r="BA2200" i="1"/>
  <c r="AZ2200" i="1"/>
  <c r="BA2202" i="1"/>
  <c r="AZ2202" i="1"/>
  <c r="AY2202" i="1"/>
  <c r="BC2202" i="1"/>
  <c r="L2205" i="1"/>
  <c r="K2205" i="1"/>
  <c r="BA2206" i="1"/>
  <c r="AZ2206" i="1"/>
  <c r="L2212" i="1"/>
  <c r="J2212" i="1"/>
  <c r="BB2235" i="1"/>
  <c r="BD2235" i="1"/>
  <c r="L2239" i="1"/>
  <c r="K2239" i="1"/>
  <c r="J2239" i="1"/>
  <c r="L2192" i="1"/>
  <c r="J2192" i="1"/>
  <c r="BA2196" i="1"/>
  <c r="AZ2196" i="1"/>
  <c r="L2200" i="1"/>
  <c r="J2200" i="1"/>
  <c r="BA2204" i="1"/>
  <c r="AZ2204" i="1"/>
  <c r="L2208" i="1"/>
  <c r="J2208" i="1"/>
  <c r="BA2212" i="1"/>
  <c r="AZ2212" i="1"/>
  <c r="K2213" i="1"/>
  <c r="L2216" i="1"/>
  <c r="J2216" i="1"/>
  <c r="BA2220" i="1"/>
  <c r="AZ2220" i="1"/>
  <c r="K2221" i="1"/>
  <c r="L2224" i="1"/>
  <c r="J2224" i="1"/>
  <c r="BA2228" i="1"/>
  <c r="AZ2228" i="1"/>
  <c r="K2229" i="1"/>
  <c r="L2232" i="1"/>
  <c r="J2232" i="1"/>
  <c r="BA2236" i="1"/>
  <c r="AZ2236" i="1"/>
  <c r="AY2236" i="1"/>
  <c r="BC2236" i="1"/>
  <c r="L2237" i="1"/>
  <c r="K2237" i="1"/>
  <c r="BD2237" i="1"/>
  <c r="BB2237" i="1"/>
  <c r="BA2242" i="1"/>
  <c r="AZ2242" i="1"/>
  <c r="AY2242" i="1"/>
  <c r="BC2242" i="1"/>
  <c r="L2244" i="1"/>
  <c r="J2244" i="1"/>
  <c r="L2246" i="1"/>
  <c r="J2246" i="1"/>
  <c r="K2246" i="1"/>
  <c r="BA2248" i="1"/>
  <c r="AZ2248" i="1"/>
  <c r="L2253" i="1"/>
  <c r="K2253" i="1"/>
  <c r="BD2253" i="1"/>
  <c r="BB2253" i="1"/>
  <c r="BA2258" i="1"/>
  <c r="AZ2258" i="1"/>
  <c r="AY2258" i="1"/>
  <c r="BC2258" i="1"/>
  <c r="L2260" i="1"/>
  <c r="J2260" i="1"/>
  <c r="L2262" i="1"/>
  <c r="J2262" i="1"/>
  <c r="K2262" i="1"/>
  <c r="BA2264" i="1"/>
  <c r="AZ2264" i="1"/>
  <c r="L2269" i="1"/>
  <c r="K2269" i="1"/>
  <c r="BA2274" i="1"/>
  <c r="AZ2274" i="1"/>
  <c r="AY2274" i="1"/>
  <c r="BC2274" i="1"/>
  <c r="L2302" i="1"/>
  <c r="K2302" i="1"/>
  <c r="J2302" i="1"/>
  <c r="L2327" i="1"/>
  <c r="J2327" i="1"/>
  <c r="K2327" i="1"/>
  <c r="L2247" i="1"/>
  <c r="K2247" i="1"/>
  <c r="J2247" i="1"/>
  <c r="L2263" i="1"/>
  <c r="K2263" i="1"/>
  <c r="J2263" i="1"/>
  <c r="BD2275" i="1"/>
  <c r="BB2275" i="1"/>
  <c r="L2306" i="1"/>
  <c r="K2306" i="1"/>
  <c r="J2306" i="1"/>
  <c r="BA2335" i="1"/>
  <c r="AZ2335" i="1"/>
  <c r="AY2335" i="1"/>
  <c r="BC2335" i="1"/>
  <c r="BD2356" i="1"/>
  <c r="BB2356" i="1"/>
  <c r="BA2216" i="1"/>
  <c r="AZ2216" i="1"/>
  <c r="L2220" i="1"/>
  <c r="J2220" i="1"/>
  <c r="BA2224" i="1"/>
  <c r="AZ2224" i="1"/>
  <c r="L2228" i="1"/>
  <c r="J2228" i="1"/>
  <c r="BA2232" i="1"/>
  <c r="AZ2232" i="1"/>
  <c r="L2238" i="1"/>
  <c r="J2238" i="1"/>
  <c r="K2238" i="1"/>
  <c r="BA2240" i="1"/>
  <c r="AZ2240" i="1"/>
  <c r="L2245" i="1"/>
  <c r="K2245" i="1"/>
  <c r="BD2245" i="1"/>
  <c r="BB2245" i="1"/>
  <c r="BA2250" i="1"/>
  <c r="AZ2250" i="1"/>
  <c r="AY2250" i="1"/>
  <c r="BC2250" i="1"/>
  <c r="L2252" i="1"/>
  <c r="J2252" i="1"/>
  <c r="L2254" i="1"/>
  <c r="J2254" i="1"/>
  <c r="K2254" i="1"/>
  <c r="BA2256" i="1"/>
  <c r="AZ2256" i="1"/>
  <c r="BB2259" i="1"/>
  <c r="L2261" i="1"/>
  <c r="K2261" i="1"/>
  <c r="BA2266" i="1"/>
  <c r="AZ2266" i="1"/>
  <c r="AY2266" i="1"/>
  <c r="BC2266" i="1"/>
  <c r="L2268" i="1"/>
  <c r="J2268" i="1"/>
  <c r="L2270" i="1"/>
  <c r="J2270" i="1"/>
  <c r="K2270" i="1"/>
  <c r="BA2272" i="1"/>
  <c r="AZ2272" i="1"/>
  <c r="L2284" i="1"/>
  <c r="J2284" i="1"/>
  <c r="K2284" i="1"/>
  <c r="L2285" i="1"/>
  <c r="K2285" i="1"/>
  <c r="J2285" i="1"/>
  <c r="BA2288" i="1"/>
  <c r="AZ2288" i="1"/>
  <c r="AY2288" i="1"/>
  <c r="BC2288" i="1"/>
  <c r="L2294" i="1"/>
  <c r="K2294" i="1"/>
  <c r="J2294" i="1"/>
  <c r="BA2310" i="1"/>
  <c r="AZ2310" i="1"/>
  <c r="AY2310" i="1"/>
  <c r="BC2310" i="1"/>
  <c r="BA2351" i="1"/>
  <c r="AZ2351" i="1"/>
  <c r="AY2351" i="1"/>
  <c r="BC2351" i="1"/>
  <c r="L2278" i="1"/>
  <c r="J2278" i="1"/>
  <c r="BA2282" i="1"/>
  <c r="AZ2282" i="1"/>
  <c r="L2286" i="1"/>
  <c r="J2286" i="1"/>
  <c r="BA2290" i="1"/>
  <c r="AZ2290" i="1"/>
  <c r="BA2294" i="1"/>
  <c r="AZ2294" i="1"/>
  <c r="BA2298" i="1"/>
  <c r="AZ2298" i="1"/>
  <c r="BA2302" i="1"/>
  <c r="AZ2302" i="1"/>
  <c r="BA2306" i="1"/>
  <c r="AZ2306" i="1"/>
  <c r="BB2309" i="1"/>
  <c r="BD2313" i="1"/>
  <c r="BB2313" i="1"/>
  <c r="L2319" i="1"/>
  <c r="J2319" i="1"/>
  <c r="K2319" i="1"/>
  <c r="L2320" i="1"/>
  <c r="K2320" i="1"/>
  <c r="J2320" i="1"/>
  <c r="BA2323" i="1"/>
  <c r="AZ2323" i="1"/>
  <c r="AY2323" i="1"/>
  <c r="BC2323" i="1"/>
  <c r="BD2334" i="1"/>
  <c r="BB2334" i="1"/>
  <c r="BA2339" i="1"/>
  <c r="AZ2339" i="1"/>
  <c r="AY2339" i="1"/>
  <c r="BC2339" i="1"/>
  <c r="BD2350" i="1"/>
  <c r="BB2350" i="1"/>
  <c r="BA2355" i="1"/>
  <c r="AZ2355" i="1"/>
  <c r="AY2355" i="1"/>
  <c r="BC2355" i="1"/>
  <c r="L2240" i="1"/>
  <c r="J2240" i="1"/>
  <c r="BA2244" i="1"/>
  <c r="AZ2244" i="1"/>
  <c r="L2248" i="1"/>
  <c r="J2248" i="1"/>
  <c r="BA2252" i="1"/>
  <c r="AZ2252" i="1"/>
  <c r="L2256" i="1"/>
  <c r="J2256" i="1"/>
  <c r="BA2260" i="1"/>
  <c r="AZ2260" i="1"/>
  <c r="L2264" i="1"/>
  <c r="J2264" i="1"/>
  <c r="BA2268" i="1"/>
  <c r="AZ2268" i="1"/>
  <c r="L2272" i="1"/>
  <c r="J2272" i="1"/>
  <c r="BA2276" i="1"/>
  <c r="AZ2276" i="1"/>
  <c r="BB2277" i="1"/>
  <c r="K2278" i="1"/>
  <c r="J2279" i="1"/>
  <c r="L2280" i="1"/>
  <c r="J2280" i="1"/>
  <c r="AY2282" i="1"/>
  <c r="BC2282" i="1"/>
  <c r="BA2284" i="1"/>
  <c r="AZ2284" i="1"/>
  <c r="BB2285" i="1"/>
  <c r="K2286" i="1"/>
  <c r="J2287" i="1"/>
  <c r="L2288" i="1"/>
  <c r="J2288" i="1"/>
  <c r="AY2290" i="1"/>
  <c r="BC2290" i="1"/>
  <c r="L2292" i="1"/>
  <c r="K2292" i="1"/>
  <c r="J2292" i="1"/>
  <c r="L2296" i="1"/>
  <c r="K2296" i="1"/>
  <c r="J2296" i="1"/>
  <c r="L2300" i="1"/>
  <c r="K2300" i="1"/>
  <c r="J2300" i="1"/>
  <c r="L2304" i="1"/>
  <c r="K2304" i="1"/>
  <c r="J2304" i="1"/>
  <c r="BA2308" i="1"/>
  <c r="AZ2308" i="1"/>
  <c r="AY2308" i="1"/>
  <c r="BC2308" i="1"/>
  <c r="BA2312" i="1"/>
  <c r="AZ2312" i="1"/>
  <c r="AY2312" i="1"/>
  <c r="BC2312" i="1"/>
  <c r="BA2315" i="1"/>
  <c r="AZ2315" i="1"/>
  <c r="AY2315" i="1"/>
  <c r="BC2315" i="1"/>
  <c r="BD2326" i="1"/>
  <c r="BB2326" i="1"/>
  <c r="BD2338" i="1"/>
  <c r="BB2338" i="1"/>
  <c r="BA2343" i="1"/>
  <c r="AZ2343" i="1"/>
  <c r="AY2343" i="1"/>
  <c r="BC2343" i="1"/>
  <c r="BD2354" i="1"/>
  <c r="BB2354" i="1"/>
  <c r="BA2363" i="1"/>
  <c r="AZ2363" i="1"/>
  <c r="AY2363" i="1"/>
  <c r="BC2363" i="1"/>
  <c r="J2234" i="1"/>
  <c r="J2236" i="1"/>
  <c r="BA2238" i="1"/>
  <c r="AZ2238" i="1"/>
  <c r="K2240" i="1"/>
  <c r="J2241" i="1"/>
  <c r="L2242" i="1"/>
  <c r="J2242" i="1"/>
  <c r="AY2244" i="1"/>
  <c r="BC2244" i="1"/>
  <c r="BA2246" i="1"/>
  <c r="AZ2246" i="1"/>
  <c r="K2248" i="1"/>
  <c r="J2249" i="1"/>
  <c r="L2250" i="1"/>
  <c r="J2250" i="1"/>
  <c r="AY2252" i="1"/>
  <c r="BC2252" i="1"/>
  <c r="BA2254" i="1"/>
  <c r="AZ2254" i="1"/>
  <c r="K2256" i="1"/>
  <c r="J2257" i="1"/>
  <c r="L2258" i="1"/>
  <c r="J2258" i="1"/>
  <c r="AY2260" i="1"/>
  <c r="BC2260" i="1"/>
  <c r="BA2262" i="1"/>
  <c r="AZ2262" i="1"/>
  <c r="K2264" i="1"/>
  <c r="J2265" i="1"/>
  <c r="L2266" i="1"/>
  <c r="J2266" i="1"/>
  <c r="AY2268" i="1"/>
  <c r="BC2268" i="1"/>
  <c r="BA2270" i="1"/>
  <c r="AZ2270" i="1"/>
  <c r="K2272" i="1"/>
  <c r="J2273" i="1"/>
  <c r="L2274" i="1"/>
  <c r="J2274" i="1"/>
  <c r="AY2276" i="1"/>
  <c r="BC2276" i="1"/>
  <c r="BA2278" i="1"/>
  <c r="AZ2278" i="1"/>
  <c r="K2279" i="1"/>
  <c r="K2280" i="1"/>
  <c r="J2281" i="1"/>
  <c r="L2282" i="1"/>
  <c r="J2282" i="1"/>
  <c r="AY2284" i="1"/>
  <c r="BC2284" i="1"/>
  <c r="BA2286" i="1"/>
  <c r="AZ2286" i="1"/>
  <c r="K2287" i="1"/>
  <c r="K2288" i="1"/>
  <c r="J2289" i="1"/>
  <c r="L2290" i="1"/>
  <c r="J2290" i="1"/>
  <c r="BA2292" i="1"/>
  <c r="AZ2292" i="1"/>
  <c r="BA2296" i="1"/>
  <c r="AZ2296" i="1"/>
  <c r="BA2300" i="1"/>
  <c r="AZ2300" i="1"/>
  <c r="BA2304" i="1"/>
  <c r="AZ2304" i="1"/>
  <c r="BB2307" i="1"/>
  <c r="BD2311" i="1"/>
  <c r="BB2311" i="1"/>
  <c r="BD2318" i="1"/>
  <c r="BB2318" i="1"/>
  <c r="BD2342" i="1"/>
  <c r="BB2342" i="1"/>
  <c r="BA2347" i="1"/>
  <c r="AZ2347" i="1"/>
  <c r="AY2347" i="1"/>
  <c r="BC2347" i="1"/>
  <c r="BD2370" i="1"/>
  <c r="BB2370" i="1"/>
  <c r="BA2317" i="1"/>
  <c r="AZ2317" i="1"/>
  <c r="L2321" i="1"/>
  <c r="J2321" i="1"/>
  <c r="BA2325" i="1"/>
  <c r="AZ2325" i="1"/>
  <c r="L2329" i="1"/>
  <c r="J2329" i="1"/>
  <c r="BA2333" i="1"/>
  <c r="AZ2333" i="1"/>
  <c r="L2337" i="1"/>
  <c r="K2337" i="1"/>
  <c r="J2337" i="1"/>
  <c r="L2341" i="1"/>
  <c r="K2341" i="1"/>
  <c r="J2341" i="1"/>
  <c r="L2345" i="1"/>
  <c r="K2345" i="1"/>
  <c r="J2345" i="1"/>
  <c r="L2349" i="1"/>
  <c r="K2349" i="1"/>
  <c r="J2349" i="1"/>
  <c r="L2353" i="1"/>
  <c r="K2353" i="1"/>
  <c r="J2353" i="1"/>
  <c r="BA2361" i="1"/>
  <c r="AZ2361" i="1"/>
  <c r="AY2361" i="1"/>
  <c r="BC2361" i="1"/>
  <c r="BD2362" i="1"/>
  <c r="BB2362" i="1"/>
  <c r="BA2369" i="1"/>
  <c r="AZ2369" i="1"/>
  <c r="AY2369" i="1"/>
  <c r="BC2369" i="1"/>
  <c r="BA2373" i="1"/>
  <c r="AZ2373" i="1"/>
  <c r="AY2373" i="1"/>
  <c r="BC2373" i="1"/>
  <c r="BB2374" i="1"/>
  <c r="K2385" i="1"/>
  <c r="L2385" i="1"/>
  <c r="J2385" i="1"/>
  <c r="L2405" i="1"/>
  <c r="K2405" i="1"/>
  <c r="J2405" i="1"/>
  <c r="J2308" i="1"/>
  <c r="J2310" i="1"/>
  <c r="J2312" i="1"/>
  <c r="J2314" i="1"/>
  <c r="L2315" i="1"/>
  <c r="J2315" i="1"/>
  <c r="AY2317" i="1"/>
  <c r="BC2317" i="1"/>
  <c r="BA2319" i="1"/>
  <c r="AZ2319" i="1"/>
  <c r="BB2320" i="1"/>
  <c r="K2321" i="1"/>
  <c r="J2322" i="1"/>
  <c r="L2323" i="1"/>
  <c r="J2323" i="1"/>
  <c r="AY2325" i="1"/>
  <c r="BC2325" i="1"/>
  <c r="BA2327" i="1"/>
  <c r="AZ2327" i="1"/>
  <c r="BB2328" i="1"/>
  <c r="K2329" i="1"/>
  <c r="J2330" i="1"/>
  <c r="L2331" i="1"/>
  <c r="J2331" i="1"/>
  <c r="AY2333" i="1"/>
  <c r="BC2333" i="1"/>
  <c r="BA2337" i="1"/>
  <c r="AZ2337" i="1"/>
  <c r="BA2341" i="1"/>
  <c r="AZ2341" i="1"/>
  <c r="BA2345" i="1"/>
  <c r="AZ2345" i="1"/>
  <c r="BA2349" i="1"/>
  <c r="AZ2349" i="1"/>
  <c r="BA2353" i="1"/>
  <c r="AZ2353" i="1"/>
  <c r="BA2359" i="1"/>
  <c r="AZ2359" i="1"/>
  <c r="AY2359" i="1"/>
  <c r="BC2359" i="1"/>
  <c r="BD2360" i="1"/>
  <c r="BA2367" i="1"/>
  <c r="AZ2367" i="1"/>
  <c r="AY2367" i="1"/>
  <c r="BC2367" i="1"/>
  <c r="BD2368" i="1"/>
  <c r="BB2368" i="1"/>
  <c r="BD2372" i="1"/>
  <c r="BB2372" i="1"/>
  <c r="K2401" i="1"/>
  <c r="L2401" i="1"/>
  <c r="J2401" i="1"/>
  <c r="AY2307" i="1"/>
  <c r="BC2307" i="1"/>
  <c r="K2308" i="1"/>
  <c r="AY2309" i="1"/>
  <c r="BC2309" i="1"/>
  <c r="K2310" i="1"/>
  <c r="AY2311" i="1"/>
  <c r="BC2311" i="1"/>
  <c r="K2312" i="1"/>
  <c r="AY2313" i="1"/>
  <c r="BC2313" i="1"/>
  <c r="K2314" i="1"/>
  <c r="K2315" i="1"/>
  <c r="J2316" i="1"/>
  <c r="L2317" i="1"/>
  <c r="J2317" i="1"/>
  <c r="AY2319" i="1"/>
  <c r="BC2319" i="1"/>
  <c r="BA2321" i="1"/>
  <c r="AZ2321" i="1"/>
  <c r="K2322" i="1"/>
  <c r="K2323" i="1"/>
  <c r="J2324" i="1"/>
  <c r="L2325" i="1"/>
  <c r="J2325" i="1"/>
  <c r="AY2327" i="1"/>
  <c r="BC2327" i="1"/>
  <c r="BA2329" i="1"/>
  <c r="AZ2329" i="1"/>
  <c r="K2330" i="1"/>
  <c r="K2331" i="1"/>
  <c r="J2332" i="1"/>
  <c r="L2333" i="1"/>
  <c r="J2333" i="1"/>
  <c r="L2335" i="1"/>
  <c r="K2335" i="1"/>
  <c r="J2335" i="1"/>
  <c r="BB2336" i="1"/>
  <c r="AY2337" i="1"/>
  <c r="BC2337" i="1"/>
  <c r="L2339" i="1"/>
  <c r="K2339" i="1"/>
  <c r="J2339" i="1"/>
  <c r="BB2340" i="1"/>
  <c r="AY2341" i="1"/>
  <c r="BC2341" i="1"/>
  <c r="L2343" i="1"/>
  <c r="K2343" i="1"/>
  <c r="J2343" i="1"/>
  <c r="BB2344" i="1"/>
  <c r="AY2345" i="1"/>
  <c r="BC2345" i="1"/>
  <c r="L2347" i="1"/>
  <c r="K2347" i="1"/>
  <c r="J2347" i="1"/>
  <c r="BB2348" i="1"/>
  <c r="AY2349" i="1"/>
  <c r="BC2349" i="1"/>
  <c r="L2351" i="1"/>
  <c r="K2351" i="1"/>
  <c r="J2351" i="1"/>
  <c r="BB2352" i="1"/>
  <c r="AY2353" i="1"/>
  <c r="BC2353" i="1"/>
  <c r="BA2357" i="1"/>
  <c r="AZ2357" i="1"/>
  <c r="AY2357" i="1"/>
  <c r="BC2357" i="1"/>
  <c r="BD2358" i="1"/>
  <c r="BB2358" i="1"/>
  <c r="BA2365" i="1"/>
  <c r="AZ2365" i="1"/>
  <c r="AY2365" i="1"/>
  <c r="BC2365" i="1"/>
  <c r="BD2366" i="1"/>
  <c r="BB2366" i="1"/>
  <c r="BA2371" i="1"/>
  <c r="AZ2371" i="1"/>
  <c r="AY2371" i="1"/>
  <c r="BC2371" i="1"/>
  <c r="AZ2394" i="1"/>
  <c r="BA2394" i="1"/>
  <c r="AY2394" i="1"/>
  <c r="BC2394" i="1"/>
  <c r="K2381" i="1"/>
  <c r="L2381" i="1"/>
  <c r="J2381" i="1"/>
  <c r="AZ2390" i="1"/>
  <c r="BA2390" i="1"/>
  <c r="AY2390" i="1"/>
  <c r="BC2390" i="1"/>
  <c r="K2397" i="1"/>
  <c r="L2397" i="1"/>
  <c r="J2397" i="1"/>
  <c r="J2355" i="1"/>
  <c r="J2357" i="1"/>
  <c r="J2359" i="1"/>
  <c r="J2361" i="1"/>
  <c r="J2363" i="1"/>
  <c r="J2365" i="1"/>
  <c r="J2367" i="1"/>
  <c r="J2369" i="1"/>
  <c r="J2371" i="1"/>
  <c r="J2373" i="1"/>
  <c r="AZ2386" i="1"/>
  <c r="BA2386" i="1"/>
  <c r="AY2386" i="1"/>
  <c r="BC2386" i="1"/>
  <c r="K2393" i="1"/>
  <c r="L2393" i="1"/>
  <c r="J2393" i="1"/>
  <c r="AZ2402" i="1"/>
  <c r="BA2402" i="1"/>
  <c r="AY2402" i="1"/>
  <c r="BC2402" i="1"/>
  <c r="BA2403" i="1"/>
  <c r="AZ2403" i="1"/>
  <c r="AY2403" i="1"/>
  <c r="BC2403" i="1"/>
  <c r="K2355" i="1"/>
  <c r="K2357" i="1"/>
  <c r="K2359" i="1"/>
  <c r="K2361" i="1"/>
  <c r="K2363" i="1"/>
  <c r="K2365" i="1"/>
  <c r="K2367" i="1"/>
  <c r="K2369" i="1"/>
  <c r="AY2370" i="1"/>
  <c r="BC2370" i="1"/>
  <c r="K2371" i="1"/>
  <c r="AY2372" i="1"/>
  <c r="BC2372" i="1"/>
  <c r="K2373" i="1"/>
  <c r="AZ2382" i="1"/>
  <c r="BA2382" i="1"/>
  <c r="AY2382" i="1"/>
  <c r="BC2382" i="1"/>
  <c r="K2389" i="1"/>
  <c r="L2389" i="1"/>
  <c r="J2389" i="1"/>
  <c r="AZ2398" i="1"/>
  <c r="BA2398" i="1"/>
  <c r="AY2398" i="1"/>
  <c r="BC2398" i="1"/>
  <c r="L2404" i="1"/>
  <c r="K2404" i="1"/>
  <c r="BA2406" i="1"/>
  <c r="AZ2406" i="1"/>
  <c r="AY2406" i="1"/>
  <c r="BC2406" i="1"/>
  <c r="AY2379" i="1"/>
  <c r="BC2379" i="1"/>
  <c r="BB2381" i="1"/>
  <c r="J2382" i="1"/>
  <c r="AY2383" i="1"/>
  <c r="BC2383" i="1"/>
  <c r="BB2385" i="1"/>
  <c r="J2386" i="1"/>
  <c r="AY2387" i="1"/>
  <c r="BC2387" i="1"/>
  <c r="BB2389" i="1"/>
  <c r="J2390" i="1"/>
  <c r="AY2391" i="1"/>
  <c r="BC2391" i="1"/>
  <c r="BB2393" i="1"/>
  <c r="J2394" i="1"/>
  <c r="AY2395" i="1"/>
  <c r="BC2395" i="1"/>
  <c r="BB2397" i="1"/>
  <c r="J2398" i="1"/>
  <c r="AY2399" i="1"/>
  <c r="BC2399" i="1"/>
  <c r="BB2401" i="1"/>
  <c r="J2402" i="1"/>
  <c r="L2403" i="1"/>
  <c r="K2403" i="1"/>
  <c r="J2404" i="1"/>
  <c r="BA2405" i="1"/>
  <c r="AZ2405" i="1"/>
  <c r="BA2379" i="1"/>
  <c r="L2382" i="1"/>
  <c r="BA2383" i="1"/>
  <c r="L2386" i="1"/>
  <c r="BA2387" i="1"/>
  <c r="L2390" i="1"/>
  <c r="BA2391" i="1"/>
  <c r="L2394" i="1"/>
  <c r="BA2395" i="1"/>
  <c r="L2398" i="1"/>
  <c r="BA2399" i="1"/>
  <c r="L2402" i="1"/>
  <c r="J2403" i="1"/>
  <c r="BA2404" i="1"/>
  <c r="AZ2404" i="1"/>
  <c r="AY2405" i="1"/>
  <c r="BC2405" i="1"/>
  <c r="L2406" i="1"/>
  <c r="K2406" i="1"/>
  <c r="BB2364" i="1"/>
  <c r="BB2283" i="1"/>
  <c r="BB2184" i="1"/>
  <c r="BB584" i="1"/>
  <c r="BB2269" i="1"/>
  <c r="BD2375" i="1"/>
  <c r="BB2243" i="1"/>
  <c r="BD2219" i="1"/>
  <c r="BB2219" i="1"/>
  <c r="BB828" i="1"/>
  <c r="BD828" i="1"/>
  <c r="BD570" i="1"/>
  <c r="BB570" i="1"/>
  <c r="BB593" i="1"/>
  <c r="BD593" i="1"/>
  <c r="BB2261" i="1"/>
  <c r="BD450" i="1"/>
  <c r="BD322" i="1"/>
  <c r="BD594" i="1"/>
  <c r="BB594" i="1"/>
  <c r="BB812" i="1"/>
  <c r="BD812" i="1"/>
  <c r="BD622" i="1"/>
  <c r="BB622" i="1"/>
  <c r="BB2378" i="1"/>
  <c r="BD2197" i="1"/>
  <c r="BD2195" i="1"/>
  <c r="BB2195" i="1"/>
  <c r="BD546" i="1"/>
  <c r="BB546" i="1"/>
  <c r="BB806" i="1"/>
  <c r="BB562" i="1"/>
  <c r="BB791" i="1"/>
  <c r="BD791" i="1"/>
  <c r="BD614" i="1"/>
  <c r="BB614" i="1"/>
  <c r="BD586" i="1"/>
  <c r="BB586" i="1"/>
  <c r="BB144" i="1"/>
  <c r="BD592" i="1"/>
  <c r="BB592" i="1"/>
  <c r="BD2265" i="1"/>
  <c r="BB2265" i="1"/>
  <c r="BB2241" i="1"/>
  <c r="BD2241" i="1"/>
  <c r="BB2205" i="1"/>
  <c r="BD2205" i="1"/>
  <c r="BD618" i="1"/>
  <c r="BB618" i="1"/>
  <c r="BD610" i="1"/>
  <c r="BB610" i="1"/>
  <c r="BD602" i="1"/>
  <c r="BB602" i="1"/>
  <c r="BB453" i="1"/>
  <c r="BD453" i="1"/>
  <c r="BB389" i="1"/>
  <c r="BD389" i="1"/>
  <c r="BB325" i="1"/>
  <c r="BD325" i="1"/>
  <c r="BB261" i="1"/>
  <c r="BD261" i="1"/>
  <c r="BB197" i="1"/>
  <c r="BD197" i="1"/>
  <c r="BB732" i="1"/>
  <c r="BD732" i="1"/>
  <c r="BB724" i="1"/>
  <c r="BD724" i="1"/>
  <c r="BB716" i="1"/>
  <c r="BD716" i="1"/>
  <c r="BB708" i="1"/>
  <c r="BB700" i="1"/>
  <c r="BD700" i="1"/>
  <c r="BB692" i="1"/>
  <c r="BD692" i="1"/>
  <c r="BB645" i="1"/>
  <c r="BD645" i="1"/>
  <c r="BB628" i="1"/>
  <c r="BD628" i="1"/>
  <c r="BB505" i="1"/>
  <c r="BD505" i="1"/>
  <c r="BB409" i="1"/>
  <c r="BB201" i="1"/>
  <c r="BB746" i="1"/>
  <c r="BD746" i="1"/>
  <c r="BB685" i="1"/>
  <c r="BD685" i="1"/>
  <c r="BB677" i="1"/>
  <c r="BD677" i="1"/>
  <c r="BB669" i="1"/>
  <c r="BD669" i="1"/>
  <c r="BB661" i="1"/>
  <c r="BD661" i="1"/>
  <c r="BB653" i="1"/>
  <c r="BB641" i="1"/>
  <c r="BB441" i="1"/>
  <c r="BD441" i="1"/>
  <c r="BD106" i="1"/>
  <c r="BB106" i="1"/>
  <c r="BB56" i="1"/>
  <c r="BD56" i="1"/>
  <c r="BD74" i="1"/>
  <c r="BB74" i="1"/>
  <c r="BD58" i="1"/>
  <c r="BB58" i="1"/>
  <c r="BB40" i="1"/>
  <c r="BD40" i="1"/>
  <c r="BB2239" i="1"/>
  <c r="BD2239" i="1"/>
  <c r="BD2223" i="1"/>
  <c r="BB2223" i="1"/>
  <c r="BD2215" i="1"/>
  <c r="BB2215" i="1"/>
  <c r="BB2247" i="1"/>
  <c r="BD2247" i="1"/>
  <c r="BB2322" i="1"/>
  <c r="BD2322" i="1"/>
  <c r="BB798" i="1"/>
  <c r="BD798" i="1"/>
  <c r="BD560" i="1"/>
  <c r="BB560" i="1"/>
  <c r="BB501" i="1"/>
  <c r="BD501" i="1"/>
  <c r="BB437" i="1"/>
  <c r="BD437" i="1"/>
  <c r="BB373" i="1"/>
  <c r="BD373" i="1"/>
  <c r="BB309" i="1"/>
  <c r="BD309" i="1"/>
  <c r="BB245" i="1"/>
  <c r="BD245" i="1"/>
  <c r="BB729" i="1"/>
  <c r="BD729" i="1"/>
  <c r="BB721" i="1"/>
  <c r="BD721" i="1"/>
  <c r="BB713" i="1"/>
  <c r="BD713" i="1"/>
  <c r="BB705" i="1"/>
  <c r="BD705" i="1"/>
  <c r="BB697" i="1"/>
  <c r="BD697" i="1"/>
  <c r="BB689" i="1"/>
  <c r="BD689" i="1"/>
  <c r="BB640" i="1"/>
  <c r="BB537" i="1"/>
  <c r="BD537" i="1"/>
  <c r="BB377" i="1"/>
  <c r="BD377" i="1"/>
  <c r="BB345" i="1"/>
  <c r="BD345" i="1"/>
  <c r="BB313" i="1"/>
  <c r="BD313" i="1"/>
  <c r="BB281" i="1"/>
  <c r="BD281" i="1"/>
  <c r="BB217" i="1"/>
  <c r="BD217" i="1"/>
  <c r="BB743" i="1"/>
  <c r="BD743" i="1"/>
  <c r="BB684" i="1"/>
  <c r="BD684" i="1"/>
  <c r="BB676" i="1"/>
  <c r="BD676" i="1"/>
  <c r="BB668" i="1"/>
  <c r="BD668" i="1"/>
  <c r="BB660" i="1"/>
  <c r="BD660" i="1"/>
  <c r="BB652" i="1"/>
  <c r="BB636" i="1"/>
  <c r="BD636" i="1"/>
  <c r="BB457" i="1"/>
  <c r="BB361" i="1"/>
  <c r="BD361" i="1"/>
  <c r="BB329" i="1"/>
  <c r="BD329" i="1"/>
  <c r="BB265" i="1"/>
  <c r="BD265" i="1"/>
  <c r="BB233" i="1"/>
  <c r="BB794" i="1"/>
  <c r="BD794" i="1"/>
  <c r="BB185" i="1"/>
  <c r="BB168" i="1"/>
  <c r="BD168" i="1"/>
  <c r="BD180" i="1"/>
  <c r="BB180" i="1"/>
  <c r="BD2305" i="1"/>
  <c r="BB2305" i="1"/>
  <c r="BD2301" i="1"/>
  <c r="BB2301" i="1"/>
  <c r="BD2297" i="1"/>
  <c r="BB2297" i="1"/>
  <c r="BD2293" i="1"/>
  <c r="BB2293" i="1"/>
  <c r="BB2271" i="1"/>
  <c r="BD2271" i="1"/>
  <c r="BB2332" i="1"/>
  <c r="BD2332" i="1"/>
  <c r="BD2324" i="1"/>
  <c r="BB2324" i="1"/>
  <c r="BD2303" i="1"/>
  <c r="BB2303" i="1"/>
  <c r="BD2299" i="1"/>
  <c r="BB2299" i="1"/>
  <c r="BD2295" i="1"/>
  <c r="BB2295" i="1"/>
  <c r="BD2291" i="1"/>
  <c r="BB2291" i="1"/>
  <c r="BB2233" i="1"/>
  <c r="BD2233" i="1"/>
  <c r="BB2199" i="1"/>
  <c r="BD2199" i="1"/>
  <c r="BB2217" i="1"/>
  <c r="BD2217" i="1"/>
  <c r="BB815" i="1"/>
  <c r="BD815" i="1"/>
  <c r="BB485" i="1"/>
  <c r="BD485" i="1"/>
  <c r="BB421" i="1"/>
  <c r="BD421" i="1"/>
  <c r="BB357" i="1"/>
  <c r="BD357" i="1"/>
  <c r="BB293" i="1"/>
  <c r="BB229" i="1"/>
  <c r="BB728" i="1"/>
  <c r="BD728" i="1"/>
  <c r="BB720" i="1"/>
  <c r="BD720" i="1"/>
  <c r="BB712" i="1"/>
  <c r="BB704" i="1"/>
  <c r="BD704" i="1"/>
  <c r="BB696" i="1"/>
  <c r="BD696" i="1"/>
  <c r="BB688" i="1"/>
  <c r="BD688" i="1"/>
  <c r="BB637" i="1"/>
  <c r="BD637" i="1"/>
  <c r="BB766" i="1"/>
  <c r="BD766" i="1"/>
  <c r="BB750" i="1"/>
  <c r="BD750" i="1"/>
  <c r="BB737" i="1"/>
  <c r="BB681" i="1"/>
  <c r="BD681" i="1"/>
  <c r="BB673" i="1"/>
  <c r="BD673" i="1"/>
  <c r="BB665" i="1"/>
  <c r="BD665" i="1"/>
  <c r="BB657" i="1"/>
  <c r="BD657" i="1"/>
  <c r="BB649" i="1"/>
  <c r="BD649" i="1"/>
  <c r="BB632" i="1"/>
  <c r="BD632" i="1"/>
  <c r="BB545" i="1"/>
  <c r="BD545" i="1"/>
  <c r="BB473" i="1"/>
  <c r="BD473" i="1"/>
  <c r="BB393" i="1"/>
  <c r="BD393" i="1"/>
  <c r="BB136" i="1"/>
  <c r="BB72" i="1"/>
  <c r="BD72" i="1"/>
  <c r="BB24" i="1"/>
  <c r="BD24" i="1"/>
  <c r="BD170" i="1"/>
  <c r="BB170" i="1"/>
  <c r="BB8" i="1"/>
  <c r="BD8" i="1"/>
  <c r="BD10" i="1"/>
  <c r="BB10" i="1"/>
  <c r="BB104" i="1"/>
  <c r="BD104" i="1"/>
  <c r="BD2231" i="1"/>
  <c r="BB2231" i="1"/>
  <c r="BB2225" i="1"/>
  <c r="BD2225" i="1"/>
  <c r="BB2182" i="1"/>
  <c r="BD2182" i="1"/>
  <c r="BB831" i="1"/>
  <c r="BD831" i="1"/>
  <c r="BB782" i="1"/>
  <c r="BD782" i="1"/>
  <c r="BB763" i="1"/>
  <c r="BD763" i="1"/>
  <c r="BD552" i="1"/>
  <c r="BB552" i="1"/>
  <c r="BB533" i="1"/>
  <c r="BB469" i="1"/>
  <c r="BD469" i="1"/>
  <c r="BB405" i="1"/>
  <c r="BD405" i="1"/>
  <c r="BB341" i="1"/>
  <c r="BD341" i="1"/>
  <c r="BB277" i="1"/>
  <c r="BD277" i="1"/>
  <c r="BB213" i="1"/>
  <c r="BB733" i="1"/>
  <c r="BD733" i="1"/>
  <c r="BB725" i="1"/>
  <c r="BD725" i="1"/>
  <c r="BB717" i="1"/>
  <c r="BD717" i="1"/>
  <c r="BB709" i="1"/>
  <c r="BD709" i="1"/>
  <c r="BB701" i="1"/>
  <c r="BD701" i="1"/>
  <c r="BB693" i="1"/>
  <c r="BD693" i="1"/>
  <c r="BB648" i="1"/>
  <c r="BD648" i="1"/>
  <c r="BB633" i="1"/>
  <c r="BD633" i="1"/>
  <c r="BB297" i="1"/>
  <c r="BD297" i="1"/>
  <c r="BB778" i="1"/>
  <c r="BD778" i="1"/>
  <c r="BB759" i="1"/>
  <c r="BB747" i="1"/>
  <c r="BD747" i="1"/>
  <c r="BB736" i="1"/>
  <c r="BD736" i="1"/>
  <c r="BB680" i="1"/>
  <c r="BD680" i="1"/>
  <c r="BB672" i="1"/>
  <c r="BD672" i="1"/>
  <c r="BB664" i="1"/>
  <c r="BD664" i="1"/>
  <c r="BB656" i="1"/>
  <c r="BD656" i="1"/>
  <c r="BB644" i="1"/>
  <c r="BD644" i="1"/>
  <c r="BB629" i="1"/>
  <c r="BD629" i="1"/>
  <c r="BB569" i="1"/>
  <c r="BD569" i="1"/>
  <c r="BB489" i="1"/>
  <c r="BD489" i="1"/>
  <c r="BB425" i="1"/>
  <c r="BD425" i="1"/>
  <c r="BB249" i="1"/>
  <c r="BD249" i="1"/>
  <c r="BD138" i="1"/>
  <c r="BB138" i="1"/>
  <c r="BD42" i="1"/>
  <c r="BB42" i="1"/>
  <c r="BD26" i="1"/>
  <c r="BB26" i="1"/>
  <c r="BD2402" i="1"/>
  <c r="BB2402" i="1"/>
  <c r="BD2329" i="1"/>
  <c r="BB2329" i="1"/>
  <c r="BB2359" i="1"/>
  <c r="BD2359" i="1"/>
  <c r="BB2349" i="1"/>
  <c r="BD2349" i="1"/>
  <c r="BB2341" i="1"/>
  <c r="BD2341" i="1"/>
  <c r="BD2286" i="1"/>
  <c r="BB2286" i="1"/>
  <c r="BB2363" i="1"/>
  <c r="BD2363" i="1"/>
  <c r="BB2315" i="1"/>
  <c r="BD2315" i="1"/>
  <c r="BB2351" i="1"/>
  <c r="BD2351" i="1"/>
  <c r="BB2256" i="1"/>
  <c r="BD2256" i="1"/>
  <c r="BB2220" i="1"/>
  <c r="BD2220" i="1"/>
  <c r="BD2206" i="1"/>
  <c r="BB2206" i="1"/>
  <c r="BB2222" i="1"/>
  <c r="BD2222" i="1"/>
  <c r="BD2178" i="1"/>
  <c r="BB2178" i="1"/>
  <c r="BD2162" i="1"/>
  <c r="BB2162" i="1"/>
  <c r="BD2176" i="1"/>
  <c r="BB2176" i="1"/>
  <c r="BD2180" i="1"/>
  <c r="BB2180" i="1"/>
  <c r="BD2156" i="1"/>
  <c r="BB2156" i="1"/>
  <c r="BD835" i="1"/>
  <c r="BB835" i="1"/>
  <c r="BB805" i="1"/>
  <c r="BD826" i="1"/>
  <c r="BB826" i="1"/>
  <c r="BD789" i="1"/>
  <c r="BB789" i="1"/>
  <c r="BB796" i="1"/>
  <c r="BD781" i="1"/>
  <c r="BB781" i="1"/>
  <c r="BD543" i="1"/>
  <c r="BB543" i="1"/>
  <c r="BD511" i="1"/>
  <c r="BB511" i="1"/>
  <c r="BD479" i="1"/>
  <c r="BB479" i="1"/>
  <c r="BB447" i="1"/>
  <c r="BD415" i="1"/>
  <c r="BB415" i="1"/>
  <c r="BD383" i="1"/>
  <c r="BB383" i="1"/>
  <c r="BD351" i="1"/>
  <c r="BB351" i="1"/>
  <c r="BB598" i="1"/>
  <c r="BD598" i="1"/>
  <c r="BD583" i="1"/>
  <c r="BB583" i="1"/>
  <c r="BB556" i="1"/>
  <c r="BD556" i="1"/>
  <c r="BD539" i="1"/>
  <c r="BB539" i="1"/>
  <c r="BD507" i="1"/>
  <c r="BB507" i="1"/>
  <c r="BD475" i="1"/>
  <c r="BB475" i="1"/>
  <c r="BD443" i="1"/>
  <c r="BB443" i="1"/>
  <c r="BD411" i="1"/>
  <c r="BB411" i="1"/>
  <c r="BD379" i="1"/>
  <c r="BB379" i="1"/>
  <c r="BD347" i="1"/>
  <c r="BB347" i="1"/>
  <c r="BD315" i="1"/>
  <c r="BB315" i="1"/>
  <c r="BD283" i="1"/>
  <c r="BB283" i="1"/>
  <c r="BD251" i="1"/>
  <c r="BB251" i="1"/>
  <c r="BD219" i="1"/>
  <c r="BB219" i="1"/>
  <c r="BB187" i="1"/>
  <c r="BB147" i="1"/>
  <c r="BB99" i="1"/>
  <c r="BD99" i="1"/>
  <c r="BB51" i="1"/>
  <c r="BD51" i="1"/>
  <c r="BD520" i="1"/>
  <c r="BB520" i="1"/>
  <c r="BB408" i="1"/>
  <c r="BD259" i="1"/>
  <c r="BB259" i="1"/>
  <c r="BD173" i="1"/>
  <c r="BB173" i="1"/>
  <c r="BB61" i="1"/>
  <c r="BD61" i="1"/>
  <c r="BB13" i="1"/>
  <c r="BD13" i="1"/>
  <c r="BB625" i="1"/>
  <c r="BD625" i="1"/>
  <c r="BB609" i="1"/>
  <c r="BD609" i="1"/>
  <c r="BB596" i="1"/>
  <c r="BD596" i="1"/>
  <c r="BB519" i="1"/>
  <c r="BD471" i="1"/>
  <c r="BB471" i="1"/>
  <c r="BD407" i="1"/>
  <c r="BB407" i="1"/>
  <c r="BD359" i="1"/>
  <c r="BB359" i="1"/>
  <c r="BD327" i="1"/>
  <c r="BB327" i="1"/>
  <c r="BD284" i="1"/>
  <c r="BB284" i="1"/>
  <c r="BD268" i="1"/>
  <c r="BB268" i="1"/>
  <c r="BD236" i="1"/>
  <c r="BB236" i="1"/>
  <c r="BD204" i="1"/>
  <c r="BB204" i="1"/>
  <c r="BB163" i="1"/>
  <c r="BD376" i="1"/>
  <c r="BB376" i="1"/>
  <c r="BD328" i="1"/>
  <c r="BB328" i="1"/>
  <c r="BD216" i="1"/>
  <c r="BB216" i="1"/>
  <c r="BB200" i="1"/>
  <c r="BB53" i="1"/>
  <c r="BD53" i="1"/>
  <c r="BD276" i="1"/>
  <c r="BB276" i="1"/>
  <c r="BD2404" i="1"/>
  <c r="BB2404" i="1"/>
  <c r="BD2405" i="1"/>
  <c r="BB2405" i="1"/>
  <c r="BD2406" i="1"/>
  <c r="BB2406" i="1"/>
  <c r="BB2333" i="1"/>
  <c r="BD2333" i="1"/>
  <c r="BB2325" i="1"/>
  <c r="BD2325" i="1"/>
  <c r="BB2317" i="1"/>
  <c r="BD2317" i="1"/>
  <c r="BB2300" i="1"/>
  <c r="BD2300" i="1"/>
  <c r="BB2292" i="1"/>
  <c r="BD2292" i="1"/>
  <c r="BD2254" i="1"/>
  <c r="BB2254" i="1"/>
  <c r="BB2343" i="1"/>
  <c r="BD2343" i="1"/>
  <c r="BB2355" i="1"/>
  <c r="BD2355" i="1"/>
  <c r="BB2302" i="1"/>
  <c r="BD2302" i="1"/>
  <c r="BB2294" i="1"/>
  <c r="BD2294" i="1"/>
  <c r="BB2288" i="1"/>
  <c r="BD2288" i="1"/>
  <c r="BB2272" i="1"/>
  <c r="BD2272" i="1"/>
  <c r="BB2266" i="1"/>
  <c r="BD2266" i="1"/>
  <c r="BB2335" i="1"/>
  <c r="BD2335" i="1"/>
  <c r="BB2264" i="1"/>
  <c r="BD2264" i="1"/>
  <c r="BB2258" i="1"/>
  <c r="BD2258" i="1"/>
  <c r="BD2212" i="1"/>
  <c r="BB2212" i="1"/>
  <c r="BD2204" i="1"/>
  <c r="BB2204" i="1"/>
  <c r="BD2196" i="1"/>
  <c r="BB2196" i="1"/>
  <c r="BD2202" i="1"/>
  <c r="BB2202" i="1"/>
  <c r="BB2331" i="1"/>
  <c r="BD2331" i="1"/>
  <c r="BB2214" i="1"/>
  <c r="BD2214" i="1"/>
  <c r="BB2280" i="1"/>
  <c r="BD2280" i="1"/>
  <c r="BD2226" i="1"/>
  <c r="BB2226" i="1"/>
  <c r="BD2218" i="1"/>
  <c r="BB2218" i="1"/>
  <c r="BD2181" i="1"/>
  <c r="BB2181" i="1"/>
  <c r="BD2174" i="1"/>
  <c r="BB2174" i="1"/>
  <c r="BD2158" i="1"/>
  <c r="BB2158" i="1"/>
  <c r="BB2183" i="1"/>
  <c r="BD2183" i="1"/>
  <c r="BD2172" i="1"/>
  <c r="BB2172" i="1"/>
  <c r="BB2189" i="1"/>
  <c r="BD2189" i="1"/>
  <c r="BB788" i="1"/>
  <c r="BB772" i="1"/>
  <c r="BD756" i="1"/>
  <c r="BB756" i="1"/>
  <c r="BB740" i="1"/>
  <c r="BD810" i="1"/>
  <c r="BB810" i="1"/>
  <c r="BD768" i="1"/>
  <c r="BB768" i="1"/>
  <c r="BD752" i="1"/>
  <c r="BB752" i="1"/>
  <c r="BD829" i="1"/>
  <c r="BB829" i="1"/>
  <c r="BD827" i="1"/>
  <c r="BB827" i="1"/>
  <c r="BD813" i="1"/>
  <c r="BB813" i="1"/>
  <c r="BD811" i="1"/>
  <c r="BB811" i="1"/>
  <c r="BD753" i="1"/>
  <c r="BB753" i="1"/>
  <c r="BD748" i="1"/>
  <c r="BB748" i="1"/>
  <c r="BD834" i="1"/>
  <c r="BB834" i="1"/>
  <c r="BD818" i="1"/>
  <c r="BB818" i="1"/>
  <c r="BD802" i="1"/>
  <c r="BB802" i="1"/>
  <c r="BD765" i="1"/>
  <c r="BB765" i="1"/>
  <c r="BB619" i="1"/>
  <c r="BD619" i="1"/>
  <c r="BB611" i="1"/>
  <c r="BD611" i="1"/>
  <c r="BB603" i="1"/>
  <c r="BD603" i="1"/>
  <c r="BD532" i="1"/>
  <c r="BB532" i="1"/>
  <c r="BD516" i="1"/>
  <c r="BB516" i="1"/>
  <c r="BB500" i="1"/>
  <c r="BD484" i="1"/>
  <c r="BB484" i="1"/>
  <c r="BB468" i="1"/>
  <c r="BB452" i="1"/>
  <c r="BD436" i="1"/>
  <c r="BB436" i="1"/>
  <c r="BD420" i="1"/>
  <c r="BB420" i="1"/>
  <c r="BD404" i="1"/>
  <c r="BB404" i="1"/>
  <c r="BD388" i="1"/>
  <c r="BB388" i="1"/>
  <c r="BD372" i="1"/>
  <c r="BB372" i="1"/>
  <c r="BD356" i="1"/>
  <c r="BB356" i="1"/>
  <c r="BD340" i="1"/>
  <c r="BB340" i="1"/>
  <c r="BD324" i="1"/>
  <c r="BB324" i="1"/>
  <c r="BD308" i="1"/>
  <c r="BB308" i="1"/>
  <c r="BD292" i="1"/>
  <c r="BB292" i="1"/>
  <c r="BD169" i="1"/>
  <c r="BB169" i="1"/>
  <c r="BD161" i="1"/>
  <c r="BB161" i="1"/>
  <c r="BB153" i="1"/>
  <c r="BB145" i="1"/>
  <c r="BD137" i="1"/>
  <c r="BB137" i="1"/>
  <c r="BB129" i="1"/>
  <c r="BD129" i="1"/>
  <c r="BD121" i="1"/>
  <c r="BB121" i="1"/>
  <c r="BB113" i="1"/>
  <c r="BD113" i="1"/>
  <c r="BD105" i="1"/>
  <c r="BB105" i="1"/>
  <c r="BD97" i="1"/>
  <c r="BB97" i="1"/>
  <c r="BD89" i="1"/>
  <c r="BB89" i="1"/>
  <c r="BD81" i="1"/>
  <c r="BB81" i="1"/>
  <c r="BD73" i="1"/>
  <c r="BB73" i="1"/>
  <c r="BB65" i="1"/>
  <c r="BD65" i="1"/>
  <c r="BD57" i="1"/>
  <c r="BB57" i="1"/>
  <c r="BD49" i="1"/>
  <c r="BB49" i="1"/>
  <c r="BB41" i="1"/>
  <c r="BD41" i="1"/>
  <c r="BD33" i="1"/>
  <c r="BB33" i="1"/>
  <c r="BB25" i="1"/>
  <c r="BD25" i="1"/>
  <c r="BD17" i="1"/>
  <c r="BB17" i="1"/>
  <c r="BD9" i="1"/>
  <c r="BB9" i="1"/>
  <c r="BB91" i="1"/>
  <c r="BD91" i="1"/>
  <c r="BB67" i="1"/>
  <c r="BD67" i="1"/>
  <c r="BD749" i="1"/>
  <c r="BB749" i="1"/>
  <c r="BD499" i="1"/>
  <c r="BB499" i="1"/>
  <c r="BD435" i="1"/>
  <c r="BB435" i="1"/>
  <c r="BD387" i="1"/>
  <c r="BB387" i="1"/>
  <c r="BB307" i="1"/>
  <c r="BD264" i="1"/>
  <c r="BB264" i="1"/>
  <c r="BB248" i="1"/>
  <c r="BB184" i="1"/>
  <c r="BB101" i="1"/>
  <c r="BD101" i="1"/>
  <c r="BB5" i="1"/>
  <c r="BD5" i="1"/>
  <c r="BD540" i="1"/>
  <c r="BB540" i="1"/>
  <c r="BD535" i="1"/>
  <c r="BB535" i="1"/>
  <c r="BD492" i="1"/>
  <c r="BB492" i="1"/>
  <c r="BD487" i="1"/>
  <c r="BB487" i="1"/>
  <c r="BD428" i="1"/>
  <c r="BB428" i="1"/>
  <c r="BD423" i="1"/>
  <c r="BB423" i="1"/>
  <c r="BD380" i="1"/>
  <c r="BB380" i="1"/>
  <c r="BD300" i="1"/>
  <c r="BB300" i="1"/>
  <c r="BB295" i="1"/>
  <c r="BD279" i="1"/>
  <c r="BB279" i="1"/>
  <c r="BD231" i="1"/>
  <c r="BB231" i="1"/>
  <c r="BB215" i="1"/>
  <c r="BD199" i="1"/>
  <c r="BB199" i="1"/>
  <c r="BB107" i="1"/>
  <c r="BD107" i="1"/>
  <c r="BB531" i="1"/>
  <c r="BB483" i="1"/>
  <c r="BD451" i="1"/>
  <c r="BB451" i="1"/>
  <c r="BD419" i="1"/>
  <c r="BB419" i="1"/>
  <c r="BB291" i="1"/>
  <c r="BD275" i="1"/>
  <c r="BB275" i="1"/>
  <c r="BB149" i="1"/>
  <c r="BD133" i="1"/>
  <c r="BB133" i="1"/>
  <c r="BB85" i="1"/>
  <c r="BD85" i="1"/>
  <c r="BD239" i="1"/>
  <c r="BB239" i="1"/>
  <c r="BB191" i="1"/>
  <c r="BD2394" i="1"/>
  <c r="BB2394" i="1"/>
  <c r="BB2357" i="1"/>
  <c r="BD2357" i="1"/>
  <c r="BD2321" i="1"/>
  <c r="BB2321" i="1"/>
  <c r="BD2278" i="1"/>
  <c r="BB2278" i="1"/>
  <c r="BD2224" i="1"/>
  <c r="BB2224" i="1"/>
  <c r="BD2216" i="1"/>
  <c r="BB2216" i="1"/>
  <c r="BB2210" i="1"/>
  <c r="BD2210" i="1"/>
  <c r="BD2198" i="1"/>
  <c r="BB2198" i="1"/>
  <c r="BB2192" i="1"/>
  <c r="BD2192" i="1"/>
  <c r="BD803" i="1"/>
  <c r="BB803" i="1"/>
  <c r="BD784" i="1"/>
  <c r="BB784" i="1"/>
  <c r="BD780" i="1"/>
  <c r="BB780" i="1"/>
  <c r="BB548" i="1"/>
  <c r="BD548" i="1"/>
  <c r="BD527" i="1"/>
  <c r="BB527" i="1"/>
  <c r="BD495" i="1"/>
  <c r="BB495" i="1"/>
  <c r="BD463" i="1"/>
  <c r="BB463" i="1"/>
  <c r="BB431" i="1"/>
  <c r="BD399" i="1"/>
  <c r="BB399" i="1"/>
  <c r="BD367" i="1"/>
  <c r="BB367" i="1"/>
  <c r="BD335" i="1"/>
  <c r="BB335" i="1"/>
  <c r="BD319" i="1"/>
  <c r="BB319" i="1"/>
  <c r="BD303" i="1"/>
  <c r="BB303" i="1"/>
  <c r="BD287" i="1"/>
  <c r="BB287" i="1"/>
  <c r="BD223" i="1"/>
  <c r="BB223" i="1"/>
  <c r="BB588" i="1"/>
  <c r="BD588" i="1"/>
  <c r="BB566" i="1"/>
  <c r="BD566" i="1"/>
  <c r="BD551" i="1"/>
  <c r="BB551" i="1"/>
  <c r="BD523" i="1"/>
  <c r="BB523" i="1"/>
  <c r="BD491" i="1"/>
  <c r="BB491" i="1"/>
  <c r="BB459" i="1"/>
  <c r="BD427" i="1"/>
  <c r="BB427" i="1"/>
  <c r="BB395" i="1"/>
  <c r="BD363" i="1"/>
  <c r="BB363" i="1"/>
  <c r="BB331" i="1"/>
  <c r="BD299" i="1"/>
  <c r="BB299" i="1"/>
  <c r="BB267" i="1"/>
  <c r="BD235" i="1"/>
  <c r="BB235" i="1"/>
  <c r="BD203" i="1"/>
  <c r="BB203" i="1"/>
  <c r="BB123" i="1"/>
  <c r="BD123" i="1"/>
  <c r="BB35" i="1"/>
  <c r="BD35" i="1"/>
  <c r="BD472" i="1"/>
  <c r="BB472" i="1"/>
  <c r="BD360" i="1"/>
  <c r="BB360" i="1"/>
  <c r="BD243" i="1"/>
  <c r="BB243" i="1"/>
  <c r="BB37" i="1"/>
  <c r="BD37" i="1"/>
  <c r="BB617" i="1"/>
  <c r="BD617" i="1"/>
  <c r="BB601" i="1"/>
  <c r="BD601" i="1"/>
  <c r="BD591" i="1"/>
  <c r="BB591" i="1"/>
  <c r="BD524" i="1"/>
  <c r="BB524" i="1"/>
  <c r="BB476" i="1"/>
  <c r="BD412" i="1"/>
  <c r="BB412" i="1"/>
  <c r="BD364" i="1"/>
  <c r="BB364" i="1"/>
  <c r="BD343" i="1"/>
  <c r="BB343" i="1"/>
  <c r="BD263" i="1"/>
  <c r="BB263" i="1"/>
  <c r="BB220" i="1"/>
  <c r="BD188" i="1"/>
  <c r="BB188" i="1"/>
  <c r="BB181" i="1"/>
  <c r="BD181" i="1"/>
  <c r="BB131" i="1"/>
  <c r="BB75" i="1"/>
  <c r="BD75" i="1"/>
  <c r="BB11" i="1"/>
  <c r="BD11" i="1"/>
  <c r="BD599" i="1"/>
  <c r="BB599" i="1"/>
  <c r="BD344" i="1"/>
  <c r="BB344" i="1"/>
  <c r="BD232" i="1"/>
  <c r="BB232" i="1"/>
  <c r="BB183" i="1"/>
  <c r="BD212" i="1"/>
  <c r="BB212" i="1"/>
  <c r="BD2382" i="1"/>
  <c r="BB2382" i="1"/>
  <c r="BD2386" i="1"/>
  <c r="BB2386" i="1"/>
  <c r="BD2390" i="1"/>
  <c r="BB2390" i="1"/>
  <c r="BB2371" i="1"/>
  <c r="BD2371" i="1"/>
  <c r="BB2353" i="1"/>
  <c r="BD2353" i="1"/>
  <c r="BB2345" i="1"/>
  <c r="BD2345" i="1"/>
  <c r="BB2337" i="1"/>
  <c r="BD2337" i="1"/>
  <c r="BD2327" i="1"/>
  <c r="BB2327" i="1"/>
  <c r="BD2319" i="1"/>
  <c r="BB2319" i="1"/>
  <c r="BB2347" i="1"/>
  <c r="BD2347" i="1"/>
  <c r="BD2262" i="1"/>
  <c r="BB2262" i="1"/>
  <c r="BB2308" i="1"/>
  <c r="BD2308" i="1"/>
  <c r="BD2284" i="1"/>
  <c r="BB2284" i="1"/>
  <c r="BD2276" i="1"/>
  <c r="BB2276" i="1"/>
  <c r="BD2268" i="1"/>
  <c r="BB2268" i="1"/>
  <c r="BD2260" i="1"/>
  <c r="BB2260" i="1"/>
  <c r="BD2252" i="1"/>
  <c r="BB2252" i="1"/>
  <c r="BD2244" i="1"/>
  <c r="BB2244" i="1"/>
  <c r="BB2339" i="1"/>
  <c r="BD2339" i="1"/>
  <c r="BD2236" i="1"/>
  <c r="BB2236" i="1"/>
  <c r="BD2234" i="1"/>
  <c r="BB2234" i="1"/>
  <c r="BB2208" i="1"/>
  <c r="BD2208" i="1"/>
  <c r="BD2187" i="1"/>
  <c r="BB2187" i="1"/>
  <c r="BD2179" i="1"/>
  <c r="BB2179" i="1"/>
  <c r="BD2177" i="1"/>
  <c r="BB2177" i="1"/>
  <c r="BD2175" i="1"/>
  <c r="BB2175" i="1"/>
  <c r="BD2173" i="1"/>
  <c r="BB2173" i="1"/>
  <c r="BD2171" i="1"/>
  <c r="BB2171" i="1"/>
  <c r="BD2169" i="1"/>
  <c r="BB2169" i="1"/>
  <c r="BD2167" i="1"/>
  <c r="BB2167" i="1"/>
  <c r="BD2165" i="1"/>
  <c r="BB2165" i="1"/>
  <c r="BD2163" i="1"/>
  <c r="BB2163" i="1"/>
  <c r="BD2161" i="1"/>
  <c r="BB2161" i="1"/>
  <c r="BD2159" i="1"/>
  <c r="BB2159" i="1"/>
  <c r="BD2157" i="1"/>
  <c r="BB2157" i="1"/>
  <c r="BD2155" i="1"/>
  <c r="BB2155" i="1"/>
  <c r="BD2153" i="1"/>
  <c r="BB2153" i="1"/>
  <c r="BD2151" i="1"/>
  <c r="BB2151" i="1"/>
  <c r="BD2149" i="1"/>
  <c r="BB2149" i="1"/>
  <c r="BD2147" i="1"/>
  <c r="BB2147" i="1"/>
  <c r="BD2145" i="1"/>
  <c r="BB2145" i="1"/>
  <c r="BD2143" i="1"/>
  <c r="BB2143" i="1"/>
  <c r="BD2170" i="1"/>
  <c r="BB2170" i="1"/>
  <c r="BD2154" i="1"/>
  <c r="BB2154" i="1"/>
  <c r="BD2168" i="1"/>
  <c r="BB2168" i="1"/>
  <c r="BD2152" i="1"/>
  <c r="BB2152" i="1"/>
  <c r="BD2148" i="1"/>
  <c r="BB2148" i="1"/>
  <c r="BD2164" i="1"/>
  <c r="BB2164" i="1"/>
  <c r="BD821" i="1"/>
  <c r="BB821" i="1"/>
  <c r="BD819" i="1"/>
  <c r="BB819" i="1"/>
  <c r="BD793" i="1"/>
  <c r="BB793" i="1"/>
  <c r="BD777" i="1"/>
  <c r="BB777" i="1"/>
  <c r="BD761" i="1"/>
  <c r="BB761" i="1"/>
  <c r="BD745" i="1"/>
  <c r="BB745" i="1"/>
  <c r="BB800" i="1"/>
  <c r="BD773" i="1"/>
  <c r="BB773" i="1"/>
  <c r="BD757" i="1"/>
  <c r="BB757" i="1"/>
  <c r="BB741" i="1"/>
  <c r="BD797" i="1"/>
  <c r="BB797" i="1"/>
  <c r="BD271" i="1"/>
  <c r="BB271" i="1"/>
  <c r="BD255" i="1"/>
  <c r="BB255" i="1"/>
  <c r="BD207" i="1"/>
  <c r="BB207" i="1"/>
  <c r="BB59" i="1"/>
  <c r="BD59" i="1"/>
  <c r="BB27" i="1"/>
  <c r="BD27" i="1"/>
  <c r="BB572" i="1"/>
  <c r="BD572" i="1"/>
  <c r="BD536" i="1"/>
  <c r="BB536" i="1"/>
  <c r="BD488" i="1"/>
  <c r="BB488" i="1"/>
  <c r="BB456" i="1"/>
  <c r="BD424" i="1"/>
  <c r="BB424" i="1"/>
  <c r="BD392" i="1"/>
  <c r="BB392" i="1"/>
  <c r="BD296" i="1"/>
  <c r="BB296" i="1"/>
  <c r="BB141" i="1"/>
  <c r="BB117" i="1"/>
  <c r="BD117" i="1"/>
  <c r="BD77" i="1"/>
  <c r="BB77" i="1"/>
  <c r="BB29" i="1"/>
  <c r="BD29" i="1"/>
  <c r="BB621" i="1"/>
  <c r="BD621" i="1"/>
  <c r="BB613" i="1"/>
  <c r="BD613" i="1"/>
  <c r="BB605" i="1"/>
  <c r="BD605" i="1"/>
  <c r="BD508" i="1"/>
  <c r="BB508" i="1"/>
  <c r="BD444" i="1"/>
  <c r="BB444" i="1"/>
  <c r="BD375" i="1"/>
  <c r="BB375" i="1"/>
  <c r="BD316" i="1"/>
  <c r="BB316" i="1"/>
  <c r="BD252" i="1"/>
  <c r="BB252" i="1"/>
  <c r="BD247" i="1"/>
  <c r="BB247" i="1"/>
  <c r="BB171" i="1"/>
  <c r="BB83" i="1"/>
  <c r="BD83" i="1"/>
  <c r="BD504" i="1"/>
  <c r="BB504" i="1"/>
  <c r="BD440" i="1"/>
  <c r="BB440" i="1"/>
  <c r="BB312" i="1"/>
  <c r="BD280" i="1"/>
  <c r="BB280" i="1"/>
  <c r="BB109" i="1"/>
  <c r="BD109" i="1"/>
  <c r="BB244" i="1"/>
  <c r="BB228" i="1"/>
  <c r="BD196" i="1"/>
  <c r="BB196" i="1"/>
  <c r="BD2403" i="1"/>
  <c r="BB2403" i="1"/>
  <c r="BB2373" i="1"/>
  <c r="BD2373" i="1"/>
  <c r="BB2361" i="1"/>
  <c r="BD2361" i="1"/>
  <c r="BD2246" i="1"/>
  <c r="BB2246" i="1"/>
  <c r="BB2250" i="1"/>
  <c r="BD2250" i="1"/>
  <c r="BD2232" i="1"/>
  <c r="BB2232" i="1"/>
  <c r="BD2146" i="1"/>
  <c r="BB2146" i="1"/>
  <c r="BD2160" i="1"/>
  <c r="BB2160" i="1"/>
  <c r="BD2144" i="1"/>
  <c r="BB2144" i="1"/>
  <c r="BD2398" i="1"/>
  <c r="BB2398" i="1"/>
  <c r="BB2365" i="1"/>
  <c r="BD2365" i="1"/>
  <c r="BB2367" i="1"/>
  <c r="BD2367" i="1"/>
  <c r="BB2369" i="1"/>
  <c r="BD2369" i="1"/>
  <c r="BB2304" i="1"/>
  <c r="BD2304" i="1"/>
  <c r="BB2296" i="1"/>
  <c r="BD2296" i="1"/>
  <c r="BD2270" i="1"/>
  <c r="BB2270" i="1"/>
  <c r="BD2238" i="1"/>
  <c r="BB2238" i="1"/>
  <c r="BB2312" i="1"/>
  <c r="BD2312" i="1"/>
  <c r="BB2323" i="1"/>
  <c r="BD2323" i="1"/>
  <c r="BB2306" i="1"/>
  <c r="BD2306" i="1"/>
  <c r="BB2298" i="1"/>
  <c r="BD2298" i="1"/>
  <c r="BB2290" i="1"/>
  <c r="BD2290" i="1"/>
  <c r="BB2282" i="1"/>
  <c r="BD2282" i="1"/>
  <c r="BB2310" i="1"/>
  <c r="BD2310" i="1"/>
  <c r="BB2240" i="1"/>
  <c r="BD2240" i="1"/>
  <c r="BB2274" i="1"/>
  <c r="BD2274" i="1"/>
  <c r="BB2248" i="1"/>
  <c r="BD2248" i="1"/>
  <c r="BB2242" i="1"/>
  <c r="BD2242" i="1"/>
  <c r="BB2228" i="1"/>
  <c r="BD2228" i="1"/>
  <c r="BB2200" i="1"/>
  <c r="BD2200" i="1"/>
  <c r="BB2230" i="1"/>
  <c r="BD2230" i="1"/>
  <c r="BD2185" i="1"/>
  <c r="BB2185" i="1"/>
  <c r="BD2194" i="1"/>
  <c r="BB2194" i="1"/>
  <c r="BD2166" i="1"/>
  <c r="BB2166" i="1"/>
  <c r="BD2150" i="1"/>
  <c r="BB2150" i="1"/>
  <c r="BD785" i="1"/>
  <c r="BB785" i="1"/>
  <c r="BD769" i="1"/>
  <c r="BB769" i="1"/>
  <c r="BD764" i="1"/>
  <c r="BB764" i="1"/>
  <c r="BD792" i="1"/>
  <c r="BB792" i="1"/>
  <c r="BD776" i="1"/>
  <c r="BB776" i="1"/>
  <c r="BB623" i="1"/>
  <c r="BD623" i="1"/>
  <c r="BB615" i="1"/>
  <c r="BD615" i="1"/>
  <c r="BB607" i="1"/>
  <c r="BD607" i="1"/>
  <c r="BB580" i="1"/>
  <c r="BD580" i="1"/>
  <c r="BD575" i="1"/>
  <c r="BB575" i="1"/>
  <c r="BD260" i="1"/>
  <c r="BB260" i="1"/>
  <c r="BB744" i="1"/>
  <c r="BD528" i="1"/>
  <c r="BB528" i="1"/>
  <c r="BD512" i="1"/>
  <c r="BB512" i="1"/>
  <c r="BD496" i="1"/>
  <c r="BB496" i="1"/>
  <c r="BD480" i="1"/>
  <c r="BB480" i="1"/>
  <c r="BB464" i="1"/>
  <c r="BB448" i="1"/>
  <c r="BD432" i="1"/>
  <c r="BB432" i="1"/>
  <c r="BD416" i="1"/>
  <c r="BB416" i="1"/>
  <c r="BD400" i="1"/>
  <c r="BB400" i="1"/>
  <c r="BD384" i="1"/>
  <c r="BB384" i="1"/>
  <c r="BD368" i="1"/>
  <c r="BB368" i="1"/>
  <c r="BD352" i="1"/>
  <c r="BB352" i="1"/>
  <c r="BD336" i="1"/>
  <c r="BB336" i="1"/>
  <c r="BD320" i="1"/>
  <c r="BB320" i="1"/>
  <c r="BD304" i="1"/>
  <c r="BB304" i="1"/>
  <c r="BD288" i="1"/>
  <c r="BB288" i="1"/>
  <c r="BB272" i="1"/>
  <c r="BD256" i="1"/>
  <c r="BB256" i="1"/>
  <c r="BD240" i="1"/>
  <c r="BB240" i="1"/>
  <c r="BB224" i="1"/>
  <c r="BD208" i="1"/>
  <c r="BB208" i="1"/>
  <c r="BD192" i="1"/>
  <c r="BB192" i="1"/>
  <c r="BB43" i="1"/>
  <c r="BD43" i="1"/>
  <c r="BB19" i="1"/>
  <c r="BD19" i="1"/>
  <c r="BD515" i="1"/>
  <c r="BB515" i="1"/>
  <c r="BD371" i="1"/>
  <c r="BB371" i="1"/>
  <c r="BD323" i="1"/>
  <c r="BB323" i="1"/>
  <c r="BB157" i="1"/>
  <c r="BD157" i="1"/>
  <c r="BB93" i="1"/>
  <c r="BD93" i="1"/>
  <c r="BB69" i="1"/>
  <c r="BD69" i="1"/>
  <c r="BD45" i="1"/>
  <c r="BB45" i="1"/>
  <c r="BD21" i="1"/>
  <c r="BB21" i="1"/>
  <c r="BD760" i="1"/>
  <c r="BB760" i="1"/>
  <c r="BB564" i="1"/>
  <c r="BD564" i="1"/>
  <c r="BD559" i="1"/>
  <c r="BB559" i="1"/>
  <c r="BD503" i="1"/>
  <c r="BB503" i="1"/>
  <c r="BB460" i="1"/>
  <c r="BD455" i="1"/>
  <c r="BB455" i="1"/>
  <c r="BD439" i="1"/>
  <c r="BB439" i="1"/>
  <c r="BD396" i="1"/>
  <c r="BB396" i="1"/>
  <c r="BD391" i="1"/>
  <c r="BB391" i="1"/>
  <c r="BD348" i="1"/>
  <c r="BB348" i="1"/>
  <c r="BD332" i="1"/>
  <c r="BB332" i="1"/>
  <c r="BD311" i="1"/>
  <c r="BB311" i="1"/>
  <c r="BB155" i="1"/>
  <c r="BD155" i="1"/>
  <c r="BB139" i="1"/>
  <c r="BD139" i="1"/>
  <c r="BB115" i="1"/>
  <c r="BD115" i="1"/>
  <c r="BD567" i="1"/>
  <c r="BB567" i="1"/>
  <c r="BB467" i="1"/>
  <c r="BD403" i="1"/>
  <c r="BB403" i="1"/>
  <c r="BD355" i="1"/>
  <c r="BB355" i="1"/>
  <c r="BD339" i="1"/>
  <c r="BB339" i="1"/>
  <c r="BD227" i="1"/>
  <c r="BB227" i="1"/>
  <c r="BB211" i="1"/>
  <c r="BB195" i="1"/>
  <c r="BB165" i="1"/>
  <c r="BD125" i="1"/>
  <c r="BB125" i="1"/>
</calcChain>
</file>

<file path=xl/sharedStrings.xml><?xml version="1.0" encoding="utf-8"?>
<sst xmlns="http://schemas.openxmlformats.org/spreadsheetml/2006/main" count="20974" uniqueCount="1055">
  <si>
    <t>Date Stamp</t>
  </si>
  <si>
    <t>Scientist Initials</t>
  </si>
  <si>
    <t>ICDP Exp/Hole number</t>
  </si>
  <si>
    <t>Chikyu Exp/Hole number</t>
  </si>
  <si>
    <t>Core</t>
  </si>
  <si>
    <t>Section</t>
  </si>
  <si>
    <t>Core-Section</t>
  </si>
  <si>
    <t>Interval top (cm)</t>
  </si>
  <si>
    <t>Interval bottom (cm)</t>
  </si>
  <si>
    <t>MAK-VB</t>
  </si>
  <si>
    <t>807-C5708B</t>
  </si>
  <si>
    <t>1-1</t>
  </si>
  <si>
    <t>2-1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</si>
  <si>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</si>
  <si>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</si>
  <si>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</si>
  <si>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</si>
  <si>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</si>
  <si>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</si>
  <si>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</si>
  <si>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</si>
  <si>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</si>
  <si>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</si>
  <si>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</si>
  <si>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9-1</t>
  </si>
  <si>
    <t>9-2</t>
  </si>
  <si>
    <t>9-3</t>
  </si>
  <si>
    <t>10-1</t>
  </si>
  <si>
    <t>11-1</t>
  </si>
  <si>
    <t>11-2</t>
  </si>
  <si>
    <t>12-1</t>
  </si>
  <si>
    <t>12-2</t>
  </si>
  <si>
    <t>13-1</t>
  </si>
  <si>
    <t>13-2</t>
  </si>
  <si>
    <t>13-3</t>
  </si>
  <si>
    <t>13-4</t>
  </si>
  <si>
    <t>14-1</t>
  </si>
  <si>
    <t>14-2</t>
  </si>
  <si>
    <t>14-3</t>
  </si>
  <si>
    <t>14-4</t>
  </si>
  <si>
    <t>15-1</t>
  </si>
  <si>
    <t>15-2</t>
  </si>
  <si>
    <t>15-3</t>
  </si>
  <si>
    <t>15-4</t>
  </si>
  <si>
    <t>16-1</t>
  </si>
  <si>
    <t>16-2</t>
  </si>
  <si>
    <t>16-3</t>
  </si>
  <si>
    <t>16-4</t>
  </si>
  <si>
    <t>17-1</t>
  </si>
  <si>
    <t>17-2</t>
  </si>
  <si>
    <t>17-3</t>
  </si>
  <si>
    <t>17-4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</si>
  <si>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</si>
  <si>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</si>
  <si>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</si>
  <si>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</si>
  <si>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</si>
  <si>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</si>
  <si>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</si>
  <si>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</si>
  <si>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</si>
  <si>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</si>
  <si>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</si>
  <si>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21-1</t>
  </si>
  <si>
    <t>21-2</t>
  </si>
  <si>
    <t>21-3</t>
  </si>
  <si>
    <t>21-4</t>
  </si>
  <si>
    <t>22-1</t>
  </si>
  <si>
    <t>22-2</t>
  </si>
  <si>
    <t>22-3</t>
  </si>
  <si>
    <t>22-4</t>
  </si>
  <si>
    <t>23-1</t>
  </si>
  <si>
    <t>23-2</t>
  </si>
  <si>
    <t>23-3</t>
  </si>
  <si>
    <t>23-4</t>
  </si>
  <si>
    <t>24-1</t>
  </si>
  <si>
    <t>24-2</t>
  </si>
  <si>
    <t>25-1</t>
  </si>
  <si>
    <t>25-2</t>
  </si>
  <si>
    <t>26-1</t>
  </si>
  <si>
    <t>26-2</t>
  </si>
  <si>
    <t>26-3</t>
  </si>
  <si>
    <t>26-4</t>
  </si>
  <si>
    <t>27-1</t>
  </si>
  <si>
    <t>28-1</t>
  </si>
  <si>
    <t>28-2</t>
  </si>
  <si>
    <t>29-1</t>
  </si>
  <si>
    <t>30-1</t>
  </si>
  <si>
    <t>31-1</t>
  </si>
  <si>
    <t>31-2</t>
  </si>
  <si>
    <t>31-3</t>
  </si>
  <si>
    <t>32-1</t>
  </si>
  <si>
    <t>32-2</t>
  </si>
  <si>
    <t>33-1</t>
  </si>
  <si>
    <t>33-2</t>
  </si>
  <si>
    <t>33-3</t>
  </si>
  <si>
    <t>34-1</t>
  </si>
  <si>
    <t>34-2</t>
  </si>
  <si>
    <t>35-1</t>
  </si>
  <si>
    <t>35-2</t>
  </si>
  <si>
    <t>35-3</t>
  </si>
  <si>
    <t>36-1</t>
  </si>
  <si>
    <t>36-2</t>
  </si>
  <si>
    <t>37-1</t>
  </si>
  <si>
    <t>37-2</t>
  </si>
  <si>
    <t>37-3</t>
  </si>
  <si>
    <t>37-4</t>
  </si>
  <si>
    <t>38-1</t>
  </si>
  <si>
    <t>39-1</t>
  </si>
  <si>
    <t>39-2</t>
  </si>
  <si>
    <t>39-3</t>
  </si>
  <si>
    <t>40-1</t>
  </si>
  <si>
    <t>41-1</t>
  </si>
  <si>
    <t>41-2</t>
  </si>
  <si>
    <t>41-3</t>
  </si>
  <si>
    <t>41-4</t>
  </si>
  <si>
    <t>42-1</t>
  </si>
  <si>
    <t>42-2</t>
  </si>
  <si>
    <t>42-3</t>
  </si>
  <si>
    <t>43-1</t>
  </si>
  <si>
    <t>44-1</t>
  </si>
  <si>
    <t>44-2</t>
  </si>
  <si>
    <t>44-3</t>
  </si>
  <si>
    <t>44-4</t>
  </si>
  <si>
    <t>45-1</t>
  </si>
  <si>
    <t>45-2</t>
  </si>
  <si>
    <t>46-1</t>
  </si>
  <si>
    <t>46-2</t>
  </si>
  <si>
    <t>47-1</t>
  </si>
  <si>
    <t>47-2</t>
  </si>
  <si>
    <t>47-3</t>
  </si>
  <si>
    <t>47-4</t>
  </si>
  <si>
    <t>48-1</t>
  </si>
  <si>
    <t>48-2</t>
  </si>
  <si>
    <t>49-1</t>
  </si>
  <si>
    <t>49-2</t>
  </si>
  <si>
    <t>50-1</t>
  </si>
  <si>
    <t>50-2</t>
  </si>
  <si>
    <t>50-3</t>
  </si>
  <si>
    <t>51-1</t>
  </si>
  <si>
    <t>51-2</t>
  </si>
  <si>
    <t>52-1</t>
  </si>
  <si>
    <t>52-2</t>
  </si>
  <si>
    <t>52-3</t>
  </si>
  <si>
    <t>52-4</t>
  </si>
  <si>
    <t>53-1</t>
  </si>
  <si>
    <t>53-2</t>
  </si>
  <si>
    <t>53-3</t>
  </si>
  <si>
    <t>53-4</t>
  </si>
  <si>
    <t>54-1</t>
  </si>
  <si>
    <t>54-2</t>
  </si>
  <si>
    <t>54-3</t>
  </si>
  <si>
    <t>54-4</t>
  </si>
  <si>
    <t>55-1</t>
  </si>
  <si>
    <t>55-2</t>
  </si>
  <si>
    <t>55-3</t>
  </si>
  <si>
    <t>55-4</t>
  </si>
  <si>
    <t>56-1</t>
  </si>
  <si>
    <t>56-2</t>
  </si>
  <si>
    <t>56-3</t>
  </si>
  <si>
    <t>56-4</t>
  </si>
  <si>
    <t>57-1</t>
  </si>
  <si>
    <t>57-2</t>
  </si>
  <si>
    <t>57-3</t>
  </si>
  <si>
    <t>12, 7</t>
  </si>
  <si>
    <t>57-4</t>
  </si>
  <si>
    <t>58-1</t>
  </si>
  <si>
    <t>58-2</t>
  </si>
  <si>
    <t>58-3</t>
  </si>
  <si>
    <t>58-4</t>
  </si>
  <si>
    <t>59-1</t>
  </si>
  <si>
    <t>59-2</t>
  </si>
  <si>
    <t>59-3</t>
  </si>
  <si>
    <t>59-4</t>
  </si>
  <si>
    <t>60-1</t>
  </si>
  <si>
    <t>60-2</t>
  </si>
  <si>
    <t>60-3</t>
  </si>
  <si>
    <t>61-1</t>
  </si>
  <si>
    <t>62-1</t>
  </si>
  <si>
    <t>62-2</t>
  </si>
  <si>
    <t>62-3</t>
  </si>
  <si>
    <t>62-4</t>
  </si>
  <si>
    <t>63-1</t>
  </si>
  <si>
    <t>63-2</t>
  </si>
  <si>
    <t>63-3</t>
  </si>
  <si>
    <t>63-4</t>
  </si>
  <si>
    <t>64-1</t>
  </si>
  <si>
    <t>64-2</t>
  </si>
  <si>
    <t>65-1</t>
  </si>
  <si>
    <t>65-2</t>
  </si>
  <si>
    <t>66-1</t>
  </si>
  <si>
    <t>67-1</t>
  </si>
  <si>
    <t>67-2</t>
  </si>
  <si>
    <t>67-3</t>
  </si>
  <si>
    <t>67-4</t>
  </si>
  <si>
    <t>68-1</t>
  </si>
  <si>
    <t>68-2</t>
  </si>
  <si>
    <t>68-3</t>
  </si>
  <si>
    <t>68-4</t>
  </si>
  <si>
    <t>69-1</t>
  </si>
  <si>
    <t>69-2</t>
  </si>
  <si>
    <t>69-3</t>
  </si>
  <si>
    <t>69-4</t>
  </si>
  <si>
    <t>70-1</t>
  </si>
  <si>
    <t>70-2</t>
  </si>
  <si>
    <t>807-C5709B</t>
  </si>
  <si>
    <t>807-C5710B</t>
  </si>
  <si>
    <t>807-C5711B</t>
  </si>
  <si>
    <t>70-3</t>
  </si>
  <si>
    <t>807-C5712B</t>
  </si>
  <si>
    <t>70-4</t>
  </si>
  <si>
    <t>807-C5713B</t>
  </si>
  <si>
    <t>71-1</t>
  </si>
  <si>
    <t>807-C5714B</t>
  </si>
  <si>
    <t>807-C5715B</t>
  </si>
  <si>
    <t>807-C5716B</t>
  </si>
  <si>
    <t>807-C5717B</t>
  </si>
  <si>
    <t>71-2</t>
  </si>
  <si>
    <t>807-C5718B</t>
  </si>
  <si>
    <t>71-3</t>
  </si>
  <si>
    <t>807-C5719B</t>
  </si>
  <si>
    <t>71-4</t>
  </si>
  <si>
    <t>807-C5720B</t>
  </si>
  <si>
    <t>807-C5721B</t>
  </si>
  <si>
    <t>807-C5722B</t>
  </si>
  <si>
    <t>72-1</t>
  </si>
  <si>
    <t>807-C5723B</t>
  </si>
  <si>
    <t>72-2</t>
  </si>
  <si>
    <t>807-C5724B</t>
  </si>
  <si>
    <t>72-3</t>
  </si>
  <si>
    <t>807-C5725B</t>
  </si>
  <si>
    <t>72-4</t>
  </si>
  <si>
    <t>807-C5726B</t>
  </si>
  <si>
    <t>807-C5727B</t>
  </si>
  <si>
    <t>72-5</t>
  </si>
  <si>
    <t>807-C5728B</t>
  </si>
  <si>
    <t>73-1</t>
  </si>
  <si>
    <t>807-C5729B</t>
  </si>
  <si>
    <t>73-2</t>
  </si>
  <si>
    <t>807-C5730B</t>
  </si>
  <si>
    <t>807-C5731B</t>
  </si>
  <si>
    <t>73-3</t>
  </si>
  <si>
    <t>807-C5732B</t>
  </si>
  <si>
    <t>807-C5733B</t>
  </si>
  <si>
    <t>73-4</t>
  </si>
  <si>
    <t>807-C5734B</t>
  </si>
  <si>
    <t>74-1</t>
  </si>
  <si>
    <t>807-C5735B</t>
  </si>
  <si>
    <t>74-2</t>
  </si>
  <si>
    <t>807-C5736B</t>
  </si>
  <si>
    <t>74-3</t>
  </si>
  <si>
    <t>807-C5737B</t>
  </si>
  <si>
    <t>74-4</t>
  </si>
  <si>
    <t>807-C5738B</t>
  </si>
  <si>
    <t>75-1</t>
  </si>
  <si>
    <t>807-C5739B</t>
  </si>
  <si>
    <t>75-2</t>
  </si>
  <si>
    <t>807-C5740B</t>
  </si>
  <si>
    <t>75-3</t>
  </si>
  <si>
    <t>807-C5741B</t>
  </si>
  <si>
    <t>75-4</t>
  </si>
  <si>
    <t>807-C5742B</t>
  </si>
  <si>
    <t>76-1</t>
  </si>
  <si>
    <t>807-C5743B</t>
  </si>
  <si>
    <t>807-C5744B</t>
  </si>
  <si>
    <t>807-C5745B</t>
  </si>
  <si>
    <t>76-2</t>
  </si>
  <si>
    <t>807-C5746B</t>
  </si>
  <si>
    <t>76-3</t>
  </si>
  <si>
    <t>807-C5747B</t>
  </si>
  <si>
    <t>76-4</t>
  </si>
  <si>
    <t>807-C5748B</t>
  </si>
  <si>
    <t>77-1</t>
  </si>
  <si>
    <t>807-C5749B</t>
  </si>
  <si>
    <t>77-2</t>
  </si>
  <si>
    <t>807-C5750B</t>
  </si>
  <si>
    <t>807-C5751B</t>
  </si>
  <si>
    <t>807-C5752B</t>
  </si>
  <si>
    <t>77-3</t>
  </si>
  <si>
    <t>807-C5753B</t>
  </si>
  <si>
    <t>77-4</t>
  </si>
  <si>
    <t>807-C5754B</t>
  </si>
  <si>
    <t>78-1</t>
  </si>
  <si>
    <t>807-C5755B</t>
  </si>
  <si>
    <t>78-2</t>
  </si>
  <si>
    <t>807-C5756B</t>
  </si>
  <si>
    <t>807-C5757B</t>
  </si>
  <si>
    <t>78-3</t>
  </si>
  <si>
    <t>807-C5758B</t>
  </si>
  <si>
    <t>79-1</t>
  </si>
  <si>
    <t>807-C5759B</t>
  </si>
  <si>
    <t>807-C5760B</t>
  </si>
  <si>
    <t>80-1</t>
  </si>
  <si>
    <t>807-C5761B</t>
  </si>
  <si>
    <t>80-2</t>
  </si>
  <si>
    <t>807-C5762B</t>
  </si>
  <si>
    <t>80-3</t>
  </si>
  <si>
    <t>807-C5763B</t>
  </si>
  <si>
    <t>807-C5764B</t>
  </si>
  <si>
    <t>80-4</t>
  </si>
  <si>
    <t>807-C5765B</t>
  </si>
  <si>
    <t>81-1</t>
  </si>
  <si>
    <t>807-C5766B</t>
  </si>
  <si>
    <t>81-2</t>
  </si>
  <si>
    <t>807-C5768B</t>
  </si>
  <si>
    <t>81-3</t>
  </si>
  <si>
    <t>807-C5769B</t>
  </si>
  <si>
    <t>81-4</t>
  </si>
  <si>
    <t>807-C5770B</t>
  </si>
  <si>
    <t>807-C5771B</t>
  </si>
  <si>
    <t>82-1</t>
  </si>
  <si>
    <t>807-C5773B</t>
  </si>
  <si>
    <t>82-2</t>
  </si>
  <si>
    <t>807-C5774B</t>
  </si>
  <si>
    <t>82-3</t>
  </si>
  <si>
    <t>807-C5775B</t>
  </si>
  <si>
    <t>82-4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</si>
  <si>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</si>
  <si>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</si>
  <si>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</si>
  <si>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</si>
  <si>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</si>
  <si>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</si>
  <si>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</si>
  <si>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</si>
  <si>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</si>
  <si>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99-1</t>
  </si>
  <si>
    <t>99-2</t>
  </si>
  <si>
    <t>99-3</t>
  </si>
  <si>
    <t>99-4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</si>
  <si>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</si>
  <si>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</si>
  <si>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</si>
  <si>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</si>
  <si>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</si>
  <si>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</si>
  <si>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</si>
  <si>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</si>
  <si>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</si>
  <si>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</si>
  <si>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</si>
  <si>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</si>
  <si>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</si>
  <si>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</si>
  <si>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</si>
  <si>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103-4</t>
  </si>
  <si>
    <t>104-1</t>
  </si>
  <si>
    <t>104-2</t>
  </si>
  <si>
    <t>104-3</t>
  </si>
  <si>
    <t>104-4</t>
  </si>
  <si>
    <t>105-1</t>
  </si>
  <si>
    <t>105-2</t>
  </si>
  <si>
    <t>105-3</t>
  </si>
  <si>
    <t>105-4</t>
  </si>
  <si>
    <t>106-1</t>
  </si>
  <si>
    <t>106-2</t>
  </si>
  <si>
    <t>106-3</t>
  </si>
  <si>
    <t>106-4</t>
  </si>
  <si>
    <t>107-1</t>
  </si>
  <si>
    <t>107-2</t>
  </si>
  <si>
    <t>107-3</t>
  </si>
  <si>
    <t>107-4</t>
  </si>
  <si>
    <t>108-1</t>
  </si>
  <si>
    <t>108-2</t>
  </si>
  <si>
    <t>108-3</t>
  </si>
  <si>
    <t>Lithotype</t>
  </si>
  <si>
    <t>MF intensity</t>
  </si>
  <si>
    <t>CPF intensity</t>
  </si>
  <si>
    <t>Nature of margins of the top contact</t>
  </si>
  <si>
    <t>Magmatic Unit top contact geometry</t>
  </si>
  <si>
    <t>sharp</t>
  </si>
  <si>
    <t xml:space="preserve"> planar</t>
  </si>
  <si>
    <t xml:space="preserve"> irregular</t>
  </si>
  <si>
    <t>gradational</t>
  </si>
  <si>
    <t>Magmatic layering/banding type</t>
  </si>
  <si>
    <t>modal</t>
  </si>
  <si>
    <t>isotropic</t>
  </si>
  <si>
    <t>strong</t>
  </si>
  <si>
    <t>moderate</t>
  </si>
  <si>
    <t>weak</t>
  </si>
  <si>
    <t>Valid interval bottom?</t>
  </si>
  <si>
    <t>Top depth (m downhole)</t>
  </si>
  <si>
    <t>Bottom depth (m downhole)</t>
  </si>
  <si>
    <t>Unit/subunit</t>
  </si>
  <si>
    <t>Magmatic Unit Top Contact Type</t>
  </si>
  <si>
    <t>Magmatic top contact comments</t>
  </si>
  <si>
    <t>Texture comments</t>
  </si>
  <si>
    <t>Nature of margins of the layering</t>
  </si>
  <si>
    <t>Geometry of layering</t>
  </si>
  <si>
    <t>Layering intensity name</t>
  </si>
  <si>
    <t>Layering intensity rank</t>
  </si>
  <si>
    <t>Layering quality name</t>
  </si>
  <si>
    <t>Layering quality rank</t>
  </si>
  <si>
    <t>Layering perpendicular thickness  [cm]</t>
  </si>
  <si>
    <t>Comments (layering/banding)</t>
  </si>
  <si>
    <t>MF fabric geometry</t>
  </si>
  <si>
    <t>MF intensity rank</t>
  </si>
  <si>
    <t>MF quality</t>
  </si>
  <si>
    <t>MF quality rank</t>
  </si>
  <si>
    <t>MF sense of shear</t>
  </si>
  <si>
    <t>Dominant SPO defining phase</t>
  </si>
  <si>
    <t>MF comments</t>
  </si>
  <si>
    <t>Magmatic vein type</t>
  </si>
  <si>
    <t>Contact (magmatic veins)</t>
  </si>
  <si>
    <t>Geometry (magmatic veins)</t>
  </si>
  <si>
    <t>Mean Perpendicular thickness [cm]</t>
  </si>
  <si>
    <t>Comments (magmatic veins)</t>
  </si>
  <si>
    <t>Dip angle measured [deg]</t>
  </si>
  <si>
    <t>Dip azimuth measured [deg]</t>
  </si>
  <si>
    <t>Lineation trend [deg]</t>
  </si>
  <si>
    <t>Lineation plunge [deg]</t>
  </si>
  <si>
    <t>Apparent dip plunge 1 [deg]</t>
  </si>
  <si>
    <t>Apparent dip direction 1 [deg]</t>
  </si>
  <si>
    <t xml:space="preserve"> Apparent dip plunge 2 [deg]</t>
  </si>
  <si>
    <t>Apparent dip direction 2 [deg]</t>
  </si>
  <si>
    <t xml:space="preserve"> Dip azimuth calculated in CRF [deg]</t>
  </si>
  <si>
    <t>Dip angle calculated in CRF [deg]</t>
  </si>
  <si>
    <t>Comments VCD</t>
  </si>
  <si>
    <t>CPF intensity rank</t>
  </si>
  <si>
    <t>Dunite</t>
  </si>
  <si>
    <t>undeformed</t>
  </si>
  <si>
    <t>Gabbro</t>
  </si>
  <si>
    <t>Sharp</t>
  </si>
  <si>
    <t>Planar</t>
  </si>
  <si>
    <t>Altered</t>
  </si>
  <si>
    <t>Gabbroic vein</t>
  </si>
  <si>
    <t>Opx-bearing dunite</t>
  </si>
  <si>
    <t>Opx fabric</t>
  </si>
  <si>
    <t>weakly foliated</t>
  </si>
  <si>
    <t>Clear "fresh" opx crystals</t>
  </si>
  <si>
    <t>50-60: opx enrichment</t>
  </si>
  <si>
    <t>8-13: Chromitites</t>
  </si>
  <si>
    <t>Other</t>
  </si>
  <si>
    <t>Chromitite</t>
  </si>
  <si>
    <t>Chromitite vein</t>
  </si>
  <si>
    <t>Chromitite layers</t>
  </si>
  <si>
    <t>16-19: Pyroxene-rich patch; 71-73: Gabbroic patch</t>
  </si>
  <si>
    <t>Plagioclase dunite</t>
  </si>
  <si>
    <t>Gabbroic vein (altered)</t>
  </si>
  <si>
    <t>Very scarse plagioclase</t>
  </si>
  <si>
    <t>Gabbroic patches</t>
  </si>
  <si>
    <t>Plagioclase enrichment</t>
  </si>
  <si>
    <t>Not a contact, just to measure the foliation</t>
  </si>
  <si>
    <t>0-30: Opx bearing</t>
  </si>
  <si>
    <t>Dunite (metasomatized)</t>
  </si>
  <si>
    <t>mylonite</t>
  </si>
  <si>
    <t>olivine</t>
  </si>
  <si>
    <t>Olivine gabbro</t>
  </si>
  <si>
    <t>Olivine-rich gabbro</t>
  </si>
  <si>
    <t>Anorthosite</t>
  </si>
  <si>
    <t>Anorthosite vein</t>
  </si>
  <si>
    <t>Plagioclase wehrlite</t>
  </si>
  <si>
    <t>Impregnated dunite</t>
  </si>
  <si>
    <t>41-45: Increasing grain size</t>
  </si>
  <si>
    <t>plagioclase</t>
  </si>
  <si>
    <t>Sudden change in the orientation of plagioclase impregnation (180° difference): archive = working?</t>
  </si>
  <si>
    <t>It is not a contact, just to measure the foliation</t>
  </si>
  <si>
    <t>Irregular</t>
  </si>
  <si>
    <t>Spinel rich</t>
  </si>
  <si>
    <t>Harzburgite</t>
  </si>
  <si>
    <t>Gradational variation of pyroxene within the layer</t>
  </si>
  <si>
    <t>Continuing gabbroic vein</t>
  </si>
  <si>
    <t>Gabbroic patch</t>
  </si>
  <si>
    <t>impregnated dunite</t>
  </si>
  <si>
    <t>In this part, gabbroic vertical veins are coming from the gabbroic patch</t>
  </si>
  <si>
    <t>Gabbroic lense</t>
  </si>
  <si>
    <t>Olivine gabbro vein</t>
  </si>
  <si>
    <t>Diopsidite</t>
  </si>
  <si>
    <t>Impregnated harzburgite</t>
  </si>
  <si>
    <t>-</t>
  </si>
  <si>
    <t>Variations in modal composition of opx</t>
  </si>
  <si>
    <t>807-C5708B</t>
    <phoneticPr fontId="5"/>
  </si>
  <si>
    <t>Weakly foliated</t>
  </si>
  <si>
    <t>This patch goes down as a vein</t>
  </si>
  <si>
    <t>Metasomatised gabbro</t>
  </si>
  <si>
    <t>Gabbroic segregation</t>
  </si>
  <si>
    <t>Orthopyroxenite</t>
  </si>
  <si>
    <t>Highly  retromorphosed</t>
  </si>
  <si>
    <t>Troctolite</t>
  </si>
  <si>
    <t>Gabbro vein</t>
  </si>
  <si>
    <t>Pyroxenite</t>
  </si>
  <si>
    <t>Gabbro patch</t>
  </si>
  <si>
    <t>Reduction of orthopyroxene grain size</t>
  </si>
  <si>
    <t>109-1</t>
  </si>
  <si>
    <t>Good</t>
  </si>
  <si>
    <t>110-1</t>
  </si>
  <si>
    <t>110-2</t>
  </si>
  <si>
    <t>110-3</t>
  </si>
  <si>
    <t>110-4</t>
  </si>
  <si>
    <t>111-1</t>
  </si>
  <si>
    <t>111-2</t>
  </si>
  <si>
    <t>Centimetric grain size</t>
  </si>
  <si>
    <t>111-3</t>
  </si>
  <si>
    <t>111-4</t>
  </si>
  <si>
    <t>112-1</t>
  </si>
  <si>
    <t>112-2</t>
  </si>
  <si>
    <t>112-3</t>
  </si>
  <si>
    <t>112-4</t>
  </si>
  <si>
    <t>113-1</t>
  </si>
  <si>
    <t>113-2</t>
  </si>
  <si>
    <t>113-3</t>
  </si>
  <si>
    <t>113-4</t>
  </si>
  <si>
    <t>114-1</t>
  </si>
  <si>
    <t>114-2</t>
  </si>
  <si>
    <t>114-3</t>
  </si>
  <si>
    <t>114-4</t>
  </si>
  <si>
    <t>Undeformed</t>
  </si>
  <si>
    <t>115-1</t>
  </si>
  <si>
    <t>115-2</t>
  </si>
  <si>
    <t>115-3</t>
  </si>
  <si>
    <t>115-4</t>
  </si>
  <si>
    <t>websterite</t>
  </si>
  <si>
    <t>116-1</t>
  </si>
  <si>
    <t>Websterite</t>
  </si>
  <si>
    <t>116-2</t>
  </si>
  <si>
    <t>Gradational</t>
  </si>
  <si>
    <t>Pegmatitic</t>
  </si>
  <si>
    <t>116-3</t>
  </si>
  <si>
    <t>117-1</t>
  </si>
  <si>
    <t>118-1</t>
  </si>
  <si>
    <t>118-2</t>
  </si>
  <si>
    <t>118-3</t>
  </si>
  <si>
    <t>118-4</t>
  </si>
  <si>
    <t>119-1</t>
  </si>
  <si>
    <t>119-2</t>
  </si>
  <si>
    <t>119-3</t>
  </si>
  <si>
    <t>119-4</t>
  </si>
  <si>
    <t>120-1</t>
  </si>
  <si>
    <t>120-2</t>
  </si>
  <si>
    <t>120-3</t>
  </si>
  <si>
    <t>120-4</t>
  </si>
  <si>
    <t>121-1</t>
  </si>
  <si>
    <t>121-2</t>
  </si>
  <si>
    <t>121-3</t>
  </si>
  <si>
    <t>121-4</t>
  </si>
  <si>
    <t>122-1</t>
  </si>
  <si>
    <t>122-2</t>
  </si>
  <si>
    <t>moderately foliated</t>
  </si>
  <si>
    <t>122-3</t>
  </si>
  <si>
    <t>RD</t>
  </si>
  <si>
    <t>122-4</t>
  </si>
  <si>
    <t>123-1</t>
  </si>
  <si>
    <t>124-1</t>
  </si>
  <si>
    <t>124-2</t>
  </si>
  <si>
    <t>124-3</t>
  </si>
  <si>
    <t>125-1</t>
  </si>
  <si>
    <t>125-2</t>
  </si>
  <si>
    <t>125-3</t>
  </si>
  <si>
    <t>125-4</t>
  </si>
  <si>
    <t>126-1</t>
  </si>
  <si>
    <t>126-2</t>
  </si>
  <si>
    <t>Protomylonite</t>
  </si>
  <si>
    <t>Harzburgite clast</t>
  </si>
  <si>
    <t>126-3</t>
  </si>
  <si>
    <t>Rodingite</t>
  </si>
  <si>
    <t>126-4</t>
  </si>
  <si>
    <t>Cataclasite/tectonic melange</t>
  </si>
  <si>
    <t>126-5</t>
  </si>
  <si>
    <t>127-1</t>
  </si>
  <si>
    <t>Shear zone (rodingitized)</t>
  </si>
  <si>
    <t>127-2</t>
  </si>
  <si>
    <t>127-3</t>
  </si>
  <si>
    <t>Includes harzburgote angular clasts</t>
  </si>
  <si>
    <t xml:space="preserve">Vertical shear zone crosscutting,  around harzburgite clast </t>
  </si>
  <si>
    <t>s</t>
  </si>
  <si>
    <t>127-4</t>
  </si>
  <si>
    <t>More of the late brittle deformation</t>
  </si>
  <si>
    <t>128-1</t>
  </si>
  <si>
    <t>Surrounding by mylonitic shear zones</t>
  </si>
  <si>
    <t>Altered harzburgite, fractured</t>
  </si>
  <si>
    <t>128-2</t>
  </si>
  <si>
    <t>Mylonitized harzburgite</t>
  </si>
  <si>
    <t>Contact between clast and matrix</t>
  </si>
  <si>
    <t>Dunite?</t>
  </si>
  <si>
    <t>Weird</t>
  </si>
  <si>
    <t>128-3</t>
  </si>
  <si>
    <t>Cataclasite (gabbro-hzb)</t>
  </si>
  <si>
    <t>128-4</t>
  </si>
  <si>
    <t>Gabbroic mylonite</t>
  </si>
  <si>
    <t xml:space="preserve">Shear zone </t>
  </si>
  <si>
    <t>Low temperature deformation?</t>
  </si>
  <si>
    <t>128-5</t>
  </si>
  <si>
    <t>129-1</t>
  </si>
  <si>
    <t>83-1</t>
  </si>
  <si>
    <t>83-2</t>
  </si>
  <si>
    <t>83-3</t>
  </si>
  <si>
    <t>83-4</t>
  </si>
  <si>
    <t>84-1</t>
  </si>
  <si>
    <t>84-2</t>
  </si>
  <si>
    <t>84-3</t>
  </si>
  <si>
    <t>84-4</t>
  </si>
  <si>
    <t>85-1</t>
  </si>
  <si>
    <t>85-2</t>
  </si>
  <si>
    <t>85-3</t>
  </si>
  <si>
    <t>85-4</t>
  </si>
  <si>
    <t>86-1</t>
  </si>
  <si>
    <t>86-2</t>
  </si>
  <si>
    <t>86-3</t>
  </si>
  <si>
    <t>86-4</t>
  </si>
  <si>
    <t>87-1</t>
  </si>
  <si>
    <t>87-2</t>
  </si>
  <si>
    <t>87-3</t>
  </si>
  <si>
    <t>88-1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</si>
  <si>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</si>
  <si>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</si>
  <si>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</si>
  <si>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</si>
  <si>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</si>
  <si>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</si>
  <si>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</si>
  <si>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</si>
  <si>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</si>
  <si>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</si>
  <si>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</si>
  <si>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</si>
  <si>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</si>
  <si>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</si>
  <si>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</si>
  <si>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</si>
  <si>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</si>
  <si>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</si>
  <si>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</si>
  <si>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</si>
  <si>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</si>
  <si>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</si>
  <si>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</si>
  <si>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</si>
  <si>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</si>
  <si>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</si>
  <si>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</si>
  <si>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</si>
  <si>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CPF sense of shear</t>
  </si>
  <si>
    <t>rd</t>
  </si>
  <si>
    <t>Layer thickness</t>
  </si>
  <si>
    <t>ln (layer thickness)</t>
  </si>
  <si>
    <t>ln(layer thickness)</t>
  </si>
  <si>
    <t>C-S</t>
  </si>
  <si>
    <t>EXPEDITION</t>
  </si>
  <si>
    <t>SITE</t>
  </si>
  <si>
    <t>HOLE</t>
  </si>
  <si>
    <t>CORE</t>
  </si>
  <si>
    <t>CORE_TYPE</t>
  </si>
  <si>
    <t>SECTION</t>
  </si>
  <si>
    <t>Curated
length (m)</t>
  </si>
  <si>
    <t>Top depth
[m CSF-A]</t>
  </si>
  <si>
    <t>B</t>
  </si>
  <si>
    <t>Z</t>
  </si>
  <si>
    <t>C5708B-1Z-1</t>
  </si>
  <si>
    <t>C5708B-2Z-1</t>
  </si>
  <si>
    <t>C5708B-3Z-1</t>
  </si>
  <si>
    <t>C5708B-3Z-2</t>
  </si>
  <si>
    <t>C5708B-4Z-1</t>
  </si>
  <si>
    <t>C5708B-4Z-2</t>
  </si>
  <si>
    <t>C5708B-5Z-1</t>
  </si>
  <si>
    <t>C5708B-5Z-2</t>
  </si>
  <si>
    <t>C5708B-6Z-1</t>
  </si>
  <si>
    <t>C5708B-6Z-2</t>
  </si>
  <si>
    <t>C5708B-7Z-1</t>
  </si>
  <si>
    <t>C5708B-7Z-2</t>
  </si>
  <si>
    <t>C5708B-8Z-1</t>
  </si>
  <si>
    <t>C5708B-9Z-1</t>
  </si>
  <si>
    <t>C5708B-9Z-2</t>
  </si>
  <si>
    <t>C5708B-9Z-3</t>
  </si>
  <si>
    <t>C5708B-10Z-1</t>
  </si>
  <si>
    <t>C5708B-11Z-1</t>
  </si>
  <si>
    <t>C5708B-11Z-2</t>
  </si>
  <si>
    <t>C5708B-12Z-1</t>
  </si>
  <si>
    <t>C5708B-12Z-2</t>
  </si>
  <si>
    <t>C5708B-13Z-1</t>
  </si>
  <si>
    <t>C5708B-13Z-2</t>
  </si>
  <si>
    <t>C5708B-13Z-3</t>
  </si>
  <si>
    <t>C5708B-13Z-4</t>
  </si>
  <si>
    <t>C5708B-14Z-1</t>
  </si>
  <si>
    <t>C5708B-14Z-2</t>
  </si>
  <si>
    <t>C5708B-14Z-3</t>
  </si>
  <si>
    <t>C5708B-14Z-4</t>
  </si>
  <si>
    <t>C5708B-15Z-1</t>
  </si>
  <si>
    <t>C5708B-15Z-2</t>
  </si>
  <si>
    <t>C5708B-15Z-3</t>
  </si>
  <si>
    <t>C5708B-15Z-4</t>
  </si>
  <si>
    <t>C5708B-16Z-1</t>
  </si>
  <si>
    <t>C5708B-16Z-2</t>
  </si>
  <si>
    <t>C5708B-16Z-3</t>
  </si>
  <si>
    <t>C5708B-16Z-4</t>
  </si>
  <si>
    <t>C5708B-17Z-1</t>
  </si>
  <si>
    <t>C5708B-17Z-2</t>
  </si>
  <si>
    <t>C5708B-17Z-3</t>
  </si>
  <si>
    <t>C5708B-17Z-4</t>
  </si>
  <si>
    <t>C5708B-18Z-1</t>
  </si>
  <si>
    <t>C5708B-18Z-2</t>
  </si>
  <si>
    <t>C5708B-18Z-3</t>
  </si>
  <si>
    <t>C5708B-18Z-4</t>
  </si>
  <si>
    <t>C5708B-19Z-1</t>
  </si>
  <si>
    <t>C5708B-19Z-2</t>
  </si>
  <si>
    <t>C5708B-19Z-3</t>
  </si>
  <si>
    <t>C5708B-19Z-4</t>
  </si>
  <si>
    <t>C5708B-20Z-1</t>
  </si>
  <si>
    <t>C5708B-20Z-2</t>
  </si>
  <si>
    <t>C5708B-20Z-3</t>
  </si>
  <si>
    <t>C5708B-21Z-1</t>
  </si>
  <si>
    <t>C5708B-21Z-2</t>
  </si>
  <si>
    <t>C5708B-21Z-3</t>
  </si>
  <si>
    <t>C5708B-21Z-4</t>
  </si>
  <si>
    <t>C5708B-22Z-1</t>
  </si>
  <si>
    <t>C5708B-22Z-2</t>
  </si>
  <si>
    <t>C5708B-22Z-3</t>
  </si>
  <si>
    <t>C5708B-22Z-4</t>
  </si>
  <si>
    <t>C5708B-23Z-1</t>
  </si>
  <si>
    <t>C5708B-23Z-2</t>
  </si>
  <si>
    <t>C5708B-23Z-3</t>
  </si>
  <si>
    <t>C5708B-23Z-4</t>
  </si>
  <si>
    <t>C5708B-24Z-1</t>
  </si>
  <si>
    <t>C5708B-24Z-2</t>
  </si>
  <si>
    <t>C5708B-25Z-1</t>
  </si>
  <si>
    <t>C5708B-25Z-2</t>
  </si>
  <si>
    <t>C5708B-26Z-1</t>
  </si>
  <si>
    <t>C5708B-26Z-2</t>
  </si>
  <si>
    <t>C5708B-26Z-3</t>
  </si>
  <si>
    <t>C5708B-26Z-4</t>
  </si>
  <si>
    <t>C5708B-27Z-1</t>
  </si>
  <si>
    <t>C5708B-28Z-1</t>
  </si>
  <si>
    <t>C5708B-28Z-2</t>
  </si>
  <si>
    <t>C5708B-29Z-1</t>
  </si>
  <si>
    <t>C5708B-30Z-1</t>
  </si>
  <si>
    <t>C5708B-31Z-1</t>
  </si>
  <si>
    <t>C5708B-31Z-2</t>
  </si>
  <si>
    <t>C5708B-31Z-3</t>
  </si>
  <si>
    <t>C5708B-32Z-1</t>
  </si>
  <si>
    <t>C5708B-32Z-2</t>
  </si>
  <si>
    <t>C5708B-33Z-1</t>
  </si>
  <si>
    <t>C5708B-33Z-2</t>
  </si>
  <si>
    <t>C5708B-33Z-3</t>
  </si>
  <si>
    <t>C5708B-34Z-1</t>
  </si>
  <si>
    <t>C5708B-34Z-2</t>
  </si>
  <si>
    <t>C5708B-35Z-1</t>
  </si>
  <si>
    <t>C5708B-35Z-2</t>
  </si>
  <si>
    <t>C5708B-35Z-3</t>
  </si>
  <si>
    <t>C5708B-36Z-1</t>
  </si>
  <si>
    <t>C5708B-36Z-2</t>
  </si>
  <si>
    <t>C5708B-37Z-1</t>
  </si>
  <si>
    <t>C5708B-37Z-2</t>
  </si>
  <si>
    <t>C5708B-37Z-3</t>
  </si>
  <si>
    <t>C5708B-37Z-4</t>
  </si>
  <si>
    <t>C5708B-38Z-1</t>
  </si>
  <si>
    <t>C5708B-39Z-1</t>
  </si>
  <si>
    <t>C5708B-39Z-2</t>
  </si>
  <si>
    <t>C5708B-39Z-3</t>
  </si>
  <si>
    <t>C5708B-40Z-1</t>
  </si>
  <si>
    <t>C5708B-41Z-1</t>
  </si>
  <si>
    <t>C5708B-41Z-2</t>
  </si>
  <si>
    <t>C5708B-41Z-3</t>
  </si>
  <si>
    <t>C5708B-41Z-4</t>
  </si>
  <si>
    <t>C5708B-42Z-1</t>
  </si>
  <si>
    <t>C5708B-42Z-2</t>
  </si>
  <si>
    <t>C5708B-42Z-3</t>
  </si>
  <si>
    <t>C5708B-43Z-1</t>
  </si>
  <si>
    <t>C5708B-44Z-1</t>
  </si>
  <si>
    <t>C5708B-44Z-2</t>
  </si>
  <si>
    <t>C5708B-44Z-3</t>
  </si>
  <si>
    <t>C5708B-44Z-4</t>
  </si>
  <si>
    <t>C5708B-45Z-1</t>
  </si>
  <si>
    <t>C5708B-45Z-2</t>
  </si>
  <si>
    <t>C5708B-46Z-1</t>
  </si>
  <si>
    <t>C5708B-46Z-2</t>
  </si>
  <si>
    <t>C5708B-47Z-1</t>
  </si>
  <si>
    <t>C5708B-47Z-2</t>
  </si>
  <si>
    <t>C5708B-47Z-3</t>
  </si>
  <si>
    <t>C5708B-47Z-4</t>
  </si>
  <si>
    <t>C5708B-48Z-1</t>
  </si>
  <si>
    <t>C5708B-48Z-2</t>
  </si>
  <si>
    <t>C5708B-49Z-1</t>
  </si>
  <si>
    <t>C5708B-49Z-2</t>
  </si>
  <si>
    <t>C5708B-50Z-1</t>
  </si>
  <si>
    <t>C5708B-50Z-2</t>
  </si>
  <si>
    <t>C5708B-50Z-3</t>
  </si>
  <si>
    <t>C5708B-51Z-1</t>
  </si>
  <si>
    <t>C5708B-51Z-2</t>
  </si>
  <si>
    <t>C5708B-52Z-1</t>
  </si>
  <si>
    <t>C5708B-52Z-2</t>
  </si>
  <si>
    <t>C5708B-52Z-3</t>
  </si>
  <si>
    <t>C5708B-52Z-4</t>
  </si>
  <si>
    <t>C5708B-53Z-1</t>
  </si>
  <si>
    <t>C5708B-53Z-2</t>
  </si>
  <si>
    <t>C5708B-53Z-3</t>
  </si>
  <si>
    <t>C5708B-53Z-4</t>
  </si>
  <si>
    <t>C5708B-54Z-1</t>
  </si>
  <si>
    <t>C5708B-54Z-2</t>
  </si>
  <si>
    <t>C5708B-54Z-3</t>
  </si>
  <si>
    <t>C5708B-54Z-4</t>
  </si>
  <si>
    <t>C5708B-55Z-1</t>
  </si>
  <si>
    <t>C5708B-55Z-2</t>
  </si>
  <si>
    <t>C5708B-55Z-3</t>
  </si>
  <si>
    <t>C5708B-55Z-4</t>
  </si>
  <si>
    <t>C5708B-56Z-1</t>
  </si>
  <si>
    <t>C5708B-56Z-2</t>
  </si>
  <si>
    <t>C5708B-56Z-3</t>
  </si>
  <si>
    <t>C5708B-56Z-4</t>
  </si>
  <si>
    <t>C5708B-57Z-1</t>
  </si>
  <si>
    <t>C5708B-57Z-2</t>
  </si>
  <si>
    <t>C5708B-57Z-3</t>
  </si>
  <si>
    <t>C5708B-57Z-4</t>
  </si>
  <si>
    <t>C5708B-58Z-1</t>
  </si>
  <si>
    <t>C5708B-58Z-2</t>
  </si>
  <si>
    <t>C5708B-58Z-3</t>
  </si>
  <si>
    <t>C5708B-58Z-4</t>
  </si>
  <si>
    <t>C5708B-59Z-1</t>
  </si>
  <si>
    <t>C5708B-59Z-2</t>
  </si>
  <si>
    <t>C5708B-59Z-3</t>
  </si>
  <si>
    <t>C5708B-59Z-4</t>
  </si>
  <si>
    <t>C5708B-60Z-1</t>
  </si>
  <si>
    <t>C5708B-60Z-2</t>
  </si>
  <si>
    <t>C5708B-60Z-3</t>
  </si>
  <si>
    <t>C5708B-61Z-1</t>
  </si>
  <si>
    <t>C5708B-62Z-1</t>
  </si>
  <si>
    <t>C5708B-62Z-2</t>
  </si>
  <si>
    <t>C5708B-62Z-3</t>
  </si>
  <si>
    <t>C5708B-62Z-4</t>
  </si>
  <si>
    <t>C5708B-63Z-1</t>
  </si>
  <si>
    <t>C5708B-63Z-2</t>
  </si>
  <si>
    <t>C5708B-63Z-3</t>
  </si>
  <si>
    <t>C5708B-63Z-4</t>
  </si>
  <si>
    <t>C5708B-64Z-1</t>
  </si>
  <si>
    <t>C5708B-64Z-2</t>
  </si>
  <si>
    <t>C5708B-65Z-1</t>
  </si>
  <si>
    <t>C5708B-65Z-2</t>
  </si>
  <si>
    <t>C5708B-67Z-1</t>
  </si>
  <si>
    <t>C5708B-66Z-1</t>
  </si>
  <si>
    <t>C5708B-67Z-2</t>
  </si>
  <si>
    <t>C5708B-67Z-3</t>
  </si>
  <si>
    <t>C5708B-67Z-4</t>
  </si>
  <si>
    <t>C5708B-68Z-1</t>
  </si>
  <si>
    <t>C5708B-68Z-2</t>
  </si>
  <si>
    <t>C5708B-68Z-3</t>
  </si>
  <si>
    <t>C5708B-68Z-4</t>
  </si>
  <si>
    <t>C5708B-69Z-1</t>
  </si>
  <si>
    <t>C5708B-69Z-2</t>
  </si>
  <si>
    <t>C5708B-69Z-3</t>
  </si>
  <si>
    <t>C5708B-69Z-4</t>
  </si>
  <si>
    <t>C5708B-70Z-1</t>
  </si>
  <si>
    <t>C5708B-70Z-2</t>
  </si>
  <si>
    <t>C5708B-70Z-3</t>
  </si>
  <si>
    <t>C5708B-70Z-4</t>
  </si>
  <si>
    <t>C5708B-71Z-1</t>
  </si>
  <si>
    <t>C5708B-71Z-2</t>
  </si>
  <si>
    <t>C5708B-71Z-3</t>
  </si>
  <si>
    <t>C5708B-71Z-4</t>
  </si>
  <si>
    <t>C5708B-72Z-1</t>
  </si>
  <si>
    <t>C5708B-72Z-2</t>
  </si>
  <si>
    <t>C5708B-72Z-3</t>
  </si>
  <si>
    <t>C5708B-72Z-4</t>
  </si>
  <si>
    <t>C5708B-72Z-5</t>
  </si>
  <si>
    <t>C5708B-73Z-1</t>
  </si>
  <si>
    <t>C5708B-73Z-2</t>
  </si>
  <si>
    <t>C5708B-73Z-3</t>
  </si>
  <si>
    <t>C5708B-73Z-4</t>
  </si>
  <si>
    <t>C5708B-74Z-1</t>
  </si>
  <si>
    <t>C5708B-74Z-2</t>
  </si>
  <si>
    <t>C5708B-74Z-3</t>
  </si>
  <si>
    <t>C5708B-74Z-4</t>
  </si>
  <si>
    <t>C5708B-75Z-1</t>
  </si>
  <si>
    <t>C5708B-75Z-2</t>
  </si>
  <si>
    <t>C5708B-75Z-3</t>
  </si>
  <si>
    <t>C5708B-75Z-4</t>
  </si>
  <si>
    <t>C5708B-76Z-1</t>
  </si>
  <si>
    <t>C5708B-76Z-2</t>
  </si>
  <si>
    <t>C5708B-76Z-3</t>
  </si>
  <si>
    <t>C5708B-76Z-4</t>
  </si>
  <si>
    <t>C5708B-77Z-1</t>
  </si>
  <si>
    <t>C5708B-77Z-2</t>
  </si>
  <si>
    <t>C5708B-77Z-3</t>
  </si>
  <si>
    <t>C5708B-77Z-4</t>
  </si>
  <si>
    <t>C5708B-78Z-1</t>
  </si>
  <si>
    <t>C5708B-78Z-2</t>
  </si>
  <si>
    <t>C5708B-78Z-3</t>
  </si>
  <si>
    <t>C5708B-79Z-1</t>
  </si>
  <si>
    <t>C5708B-80Z-1</t>
  </si>
  <si>
    <t>C5708B-80Z-2</t>
  </si>
  <si>
    <t>C5708B-80Z-3</t>
  </si>
  <si>
    <t>C5708B-80Z-4</t>
  </si>
  <si>
    <t>C5708B-81Z-1</t>
  </si>
  <si>
    <t>C5708B-81Z-2</t>
  </si>
  <si>
    <t>C5708B-81Z-3</t>
  </si>
  <si>
    <t>C5708B-81Z-4</t>
  </si>
  <si>
    <t>C5708B-82Z-1</t>
  </si>
  <si>
    <t>C5708B-82Z-2</t>
  </si>
  <si>
    <t>C5708B-82Z-3</t>
  </si>
  <si>
    <t>C5708B-82Z-4</t>
  </si>
  <si>
    <t>C5708B-83Z-1</t>
  </si>
  <si>
    <t>C5708B-83Z-2</t>
  </si>
  <si>
    <t>C5708B-83Z-3</t>
  </si>
  <si>
    <t>C5708B-83Z-4</t>
  </si>
  <si>
    <t>C5708B-84Z-1</t>
  </si>
  <si>
    <t>C5708B-84Z-2</t>
  </si>
  <si>
    <t>C5708B-84Z-3</t>
  </si>
  <si>
    <t>C5708B-84Z-4</t>
  </si>
  <si>
    <t>C5708B-85Z-1</t>
  </si>
  <si>
    <t>C5708B-85Z-2</t>
  </si>
  <si>
    <t>C5708B-85Z-3</t>
  </si>
  <si>
    <t>C5708B-85Z-4</t>
  </si>
  <si>
    <t>C5708B-86Z-1</t>
  </si>
  <si>
    <t>C5708B-86Z-2</t>
  </si>
  <si>
    <t>C5708B-86Z-3</t>
  </si>
  <si>
    <t>C5708B-86Z-4</t>
  </si>
  <si>
    <t>C5708B-87Z-1</t>
  </si>
  <si>
    <t>C5708B-87Z-2</t>
  </si>
  <si>
    <t>C5708B-87Z-3</t>
  </si>
  <si>
    <t>C5708B-88Z-1</t>
  </si>
  <si>
    <t>C5708B-89Z-1</t>
  </si>
  <si>
    <t>C5708B-89Z-2</t>
  </si>
  <si>
    <t>C5708B-89Z-3</t>
  </si>
  <si>
    <t>C5708B-89Z-4</t>
  </si>
  <si>
    <t>C5708B-90Z-1</t>
  </si>
  <si>
    <t>C5708B-90Z-2</t>
  </si>
  <si>
    <t>C5708B-90Z-3</t>
  </si>
  <si>
    <t>C5708B-90Z-4</t>
  </si>
  <si>
    <t>C5708B-91Z-1</t>
  </si>
  <si>
    <t>C5708B-91Z-2</t>
  </si>
  <si>
    <t>C5708B-91Z-3</t>
  </si>
  <si>
    <t>C5708B-91Z-4</t>
  </si>
  <si>
    <t>C5708B-92Z-1</t>
  </si>
  <si>
    <t>C5708B-92Z-2</t>
  </si>
  <si>
    <t>C5708B-92Z-3</t>
  </si>
  <si>
    <t>C5708B-92Z-4</t>
  </si>
  <si>
    <t>C5708B-93Z-1</t>
  </si>
  <si>
    <t>C5708B-93Z-2</t>
  </si>
  <si>
    <t>C5708B-93Z-3</t>
  </si>
  <si>
    <t>C5708B-93Z-4</t>
  </si>
  <si>
    <t>C5708B-94Z-1</t>
  </si>
  <si>
    <t>C5708B-94Z-2</t>
  </si>
  <si>
    <t>C5708B-94Z-3</t>
  </si>
  <si>
    <t>C5708B-94Z-4</t>
  </si>
  <si>
    <t>C5708B-95Z-1</t>
  </si>
  <si>
    <t>C5708B-95Z-2</t>
  </si>
  <si>
    <t>C5708B-95Z-3</t>
  </si>
  <si>
    <t>C5708B-95Z-4</t>
  </si>
  <si>
    <t>C5708B-96Z-1</t>
  </si>
  <si>
    <t>C5708B-96Z-2</t>
  </si>
  <si>
    <t>C5708B-96Z-3</t>
  </si>
  <si>
    <t>C5708B-96Z-4</t>
  </si>
  <si>
    <t>C5708B-97Z-1</t>
  </si>
  <si>
    <t>C5708B-97Z-2</t>
  </si>
  <si>
    <t>C5708B-97Z-3</t>
  </si>
  <si>
    <t>C5708B-97Z-4</t>
  </si>
  <si>
    <t>C5708B-98Z-1</t>
  </si>
  <si>
    <t>C5708B-99Z-1</t>
  </si>
  <si>
    <t>C5708B-99Z-2</t>
  </si>
  <si>
    <t>C5708B-99Z-3</t>
  </si>
  <si>
    <t>C5708B-99Z-4</t>
  </si>
  <si>
    <t>C5708B-100Z-1</t>
  </si>
  <si>
    <t>C5708B-100Z-2</t>
  </si>
  <si>
    <t>C5708B-100Z-3</t>
  </si>
  <si>
    <t>C5708B-100Z-4</t>
  </si>
  <si>
    <t>C5708B-101Z-1</t>
  </si>
  <si>
    <t>C5708B-101Z-2</t>
  </si>
  <si>
    <t>C5708B-101Z-3</t>
  </si>
  <si>
    <t>C5708B-101Z-4</t>
  </si>
  <si>
    <t>C5708B-102Z-1</t>
  </si>
  <si>
    <t>C5708B-102Z-2</t>
  </si>
  <si>
    <t>C5708B-102Z-3</t>
  </si>
  <si>
    <t>C5708B-102Z-4</t>
  </si>
  <si>
    <t>C5708B-103Z-1</t>
  </si>
  <si>
    <t>C5708B-103Z-2</t>
  </si>
  <si>
    <t>C5708B-103Z-3</t>
  </si>
  <si>
    <t>C5708B-103Z-4</t>
  </si>
  <si>
    <t>C5708B-104Z-1</t>
  </si>
  <si>
    <t>C5708B-104Z-2</t>
  </si>
  <si>
    <t>C5708B-104Z-3</t>
  </si>
  <si>
    <t>C5708B-104Z-4</t>
  </si>
  <si>
    <t>C5708B-105Z-1</t>
  </si>
  <si>
    <t>C5708B-105Z-2</t>
  </si>
  <si>
    <t>C5708B-105Z-3</t>
  </si>
  <si>
    <t>C5708B-105Z-4</t>
  </si>
  <si>
    <t>C5708B-106Z-1</t>
  </si>
  <si>
    <t>C5708B-106Z-2</t>
  </si>
  <si>
    <t>C5708B-106Z-3</t>
  </si>
  <si>
    <t>C5708B-106Z-4</t>
  </si>
  <si>
    <t>C5708B-107Z-1</t>
  </si>
  <si>
    <t>C5708B-107Z-2</t>
  </si>
  <si>
    <t>C5708B-107Z-3</t>
  </si>
  <si>
    <t>C5708B-107Z-4</t>
  </si>
  <si>
    <t>C5708B-108Z-1</t>
  </si>
  <si>
    <t>C5708B-108Z-2</t>
  </si>
  <si>
    <t>C5708B-108Z-3</t>
  </si>
  <si>
    <t>C5708B-109Z-1</t>
  </si>
  <si>
    <t>C5708B-110Z-1</t>
  </si>
  <si>
    <t>C5708B-110Z-2</t>
  </si>
  <si>
    <t>C5708B-110Z-3</t>
  </si>
  <si>
    <t>C5708B-110Z-4</t>
  </si>
  <si>
    <t>C5708B-111Z-1</t>
  </si>
  <si>
    <t>C5708B-111Z-2</t>
  </si>
  <si>
    <t>C5708B-111Z-3</t>
  </si>
  <si>
    <t>C5708B-111Z-4</t>
  </si>
  <si>
    <t>C5708B-112Z-1</t>
  </si>
  <si>
    <t>C5708B-112Z-2</t>
  </si>
  <si>
    <t>C5708B-112Z-3</t>
  </si>
  <si>
    <t>C5708B-112Z-4</t>
  </si>
  <si>
    <t>C5708B-113Z-1</t>
  </si>
  <si>
    <t>C5708B-113Z-2</t>
  </si>
  <si>
    <t>C5708B-113Z-3</t>
  </si>
  <si>
    <t>C5708B-113Z-4</t>
  </si>
  <si>
    <t>C5708B-114Z-1</t>
  </si>
  <si>
    <t>C5708B-114Z-2</t>
  </si>
  <si>
    <t>C5708B-114Z-3</t>
  </si>
  <si>
    <t>C5708B-114Z-4</t>
  </si>
  <si>
    <t>C5708B-115Z-1</t>
  </si>
  <si>
    <t>C5708B-115Z-2</t>
  </si>
  <si>
    <t>C5708B-115Z-3</t>
  </si>
  <si>
    <t>C5708B-115Z-4</t>
  </si>
  <si>
    <t>C5708B-116Z-1</t>
  </si>
  <si>
    <t>C5708B-116Z-2</t>
  </si>
  <si>
    <t>C5708B-116Z-3</t>
  </si>
  <si>
    <t>C5708B-117Z-1</t>
  </si>
  <si>
    <t>C5708B-118Z-1</t>
  </si>
  <si>
    <t>C5708B-118Z-2</t>
  </si>
  <si>
    <t>C5708B-118Z-3</t>
  </si>
  <si>
    <t>C5708B-118Z-4</t>
  </si>
  <si>
    <t>C5708B-119Z-1</t>
  </si>
  <si>
    <t>C5708B-119Z-2</t>
  </si>
  <si>
    <t>C5708B-119Z-3</t>
  </si>
  <si>
    <t>C5708B-119Z-4</t>
  </si>
  <si>
    <t>C5708B-120Z-1</t>
  </si>
  <si>
    <t>C5708B-120Z-2</t>
  </si>
  <si>
    <t>C5708B-120Z-3</t>
  </si>
  <si>
    <t>C5708B-120Z-4</t>
  </si>
  <si>
    <t>C5708B-121Z-1</t>
  </si>
  <si>
    <t>C5708B-121Z-2</t>
  </si>
  <si>
    <t>C5708B-121Z-3</t>
  </si>
  <si>
    <t>C5708B-121Z-4</t>
  </si>
  <si>
    <t>C5708B-122Z-1</t>
  </si>
  <si>
    <t>C5708B-122Z-2</t>
  </si>
  <si>
    <t>C5708B-122Z-3</t>
  </si>
  <si>
    <t>C5708B-122Z-4</t>
  </si>
  <si>
    <t>C5708B-123Z-1</t>
  </si>
  <si>
    <t>C5708B-124Z-1</t>
  </si>
  <si>
    <t>C5708B-124Z-2</t>
  </si>
  <si>
    <t>C5708B-124Z-3</t>
  </si>
  <si>
    <t>C5708B-125Z-1</t>
  </si>
  <si>
    <t>C5708B-125Z-2</t>
  </si>
  <si>
    <t>C5708B-125Z-3</t>
  </si>
  <si>
    <t>C5708B-125Z-4</t>
  </si>
  <si>
    <t>C5708B-126Z-1</t>
  </si>
  <si>
    <t>C5708B-126Z-2</t>
  </si>
  <si>
    <t>C5708B-126Z-3</t>
  </si>
  <si>
    <t>C5708B-126Z-4</t>
  </si>
  <si>
    <t>C5708B-126Z-5</t>
  </si>
  <si>
    <t>C5708B-127Z-1</t>
  </si>
  <si>
    <t>C5708B-127Z-2</t>
  </si>
  <si>
    <t>C5708B-127Z-3</t>
  </si>
  <si>
    <t>C5708B-127Z-4</t>
  </si>
  <si>
    <t>C5708B-128Z-1</t>
  </si>
  <si>
    <t>C5708B-128Z-2</t>
  </si>
  <si>
    <t>C5708B-128Z-3</t>
  </si>
  <si>
    <t>C5708B-128Z-4</t>
  </si>
  <si>
    <t>C5708B-128Z-5</t>
  </si>
  <si>
    <t>C5708B-129Z-1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</si>
</sst>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\/mm\/yyyy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6100"/>
      <name val="Calibri"/>
      <family val="2"/>
      <scheme val="minor"/>
    </font>
    <font>
      <b/>
      <sz val="12"/>
      <color rgb="FF0070C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游ゴシック"/>
      <family val="2"/>
      <charset val="1"/>
    </font>
    <font>
      <sz val="11"/>
      <name val="游ゴシック"/>
      <family val="2"/>
      <charset val="1"/>
    </font>
    <font>
      <sz val="12"/>
      <color rgb="FF2E75B6"/>
      <name val="游ゴシック"/>
      <family val="2"/>
      <charset val="1"/>
    </font>
    <font>
      <sz val="12"/>
      <color rgb="FF333F50"/>
      <name val="游ゴシック"/>
      <family val="2"/>
      <charset val="1"/>
    </font>
    <font>
      <sz val="12"/>
      <color rgb="FF9C0006"/>
      <name val="游ゴシック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  <bgColor rgb="FFFFE699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1" fillId="0" borderId="0"/>
    <xf numFmtId="0" fontId="15" fillId="10" borderId="0" applyBorder="0" applyProtection="0"/>
  </cellStyleXfs>
  <cellXfs count="2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1" fillId="3" borderId="1" xfId="0" applyFont="1" applyFill="1" applyBorder="1"/>
    <xf numFmtId="165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0" fontId="3" fillId="3" borderId="0" xfId="0" applyFont="1" applyFill="1"/>
    <xf numFmtId="165" fontId="3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3" fillId="3" borderId="1" xfId="0" applyFont="1" applyFill="1" applyBorder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/>
    <xf numFmtId="0" fontId="2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2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4" fillId="0" borderId="0" xfId="0" applyFont="1"/>
    <xf numFmtId="2" fontId="4" fillId="0" borderId="0" xfId="0" applyNumberFormat="1" applyFont="1" applyAlignment="1">
      <alignment wrapText="1"/>
    </xf>
    <xf numFmtId="1" fontId="4" fillId="3" borderId="0" xfId="0" applyNumberFormat="1" applyFont="1" applyFill="1" applyAlignment="1">
      <alignment horizontal="center" wrapText="1"/>
    </xf>
    <xf numFmtId="1" fontId="2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wrapText="1"/>
    </xf>
    <xf numFmtId="1" fontId="4" fillId="3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5" borderId="0" xfId="0" applyFont="1" applyFill="1"/>
    <xf numFmtId="0" fontId="2" fillId="0" borderId="0" xfId="0" applyFont="1" applyAlignment="1">
      <alignment wrapText="1"/>
    </xf>
    <xf numFmtId="164" fontId="1" fillId="3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/>
    <xf numFmtId="0" fontId="4" fillId="3" borderId="0" xfId="0" applyFont="1" applyFill="1"/>
    <xf numFmtId="2" fontId="4" fillId="3" borderId="0" xfId="0" applyNumberFormat="1" applyFont="1" applyFill="1" applyAlignment="1">
      <alignment wrapText="1"/>
    </xf>
    <xf numFmtId="1" fontId="2" fillId="3" borderId="0" xfId="0" applyNumberFormat="1" applyFont="1" applyFill="1" applyAlignment="1">
      <alignment wrapText="1"/>
    </xf>
    <xf numFmtId="1" fontId="4" fillId="3" borderId="0" xfId="0" applyNumberFormat="1" applyFont="1" applyFill="1" applyAlignment="1">
      <alignment wrapText="1"/>
    </xf>
    <xf numFmtId="1" fontId="4" fillId="3" borderId="0" xfId="0" applyNumberFormat="1" applyFont="1" applyFill="1"/>
    <xf numFmtId="0" fontId="1" fillId="3" borderId="0" xfId="0" applyFont="1" applyFill="1" applyAlignment="1">
      <alignment horizontal="center"/>
    </xf>
    <xf numFmtId="165" fontId="3" fillId="3" borderId="0" xfId="0" applyNumberFormat="1" applyFont="1" applyFill="1"/>
    <xf numFmtId="164" fontId="1" fillId="6" borderId="0" xfId="0" applyNumberFormat="1" applyFont="1" applyFill="1"/>
    <xf numFmtId="0" fontId="1" fillId="6" borderId="0" xfId="0" applyFont="1" applyFill="1"/>
    <xf numFmtId="0" fontId="2" fillId="6" borderId="0" xfId="0" applyFont="1" applyFill="1"/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/>
    </xf>
    <xf numFmtId="49" fontId="1" fillId="6" borderId="0" xfId="0" applyNumberFormat="1" applyFont="1" applyFill="1"/>
    <xf numFmtId="0" fontId="4" fillId="6" borderId="0" xfId="0" applyFont="1" applyFill="1"/>
    <xf numFmtId="2" fontId="4" fillId="6" borderId="0" xfId="0" applyNumberFormat="1" applyFont="1" applyFill="1" applyAlignment="1">
      <alignment wrapText="1"/>
    </xf>
    <xf numFmtId="1" fontId="4" fillId="6" borderId="0" xfId="0" applyNumberFormat="1" applyFont="1" applyFill="1" applyAlignment="1">
      <alignment horizontal="center" wrapText="1"/>
    </xf>
    <xf numFmtId="1" fontId="2" fillId="6" borderId="0" xfId="0" applyNumberFormat="1" applyFont="1" applyFill="1" applyAlignment="1">
      <alignment wrapText="1"/>
    </xf>
    <xf numFmtId="1" fontId="4" fillId="6" borderId="0" xfId="0" applyNumberFormat="1" applyFont="1" applyFill="1" applyAlignment="1">
      <alignment wrapText="1"/>
    </xf>
    <xf numFmtId="1" fontId="4" fillId="6" borderId="0" xfId="0" applyNumberFormat="1" applyFont="1" applyFill="1"/>
    <xf numFmtId="0" fontId="1" fillId="6" borderId="0" xfId="0" applyFont="1" applyFill="1" applyAlignment="1">
      <alignment horizontal="center"/>
    </xf>
    <xf numFmtId="164" fontId="1" fillId="6" borderId="1" xfId="0" applyNumberFormat="1" applyFont="1" applyFill="1" applyBorder="1"/>
    <xf numFmtId="0" fontId="1" fillId="6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/>
    <xf numFmtId="0" fontId="4" fillId="6" borderId="1" xfId="0" applyFont="1" applyFill="1" applyBorder="1"/>
    <xf numFmtId="2" fontId="4" fillId="6" borderId="1" xfId="0" applyNumberFormat="1" applyFont="1" applyFill="1" applyBorder="1" applyAlignment="1">
      <alignment wrapText="1"/>
    </xf>
    <xf numFmtId="1" fontId="4" fillId="6" borderId="1" xfId="0" applyNumberFormat="1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wrapText="1"/>
    </xf>
    <xf numFmtId="1" fontId="4" fillId="6" borderId="1" xfId="0" applyNumberFormat="1" applyFont="1" applyFill="1" applyBorder="1" applyAlignment="1">
      <alignment wrapText="1"/>
    </xf>
    <xf numFmtId="1" fontId="4" fillId="6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165" fontId="3" fillId="6" borderId="0" xfId="0" applyNumberFormat="1" applyFont="1" applyFill="1"/>
    <xf numFmtId="0" fontId="3" fillId="6" borderId="0" xfId="0" applyFont="1" applyFill="1"/>
    <xf numFmtId="164" fontId="1" fillId="7" borderId="0" xfId="0" applyNumberFormat="1" applyFont="1" applyFill="1"/>
    <xf numFmtId="0" fontId="1" fillId="7" borderId="0" xfId="0" applyFont="1" applyFill="1"/>
    <xf numFmtId="0" fontId="2" fillId="7" borderId="0" xfId="0" applyFont="1" applyFill="1"/>
    <xf numFmtId="0" fontId="2" fillId="7" borderId="0" xfId="0" applyFont="1" applyFill="1" applyAlignment="1">
      <alignment horizontal="center" wrapText="1"/>
    </xf>
    <xf numFmtId="0" fontId="1" fillId="7" borderId="0" xfId="0" applyFont="1" applyFill="1" applyAlignment="1">
      <alignment horizontal="left"/>
    </xf>
    <xf numFmtId="49" fontId="1" fillId="7" borderId="0" xfId="0" applyNumberFormat="1" applyFont="1" applyFill="1"/>
    <xf numFmtId="0" fontId="4" fillId="7" borderId="0" xfId="0" applyFont="1" applyFill="1"/>
    <xf numFmtId="2" fontId="4" fillId="7" borderId="0" xfId="0" applyNumberFormat="1" applyFont="1" applyFill="1" applyAlignment="1">
      <alignment wrapText="1"/>
    </xf>
    <xf numFmtId="1" fontId="4" fillId="7" borderId="0" xfId="0" applyNumberFormat="1" applyFont="1" applyFill="1" applyAlignment="1">
      <alignment horizontal="center" wrapText="1"/>
    </xf>
    <xf numFmtId="1" fontId="2" fillId="7" borderId="0" xfId="0" applyNumberFormat="1" applyFont="1" applyFill="1" applyAlignment="1">
      <alignment wrapText="1"/>
    </xf>
    <xf numFmtId="1" fontId="4" fillId="7" borderId="0" xfId="0" applyNumberFormat="1" applyFont="1" applyFill="1" applyAlignment="1">
      <alignment wrapText="1"/>
    </xf>
    <xf numFmtId="1" fontId="4" fillId="7" borderId="0" xfId="0" applyNumberFormat="1" applyFont="1" applyFill="1"/>
    <xf numFmtId="0" fontId="1" fillId="7" borderId="0" xfId="0" applyFont="1" applyFill="1" applyAlignment="1">
      <alignment horizontal="center"/>
    </xf>
    <xf numFmtId="165" fontId="3" fillId="7" borderId="0" xfId="0" applyNumberFormat="1" applyFont="1" applyFill="1"/>
    <xf numFmtId="0" fontId="3" fillId="7" borderId="0" xfId="0" applyFont="1" applyFill="1"/>
    <xf numFmtId="164" fontId="1" fillId="0" borderId="0" xfId="0" applyNumberFormat="1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2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4" fillId="0" borderId="0" xfId="0" applyNumberFormat="1" applyFont="1" applyFill="1"/>
    <xf numFmtId="0" fontId="4" fillId="8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0" fontId="2" fillId="8" borderId="0" xfId="0" applyFont="1" applyFill="1" applyAlignment="1">
      <alignment horizontal="left" wrapText="1"/>
    </xf>
    <xf numFmtId="0" fontId="1" fillId="8" borderId="3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2" fontId="4" fillId="8" borderId="0" xfId="0" applyNumberFormat="1" applyFont="1" applyFill="1" applyAlignment="1">
      <alignment horizontal="left" wrapText="1"/>
    </xf>
    <xf numFmtId="0" fontId="4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2" fontId="4" fillId="8" borderId="1" xfId="0" applyNumberFormat="1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/>
    </xf>
    <xf numFmtId="0" fontId="3" fillId="8" borderId="0" xfId="0" applyFont="1" applyFill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2" fillId="8" borderId="0" xfId="0" applyFont="1" applyFill="1" applyAlignment="1">
      <alignment horizontal="left"/>
    </xf>
    <xf numFmtId="0" fontId="4" fillId="8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8" borderId="4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8" borderId="0" xfId="0" applyFont="1" applyFill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2" fontId="4" fillId="9" borderId="0" xfId="0" applyNumberFormat="1" applyFont="1" applyFill="1" applyAlignment="1">
      <alignment horizontal="left" wrapText="1"/>
    </xf>
    <xf numFmtId="2" fontId="4" fillId="9" borderId="7" xfId="0" applyNumberFormat="1" applyFont="1" applyFill="1" applyBorder="1" applyAlignment="1">
      <alignment horizontal="left" wrapText="1"/>
    </xf>
    <xf numFmtId="2" fontId="4" fillId="9" borderId="1" xfId="0" applyNumberFormat="1" applyFont="1" applyFill="1" applyBorder="1" applyAlignment="1">
      <alignment horizontal="left" wrapText="1"/>
    </xf>
    <xf numFmtId="2" fontId="4" fillId="9" borderId="6" xfId="0" applyNumberFormat="1" applyFont="1" applyFill="1" applyBorder="1" applyAlignment="1">
      <alignment horizontal="left" wrapText="1"/>
    </xf>
    <xf numFmtId="2" fontId="4" fillId="9" borderId="3" xfId="0" applyNumberFormat="1" applyFont="1" applyFill="1" applyBorder="1" applyAlignment="1">
      <alignment horizontal="left" wrapText="1"/>
    </xf>
    <xf numFmtId="2" fontId="4" fillId="9" borderId="2" xfId="0" applyNumberFormat="1" applyFont="1" applyFill="1" applyBorder="1" applyAlignment="1">
      <alignment horizontal="left" wrapText="1"/>
    </xf>
    <xf numFmtId="0" fontId="8" fillId="8" borderId="0" xfId="0" applyFont="1" applyFill="1" applyAlignment="1">
      <alignment horizontal="left" vertical="center"/>
    </xf>
    <xf numFmtId="1" fontId="8" fillId="8" borderId="3" xfId="0" applyNumberFormat="1" applyFont="1" applyFill="1" applyBorder="1" applyAlignment="1">
      <alignment horizontal="left" vertical="center" wrapText="1"/>
    </xf>
    <xf numFmtId="1" fontId="8" fillId="8" borderId="7" xfId="0" applyNumberFormat="1" applyFont="1" applyFill="1" applyBorder="1" applyAlignment="1">
      <alignment horizontal="left" vertical="center"/>
    </xf>
    <xf numFmtId="1" fontId="8" fillId="8" borderId="2" xfId="0" applyNumberFormat="1" applyFont="1" applyFill="1" applyBorder="1" applyAlignment="1">
      <alignment horizontal="left" vertical="center" wrapText="1"/>
    </xf>
    <xf numFmtId="1" fontId="8" fillId="8" borderId="6" xfId="0" applyNumberFormat="1" applyFont="1" applyFill="1" applyBorder="1" applyAlignment="1">
      <alignment horizontal="left" vertical="center"/>
    </xf>
    <xf numFmtId="2" fontId="8" fillId="8" borderId="0" xfId="0" applyNumberFormat="1" applyFont="1" applyFill="1" applyAlignment="1">
      <alignment horizontal="left" wrapText="1"/>
    </xf>
    <xf numFmtId="2" fontId="8" fillId="8" borderId="1" xfId="0" applyNumberFormat="1" applyFont="1" applyFill="1" applyBorder="1" applyAlignment="1">
      <alignment horizontal="left" wrapText="1"/>
    </xf>
    <xf numFmtId="1" fontId="8" fillId="8" borderId="3" xfId="0" applyNumberFormat="1" applyFont="1" applyFill="1" applyBorder="1" applyAlignment="1">
      <alignment horizontal="left" wrapText="1"/>
    </xf>
    <xf numFmtId="1" fontId="8" fillId="8" borderId="7" xfId="0" applyNumberFormat="1" applyFont="1" applyFill="1" applyBorder="1" applyAlignment="1">
      <alignment horizontal="left"/>
    </xf>
    <xf numFmtId="1" fontId="8" fillId="8" borderId="2" xfId="0" applyNumberFormat="1" applyFont="1" applyFill="1" applyBorder="1" applyAlignment="1">
      <alignment horizontal="left" wrapText="1"/>
    </xf>
    <xf numFmtId="1" fontId="8" fillId="8" borderId="6" xfId="0" applyNumberFormat="1" applyFont="1" applyFill="1" applyBorder="1" applyAlignment="1">
      <alignment horizontal="left"/>
    </xf>
    <xf numFmtId="0" fontId="4" fillId="8" borderId="9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7" fillId="8" borderId="9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 applyProtection="1">
      <alignment horizontal="left" vertical="center" wrapText="1"/>
      <protection locked="0"/>
    </xf>
    <xf numFmtId="0" fontId="7" fillId="8" borderId="8" xfId="0" applyFont="1" applyFill="1" applyBorder="1" applyAlignment="1" applyProtection="1">
      <alignment horizontal="left" vertical="center" wrapText="1"/>
      <protection locked="0"/>
    </xf>
    <xf numFmtId="0" fontId="4" fillId="8" borderId="11" xfId="0" applyFont="1" applyFill="1" applyBorder="1" applyAlignment="1" applyProtection="1">
      <alignment horizontal="left" vertical="center" wrapText="1"/>
      <protection locked="0"/>
    </xf>
    <xf numFmtId="0" fontId="1" fillId="8" borderId="5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10" fillId="8" borderId="0" xfId="0" applyFont="1" applyFill="1" applyAlignment="1">
      <alignment horizontal="left"/>
    </xf>
    <xf numFmtId="0" fontId="10" fillId="8" borderId="1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left"/>
    </xf>
    <xf numFmtId="0" fontId="0" fillId="8" borderId="0" xfId="0" applyFill="1"/>
    <xf numFmtId="0" fontId="4" fillId="7" borderId="1" xfId="0" applyFont="1" applyFill="1" applyBorder="1" applyAlignment="1">
      <alignment horizontal="left"/>
    </xf>
    <xf numFmtId="2" fontId="4" fillId="8" borderId="3" xfId="0" applyNumberFormat="1" applyFont="1" applyFill="1" applyBorder="1" applyAlignment="1">
      <alignment horizontal="left" vertical="center" wrapText="1"/>
    </xf>
    <xf numFmtId="2" fontId="4" fillId="8" borderId="7" xfId="0" applyNumberFormat="1" applyFont="1" applyFill="1" applyBorder="1" applyAlignment="1">
      <alignment horizontal="left" vertical="center" wrapText="1"/>
    </xf>
    <xf numFmtId="2" fontId="4" fillId="8" borderId="2" xfId="0" applyNumberFormat="1" applyFont="1" applyFill="1" applyBorder="1" applyAlignment="1">
      <alignment horizontal="left" vertical="center" wrapText="1"/>
    </xf>
    <xf numFmtId="2" fontId="4" fillId="8" borderId="6" xfId="0" applyNumberFormat="1" applyFont="1" applyFill="1" applyBorder="1" applyAlignment="1">
      <alignment horizontal="left" vertical="center" wrapText="1"/>
    </xf>
    <xf numFmtId="0" fontId="1" fillId="8" borderId="0" xfId="0" applyFont="1" applyFill="1"/>
    <xf numFmtId="0" fontId="2" fillId="8" borderId="0" xfId="0" applyFont="1" applyFill="1" applyAlignment="1">
      <alignment horizontal="center" wrapText="1"/>
    </xf>
    <xf numFmtId="0" fontId="4" fillId="8" borderId="0" xfId="0" applyFont="1" applyFill="1"/>
    <xf numFmtId="164" fontId="1" fillId="8" borderId="0" xfId="0" applyNumberFormat="1" applyFont="1" applyFill="1"/>
    <xf numFmtId="0" fontId="2" fillId="8" borderId="0" xfId="0" applyFont="1" applyFill="1"/>
    <xf numFmtId="2" fontId="2" fillId="8" borderId="0" xfId="0" applyNumberFormat="1" applyFont="1" applyFill="1" applyAlignment="1">
      <alignment horizontal="center" wrapText="1"/>
    </xf>
    <xf numFmtId="1" fontId="4" fillId="8" borderId="0" xfId="0" applyNumberFormat="1" applyFont="1" applyFill="1" applyAlignment="1">
      <alignment horizontal="center" wrapText="1"/>
    </xf>
    <xf numFmtId="1" fontId="2" fillId="8" borderId="0" xfId="0" applyNumberFormat="1" applyFont="1" applyFill="1" applyAlignment="1">
      <alignment wrapText="1"/>
    </xf>
    <xf numFmtId="1" fontId="4" fillId="8" borderId="0" xfId="0" applyNumberFormat="1" applyFont="1" applyFill="1"/>
    <xf numFmtId="165" fontId="3" fillId="8" borderId="0" xfId="0" applyNumberFormat="1" applyFont="1" applyFill="1"/>
    <xf numFmtId="0" fontId="3" fillId="8" borderId="0" xfId="0" applyFont="1" applyFill="1"/>
    <xf numFmtId="0" fontId="1" fillId="8" borderId="1" xfId="0" applyFont="1" applyFill="1" applyBorder="1"/>
    <xf numFmtId="0" fontId="1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/>
    <xf numFmtId="0" fontId="0" fillId="8" borderId="3" xfId="0" applyFill="1" applyBorder="1"/>
    <xf numFmtId="0" fontId="2" fillId="8" borderId="4" xfId="0" applyFont="1" applyFill="1" applyBorder="1" applyAlignment="1">
      <alignment wrapText="1"/>
    </xf>
    <xf numFmtId="0" fontId="2" fillId="8" borderId="5" xfId="0" applyFont="1" applyFill="1" applyBorder="1"/>
    <xf numFmtId="0" fontId="0" fillId="8" borderId="5" xfId="0" applyFill="1" applyBorder="1"/>
    <xf numFmtId="0" fontId="2" fillId="8" borderId="4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1" fillId="8" borderId="3" xfId="0" applyFont="1" applyFill="1" applyBorder="1"/>
    <xf numFmtId="0" fontId="4" fillId="8" borderId="2" xfId="0" applyFont="1" applyFill="1" applyBorder="1" applyAlignment="1">
      <alignment horizontal="center" wrapText="1"/>
    </xf>
    <xf numFmtId="1" fontId="4" fillId="8" borderId="3" xfId="0" applyNumberFormat="1" applyFont="1" applyFill="1" applyBorder="1" applyAlignment="1">
      <alignment horizontal="center" wrapText="1"/>
    </xf>
    <xf numFmtId="0" fontId="4" fillId="8" borderId="2" xfId="0" applyFont="1" applyFill="1" applyBorder="1" applyAlignment="1">
      <alignment wrapText="1"/>
    </xf>
    <xf numFmtId="1" fontId="2" fillId="8" borderId="3" xfId="0" applyNumberFormat="1" applyFont="1" applyFill="1" applyBorder="1" applyAlignment="1">
      <alignment wrapText="1"/>
    </xf>
    <xf numFmtId="1" fontId="4" fillId="8" borderId="3" xfId="0" applyNumberFormat="1" applyFont="1" applyFill="1" applyBorder="1" applyAlignment="1">
      <alignment wrapText="1"/>
    </xf>
    <xf numFmtId="0" fontId="1" fillId="8" borderId="2" xfId="0" applyFont="1" applyFill="1" applyBorder="1"/>
    <xf numFmtId="0" fontId="1" fillId="8" borderId="4" xfId="0" applyFont="1" applyFill="1" applyBorder="1"/>
    <xf numFmtId="0" fontId="1" fillId="8" borderId="5" xfId="0" applyFont="1" applyFill="1" applyBorder="1"/>
    <xf numFmtId="2" fontId="1" fillId="8" borderId="3" xfId="0" applyNumberFormat="1" applyFont="1" applyFill="1" applyBorder="1"/>
    <xf numFmtId="49" fontId="1" fillId="8" borderId="0" xfId="0" applyNumberFormat="1" applyFont="1" applyFill="1"/>
    <xf numFmtId="0" fontId="2" fillId="8" borderId="7" xfId="0" applyFont="1" applyFill="1" applyBorder="1"/>
    <xf numFmtId="0" fontId="1" fillId="8" borderId="7" xfId="0" applyFont="1" applyFill="1" applyBorder="1"/>
    <xf numFmtId="166" fontId="1" fillId="8" borderId="3" xfId="0" applyNumberFormat="1" applyFont="1" applyFill="1" applyBorder="1"/>
    <xf numFmtId="2" fontId="1" fillId="8" borderId="5" xfId="0" applyNumberFormat="1" applyFont="1" applyFill="1" applyBorder="1"/>
    <xf numFmtId="2" fontId="1" fillId="8" borderId="5" xfId="0" applyNumberFormat="1" applyFont="1" applyFill="1" applyBorder="1" applyAlignment="1">
      <alignment horizontal="left"/>
    </xf>
    <xf numFmtId="2" fontId="1" fillId="8" borderId="12" xfId="0" applyNumberFormat="1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2" fontId="8" fillId="8" borderId="0" xfId="0" applyNumberFormat="1" applyFont="1" applyFill="1" applyBorder="1" applyAlignment="1">
      <alignment horizontal="left" wrapText="1"/>
    </xf>
    <xf numFmtId="2" fontId="4" fillId="8" borderId="0" xfId="0" applyNumberFormat="1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2" fontId="4" fillId="9" borderId="0" xfId="0" applyNumberFormat="1" applyFont="1" applyFill="1" applyBorder="1" applyAlignment="1">
      <alignment horizontal="left" wrapText="1"/>
    </xf>
    <xf numFmtId="0" fontId="10" fillId="8" borderId="0" xfId="0" applyFont="1" applyFill="1" applyBorder="1" applyAlignment="1">
      <alignment horizontal="left"/>
    </xf>
    <xf numFmtId="0" fontId="11" fillId="0" borderId="0" xfId="1" applyAlignment="1">
      <alignment horizontal="center"/>
    </xf>
    <xf numFmtId="0" fontId="12" fillId="0" borderId="0" xfId="1" applyFont="1"/>
    <xf numFmtId="0" fontId="11" fillId="0" borderId="0" xfId="1"/>
    <xf numFmtId="0" fontId="11" fillId="0" borderId="0" xfId="1" applyAlignment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12" fillId="0" borderId="0" xfId="2" applyFont="1" applyFill="1" applyBorder="1" applyAlignment="1" applyProtection="1"/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</cellXfs>
  <cellStyles count="3">
    <cellStyle name="Explanatory Text 2" xfId="2"/>
    <cellStyle name="Normal" xfId="0" builtinId="0"/>
    <cellStyle name="Normal 2" xfId="1"/>
  </cellStyles>
  <dxfs count="2971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</dxfs>
  <tableStyles count="0" defaultTableStyle="TableStyleMedium2" defaultPivotStyle="PivotStyleLight16"/>
  <colors>
    <mruColors>
      <color rgb="FFD278C5"/>
      <color rgb="FF368243"/>
      <color rgb="FFBA9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f24a66aecc9e326/Assegno%202018/Oman%20Chikyu/Structural%20team/CM2B_Magmatic%20fabric_26_07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M2B_Plutonic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matic fabric"/>
      <sheetName val="Depth_Lookup"/>
      <sheetName val="definitions_list_lookup"/>
      <sheetName val="Dip angle magmatic"/>
      <sheetName val="Dip angle veins"/>
      <sheetName val="Layer thickness magmatic"/>
      <sheetName val="Layer thickness dunite"/>
      <sheetName val="Crystal plastic"/>
    </sheetNames>
    <sheetDataSet>
      <sheetData sheetId="0" refreshError="1"/>
      <sheetData sheetId="1" refreshError="1">
        <row r="3">
          <cell r="A3" t="str">
            <v>1-1</v>
          </cell>
          <cell r="B3">
            <v>5057</v>
          </cell>
          <cell r="C3">
            <v>8</v>
          </cell>
          <cell r="D3" t="str">
            <v>B</v>
          </cell>
          <cell r="E3">
            <v>1</v>
          </cell>
          <cell r="F3" t="str">
            <v>Z</v>
          </cell>
          <cell r="G3">
            <v>1</v>
          </cell>
          <cell r="H3" t="str">
            <v>C5708B-1Z-1</v>
          </cell>
          <cell r="I3">
            <v>0.51</v>
          </cell>
          <cell r="J3">
            <v>0</v>
          </cell>
        </row>
        <row r="4">
          <cell r="A4" t="str">
            <v>2-1</v>
          </cell>
          <cell r="B4">
            <v>5057</v>
          </cell>
          <cell r="C4">
            <v>8</v>
          </cell>
          <cell r="D4" t="str">
            <v>B</v>
          </cell>
          <cell r="E4">
            <v>2</v>
          </cell>
          <cell r="F4" t="str">
            <v>Z</v>
          </cell>
          <cell r="G4">
            <v>1</v>
          </cell>
          <cell r="H4" t="str">
            <v>C5708B-2Z-1</v>
          </cell>
          <cell r="I4">
            <v>0.86499999999999999</v>
          </cell>
          <cell r="J4">
            <v>1.3</v>
          </cell>
        </row>
        <row r="5">
          <cell r="A5" t="str">
            <v>3-1</v>
          </cell>
          <cell r="B5">
            <v>5057</v>
          </cell>
          <cell r="C5">
            <v>8</v>
          </cell>
          <cell r="D5" t="str">
            <v>B</v>
          </cell>
          <cell r="E5">
            <v>3</v>
          </cell>
          <cell r="F5" t="str">
            <v>Z</v>
          </cell>
          <cell r="G5">
            <v>1</v>
          </cell>
          <cell r="H5" t="str">
            <v>C5708B-3Z-1</v>
          </cell>
          <cell r="I5">
            <v>0.75</v>
          </cell>
          <cell r="J5">
            <v>2.6</v>
          </cell>
        </row>
        <row r="6">
          <cell r="A6" t="str">
            <v>3-2</v>
          </cell>
          <cell r="B6">
            <v>5057</v>
          </cell>
          <cell r="C6">
            <v>8</v>
          </cell>
          <cell r="D6" t="str">
            <v>B</v>
          </cell>
          <cell r="E6">
            <v>3</v>
          </cell>
          <cell r="F6" t="str">
            <v>Z</v>
          </cell>
          <cell r="G6">
            <v>2</v>
          </cell>
          <cell r="H6" t="str">
            <v>C5708B-3Z-2</v>
          </cell>
          <cell r="I6">
            <v>0.45500000000000002</v>
          </cell>
          <cell r="J6">
            <v>3.35</v>
          </cell>
        </row>
        <row r="7">
          <cell r="A7" t="str">
            <v>4-1</v>
          </cell>
          <cell r="B7">
            <v>5057</v>
          </cell>
          <cell r="C7">
            <v>8</v>
          </cell>
          <cell r="D7" t="str">
            <v>B</v>
          </cell>
          <cell r="E7">
            <v>4</v>
          </cell>
          <cell r="F7" t="str">
            <v>Z</v>
          </cell>
          <cell r="G7">
            <v>1</v>
          </cell>
          <cell r="H7" t="str">
            <v>C5708B-4Z-1</v>
          </cell>
          <cell r="I7">
            <v>0.86499999999999999</v>
          </cell>
          <cell r="J7">
            <v>5.6</v>
          </cell>
        </row>
        <row r="8">
          <cell r="A8" t="str">
            <v>4-2</v>
          </cell>
          <cell r="B8">
            <v>5057</v>
          </cell>
          <cell r="C8">
            <v>8</v>
          </cell>
          <cell r="D8" t="str">
            <v>B</v>
          </cell>
          <cell r="E8">
            <v>4</v>
          </cell>
          <cell r="F8" t="str">
            <v>Z</v>
          </cell>
          <cell r="G8">
            <v>2</v>
          </cell>
          <cell r="H8" t="str">
            <v>C5708B-4Z-2</v>
          </cell>
          <cell r="I8">
            <v>0.93</v>
          </cell>
          <cell r="J8">
            <v>6.4649999999999999</v>
          </cell>
        </row>
        <row r="9">
          <cell r="A9" t="str">
            <v>5-1</v>
          </cell>
          <cell r="B9">
            <v>5057</v>
          </cell>
          <cell r="C9">
            <v>8</v>
          </cell>
          <cell r="D9" t="str">
            <v>B</v>
          </cell>
          <cell r="E9">
            <v>5</v>
          </cell>
          <cell r="F9" t="str">
            <v>Z</v>
          </cell>
          <cell r="G9">
            <v>1</v>
          </cell>
          <cell r="H9" t="str">
            <v>C5708B-5Z-1</v>
          </cell>
          <cell r="I9">
            <v>0.875</v>
          </cell>
          <cell r="J9">
            <v>7.1</v>
          </cell>
        </row>
        <row r="10">
          <cell r="A10" t="str">
            <v>5-2</v>
          </cell>
          <cell r="B10">
            <v>5057</v>
          </cell>
          <cell r="C10">
            <v>8</v>
          </cell>
          <cell r="D10" t="str">
            <v>B</v>
          </cell>
          <cell r="E10">
            <v>5</v>
          </cell>
          <cell r="F10" t="str">
            <v>Z</v>
          </cell>
          <cell r="G10">
            <v>2</v>
          </cell>
          <cell r="H10" t="str">
            <v>C5708B-5Z-2</v>
          </cell>
          <cell r="I10">
            <v>0.46500000000000002</v>
          </cell>
          <cell r="J10">
            <v>7.9749999999999996</v>
          </cell>
        </row>
        <row r="11">
          <cell r="A11" t="str">
            <v>6-1</v>
          </cell>
          <cell r="B11">
            <v>5057</v>
          </cell>
          <cell r="C11">
            <v>8</v>
          </cell>
          <cell r="D11" t="str">
            <v>B</v>
          </cell>
          <cell r="E11">
            <v>6</v>
          </cell>
          <cell r="F11" t="str">
            <v>Z</v>
          </cell>
          <cell r="G11">
            <v>1</v>
          </cell>
          <cell r="H11" t="str">
            <v>C5708B-6Z-1</v>
          </cell>
          <cell r="I11">
            <v>0.81499999999999995</v>
          </cell>
          <cell r="J11">
            <v>8.6</v>
          </cell>
        </row>
        <row r="12">
          <cell r="A12" t="str">
            <v>6-2</v>
          </cell>
          <cell r="B12">
            <v>5057</v>
          </cell>
          <cell r="C12">
            <v>8</v>
          </cell>
          <cell r="D12" t="str">
            <v>B</v>
          </cell>
          <cell r="E12">
            <v>6</v>
          </cell>
          <cell r="F12" t="str">
            <v>Z</v>
          </cell>
          <cell r="G12">
            <v>2</v>
          </cell>
          <cell r="H12" t="str">
            <v>C5708B-6Z-2</v>
          </cell>
          <cell r="I12">
            <v>0.94499999999999995</v>
          </cell>
          <cell r="J12">
            <v>9.4149999999999991</v>
          </cell>
        </row>
        <row r="13">
          <cell r="A13" t="str">
            <v>7-1</v>
          </cell>
          <cell r="B13">
            <v>5057</v>
          </cell>
          <cell r="C13">
            <v>8</v>
          </cell>
          <cell r="D13" t="str">
            <v>B</v>
          </cell>
          <cell r="E13">
            <v>7</v>
          </cell>
          <cell r="F13" t="str">
            <v>Z</v>
          </cell>
          <cell r="G13">
            <v>1</v>
          </cell>
          <cell r="H13" t="str">
            <v>C5708B-7Z-1</v>
          </cell>
          <cell r="I13">
            <v>0.58499999999999996</v>
          </cell>
          <cell r="J13">
            <v>10.1</v>
          </cell>
        </row>
        <row r="14">
          <cell r="A14" t="str">
            <v>7-2</v>
          </cell>
          <cell r="B14">
            <v>5057</v>
          </cell>
          <cell r="C14">
            <v>8</v>
          </cell>
          <cell r="D14" t="str">
            <v>B</v>
          </cell>
          <cell r="E14">
            <v>7</v>
          </cell>
          <cell r="F14" t="str">
            <v>Z</v>
          </cell>
          <cell r="G14">
            <v>2</v>
          </cell>
          <cell r="H14" t="str">
            <v>C5708B-7Z-2</v>
          </cell>
          <cell r="I14">
            <v>0.85</v>
          </cell>
          <cell r="J14">
            <v>10.685</v>
          </cell>
        </row>
        <row r="15">
          <cell r="A15" t="str">
            <v>8-1</v>
          </cell>
          <cell r="B15">
            <v>5057</v>
          </cell>
          <cell r="C15">
            <v>8</v>
          </cell>
          <cell r="D15" t="str">
            <v>B</v>
          </cell>
          <cell r="E15">
            <v>8</v>
          </cell>
          <cell r="F15" t="str">
            <v>Z</v>
          </cell>
          <cell r="G15">
            <v>1</v>
          </cell>
          <cell r="H15" t="str">
            <v>C5708B-8Z-1</v>
          </cell>
          <cell r="I15">
            <v>0.34</v>
          </cell>
          <cell r="J15">
            <v>11.6</v>
          </cell>
        </row>
        <row r="16">
          <cell r="A16" t="str">
            <v>9-1</v>
          </cell>
          <cell r="B16">
            <v>5057</v>
          </cell>
          <cell r="C16">
            <v>8</v>
          </cell>
          <cell r="D16" t="str">
            <v>B</v>
          </cell>
          <cell r="E16">
            <v>9</v>
          </cell>
          <cell r="F16" t="str">
            <v>Z</v>
          </cell>
          <cell r="G16">
            <v>1</v>
          </cell>
          <cell r="H16" t="str">
            <v>C5708B-9Z-1</v>
          </cell>
          <cell r="I16">
            <v>0.94499999999999995</v>
          </cell>
          <cell r="J16">
            <v>12</v>
          </cell>
        </row>
        <row r="17">
          <cell r="A17" t="str">
            <v>9-2</v>
          </cell>
          <cell r="B17">
            <v>5057</v>
          </cell>
          <cell r="C17">
            <v>8</v>
          </cell>
          <cell r="D17" t="str">
            <v>B</v>
          </cell>
          <cell r="E17">
            <v>9</v>
          </cell>
          <cell r="F17" t="str">
            <v>Z</v>
          </cell>
          <cell r="G17">
            <v>2</v>
          </cell>
          <cell r="H17" t="str">
            <v>C5708B-9Z-2</v>
          </cell>
          <cell r="I17">
            <v>0.95499999999999996</v>
          </cell>
          <cell r="J17">
            <v>12.945</v>
          </cell>
        </row>
        <row r="18">
          <cell r="A18" t="str">
            <v>9-3</v>
          </cell>
          <cell r="B18">
            <v>5057</v>
          </cell>
          <cell r="C18">
            <v>8</v>
          </cell>
          <cell r="D18" t="str">
            <v>B</v>
          </cell>
          <cell r="E18">
            <v>9</v>
          </cell>
          <cell r="F18" t="str">
            <v>Z</v>
          </cell>
          <cell r="G18">
            <v>3</v>
          </cell>
          <cell r="H18" t="str">
            <v>C5708B-9Z-3</v>
          </cell>
          <cell r="I18">
            <v>0.2</v>
          </cell>
          <cell r="J18">
            <v>13.9</v>
          </cell>
        </row>
        <row r="19">
          <cell r="A19" t="str">
            <v>10-1</v>
          </cell>
          <cell r="B19">
            <v>5057</v>
          </cell>
          <cell r="C19">
            <v>8</v>
          </cell>
          <cell r="D19" t="str">
            <v>B</v>
          </cell>
          <cell r="E19">
            <v>10</v>
          </cell>
          <cell r="F19" t="str">
            <v>Z</v>
          </cell>
          <cell r="G19">
            <v>1</v>
          </cell>
          <cell r="H19" t="str">
            <v>C5708B-10Z-1</v>
          </cell>
          <cell r="I19">
            <v>0.78</v>
          </cell>
          <cell r="J19">
            <v>13.8</v>
          </cell>
        </row>
        <row r="20">
          <cell r="A20" t="str">
            <v>11-1</v>
          </cell>
          <cell r="B20">
            <v>5057</v>
          </cell>
          <cell r="C20">
            <v>8</v>
          </cell>
          <cell r="D20" t="str">
            <v>B</v>
          </cell>
          <cell r="E20">
            <v>11</v>
          </cell>
          <cell r="F20" t="str">
            <v>Z</v>
          </cell>
          <cell r="G20">
            <v>1</v>
          </cell>
          <cell r="H20" t="str">
            <v>C5708B-11Z-1</v>
          </cell>
          <cell r="I20">
            <v>0.89</v>
          </cell>
          <cell r="J20">
            <v>14.6</v>
          </cell>
        </row>
        <row r="21">
          <cell r="A21" t="str">
            <v>11-2</v>
          </cell>
          <cell r="B21">
            <v>5057</v>
          </cell>
          <cell r="C21">
            <v>8</v>
          </cell>
          <cell r="D21" t="str">
            <v>B</v>
          </cell>
          <cell r="E21">
            <v>11</v>
          </cell>
          <cell r="F21" t="str">
            <v>Z</v>
          </cell>
          <cell r="G21">
            <v>2</v>
          </cell>
          <cell r="H21" t="str">
            <v>C5708B-11Z-2</v>
          </cell>
          <cell r="I21">
            <v>0.97</v>
          </cell>
          <cell r="J21">
            <v>15.49</v>
          </cell>
        </row>
        <row r="22">
          <cell r="A22" t="str">
            <v>12-1</v>
          </cell>
          <cell r="B22">
            <v>5057</v>
          </cell>
          <cell r="C22">
            <v>8</v>
          </cell>
          <cell r="D22" t="str">
            <v>B</v>
          </cell>
          <cell r="E22">
            <v>12</v>
          </cell>
          <cell r="F22" t="str">
            <v>Z</v>
          </cell>
          <cell r="G22">
            <v>1</v>
          </cell>
          <cell r="H22" t="str">
            <v>C5708B-12Z-1</v>
          </cell>
          <cell r="I22">
            <v>0.60499999999999998</v>
          </cell>
          <cell r="J22">
            <v>16.45</v>
          </cell>
        </row>
        <row r="23">
          <cell r="A23" t="str">
            <v>12-2</v>
          </cell>
          <cell r="B23">
            <v>5057</v>
          </cell>
          <cell r="C23">
            <v>8</v>
          </cell>
          <cell r="D23" t="str">
            <v>B</v>
          </cell>
          <cell r="E23">
            <v>12</v>
          </cell>
          <cell r="F23" t="str">
            <v>Z</v>
          </cell>
          <cell r="G23">
            <v>2</v>
          </cell>
          <cell r="H23" t="str">
            <v>C5708B-12Z-2</v>
          </cell>
          <cell r="I23">
            <v>0.42</v>
          </cell>
          <cell r="J23">
            <v>17.055</v>
          </cell>
        </row>
        <row r="24">
          <cell r="A24" t="str">
            <v>13-1</v>
          </cell>
          <cell r="B24">
            <v>5057</v>
          </cell>
          <cell r="C24">
            <v>8</v>
          </cell>
          <cell r="D24" t="str">
            <v>B</v>
          </cell>
          <cell r="E24">
            <v>13</v>
          </cell>
          <cell r="F24" t="str">
            <v>Z</v>
          </cell>
          <cell r="G24">
            <v>1</v>
          </cell>
          <cell r="H24" t="str">
            <v>C5708B-13Z-1</v>
          </cell>
          <cell r="I24">
            <v>0.78500000000000003</v>
          </cell>
          <cell r="J24">
            <v>17.600000000000001</v>
          </cell>
        </row>
        <row r="25">
          <cell r="A25" t="str">
            <v>13-2</v>
          </cell>
          <cell r="B25">
            <v>5057</v>
          </cell>
          <cell r="C25">
            <v>8</v>
          </cell>
          <cell r="D25" t="str">
            <v>B</v>
          </cell>
          <cell r="E25">
            <v>13</v>
          </cell>
          <cell r="F25" t="str">
            <v>Z</v>
          </cell>
          <cell r="G25">
            <v>2</v>
          </cell>
          <cell r="H25" t="str">
            <v>C5708B-13Z-2</v>
          </cell>
          <cell r="I25">
            <v>0.8</v>
          </cell>
          <cell r="J25">
            <v>18.385000000000002</v>
          </cell>
        </row>
        <row r="26">
          <cell r="A26" t="str">
            <v>13-3</v>
          </cell>
          <cell r="B26">
            <v>5057</v>
          </cell>
          <cell r="C26">
            <v>8</v>
          </cell>
          <cell r="D26" t="str">
            <v>B</v>
          </cell>
          <cell r="E26">
            <v>13</v>
          </cell>
          <cell r="F26" t="str">
            <v>Z</v>
          </cell>
          <cell r="G26">
            <v>3</v>
          </cell>
          <cell r="H26" t="str">
            <v>C5708B-13Z-3</v>
          </cell>
          <cell r="I26">
            <v>0.8</v>
          </cell>
          <cell r="J26">
            <v>19.184999999999999</v>
          </cell>
        </row>
        <row r="27">
          <cell r="A27" t="str">
            <v>13-4</v>
          </cell>
          <cell r="B27">
            <v>5057</v>
          </cell>
          <cell r="C27">
            <v>8</v>
          </cell>
          <cell r="D27" t="str">
            <v>B</v>
          </cell>
          <cell r="E27">
            <v>13</v>
          </cell>
          <cell r="F27" t="str">
            <v>Z</v>
          </cell>
          <cell r="G27">
            <v>4</v>
          </cell>
          <cell r="H27" t="str">
            <v>C5708B-13Z-4</v>
          </cell>
          <cell r="I27">
            <v>0.73499999999999999</v>
          </cell>
          <cell r="J27">
            <v>19.984999999999999</v>
          </cell>
        </row>
        <row r="28">
          <cell r="A28" t="str">
            <v>14-1</v>
          </cell>
          <cell r="B28">
            <v>5057</v>
          </cell>
          <cell r="C28">
            <v>8</v>
          </cell>
          <cell r="D28" t="str">
            <v>B</v>
          </cell>
          <cell r="E28">
            <v>14</v>
          </cell>
          <cell r="F28" t="str">
            <v>Z</v>
          </cell>
          <cell r="G28">
            <v>1</v>
          </cell>
          <cell r="H28" t="str">
            <v>C5708B-14Z-1</v>
          </cell>
          <cell r="I28">
            <v>0.82</v>
          </cell>
          <cell r="J28">
            <v>20.6</v>
          </cell>
        </row>
        <row r="29">
          <cell r="A29" t="str">
            <v>14-2</v>
          </cell>
          <cell r="B29">
            <v>5057</v>
          </cell>
          <cell r="C29">
            <v>8</v>
          </cell>
          <cell r="D29" t="str">
            <v>B</v>
          </cell>
          <cell r="E29">
            <v>14</v>
          </cell>
          <cell r="F29" t="str">
            <v>Z</v>
          </cell>
          <cell r="G29">
            <v>2</v>
          </cell>
          <cell r="H29" t="str">
            <v>C5708B-14Z-2</v>
          </cell>
          <cell r="I29">
            <v>0.84499999999999997</v>
          </cell>
          <cell r="J29">
            <v>21.42</v>
          </cell>
        </row>
        <row r="30">
          <cell r="A30" t="str">
            <v>14-3</v>
          </cell>
          <cell r="B30">
            <v>5057</v>
          </cell>
          <cell r="C30">
            <v>8</v>
          </cell>
          <cell r="D30" t="str">
            <v>B</v>
          </cell>
          <cell r="E30">
            <v>14</v>
          </cell>
          <cell r="F30" t="str">
            <v>Z</v>
          </cell>
          <cell r="G30">
            <v>3</v>
          </cell>
          <cell r="H30" t="str">
            <v>C5708B-14Z-3</v>
          </cell>
          <cell r="I30">
            <v>0.61</v>
          </cell>
          <cell r="J30">
            <v>22.265000000000001</v>
          </cell>
        </row>
        <row r="31">
          <cell r="A31" t="str">
            <v>14-4</v>
          </cell>
          <cell r="B31">
            <v>5057</v>
          </cell>
          <cell r="C31">
            <v>8</v>
          </cell>
          <cell r="D31" t="str">
            <v>B</v>
          </cell>
          <cell r="E31">
            <v>14</v>
          </cell>
          <cell r="F31" t="str">
            <v>Z</v>
          </cell>
          <cell r="G31">
            <v>4</v>
          </cell>
          <cell r="H31" t="str">
            <v>C5708B-14Z-4</v>
          </cell>
          <cell r="I31">
            <v>0.84499999999999997</v>
          </cell>
          <cell r="J31">
            <v>22.875</v>
          </cell>
        </row>
        <row r="32">
          <cell r="A32" t="str">
            <v>15-1</v>
          </cell>
          <cell r="B32">
            <v>5057</v>
          </cell>
          <cell r="C32">
            <v>8</v>
          </cell>
          <cell r="D32" t="str">
            <v>B</v>
          </cell>
          <cell r="E32">
            <v>15</v>
          </cell>
          <cell r="F32" t="str">
            <v>Z</v>
          </cell>
          <cell r="G32">
            <v>1</v>
          </cell>
          <cell r="H32" t="str">
            <v>C5708B-15Z-1</v>
          </cell>
          <cell r="I32">
            <v>0.86499999999999999</v>
          </cell>
          <cell r="J32">
            <v>23.6</v>
          </cell>
        </row>
        <row r="33">
          <cell r="A33" t="str">
            <v>15-2</v>
          </cell>
          <cell r="B33">
            <v>5057</v>
          </cell>
          <cell r="C33">
            <v>8</v>
          </cell>
          <cell r="D33" t="str">
            <v>B</v>
          </cell>
          <cell r="E33">
            <v>15</v>
          </cell>
          <cell r="F33" t="str">
            <v>Z</v>
          </cell>
          <cell r="G33">
            <v>2</v>
          </cell>
          <cell r="H33" t="str">
            <v>C5708B-15Z-2</v>
          </cell>
          <cell r="I33">
            <v>0.82</v>
          </cell>
          <cell r="J33">
            <v>24.465</v>
          </cell>
        </row>
        <row r="34">
          <cell r="A34" t="str">
            <v>15-3</v>
          </cell>
          <cell r="B34">
            <v>5057</v>
          </cell>
          <cell r="C34">
            <v>8</v>
          </cell>
          <cell r="D34" t="str">
            <v>B</v>
          </cell>
          <cell r="E34">
            <v>15</v>
          </cell>
          <cell r="F34" t="str">
            <v>Z</v>
          </cell>
          <cell r="G34">
            <v>3</v>
          </cell>
          <cell r="H34" t="str">
            <v>C5708B-15Z-3</v>
          </cell>
          <cell r="I34">
            <v>0.64</v>
          </cell>
          <cell r="J34">
            <v>25.285</v>
          </cell>
        </row>
        <row r="35">
          <cell r="A35" t="str">
            <v>15-4</v>
          </cell>
          <cell r="B35">
            <v>5057</v>
          </cell>
          <cell r="C35">
            <v>8</v>
          </cell>
          <cell r="D35" t="str">
            <v>B</v>
          </cell>
          <cell r="E35">
            <v>15</v>
          </cell>
          <cell r="F35" t="str">
            <v>Z</v>
          </cell>
          <cell r="G35">
            <v>4</v>
          </cell>
          <cell r="H35" t="str">
            <v>C5708B-15Z-4</v>
          </cell>
          <cell r="I35">
            <v>0.78</v>
          </cell>
          <cell r="J35">
            <v>25.925000000000001</v>
          </cell>
        </row>
        <row r="36">
          <cell r="A36" t="str">
            <v>16-1</v>
          </cell>
          <cell r="B36">
            <v>5057</v>
          </cell>
          <cell r="C36">
            <v>8</v>
          </cell>
          <cell r="D36" t="str">
            <v>B</v>
          </cell>
          <cell r="E36">
            <v>16</v>
          </cell>
          <cell r="F36" t="str">
            <v>Z</v>
          </cell>
          <cell r="G36">
            <v>1</v>
          </cell>
          <cell r="H36" t="str">
            <v>C5708B-16Z-1</v>
          </cell>
          <cell r="I36">
            <v>0.69499999999999995</v>
          </cell>
          <cell r="J36">
            <v>26.6</v>
          </cell>
        </row>
        <row r="37">
          <cell r="A37" t="str">
            <v>16-2</v>
          </cell>
          <cell r="B37">
            <v>5057</v>
          </cell>
          <cell r="C37">
            <v>8</v>
          </cell>
          <cell r="D37" t="str">
            <v>B</v>
          </cell>
          <cell r="E37">
            <v>16</v>
          </cell>
          <cell r="F37" t="str">
            <v>Z</v>
          </cell>
          <cell r="G37">
            <v>2</v>
          </cell>
          <cell r="H37" t="str">
            <v>C5708B-16Z-2</v>
          </cell>
          <cell r="I37">
            <v>0.79</v>
          </cell>
          <cell r="J37">
            <v>27.295000000000002</v>
          </cell>
        </row>
        <row r="38">
          <cell r="A38" t="str">
            <v>16-3</v>
          </cell>
          <cell r="B38">
            <v>5057</v>
          </cell>
          <cell r="C38">
            <v>8</v>
          </cell>
          <cell r="D38" t="str">
            <v>B</v>
          </cell>
          <cell r="E38">
            <v>16</v>
          </cell>
          <cell r="F38" t="str">
            <v>Z</v>
          </cell>
          <cell r="G38">
            <v>3</v>
          </cell>
          <cell r="H38" t="str">
            <v>C5708B-16Z-3</v>
          </cell>
          <cell r="I38">
            <v>0.93500000000000005</v>
          </cell>
          <cell r="J38">
            <v>28.085000000000001</v>
          </cell>
        </row>
        <row r="39">
          <cell r="A39" t="str">
            <v>16-4</v>
          </cell>
          <cell r="B39">
            <v>5057</v>
          </cell>
          <cell r="C39">
            <v>8</v>
          </cell>
          <cell r="D39" t="str">
            <v>B</v>
          </cell>
          <cell r="E39">
            <v>16</v>
          </cell>
          <cell r="F39" t="str">
            <v>Z</v>
          </cell>
          <cell r="G39">
            <v>4</v>
          </cell>
          <cell r="H39" t="str">
            <v>C5708B-16Z-4</v>
          </cell>
          <cell r="I39">
            <v>0.81</v>
          </cell>
          <cell r="J39">
            <v>29.02</v>
          </cell>
        </row>
        <row r="40">
          <cell r="A40" t="str">
            <v>17-1</v>
          </cell>
          <cell r="B40">
            <v>5057</v>
          </cell>
          <cell r="C40">
            <v>8</v>
          </cell>
          <cell r="D40" t="str">
            <v>B</v>
          </cell>
          <cell r="E40">
            <v>17</v>
          </cell>
          <cell r="F40" t="str">
            <v>Z</v>
          </cell>
          <cell r="G40">
            <v>1</v>
          </cell>
          <cell r="H40" t="str">
            <v>C5708B-17Z-1</v>
          </cell>
          <cell r="I40">
            <v>0.9</v>
          </cell>
          <cell r="J40">
            <v>29.6</v>
          </cell>
        </row>
        <row r="41">
          <cell r="A41" t="str">
            <v>17-2</v>
          </cell>
          <cell r="B41">
            <v>5057</v>
          </cell>
          <cell r="C41">
            <v>8</v>
          </cell>
          <cell r="D41" t="str">
            <v>B</v>
          </cell>
          <cell r="E41">
            <v>17</v>
          </cell>
          <cell r="F41" t="str">
            <v>Z</v>
          </cell>
          <cell r="G41">
            <v>2</v>
          </cell>
          <cell r="H41" t="str">
            <v>C5708B-17Z-2</v>
          </cell>
          <cell r="I41">
            <v>0.96499999999999997</v>
          </cell>
          <cell r="J41">
            <v>30.5</v>
          </cell>
        </row>
        <row r="42">
          <cell r="A42" t="str">
            <v>17-3</v>
          </cell>
          <cell r="B42">
            <v>5057</v>
          </cell>
          <cell r="C42">
            <v>8</v>
          </cell>
          <cell r="D42" t="str">
            <v>B</v>
          </cell>
          <cell r="E42">
            <v>17</v>
          </cell>
          <cell r="F42" t="str">
            <v>Z</v>
          </cell>
          <cell r="G42">
            <v>3</v>
          </cell>
          <cell r="H42" t="str">
            <v>C5708B-17Z-3</v>
          </cell>
          <cell r="I42">
            <v>0.79500000000000004</v>
          </cell>
          <cell r="J42">
            <v>31.465</v>
          </cell>
        </row>
        <row r="43">
          <cell r="A43" t="str">
            <v>17-4</v>
          </cell>
          <cell r="B43">
            <v>5057</v>
          </cell>
          <cell r="C43">
            <v>8</v>
          </cell>
          <cell r="D43" t="str">
            <v>B</v>
          </cell>
          <cell r="E43">
            <v>17</v>
          </cell>
          <cell r="F43" t="str">
            <v>Z</v>
          </cell>
          <cell r="G43">
            <v>4</v>
          </cell>
          <cell r="H43" t="str">
            <v>C5708B-17Z-4</v>
          </cell>
          <cell r="I43">
            <v>0.56999999999999995</v>
          </cell>
          <cell r="J43">
            <v>32.26</v>
          </cell>
        </row>
        <row r="44">
          <cell r="A44" t="str">
            <v>18-1</v>
          </cell>
          <cell r="B44">
            <v>5057</v>
          </cell>
          <cell r="C44">
            <v>8</v>
          </cell>
          <cell r="D44" t="str">
            <v>B</v>
          </cell>
          <cell r="E44">
            <v>18</v>
          </cell>
          <cell r="F44" t="str">
            <v>Z</v>
          </cell>
          <cell r="G44">
            <v>1</v>
          </cell>
          <cell r="H44" t="str">
            <v>C5708B-18Z-1</v>
          </cell>
          <cell r="I44">
            <v>0.84</v>
          </cell>
          <cell r="J44">
            <v>32.6</v>
          </cell>
        </row>
        <row r="45">
          <cell r="A45" t="str">
            <v>18-2</v>
          </cell>
          <cell r="B45">
            <v>5057</v>
          </cell>
          <cell r="C45">
            <v>8</v>
          </cell>
          <cell r="D45" t="str">
            <v>B</v>
          </cell>
          <cell r="E45">
            <v>18</v>
          </cell>
          <cell r="F45" t="str">
            <v>Z</v>
          </cell>
          <cell r="G45">
            <v>2</v>
          </cell>
          <cell r="H45" t="str">
            <v>C5708B-18Z-2</v>
          </cell>
          <cell r="I45">
            <v>0.91500000000000004</v>
          </cell>
          <cell r="J45">
            <v>33.44</v>
          </cell>
        </row>
        <row r="46">
          <cell r="A46" t="str">
            <v>18-3</v>
          </cell>
          <cell r="B46">
            <v>5057</v>
          </cell>
          <cell r="C46">
            <v>8</v>
          </cell>
          <cell r="D46" t="str">
            <v>B</v>
          </cell>
          <cell r="E46">
            <v>18</v>
          </cell>
          <cell r="F46" t="str">
            <v>Z</v>
          </cell>
          <cell r="G46">
            <v>3</v>
          </cell>
          <cell r="H46" t="str">
            <v>C5708B-18Z-3</v>
          </cell>
          <cell r="I46">
            <v>0.94499999999999995</v>
          </cell>
          <cell r="J46">
            <v>34.354999999999997</v>
          </cell>
        </row>
        <row r="47">
          <cell r="A47" t="str">
            <v>18-4</v>
          </cell>
          <cell r="B47">
            <v>5057</v>
          </cell>
          <cell r="C47">
            <v>8</v>
          </cell>
          <cell r="D47" t="str">
            <v>B</v>
          </cell>
          <cell r="E47">
            <v>18</v>
          </cell>
          <cell r="F47" t="str">
            <v>Z</v>
          </cell>
          <cell r="G47">
            <v>4</v>
          </cell>
          <cell r="H47" t="str">
            <v>C5708B-18Z-4</v>
          </cell>
          <cell r="I47">
            <v>0.29499999999999998</v>
          </cell>
          <cell r="J47">
            <v>35.299999999999997</v>
          </cell>
        </row>
        <row r="48">
          <cell r="A48" t="str">
            <v>19-1</v>
          </cell>
          <cell r="B48">
            <v>5057</v>
          </cell>
          <cell r="C48">
            <v>8</v>
          </cell>
          <cell r="D48" t="str">
            <v>B</v>
          </cell>
          <cell r="E48">
            <v>19</v>
          </cell>
          <cell r="F48" t="str">
            <v>Z</v>
          </cell>
          <cell r="G48">
            <v>1</v>
          </cell>
          <cell r="H48" t="str">
            <v>C5708B-19Z-1</v>
          </cell>
          <cell r="I48">
            <v>0.74</v>
          </cell>
          <cell r="J48">
            <v>35.6</v>
          </cell>
        </row>
        <row r="49">
          <cell r="A49" t="str">
            <v>19-2</v>
          </cell>
          <cell r="B49">
            <v>5057</v>
          </cell>
          <cell r="C49">
            <v>8</v>
          </cell>
          <cell r="D49" t="str">
            <v>B</v>
          </cell>
          <cell r="E49">
            <v>19</v>
          </cell>
          <cell r="F49" t="str">
            <v>Z</v>
          </cell>
          <cell r="G49">
            <v>2</v>
          </cell>
          <cell r="H49" t="str">
            <v>C5708B-19Z-2</v>
          </cell>
          <cell r="I49">
            <v>0.84</v>
          </cell>
          <cell r="J49">
            <v>36.340000000000003</v>
          </cell>
        </row>
        <row r="50">
          <cell r="A50" t="str">
            <v>19-3</v>
          </cell>
          <cell r="B50">
            <v>5057</v>
          </cell>
          <cell r="C50">
            <v>8</v>
          </cell>
          <cell r="D50" t="str">
            <v>B</v>
          </cell>
          <cell r="E50">
            <v>19</v>
          </cell>
          <cell r="F50" t="str">
            <v>Z</v>
          </cell>
          <cell r="G50">
            <v>3</v>
          </cell>
          <cell r="H50" t="str">
            <v>C5708B-19Z-3</v>
          </cell>
          <cell r="I50">
            <v>0.7</v>
          </cell>
          <cell r="J50">
            <v>37.18</v>
          </cell>
        </row>
        <row r="51">
          <cell r="A51" t="str">
            <v>19-4</v>
          </cell>
          <cell r="B51">
            <v>5057</v>
          </cell>
          <cell r="C51">
            <v>8</v>
          </cell>
          <cell r="D51" t="str">
            <v>B</v>
          </cell>
          <cell r="E51">
            <v>19</v>
          </cell>
          <cell r="F51" t="str">
            <v>Z</v>
          </cell>
          <cell r="G51">
            <v>4</v>
          </cell>
          <cell r="H51" t="str">
            <v>C5708B-19Z-4</v>
          </cell>
          <cell r="I51">
            <v>0.83</v>
          </cell>
          <cell r="J51">
            <v>37.880000000000003</v>
          </cell>
        </row>
        <row r="52">
          <cell r="A52" t="str">
            <v>20-1</v>
          </cell>
          <cell r="B52">
            <v>5057</v>
          </cell>
          <cell r="C52">
            <v>8</v>
          </cell>
          <cell r="D52" t="str">
            <v>B</v>
          </cell>
          <cell r="E52">
            <v>20</v>
          </cell>
          <cell r="F52" t="str">
            <v>Z</v>
          </cell>
          <cell r="G52">
            <v>1</v>
          </cell>
          <cell r="H52" t="str">
            <v>C5708B-20Z-1</v>
          </cell>
          <cell r="I52">
            <v>0.96</v>
          </cell>
          <cell r="J52">
            <v>38.6</v>
          </cell>
        </row>
        <row r="53">
          <cell r="A53" t="str">
            <v>20-2</v>
          </cell>
          <cell r="B53">
            <v>5057</v>
          </cell>
          <cell r="C53">
            <v>8</v>
          </cell>
          <cell r="D53" t="str">
            <v>B</v>
          </cell>
          <cell r="E53">
            <v>20</v>
          </cell>
          <cell r="F53" t="str">
            <v>Z</v>
          </cell>
          <cell r="G53">
            <v>2</v>
          </cell>
          <cell r="H53" t="str">
            <v>C5708B-20Z-2</v>
          </cell>
          <cell r="I53">
            <v>0.84</v>
          </cell>
          <cell r="J53">
            <v>39.56</v>
          </cell>
        </row>
        <row r="54">
          <cell r="A54" t="str">
            <v>20-3</v>
          </cell>
          <cell r="B54">
            <v>5057</v>
          </cell>
          <cell r="C54">
            <v>8</v>
          </cell>
          <cell r="D54" t="str">
            <v>B</v>
          </cell>
          <cell r="E54">
            <v>20</v>
          </cell>
          <cell r="F54" t="str">
            <v>Z</v>
          </cell>
          <cell r="G54">
            <v>3</v>
          </cell>
          <cell r="H54" t="str">
            <v>C5708B-20Z-3</v>
          </cell>
          <cell r="I54">
            <v>0.88</v>
          </cell>
          <cell r="J54">
            <v>40.4</v>
          </cell>
        </row>
        <row r="55">
          <cell r="A55" t="str">
            <v>21-1</v>
          </cell>
          <cell r="B55">
            <v>5057</v>
          </cell>
          <cell r="C55">
            <v>8</v>
          </cell>
          <cell r="D55" t="str">
            <v>B</v>
          </cell>
          <cell r="E55">
            <v>21</v>
          </cell>
          <cell r="F55" t="str">
            <v>Z</v>
          </cell>
          <cell r="G55">
            <v>1</v>
          </cell>
          <cell r="H55" t="str">
            <v>C5708B-21Z-1</v>
          </cell>
          <cell r="I55">
            <v>0.80500000000000005</v>
          </cell>
          <cell r="J55">
            <v>41.6</v>
          </cell>
        </row>
        <row r="56">
          <cell r="A56" t="str">
            <v>21-2</v>
          </cell>
          <cell r="B56">
            <v>5057</v>
          </cell>
          <cell r="C56">
            <v>8</v>
          </cell>
          <cell r="D56" t="str">
            <v>B</v>
          </cell>
          <cell r="E56">
            <v>21</v>
          </cell>
          <cell r="F56" t="str">
            <v>Z</v>
          </cell>
          <cell r="G56">
            <v>2</v>
          </cell>
          <cell r="H56" t="str">
            <v>C5708B-21Z-2</v>
          </cell>
          <cell r="I56">
            <v>0.91500000000000004</v>
          </cell>
          <cell r="J56">
            <v>42.405000000000001</v>
          </cell>
        </row>
        <row r="57">
          <cell r="A57" t="str">
            <v>21-3</v>
          </cell>
          <cell r="B57">
            <v>5057</v>
          </cell>
          <cell r="C57">
            <v>8</v>
          </cell>
          <cell r="D57" t="str">
            <v>B</v>
          </cell>
          <cell r="E57">
            <v>21</v>
          </cell>
          <cell r="F57" t="str">
            <v>Z</v>
          </cell>
          <cell r="G57">
            <v>3</v>
          </cell>
          <cell r="H57" t="str">
            <v>C5708B-21Z-3</v>
          </cell>
          <cell r="I57">
            <v>0.6</v>
          </cell>
          <cell r="J57">
            <v>43.32</v>
          </cell>
        </row>
        <row r="58">
          <cell r="A58" t="str">
            <v>21-4</v>
          </cell>
          <cell r="B58">
            <v>5057</v>
          </cell>
          <cell r="C58">
            <v>8</v>
          </cell>
          <cell r="D58" t="str">
            <v>B</v>
          </cell>
          <cell r="E58">
            <v>21</v>
          </cell>
          <cell r="F58" t="str">
            <v>Z</v>
          </cell>
          <cell r="G58">
            <v>4</v>
          </cell>
          <cell r="H58" t="str">
            <v>C5708B-21Z-4</v>
          </cell>
          <cell r="I58">
            <v>0.745</v>
          </cell>
          <cell r="J58">
            <v>43.92</v>
          </cell>
        </row>
        <row r="59">
          <cell r="A59" t="str">
            <v>22-1</v>
          </cell>
          <cell r="B59">
            <v>5057</v>
          </cell>
          <cell r="C59">
            <v>8</v>
          </cell>
          <cell r="D59" t="str">
            <v>B</v>
          </cell>
          <cell r="E59">
            <v>22</v>
          </cell>
          <cell r="F59" t="str">
            <v>Z</v>
          </cell>
          <cell r="G59">
            <v>1</v>
          </cell>
          <cell r="H59" t="str">
            <v>C5708B-22Z-1</v>
          </cell>
          <cell r="I59">
            <v>0.86499999999999999</v>
          </cell>
          <cell r="J59">
            <v>44.6</v>
          </cell>
        </row>
        <row r="60">
          <cell r="A60" t="str">
            <v>22-2</v>
          </cell>
          <cell r="B60">
            <v>5057</v>
          </cell>
          <cell r="C60">
            <v>8</v>
          </cell>
          <cell r="D60" t="str">
            <v>B</v>
          </cell>
          <cell r="E60">
            <v>22</v>
          </cell>
          <cell r="F60" t="str">
            <v>Z</v>
          </cell>
          <cell r="G60">
            <v>2</v>
          </cell>
          <cell r="H60" t="str">
            <v>C5708B-22Z-2</v>
          </cell>
          <cell r="I60">
            <v>0.88</v>
          </cell>
          <cell r="J60">
            <v>45.465000000000003</v>
          </cell>
        </row>
        <row r="61">
          <cell r="A61" t="str">
            <v>22-3</v>
          </cell>
          <cell r="B61">
            <v>5057</v>
          </cell>
          <cell r="C61">
            <v>8</v>
          </cell>
          <cell r="D61" t="str">
            <v>B</v>
          </cell>
          <cell r="E61">
            <v>22</v>
          </cell>
          <cell r="F61" t="str">
            <v>Z</v>
          </cell>
          <cell r="G61">
            <v>3</v>
          </cell>
          <cell r="H61" t="str">
            <v>C5708B-22Z-3</v>
          </cell>
          <cell r="I61">
            <v>0.74</v>
          </cell>
          <cell r="J61">
            <v>46.344999999999999</v>
          </cell>
        </row>
        <row r="62">
          <cell r="A62" t="str">
            <v>22-4</v>
          </cell>
          <cell r="B62">
            <v>5057</v>
          </cell>
          <cell r="C62">
            <v>8</v>
          </cell>
          <cell r="D62" t="str">
            <v>B</v>
          </cell>
          <cell r="E62">
            <v>22</v>
          </cell>
          <cell r="F62" t="str">
            <v>Z</v>
          </cell>
          <cell r="G62">
            <v>4</v>
          </cell>
          <cell r="H62" t="str">
            <v>C5708B-22Z-4</v>
          </cell>
          <cell r="I62">
            <v>0.54</v>
          </cell>
          <cell r="J62">
            <v>47.085000000000001</v>
          </cell>
        </row>
        <row r="63">
          <cell r="A63" t="str">
            <v>23-1</v>
          </cell>
          <cell r="B63">
            <v>5057</v>
          </cell>
          <cell r="C63">
            <v>8</v>
          </cell>
          <cell r="D63" t="str">
            <v>B</v>
          </cell>
          <cell r="E63">
            <v>23</v>
          </cell>
          <cell r="F63" t="str">
            <v>Z</v>
          </cell>
          <cell r="G63">
            <v>1</v>
          </cell>
          <cell r="H63" t="str">
            <v>C5708B-23Z-1</v>
          </cell>
          <cell r="I63">
            <v>0.95499999999999996</v>
          </cell>
          <cell r="J63">
            <v>47.6</v>
          </cell>
        </row>
        <row r="64">
          <cell r="A64" t="str">
            <v>23-2</v>
          </cell>
          <cell r="B64">
            <v>5057</v>
          </cell>
          <cell r="C64">
            <v>8</v>
          </cell>
          <cell r="D64" t="str">
            <v>B</v>
          </cell>
          <cell r="E64">
            <v>23</v>
          </cell>
          <cell r="F64" t="str">
            <v>Z</v>
          </cell>
          <cell r="G64">
            <v>2</v>
          </cell>
          <cell r="H64" t="str">
            <v>C5708B-23Z-2</v>
          </cell>
          <cell r="I64">
            <v>0.66500000000000004</v>
          </cell>
          <cell r="J64">
            <v>48.555</v>
          </cell>
        </row>
        <row r="65">
          <cell r="A65" t="str">
            <v>23-3</v>
          </cell>
          <cell r="B65">
            <v>5057</v>
          </cell>
          <cell r="C65">
            <v>8</v>
          </cell>
          <cell r="D65" t="str">
            <v>B</v>
          </cell>
          <cell r="E65">
            <v>23</v>
          </cell>
          <cell r="F65" t="str">
            <v>Z</v>
          </cell>
          <cell r="G65">
            <v>3</v>
          </cell>
          <cell r="H65" t="str">
            <v>C5708B-23Z-3</v>
          </cell>
          <cell r="I65">
            <v>0.88</v>
          </cell>
          <cell r="J65">
            <v>49.22</v>
          </cell>
        </row>
        <row r="66">
          <cell r="A66" t="str">
            <v>23-4</v>
          </cell>
          <cell r="B66">
            <v>5057</v>
          </cell>
          <cell r="C66">
            <v>8</v>
          </cell>
          <cell r="D66" t="str">
            <v>B</v>
          </cell>
          <cell r="E66">
            <v>23</v>
          </cell>
          <cell r="F66" t="str">
            <v>Z</v>
          </cell>
          <cell r="G66">
            <v>4</v>
          </cell>
          <cell r="H66" t="str">
            <v>C5708B-23Z-4</v>
          </cell>
          <cell r="I66">
            <v>0.96499999999999997</v>
          </cell>
          <cell r="J66">
            <v>50.1</v>
          </cell>
        </row>
        <row r="67">
          <cell r="A67" t="str">
            <v>24-1</v>
          </cell>
          <cell r="B67">
            <v>5057</v>
          </cell>
          <cell r="C67">
            <v>8</v>
          </cell>
          <cell r="D67" t="str">
            <v>B</v>
          </cell>
          <cell r="E67">
            <v>24</v>
          </cell>
          <cell r="F67" t="str">
            <v>Z</v>
          </cell>
          <cell r="G67">
            <v>1</v>
          </cell>
          <cell r="H67" t="str">
            <v>C5708B-24Z-1</v>
          </cell>
          <cell r="I67">
            <v>0.95499999999999996</v>
          </cell>
          <cell r="J67">
            <v>50.6</v>
          </cell>
        </row>
        <row r="68">
          <cell r="A68" t="str">
            <v>24-2</v>
          </cell>
          <cell r="B68">
            <v>5057</v>
          </cell>
          <cell r="C68">
            <v>8</v>
          </cell>
          <cell r="D68" t="str">
            <v>B</v>
          </cell>
          <cell r="E68">
            <v>24</v>
          </cell>
          <cell r="F68" t="str">
            <v>Z</v>
          </cell>
          <cell r="G68">
            <v>2</v>
          </cell>
          <cell r="H68" t="str">
            <v>C5708B-24Z-2</v>
          </cell>
          <cell r="I68">
            <v>0.88500000000000001</v>
          </cell>
          <cell r="J68">
            <v>51.555</v>
          </cell>
        </row>
        <row r="69">
          <cell r="A69" t="str">
            <v>25-1</v>
          </cell>
          <cell r="B69">
            <v>5057</v>
          </cell>
          <cell r="C69">
            <v>8</v>
          </cell>
          <cell r="D69" t="str">
            <v>B</v>
          </cell>
          <cell r="E69">
            <v>25</v>
          </cell>
          <cell r="F69" t="str">
            <v>Z</v>
          </cell>
          <cell r="G69">
            <v>1</v>
          </cell>
          <cell r="H69" t="str">
            <v>C5708B-25Z-1</v>
          </cell>
          <cell r="I69">
            <v>0.77500000000000002</v>
          </cell>
          <cell r="J69">
            <v>52.3</v>
          </cell>
        </row>
        <row r="70">
          <cell r="A70" t="str">
            <v>25-2</v>
          </cell>
          <cell r="B70">
            <v>5057</v>
          </cell>
          <cell r="C70">
            <v>8</v>
          </cell>
          <cell r="D70" t="str">
            <v>B</v>
          </cell>
          <cell r="E70">
            <v>25</v>
          </cell>
          <cell r="F70" t="str">
            <v>Z</v>
          </cell>
          <cell r="G70">
            <v>2</v>
          </cell>
          <cell r="H70" t="str">
            <v>C5708B-25Z-2</v>
          </cell>
          <cell r="I70">
            <v>0.89</v>
          </cell>
          <cell r="J70">
            <v>53.075000000000003</v>
          </cell>
        </row>
        <row r="71">
          <cell r="A71" t="str">
            <v>26-1</v>
          </cell>
          <cell r="B71">
            <v>5057</v>
          </cell>
          <cell r="C71">
            <v>8</v>
          </cell>
          <cell r="D71" t="str">
            <v>B</v>
          </cell>
          <cell r="E71">
            <v>26</v>
          </cell>
          <cell r="F71" t="str">
            <v>Z</v>
          </cell>
          <cell r="G71">
            <v>1</v>
          </cell>
          <cell r="H71" t="str">
            <v>C5708B-26Z-1</v>
          </cell>
          <cell r="I71">
            <v>0.77500000000000002</v>
          </cell>
          <cell r="J71">
            <v>53.6</v>
          </cell>
        </row>
        <row r="72">
          <cell r="A72" t="str">
            <v>26-2</v>
          </cell>
          <cell r="B72">
            <v>5057</v>
          </cell>
          <cell r="C72">
            <v>8</v>
          </cell>
          <cell r="D72" t="str">
            <v>B</v>
          </cell>
          <cell r="E72">
            <v>26</v>
          </cell>
          <cell r="F72" t="str">
            <v>Z</v>
          </cell>
          <cell r="G72">
            <v>2</v>
          </cell>
          <cell r="H72" t="str">
            <v>C5708B-26Z-2</v>
          </cell>
          <cell r="I72">
            <v>0.92500000000000004</v>
          </cell>
          <cell r="J72">
            <v>54.375</v>
          </cell>
        </row>
        <row r="73">
          <cell r="A73" t="str">
            <v>26-3</v>
          </cell>
          <cell r="B73">
            <v>5057</v>
          </cell>
          <cell r="C73">
            <v>8</v>
          </cell>
          <cell r="D73" t="str">
            <v>B</v>
          </cell>
          <cell r="E73">
            <v>26</v>
          </cell>
          <cell r="F73" t="str">
            <v>Z</v>
          </cell>
          <cell r="G73">
            <v>3</v>
          </cell>
          <cell r="H73" t="str">
            <v>C5708B-26Z-3</v>
          </cell>
          <cell r="I73">
            <v>0.8</v>
          </cell>
          <cell r="J73">
            <v>55.3</v>
          </cell>
        </row>
        <row r="74">
          <cell r="A74" t="str">
            <v>26-4</v>
          </cell>
          <cell r="B74">
            <v>5057</v>
          </cell>
          <cell r="C74">
            <v>8</v>
          </cell>
          <cell r="D74" t="str">
            <v>B</v>
          </cell>
          <cell r="E74">
            <v>26</v>
          </cell>
          <cell r="F74" t="str">
            <v>Z</v>
          </cell>
          <cell r="G74">
            <v>4</v>
          </cell>
          <cell r="H74" t="str">
            <v>C5708B-26Z-4</v>
          </cell>
          <cell r="I74">
            <v>0.73499999999999999</v>
          </cell>
          <cell r="J74">
            <v>56.1</v>
          </cell>
        </row>
        <row r="75">
          <cell r="A75" t="str">
            <v>27-1</v>
          </cell>
          <cell r="B75">
            <v>5057</v>
          </cell>
          <cell r="C75">
            <v>8</v>
          </cell>
          <cell r="D75" t="str">
            <v>B</v>
          </cell>
          <cell r="E75">
            <v>27</v>
          </cell>
          <cell r="F75" t="str">
            <v>Z</v>
          </cell>
          <cell r="G75">
            <v>1</v>
          </cell>
          <cell r="H75" t="str">
            <v>C5708B-27Z-1</v>
          </cell>
          <cell r="I75">
            <v>0.23</v>
          </cell>
          <cell r="J75">
            <v>56.4</v>
          </cell>
        </row>
        <row r="76">
          <cell r="A76" t="str">
            <v>28-1</v>
          </cell>
          <cell r="B76">
            <v>5057</v>
          </cell>
          <cell r="C76">
            <v>8</v>
          </cell>
          <cell r="D76" t="str">
            <v>B</v>
          </cell>
          <cell r="E76">
            <v>28</v>
          </cell>
          <cell r="F76" t="str">
            <v>Z</v>
          </cell>
          <cell r="G76">
            <v>1</v>
          </cell>
          <cell r="H76" t="str">
            <v>C5708B-28Z-1</v>
          </cell>
          <cell r="I76">
            <v>0.7</v>
          </cell>
          <cell r="J76">
            <v>56.6</v>
          </cell>
        </row>
        <row r="77">
          <cell r="A77" t="str">
            <v>28-2</v>
          </cell>
          <cell r="B77">
            <v>5057</v>
          </cell>
          <cell r="C77">
            <v>8</v>
          </cell>
          <cell r="D77" t="str">
            <v>B</v>
          </cell>
          <cell r="E77">
            <v>28</v>
          </cell>
          <cell r="F77" t="str">
            <v>Z</v>
          </cell>
          <cell r="G77">
            <v>2</v>
          </cell>
          <cell r="H77" t="str">
            <v>C5708B-28Z-2</v>
          </cell>
          <cell r="I77">
            <v>0.88</v>
          </cell>
          <cell r="J77">
            <v>57.3</v>
          </cell>
        </row>
        <row r="78">
          <cell r="A78" t="str">
            <v>29-1</v>
          </cell>
          <cell r="B78">
            <v>5057</v>
          </cell>
          <cell r="C78">
            <v>8</v>
          </cell>
          <cell r="D78" t="str">
            <v>B</v>
          </cell>
          <cell r="E78">
            <v>29</v>
          </cell>
          <cell r="F78" t="str">
            <v>Z</v>
          </cell>
          <cell r="G78">
            <v>1</v>
          </cell>
          <cell r="H78" t="str">
            <v>C5708B-29Z-1</v>
          </cell>
          <cell r="I78">
            <v>0.62</v>
          </cell>
          <cell r="J78">
            <v>58.1</v>
          </cell>
        </row>
        <row r="79">
          <cell r="A79" t="str">
            <v>30-1</v>
          </cell>
          <cell r="B79">
            <v>5057</v>
          </cell>
          <cell r="C79">
            <v>8</v>
          </cell>
          <cell r="D79" t="str">
            <v>B</v>
          </cell>
          <cell r="E79">
            <v>30</v>
          </cell>
          <cell r="F79" t="str">
            <v>Z</v>
          </cell>
          <cell r="G79">
            <v>1</v>
          </cell>
          <cell r="H79" t="str">
            <v>C5708B-30Z-1</v>
          </cell>
          <cell r="I79">
            <v>0.98</v>
          </cell>
          <cell r="J79">
            <v>58.7</v>
          </cell>
        </row>
        <row r="80">
          <cell r="A80" t="str">
            <v>31-1</v>
          </cell>
          <cell r="B80">
            <v>5057</v>
          </cell>
          <cell r="C80">
            <v>8</v>
          </cell>
          <cell r="D80" t="str">
            <v>B</v>
          </cell>
          <cell r="E80">
            <v>31</v>
          </cell>
          <cell r="F80" t="str">
            <v>Z</v>
          </cell>
          <cell r="G80">
            <v>1</v>
          </cell>
          <cell r="H80" t="str">
            <v>C5708B-31Z-1</v>
          </cell>
          <cell r="I80">
            <v>0.82499999999999996</v>
          </cell>
          <cell r="J80">
            <v>59.6</v>
          </cell>
        </row>
        <row r="81">
          <cell r="A81" t="str">
            <v>31-2</v>
          </cell>
          <cell r="B81">
            <v>5057</v>
          </cell>
          <cell r="C81">
            <v>8</v>
          </cell>
          <cell r="D81" t="str">
            <v>B</v>
          </cell>
          <cell r="E81">
            <v>31</v>
          </cell>
          <cell r="F81" t="str">
            <v>Z</v>
          </cell>
          <cell r="G81">
            <v>2</v>
          </cell>
          <cell r="H81" t="str">
            <v>C5708B-31Z-2</v>
          </cell>
          <cell r="I81">
            <v>0.56000000000000005</v>
          </cell>
          <cell r="J81">
            <v>60.424999999999997</v>
          </cell>
        </row>
        <row r="82">
          <cell r="A82" t="str">
            <v>31-3</v>
          </cell>
          <cell r="B82">
            <v>5057</v>
          </cell>
          <cell r="C82">
            <v>8</v>
          </cell>
          <cell r="D82" t="str">
            <v>B</v>
          </cell>
          <cell r="E82">
            <v>31</v>
          </cell>
          <cell r="F82" t="str">
            <v>Z</v>
          </cell>
          <cell r="G82">
            <v>3</v>
          </cell>
          <cell r="H82" t="str">
            <v>C5708B-31Z-3</v>
          </cell>
          <cell r="I82">
            <v>0.62</v>
          </cell>
          <cell r="J82">
            <v>60.984999999999999</v>
          </cell>
        </row>
        <row r="83">
          <cell r="A83" t="str">
            <v>32-1</v>
          </cell>
          <cell r="B83">
            <v>5057</v>
          </cell>
          <cell r="C83">
            <v>8</v>
          </cell>
          <cell r="D83" t="str">
            <v>B</v>
          </cell>
          <cell r="E83">
            <v>32</v>
          </cell>
          <cell r="F83" t="str">
            <v>Z</v>
          </cell>
          <cell r="G83">
            <v>1</v>
          </cell>
          <cell r="H83" t="str">
            <v>C5708B-32Z-1</v>
          </cell>
          <cell r="I83">
            <v>0.55500000000000005</v>
          </cell>
          <cell r="J83">
            <v>61.4</v>
          </cell>
        </row>
        <row r="84">
          <cell r="A84" t="str">
            <v>32-2</v>
          </cell>
          <cell r="B84">
            <v>5057</v>
          </cell>
          <cell r="C84">
            <v>8</v>
          </cell>
          <cell r="D84" t="str">
            <v>B</v>
          </cell>
          <cell r="E84">
            <v>32</v>
          </cell>
          <cell r="F84" t="str">
            <v>Z</v>
          </cell>
          <cell r="G84">
            <v>2</v>
          </cell>
          <cell r="H84" t="str">
            <v>C5708B-32Z-2</v>
          </cell>
          <cell r="I84">
            <v>0.72499999999999998</v>
          </cell>
          <cell r="J84">
            <v>61.954999999999998</v>
          </cell>
        </row>
        <row r="85">
          <cell r="A85" t="str">
            <v>33-1</v>
          </cell>
          <cell r="B85">
            <v>5057</v>
          </cell>
          <cell r="C85">
            <v>8</v>
          </cell>
          <cell r="D85" t="str">
            <v>B</v>
          </cell>
          <cell r="E85">
            <v>33</v>
          </cell>
          <cell r="F85" t="str">
            <v>Z</v>
          </cell>
          <cell r="G85">
            <v>1</v>
          </cell>
          <cell r="H85" t="str">
            <v>C5708B-33Z-1</v>
          </cell>
          <cell r="I85">
            <v>0.64</v>
          </cell>
          <cell r="J85">
            <v>62.6</v>
          </cell>
        </row>
        <row r="86">
          <cell r="A86" t="str">
            <v>33-2</v>
          </cell>
          <cell r="B86">
            <v>5057</v>
          </cell>
          <cell r="C86">
            <v>8</v>
          </cell>
          <cell r="D86" t="str">
            <v>B</v>
          </cell>
          <cell r="E86">
            <v>33</v>
          </cell>
          <cell r="F86" t="str">
            <v>Z</v>
          </cell>
          <cell r="G86">
            <v>2</v>
          </cell>
          <cell r="H86" t="str">
            <v>C5708B-33Z-2</v>
          </cell>
          <cell r="I86">
            <v>0.755</v>
          </cell>
          <cell r="J86">
            <v>63.24</v>
          </cell>
        </row>
        <row r="87">
          <cell r="A87" t="str">
            <v>33-3</v>
          </cell>
          <cell r="B87">
            <v>5057</v>
          </cell>
          <cell r="C87">
            <v>8</v>
          </cell>
          <cell r="D87" t="str">
            <v>B</v>
          </cell>
          <cell r="E87">
            <v>33</v>
          </cell>
          <cell r="F87" t="str">
            <v>Z</v>
          </cell>
          <cell r="G87">
            <v>3</v>
          </cell>
          <cell r="H87" t="str">
            <v>C5708B-33Z-3</v>
          </cell>
          <cell r="I87">
            <v>0.56999999999999995</v>
          </cell>
          <cell r="J87">
            <v>63.994999999999997</v>
          </cell>
        </row>
        <row r="88">
          <cell r="A88" t="str">
            <v>34-1</v>
          </cell>
          <cell r="B88">
            <v>5057</v>
          </cell>
          <cell r="C88">
            <v>8</v>
          </cell>
          <cell r="D88" t="str">
            <v>B</v>
          </cell>
          <cell r="E88">
            <v>34</v>
          </cell>
          <cell r="F88" t="str">
            <v>Z</v>
          </cell>
          <cell r="G88">
            <v>1</v>
          </cell>
          <cell r="H88" t="str">
            <v>C5708B-34Z-1</v>
          </cell>
          <cell r="I88">
            <v>0.81499999999999995</v>
          </cell>
          <cell r="J88">
            <v>64.3</v>
          </cell>
        </row>
        <row r="89">
          <cell r="A89" t="str">
            <v>34-2</v>
          </cell>
          <cell r="B89">
            <v>5057</v>
          </cell>
          <cell r="C89">
            <v>8</v>
          </cell>
          <cell r="D89" t="str">
            <v>B</v>
          </cell>
          <cell r="E89">
            <v>34</v>
          </cell>
          <cell r="F89" t="str">
            <v>Z</v>
          </cell>
          <cell r="G89">
            <v>2</v>
          </cell>
          <cell r="H89" t="str">
            <v>C5708B-34Z-2</v>
          </cell>
          <cell r="I89">
            <v>0.48499999999999999</v>
          </cell>
          <cell r="J89">
            <v>65.114999999999995</v>
          </cell>
        </row>
        <row r="90">
          <cell r="A90" t="str">
            <v>35-1</v>
          </cell>
          <cell r="B90">
            <v>5057</v>
          </cell>
          <cell r="C90">
            <v>8</v>
          </cell>
          <cell r="D90" t="str">
            <v>B</v>
          </cell>
          <cell r="E90">
            <v>35</v>
          </cell>
          <cell r="F90" t="str">
            <v>Z</v>
          </cell>
          <cell r="G90">
            <v>1</v>
          </cell>
          <cell r="H90" t="str">
            <v>C5708B-35Z-1</v>
          </cell>
          <cell r="I90">
            <v>0.64</v>
          </cell>
          <cell r="J90">
            <v>65.599999999999994</v>
          </cell>
        </row>
        <row r="91">
          <cell r="A91" t="str">
            <v>35-2</v>
          </cell>
          <cell r="B91">
            <v>5057</v>
          </cell>
          <cell r="C91">
            <v>8</v>
          </cell>
          <cell r="D91" t="str">
            <v>B</v>
          </cell>
          <cell r="E91">
            <v>35</v>
          </cell>
          <cell r="F91" t="str">
            <v>Z</v>
          </cell>
          <cell r="G91">
            <v>2</v>
          </cell>
          <cell r="H91" t="str">
            <v>C5708B-35Z-2</v>
          </cell>
          <cell r="I91">
            <v>0.7</v>
          </cell>
          <cell r="J91">
            <v>66.239999999999995</v>
          </cell>
        </row>
        <row r="92">
          <cell r="A92" t="str">
            <v>35-3</v>
          </cell>
          <cell r="B92">
            <v>5057</v>
          </cell>
          <cell r="C92">
            <v>8</v>
          </cell>
          <cell r="D92" t="str">
            <v>B</v>
          </cell>
          <cell r="E92">
            <v>35</v>
          </cell>
          <cell r="F92" t="str">
            <v>Z</v>
          </cell>
          <cell r="G92">
            <v>3</v>
          </cell>
          <cell r="H92" t="str">
            <v>C5708B-35Z-3</v>
          </cell>
          <cell r="I92">
            <v>0.62</v>
          </cell>
          <cell r="J92">
            <v>66.94</v>
          </cell>
        </row>
        <row r="93">
          <cell r="A93" t="str">
            <v>36-1</v>
          </cell>
          <cell r="B93">
            <v>5057</v>
          </cell>
          <cell r="C93">
            <v>8</v>
          </cell>
          <cell r="D93" t="str">
            <v>B</v>
          </cell>
          <cell r="E93">
            <v>36</v>
          </cell>
          <cell r="F93" t="str">
            <v>Z</v>
          </cell>
          <cell r="G93">
            <v>1</v>
          </cell>
          <cell r="H93" t="str">
            <v>C5708B-36Z-1</v>
          </cell>
          <cell r="I93">
            <v>0.67</v>
          </cell>
          <cell r="J93">
            <v>67.599999999999994</v>
          </cell>
        </row>
        <row r="94">
          <cell r="A94" t="str">
            <v>36-2</v>
          </cell>
          <cell r="B94">
            <v>5057</v>
          </cell>
          <cell r="C94">
            <v>8</v>
          </cell>
          <cell r="D94" t="str">
            <v>B</v>
          </cell>
          <cell r="E94">
            <v>36</v>
          </cell>
          <cell r="F94" t="str">
            <v>Z</v>
          </cell>
          <cell r="G94">
            <v>2</v>
          </cell>
          <cell r="H94" t="str">
            <v>C5708B-36Z-2</v>
          </cell>
          <cell r="I94">
            <v>0.52500000000000002</v>
          </cell>
          <cell r="J94">
            <v>68.27</v>
          </cell>
        </row>
        <row r="95">
          <cell r="A95" t="str">
            <v>37-1</v>
          </cell>
          <cell r="B95">
            <v>5057</v>
          </cell>
          <cell r="C95">
            <v>8</v>
          </cell>
          <cell r="D95" t="str">
            <v>B</v>
          </cell>
          <cell r="E95">
            <v>37</v>
          </cell>
          <cell r="F95" t="str">
            <v>Z</v>
          </cell>
          <cell r="G95">
            <v>1</v>
          </cell>
          <cell r="H95" t="str">
            <v>C5708B-37Z-1</v>
          </cell>
          <cell r="I95">
            <v>0.79500000000000004</v>
          </cell>
          <cell r="J95">
            <v>68.599999999999994</v>
          </cell>
        </row>
        <row r="96">
          <cell r="A96" t="str">
            <v>37-2</v>
          </cell>
          <cell r="B96">
            <v>5057</v>
          </cell>
          <cell r="C96">
            <v>8</v>
          </cell>
          <cell r="D96" t="str">
            <v>B</v>
          </cell>
          <cell r="E96">
            <v>37</v>
          </cell>
          <cell r="F96" t="str">
            <v>Z</v>
          </cell>
          <cell r="G96">
            <v>2</v>
          </cell>
          <cell r="H96" t="str">
            <v>C5708B-37Z-2</v>
          </cell>
          <cell r="I96">
            <v>0.96</v>
          </cell>
          <cell r="J96">
            <v>69.394999999999996</v>
          </cell>
        </row>
        <row r="97">
          <cell r="A97" t="str">
            <v>37-3</v>
          </cell>
          <cell r="B97">
            <v>5057</v>
          </cell>
          <cell r="C97">
            <v>8</v>
          </cell>
          <cell r="D97" t="str">
            <v>B</v>
          </cell>
          <cell r="E97">
            <v>37</v>
          </cell>
          <cell r="F97" t="str">
            <v>Z</v>
          </cell>
          <cell r="G97">
            <v>3</v>
          </cell>
          <cell r="H97" t="str">
            <v>C5708B-37Z-3</v>
          </cell>
          <cell r="I97">
            <v>0.4</v>
          </cell>
          <cell r="J97">
            <v>70.355000000000004</v>
          </cell>
        </row>
        <row r="98">
          <cell r="A98" t="str">
            <v>37-4</v>
          </cell>
          <cell r="B98">
            <v>5057</v>
          </cell>
          <cell r="C98">
            <v>8</v>
          </cell>
          <cell r="D98" t="str">
            <v>B</v>
          </cell>
          <cell r="E98">
            <v>37</v>
          </cell>
          <cell r="F98" t="str">
            <v>Z</v>
          </cell>
          <cell r="G98">
            <v>4</v>
          </cell>
          <cell r="H98" t="str">
            <v>C5708B-37Z-4</v>
          </cell>
          <cell r="I98">
            <v>0.745</v>
          </cell>
          <cell r="J98">
            <v>70.754999999999995</v>
          </cell>
        </row>
        <row r="99">
          <cell r="A99" t="str">
            <v>38-1</v>
          </cell>
          <cell r="B99">
            <v>5057</v>
          </cell>
          <cell r="C99">
            <v>8</v>
          </cell>
          <cell r="D99" t="str">
            <v>B</v>
          </cell>
          <cell r="E99">
            <v>38</v>
          </cell>
          <cell r="F99" t="str">
            <v>Z</v>
          </cell>
          <cell r="G99">
            <v>1</v>
          </cell>
          <cell r="H99" t="str">
            <v>C5708B-38Z-1</v>
          </cell>
          <cell r="I99">
            <v>0.53</v>
          </cell>
          <cell r="J99">
            <v>71.099999999999994</v>
          </cell>
        </row>
        <row r="100">
          <cell r="A100" t="str">
            <v>39-1</v>
          </cell>
          <cell r="B100">
            <v>5057</v>
          </cell>
          <cell r="C100">
            <v>8</v>
          </cell>
          <cell r="D100" t="str">
            <v>B</v>
          </cell>
          <cell r="E100">
            <v>39</v>
          </cell>
          <cell r="F100" t="str">
            <v>Z</v>
          </cell>
          <cell r="G100">
            <v>1</v>
          </cell>
          <cell r="H100" t="str">
            <v>C5708B-39Z-1</v>
          </cell>
          <cell r="I100">
            <v>0.85</v>
          </cell>
          <cell r="J100">
            <v>71.599999999999994</v>
          </cell>
        </row>
        <row r="101">
          <cell r="A101" t="str">
            <v>39-2</v>
          </cell>
          <cell r="B101">
            <v>5057</v>
          </cell>
          <cell r="C101">
            <v>8</v>
          </cell>
          <cell r="D101" t="str">
            <v>B</v>
          </cell>
          <cell r="E101">
            <v>39</v>
          </cell>
          <cell r="F101" t="str">
            <v>Z</v>
          </cell>
          <cell r="G101">
            <v>2</v>
          </cell>
          <cell r="H101" t="str">
            <v>C5708B-39Z-2</v>
          </cell>
          <cell r="I101">
            <v>0.745</v>
          </cell>
          <cell r="J101">
            <v>72.45</v>
          </cell>
        </row>
        <row r="102">
          <cell r="A102" t="str">
            <v>39-3</v>
          </cell>
          <cell r="B102">
            <v>5057</v>
          </cell>
          <cell r="C102">
            <v>8</v>
          </cell>
          <cell r="D102" t="str">
            <v>B</v>
          </cell>
          <cell r="E102">
            <v>39</v>
          </cell>
          <cell r="F102" t="str">
            <v>Z</v>
          </cell>
          <cell r="G102">
            <v>3</v>
          </cell>
          <cell r="H102" t="str">
            <v>C5708B-39Z-3</v>
          </cell>
          <cell r="I102">
            <v>0.66</v>
          </cell>
          <cell r="J102">
            <v>73.194999999999993</v>
          </cell>
        </row>
        <row r="103">
          <cell r="A103" t="str">
            <v>40-1</v>
          </cell>
          <cell r="B103">
            <v>5057</v>
          </cell>
          <cell r="C103">
            <v>8</v>
          </cell>
          <cell r="D103" t="str">
            <v>B</v>
          </cell>
          <cell r="E103">
            <v>40</v>
          </cell>
          <cell r="F103" t="str">
            <v>Z</v>
          </cell>
          <cell r="G103">
            <v>1</v>
          </cell>
          <cell r="H103" t="str">
            <v>C5708B-40Z-1</v>
          </cell>
          <cell r="I103">
            <v>0.52500000000000002</v>
          </cell>
          <cell r="J103">
            <v>74.099999999999994</v>
          </cell>
        </row>
        <row r="104">
          <cell r="A104" t="str">
            <v>41-1</v>
          </cell>
          <cell r="B104">
            <v>5057</v>
          </cell>
          <cell r="C104">
            <v>8</v>
          </cell>
          <cell r="D104" t="str">
            <v>B</v>
          </cell>
          <cell r="E104">
            <v>41</v>
          </cell>
          <cell r="F104" t="str">
            <v>Z</v>
          </cell>
          <cell r="G104">
            <v>1</v>
          </cell>
          <cell r="H104" t="str">
            <v>C5708B-41Z-1</v>
          </cell>
          <cell r="I104">
            <v>0.96</v>
          </cell>
          <cell r="J104">
            <v>74.599999999999994</v>
          </cell>
        </row>
        <row r="105">
          <cell r="A105" t="str">
            <v>41-2</v>
          </cell>
          <cell r="B105">
            <v>5057</v>
          </cell>
          <cell r="C105">
            <v>8</v>
          </cell>
          <cell r="D105" t="str">
            <v>B</v>
          </cell>
          <cell r="E105">
            <v>41</v>
          </cell>
          <cell r="F105" t="str">
            <v>Z</v>
          </cell>
          <cell r="G105">
            <v>2</v>
          </cell>
          <cell r="H105" t="str">
            <v>C5708B-41Z-2</v>
          </cell>
          <cell r="I105">
            <v>0.72499999999999998</v>
          </cell>
          <cell r="J105">
            <v>75.56</v>
          </cell>
        </row>
        <row r="106">
          <cell r="A106" t="str">
            <v>41-3</v>
          </cell>
          <cell r="B106">
            <v>5057</v>
          </cell>
          <cell r="C106">
            <v>8</v>
          </cell>
          <cell r="D106" t="str">
            <v>B</v>
          </cell>
          <cell r="E106">
            <v>41</v>
          </cell>
          <cell r="F106" t="str">
            <v>Z</v>
          </cell>
          <cell r="G106">
            <v>3</v>
          </cell>
          <cell r="H106" t="str">
            <v>C5708B-41Z-3</v>
          </cell>
          <cell r="I106">
            <v>0.59</v>
          </cell>
          <cell r="J106">
            <v>76.284999999999997</v>
          </cell>
        </row>
        <row r="107">
          <cell r="A107" t="str">
            <v>41-4</v>
          </cell>
          <cell r="B107">
            <v>5057</v>
          </cell>
          <cell r="C107">
            <v>8</v>
          </cell>
          <cell r="D107" t="str">
            <v>B</v>
          </cell>
          <cell r="E107">
            <v>41</v>
          </cell>
          <cell r="F107" t="str">
            <v>Z</v>
          </cell>
          <cell r="G107">
            <v>4</v>
          </cell>
          <cell r="H107" t="str">
            <v>C5708B-41Z-4</v>
          </cell>
          <cell r="I107">
            <v>0.95499999999999996</v>
          </cell>
          <cell r="J107">
            <v>76.875</v>
          </cell>
        </row>
        <row r="108">
          <cell r="A108" t="str">
            <v>42-1</v>
          </cell>
          <cell r="B108">
            <v>5057</v>
          </cell>
          <cell r="C108">
            <v>8</v>
          </cell>
          <cell r="D108" t="str">
            <v>B</v>
          </cell>
          <cell r="E108">
            <v>42</v>
          </cell>
          <cell r="F108" t="str">
            <v>Z</v>
          </cell>
          <cell r="G108">
            <v>1</v>
          </cell>
          <cell r="H108" t="str">
            <v>C5708B-42Z-1</v>
          </cell>
          <cell r="I108">
            <v>0.995</v>
          </cell>
          <cell r="J108">
            <v>77.599999999999994</v>
          </cell>
        </row>
        <row r="109">
          <cell r="A109" t="str">
            <v>42-2</v>
          </cell>
          <cell r="B109">
            <v>5057</v>
          </cell>
          <cell r="C109">
            <v>8</v>
          </cell>
          <cell r="D109" t="str">
            <v>B</v>
          </cell>
          <cell r="E109">
            <v>42</v>
          </cell>
          <cell r="F109" t="str">
            <v>Z</v>
          </cell>
          <cell r="G109">
            <v>2</v>
          </cell>
          <cell r="H109" t="str">
            <v>C5708B-42Z-2</v>
          </cell>
          <cell r="I109">
            <v>0.94</v>
          </cell>
          <cell r="J109">
            <v>78.594999999999999</v>
          </cell>
        </row>
        <row r="110">
          <cell r="A110" t="str">
            <v>42-3</v>
          </cell>
          <cell r="B110">
            <v>5057</v>
          </cell>
          <cell r="C110">
            <v>8</v>
          </cell>
          <cell r="D110" t="str">
            <v>B</v>
          </cell>
          <cell r="E110">
            <v>42</v>
          </cell>
          <cell r="F110" t="str">
            <v>Z</v>
          </cell>
          <cell r="G110">
            <v>3</v>
          </cell>
          <cell r="H110" t="str">
            <v>C5708B-42Z-3</v>
          </cell>
          <cell r="I110">
            <v>0.73</v>
          </cell>
          <cell r="J110">
            <v>79.534999999999997</v>
          </cell>
        </row>
        <row r="111">
          <cell r="A111" t="str">
            <v>43-1</v>
          </cell>
          <cell r="B111">
            <v>5057</v>
          </cell>
          <cell r="C111">
            <v>8</v>
          </cell>
          <cell r="D111" t="str">
            <v>B</v>
          </cell>
          <cell r="E111">
            <v>43</v>
          </cell>
          <cell r="F111" t="str">
            <v>Z</v>
          </cell>
          <cell r="G111">
            <v>1</v>
          </cell>
          <cell r="H111" t="str">
            <v>C5708B-43Z-1</v>
          </cell>
          <cell r="I111">
            <v>0.66500000000000004</v>
          </cell>
          <cell r="J111">
            <v>80</v>
          </cell>
        </row>
        <row r="112">
          <cell r="A112" t="str">
            <v>44-1</v>
          </cell>
          <cell r="B112">
            <v>5057</v>
          </cell>
          <cell r="C112">
            <v>8</v>
          </cell>
          <cell r="D112" t="str">
            <v>B</v>
          </cell>
          <cell r="E112">
            <v>44</v>
          </cell>
          <cell r="F112" t="str">
            <v>Z</v>
          </cell>
          <cell r="G112">
            <v>1</v>
          </cell>
          <cell r="H112" t="str">
            <v>C5708B-44Z-1</v>
          </cell>
          <cell r="I112">
            <v>0.76</v>
          </cell>
          <cell r="J112">
            <v>80.599999999999994</v>
          </cell>
        </row>
        <row r="113">
          <cell r="A113" t="str">
            <v>44-2</v>
          </cell>
          <cell r="B113">
            <v>5057</v>
          </cell>
          <cell r="C113">
            <v>8</v>
          </cell>
          <cell r="D113" t="str">
            <v>B</v>
          </cell>
          <cell r="E113">
            <v>44</v>
          </cell>
          <cell r="F113" t="str">
            <v>Z</v>
          </cell>
          <cell r="G113">
            <v>2</v>
          </cell>
          <cell r="H113" t="str">
            <v>C5708B-44Z-2</v>
          </cell>
          <cell r="I113">
            <v>0.78500000000000003</v>
          </cell>
          <cell r="J113">
            <v>81.36</v>
          </cell>
        </row>
        <row r="114">
          <cell r="A114" t="str">
            <v>44-3</v>
          </cell>
          <cell r="B114">
            <v>5057</v>
          </cell>
          <cell r="C114">
            <v>8</v>
          </cell>
          <cell r="D114" t="str">
            <v>B</v>
          </cell>
          <cell r="E114">
            <v>44</v>
          </cell>
          <cell r="F114" t="str">
            <v>Z</v>
          </cell>
          <cell r="G114">
            <v>3</v>
          </cell>
          <cell r="H114" t="str">
            <v>C5708B-44Z-3</v>
          </cell>
          <cell r="I114">
            <v>0.92</v>
          </cell>
          <cell r="J114">
            <v>82.144999999999996</v>
          </cell>
        </row>
        <row r="115">
          <cell r="A115" t="str">
            <v>44-4</v>
          </cell>
          <cell r="B115">
            <v>5057</v>
          </cell>
          <cell r="C115">
            <v>8</v>
          </cell>
          <cell r="D115" t="str">
            <v>B</v>
          </cell>
          <cell r="E115">
            <v>44</v>
          </cell>
          <cell r="F115" t="str">
            <v>Z</v>
          </cell>
          <cell r="G115">
            <v>4</v>
          </cell>
          <cell r="H115" t="str">
            <v>C5708B-44Z-4</v>
          </cell>
          <cell r="I115">
            <v>0.61</v>
          </cell>
          <cell r="J115">
            <v>83.064999999999998</v>
          </cell>
        </row>
        <row r="116">
          <cell r="A116" t="str">
            <v>45-1</v>
          </cell>
          <cell r="B116">
            <v>5057</v>
          </cell>
          <cell r="C116">
            <v>8</v>
          </cell>
          <cell r="D116" t="str">
            <v>B</v>
          </cell>
          <cell r="E116">
            <v>45</v>
          </cell>
          <cell r="F116" t="str">
            <v>Z</v>
          </cell>
          <cell r="G116">
            <v>1</v>
          </cell>
          <cell r="H116" t="str">
            <v>C5708B-45Z-1</v>
          </cell>
          <cell r="I116">
            <v>0.96</v>
          </cell>
          <cell r="J116">
            <v>83.6</v>
          </cell>
        </row>
        <row r="117">
          <cell r="A117" t="str">
            <v>45-2</v>
          </cell>
          <cell r="B117">
            <v>5057</v>
          </cell>
          <cell r="C117">
            <v>8</v>
          </cell>
          <cell r="D117" t="str">
            <v>B</v>
          </cell>
          <cell r="E117">
            <v>45</v>
          </cell>
          <cell r="F117" t="str">
            <v>Z</v>
          </cell>
          <cell r="G117">
            <v>2</v>
          </cell>
          <cell r="H117" t="str">
            <v>C5708B-45Z-2</v>
          </cell>
          <cell r="I117">
            <v>0.65</v>
          </cell>
          <cell r="J117">
            <v>84.56</v>
          </cell>
        </row>
        <row r="118">
          <cell r="A118" t="str">
            <v>46-1</v>
          </cell>
          <cell r="B118">
            <v>5057</v>
          </cell>
          <cell r="C118">
            <v>8</v>
          </cell>
          <cell r="D118" t="str">
            <v>B</v>
          </cell>
          <cell r="E118">
            <v>46</v>
          </cell>
          <cell r="F118" t="str">
            <v>Z</v>
          </cell>
          <cell r="G118">
            <v>1</v>
          </cell>
          <cell r="H118" t="str">
            <v>C5708B-46Z-1</v>
          </cell>
          <cell r="I118">
            <v>0.85499999999999998</v>
          </cell>
          <cell r="J118">
            <v>85.35</v>
          </cell>
        </row>
        <row r="119">
          <cell r="A119" t="str">
            <v>46-2</v>
          </cell>
          <cell r="B119">
            <v>5057</v>
          </cell>
          <cell r="C119">
            <v>8</v>
          </cell>
          <cell r="D119" t="str">
            <v>B</v>
          </cell>
          <cell r="E119">
            <v>46</v>
          </cell>
          <cell r="F119" t="str">
            <v>Z</v>
          </cell>
          <cell r="G119">
            <v>2</v>
          </cell>
          <cell r="H119" t="str">
            <v>C5708B-46Z-2</v>
          </cell>
          <cell r="I119">
            <v>0.94</v>
          </cell>
          <cell r="J119">
            <v>86.204999999999998</v>
          </cell>
        </row>
        <row r="120">
          <cell r="A120" t="str">
            <v>47-1</v>
          </cell>
          <cell r="B120">
            <v>5057</v>
          </cell>
          <cell r="C120">
            <v>8</v>
          </cell>
          <cell r="D120" t="str">
            <v>B</v>
          </cell>
          <cell r="E120">
            <v>47</v>
          </cell>
          <cell r="F120" t="str">
            <v>Z</v>
          </cell>
          <cell r="G120">
            <v>1</v>
          </cell>
          <cell r="H120" t="str">
            <v>C5708B-47Z-1</v>
          </cell>
          <cell r="I120">
            <v>0.81499999999999995</v>
          </cell>
          <cell r="J120">
            <v>86.6</v>
          </cell>
        </row>
        <row r="121">
          <cell r="A121" t="str">
            <v>47-2</v>
          </cell>
          <cell r="B121">
            <v>5057</v>
          </cell>
          <cell r="C121">
            <v>8</v>
          </cell>
          <cell r="D121" t="str">
            <v>B</v>
          </cell>
          <cell r="E121">
            <v>47</v>
          </cell>
          <cell r="F121" t="str">
            <v>Z</v>
          </cell>
          <cell r="G121">
            <v>2</v>
          </cell>
          <cell r="H121" t="str">
            <v>C5708B-47Z-2</v>
          </cell>
          <cell r="I121">
            <v>0.69499999999999995</v>
          </cell>
          <cell r="J121">
            <v>87.415000000000006</v>
          </cell>
        </row>
        <row r="122">
          <cell r="A122" t="str">
            <v>47-3</v>
          </cell>
          <cell r="B122">
            <v>5057</v>
          </cell>
          <cell r="C122">
            <v>8</v>
          </cell>
          <cell r="D122" t="str">
            <v>B</v>
          </cell>
          <cell r="E122">
            <v>47</v>
          </cell>
          <cell r="F122" t="str">
            <v>Z</v>
          </cell>
          <cell r="G122">
            <v>3</v>
          </cell>
          <cell r="H122" t="str">
            <v>C5708B-47Z-3</v>
          </cell>
          <cell r="I122">
            <v>0.91</v>
          </cell>
          <cell r="J122">
            <v>88.11</v>
          </cell>
        </row>
        <row r="123">
          <cell r="A123" t="str">
            <v>47-4</v>
          </cell>
          <cell r="B123">
            <v>5057</v>
          </cell>
          <cell r="C123">
            <v>8</v>
          </cell>
          <cell r="D123" t="str">
            <v>B</v>
          </cell>
          <cell r="E123">
            <v>47</v>
          </cell>
          <cell r="F123" t="str">
            <v>Z</v>
          </cell>
          <cell r="G123">
            <v>4</v>
          </cell>
          <cell r="H123" t="str">
            <v>C5708B-47Z-4</v>
          </cell>
          <cell r="I123">
            <v>0.48</v>
          </cell>
          <cell r="J123">
            <v>89.02</v>
          </cell>
        </row>
        <row r="124">
          <cell r="A124" t="str">
            <v>48-1</v>
          </cell>
          <cell r="B124">
            <v>5057</v>
          </cell>
          <cell r="C124">
            <v>8</v>
          </cell>
          <cell r="D124" t="str">
            <v>B</v>
          </cell>
          <cell r="E124">
            <v>48</v>
          </cell>
          <cell r="F124" t="str">
            <v>Z</v>
          </cell>
          <cell r="G124">
            <v>1</v>
          </cell>
          <cell r="H124" t="str">
            <v>C5708B-48Z-1</v>
          </cell>
          <cell r="I124">
            <v>0.94499999999999995</v>
          </cell>
          <cell r="J124">
            <v>89.6</v>
          </cell>
        </row>
        <row r="125">
          <cell r="A125" t="str">
            <v>48-2</v>
          </cell>
          <cell r="B125">
            <v>5057</v>
          </cell>
          <cell r="C125">
            <v>8</v>
          </cell>
          <cell r="D125" t="str">
            <v>B</v>
          </cell>
          <cell r="E125">
            <v>48</v>
          </cell>
          <cell r="F125" t="str">
            <v>Z</v>
          </cell>
          <cell r="G125">
            <v>2</v>
          </cell>
          <cell r="H125" t="str">
            <v>C5708B-48Z-2</v>
          </cell>
          <cell r="I125">
            <v>0.83</v>
          </cell>
          <cell r="J125">
            <v>90.545000000000002</v>
          </cell>
        </row>
        <row r="126">
          <cell r="A126" t="str">
            <v>49-1</v>
          </cell>
          <cell r="B126">
            <v>5057</v>
          </cell>
          <cell r="C126">
            <v>8</v>
          </cell>
          <cell r="D126" t="str">
            <v>B</v>
          </cell>
          <cell r="E126">
            <v>49</v>
          </cell>
          <cell r="F126" t="str">
            <v>Z</v>
          </cell>
          <cell r="G126">
            <v>1</v>
          </cell>
          <cell r="H126" t="str">
            <v>C5708B-49Z-1</v>
          </cell>
          <cell r="I126">
            <v>0.69</v>
          </cell>
          <cell r="J126">
            <v>91</v>
          </cell>
        </row>
        <row r="127">
          <cell r="A127" t="str">
            <v>49-2</v>
          </cell>
          <cell r="B127">
            <v>5057</v>
          </cell>
          <cell r="C127">
            <v>8</v>
          </cell>
          <cell r="D127" t="str">
            <v>B</v>
          </cell>
          <cell r="E127">
            <v>49</v>
          </cell>
          <cell r="F127" t="str">
            <v>Z</v>
          </cell>
          <cell r="G127">
            <v>2</v>
          </cell>
          <cell r="H127" t="str">
            <v>C5708B-49Z-2</v>
          </cell>
          <cell r="I127">
            <v>0.82499999999999996</v>
          </cell>
          <cell r="J127">
            <v>91.69</v>
          </cell>
        </row>
        <row r="128">
          <cell r="A128" t="str">
            <v>50-1</v>
          </cell>
          <cell r="B128">
            <v>5057</v>
          </cell>
          <cell r="C128">
            <v>8</v>
          </cell>
          <cell r="D128" t="str">
            <v>B</v>
          </cell>
          <cell r="E128">
            <v>50</v>
          </cell>
          <cell r="F128" t="str">
            <v>Z</v>
          </cell>
          <cell r="G128">
            <v>1</v>
          </cell>
          <cell r="H128" t="str">
            <v>C5708B-50Z-1</v>
          </cell>
          <cell r="I128">
            <v>0.63</v>
          </cell>
          <cell r="J128">
            <v>92.6</v>
          </cell>
        </row>
        <row r="129">
          <cell r="A129" t="str">
            <v>50-2</v>
          </cell>
          <cell r="B129">
            <v>5057</v>
          </cell>
          <cell r="C129">
            <v>8</v>
          </cell>
          <cell r="D129" t="str">
            <v>B</v>
          </cell>
          <cell r="E129">
            <v>50</v>
          </cell>
          <cell r="F129" t="str">
            <v>Z</v>
          </cell>
          <cell r="G129">
            <v>2</v>
          </cell>
          <cell r="H129" t="str">
            <v>C5708B-50Z-2</v>
          </cell>
          <cell r="I129">
            <v>0.53500000000000003</v>
          </cell>
          <cell r="J129">
            <v>93.23</v>
          </cell>
        </row>
        <row r="130">
          <cell r="A130" t="str">
            <v>50-3</v>
          </cell>
          <cell r="B130">
            <v>5057</v>
          </cell>
          <cell r="C130">
            <v>8</v>
          </cell>
          <cell r="D130" t="str">
            <v>B</v>
          </cell>
          <cell r="E130">
            <v>50</v>
          </cell>
          <cell r="F130" t="str">
            <v>Z</v>
          </cell>
          <cell r="G130">
            <v>3</v>
          </cell>
          <cell r="H130" t="str">
            <v>C5708B-50Z-3</v>
          </cell>
          <cell r="I130">
            <v>0.81499999999999995</v>
          </cell>
          <cell r="J130">
            <v>93.765000000000001</v>
          </cell>
        </row>
        <row r="131">
          <cell r="A131" t="str">
            <v>51-1</v>
          </cell>
          <cell r="B131">
            <v>5057</v>
          </cell>
          <cell r="C131">
            <v>8</v>
          </cell>
          <cell r="D131" t="str">
            <v>B</v>
          </cell>
          <cell r="E131">
            <v>51</v>
          </cell>
          <cell r="F131" t="str">
            <v>Z</v>
          </cell>
          <cell r="G131">
            <v>1</v>
          </cell>
          <cell r="H131" t="str">
            <v>C5708B-51Z-1</v>
          </cell>
          <cell r="I131">
            <v>0.57499999999999996</v>
          </cell>
          <cell r="J131">
            <v>94.5</v>
          </cell>
        </row>
        <row r="132">
          <cell r="A132" t="str">
            <v>51-2</v>
          </cell>
          <cell r="B132">
            <v>5057</v>
          </cell>
          <cell r="C132">
            <v>8</v>
          </cell>
          <cell r="D132" t="str">
            <v>B</v>
          </cell>
          <cell r="E132">
            <v>51</v>
          </cell>
          <cell r="F132" t="str">
            <v>Z</v>
          </cell>
          <cell r="G132">
            <v>2</v>
          </cell>
          <cell r="H132" t="str">
            <v>C5708B-51Z-2</v>
          </cell>
          <cell r="I132">
            <v>0.65500000000000003</v>
          </cell>
          <cell r="J132">
            <v>95.075000000000003</v>
          </cell>
        </row>
        <row r="133">
          <cell r="A133" t="str">
            <v>52-1</v>
          </cell>
          <cell r="B133">
            <v>5057</v>
          </cell>
          <cell r="C133">
            <v>8</v>
          </cell>
          <cell r="D133" t="str">
            <v>B</v>
          </cell>
          <cell r="E133">
            <v>52</v>
          </cell>
          <cell r="F133" t="str">
            <v>Z</v>
          </cell>
          <cell r="G133">
            <v>1</v>
          </cell>
          <cell r="H133" t="str">
            <v>C5708B-52Z-1</v>
          </cell>
          <cell r="I133">
            <v>0.80500000000000005</v>
          </cell>
          <cell r="J133">
            <v>95.6</v>
          </cell>
        </row>
        <row r="134">
          <cell r="A134" t="str">
            <v>52-2</v>
          </cell>
          <cell r="B134">
            <v>5057</v>
          </cell>
          <cell r="C134">
            <v>8</v>
          </cell>
          <cell r="D134" t="str">
            <v>B</v>
          </cell>
          <cell r="E134">
            <v>52</v>
          </cell>
          <cell r="F134" t="str">
            <v>Z</v>
          </cell>
          <cell r="G134">
            <v>2</v>
          </cell>
          <cell r="H134" t="str">
            <v>C5708B-52Z-2</v>
          </cell>
          <cell r="I134">
            <v>0.59</v>
          </cell>
          <cell r="J134">
            <v>96.405000000000001</v>
          </cell>
        </row>
        <row r="135">
          <cell r="A135" t="str">
            <v>52-3</v>
          </cell>
          <cell r="B135">
            <v>5057</v>
          </cell>
          <cell r="C135">
            <v>8</v>
          </cell>
          <cell r="D135" t="str">
            <v>B</v>
          </cell>
          <cell r="E135">
            <v>52</v>
          </cell>
          <cell r="F135" t="str">
            <v>Z</v>
          </cell>
          <cell r="G135">
            <v>3</v>
          </cell>
          <cell r="H135" t="str">
            <v>C5708B-52Z-3</v>
          </cell>
          <cell r="I135">
            <v>0.84499999999999997</v>
          </cell>
          <cell r="J135">
            <v>96.995000000000005</v>
          </cell>
        </row>
        <row r="136">
          <cell r="A136" t="str">
            <v>52-4</v>
          </cell>
          <cell r="B136">
            <v>5057</v>
          </cell>
          <cell r="C136">
            <v>8</v>
          </cell>
          <cell r="D136" t="str">
            <v>B</v>
          </cell>
          <cell r="E136">
            <v>52</v>
          </cell>
          <cell r="F136" t="str">
            <v>Z</v>
          </cell>
          <cell r="G136">
            <v>4</v>
          </cell>
          <cell r="H136" t="str">
            <v>C5708B-52Z-4</v>
          </cell>
          <cell r="I136">
            <v>0.96499999999999997</v>
          </cell>
          <cell r="J136">
            <v>97.84</v>
          </cell>
        </row>
        <row r="137">
          <cell r="A137" t="str">
            <v>53-1</v>
          </cell>
          <cell r="B137">
            <v>5057</v>
          </cell>
          <cell r="C137">
            <v>8</v>
          </cell>
          <cell r="D137" t="str">
            <v>B</v>
          </cell>
          <cell r="E137">
            <v>53</v>
          </cell>
          <cell r="F137" t="str">
            <v>Z</v>
          </cell>
          <cell r="G137">
            <v>1</v>
          </cell>
          <cell r="H137" t="str">
            <v>C5708B-53Z-1</v>
          </cell>
          <cell r="I137">
            <v>0.81499999999999995</v>
          </cell>
          <cell r="J137">
            <v>98.6</v>
          </cell>
        </row>
        <row r="138">
          <cell r="A138" t="str">
            <v>53-2</v>
          </cell>
          <cell r="B138">
            <v>5057</v>
          </cell>
          <cell r="C138">
            <v>8</v>
          </cell>
          <cell r="D138" t="str">
            <v>B</v>
          </cell>
          <cell r="E138">
            <v>53</v>
          </cell>
          <cell r="F138" t="str">
            <v>Z</v>
          </cell>
          <cell r="G138">
            <v>2</v>
          </cell>
          <cell r="H138" t="str">
            <v>C5708B-53Z-2</v>
          </cell>
          <cell r="I138">
            <v>0.66</v>
          </cell>
          <cell r="J138">
            <v>99.415000000000006</v>
          </cell>
        </row>
        <row r="139">
          <cell r="A139" t="str">
            <v>53-3</v>
          </cell>
          <cell r="B139">
            <v>5057</v>
          </cell>
          <cell r="C139">
            <v>8</v>
          </cell>
          <cell r="D139" t="str">
            <v>B</v>
          </cell>
          <cell r="E139">
            <v>53</v>
          </cell>
          <cell r="F139" t="str">
            <v>Z</v>
          </cell>
          <cell r="G139">
            <v>3</v>
          </cell>
          <cell r="H139" t="str">
            <v>C5708B-53Z-3</v>
          </cell>
          <cell r="I139">
            <v>0.76500000000000001</v>
          </cell>
          <cell r="J139">
            <v>100.075</v>
          </cell>
        </row>
        <row r="140">
          <cell r="A140" t="str">
            <v>53-4</v>
          </cell>
          <cell r="B140">
            <v>5057</v>
          </cell>
          <cell r="C140">
            <v>8</v>
          </cell>
          <cell r="D140" t="str">
            <v>B</v>
          </cell>
          <cell r="E140">
            <v>53</v>
          </cell>
          <cell r="F140" t="str">
            <v>Z</v>
          </cell>
          <cell r="G140">
            <v>4</v>
          </cell>
          <cell r="H140" t="str">
            <v>C5708B-53Z-4</v>
          </cell>
          <cell r="I140">
            <v>0.84499999999999997</v>
          </cell>
          <cell r="J140">
            <v>100.84</v>
          </cell>
        </row>
        <row r="141">
          <cell r="A141" t="str">
            <v>54-1</v>
          </cell>
          <cell r="B141">
            <v>5057</v>
          </cell>
          <cell r="C141">
            <v>8</v>
          </cell>
          <cell r="D141" t="str">
            <v>B</v>
          </cell>
          <cell r="E141">
            <v>54</v>
          </cell>
          <cell r="F141" t="str">
            <v>Z</v>
          </cell>
          <cell r="G141">
            <v>1</v>
          </cell>
          <cell r="H141" t="str">
            <v>C5708B-54Z-1</v>
          </cell>
          <cell r="I141">
            <v>0.64500000000000002</v>
          </cell>
          <cell r="J141">
            <v>101.6</v>
          </cell>
        </row>
        <row r="142">
          <cell r="A142" t="str">
            <v>54-2</v>
          </cell>
          <cell r="B142">
            <v>5057</v>
          </cell>
          <cell r="C142">
            <v>8</v>
          </cell>
          <cell r="D142" t="str">
            <v>B</v>
          </cell>
          <cell r="E142">
            <v>54</v>
          </cell>
          <cell r="F142" t="str">
            <v>Z</v>
          </cell>
          <cell r="G142">
            <v>2</v>
          </cell>
          <cell r="H142" t="str">
            <v>C5708B-54Z-2</v>
          </cell>
          <cell r="I142">
            <v>0.85</v>
          </cell>
          <cell r="J142">
            <v>102.245</v>
          </cell>
        </row>
        <row r="143">
          <cell r="A143" t="str">
            <v>54-3</v>
          </cell>
          <cell r="B143">
            <v>5057</v>
          </cell>
          <cell r="C143">
            <v>8</v>
          </cell>
          <cell r="D143" t="str">
            <v>B</v>
          </cell>
          <cell r="E143">
            <v>54</v>
          </cell>
          <cell r="F143" t="str">
            <v>Z</v>
          </cell>
          <cell r="G143">
            <v>3</v>
          </cell>
          <cell r="H143" t="str">
            <v>C5708B-54Z-3</v>
          </cell>
          <cell r="I143">
            <v>0.77</v>
          </cell>
          <cell r="J143">
            <v>103.095</v>
          </cell>
        </row>
        <row r="144">
          <cell r="A144" t="str">
            <v>54-4</v>
          </cell>
          <cell r="B144">
            <v>5057</v>
          </cell>
          <cell r="C144">
            <v>8</v>
          </cell>
          <cell r="D144" t="str">
            <v>B</v>
          </cell>
          <cell r="E144">
            <v>54</v>
          </cell>
          <cell r="F144" t="str">
            <v>Z</v>
          </cell>
          <cell r="G144">
            <v>4</v>
          </cell>
          <cell r="H144" t="str">
            <v>C5708B-54Z-4</v>
          </cell>
          <cell r="I144">
            <v>0.84499999999999997</v>
          </cell>
          <cell r="J144">
            <v>103.86499999999999</v>
          </cell>
        </row>
        <row r="145">
          <cell r="A145" t="str">
            <v>55-1</v>
          </cell>
          <cell r="B145">
            <v>5057</v>
          </cell>
          <cell r="C145">
            <v>8</v>
          </cell>
          <cell r="D145" t="str">
            <v>B</v>
          </cell>
          <cell r="E145">
            <v>55</v>
          </cell>
          <cell r="F145" t="str">
            <v>Z</v>
          </cell>
          <cell r="G145">
            <v>1</v>
          </cell>
          <cell r="H145" t="str">
            <v>C5708B-55Z-1</v>
          </cell>
          <cell r="I145">
            <v>0.94499999999999995</v>
          </cell>
          <cell r="J145">
            <v>104.6</v>
          </cell>
        </row>
        <row r="146">
          <cell r="A146" t="str">
            <v>55-2</v>
          </cell>
          <cell r="B146">
            <v>5057</v>
          </cell>
          <cell r="C146">
            <v>8</v>
          </cell>
          <cell r="D146" t="str">
            <v>B</v>
          </cell>
          <cell r="E146">
            <v>55</v>
          </cell>
          <cell r="F146" t="str">
            <v>Z</v>
          </cell>
          <cell r="G146">
            <v>2</v>
          </cell>
          <cell r="H146" t="str">
            <v>C5708B-55Z-2</v>
          </cell>
          <cell r="I146">
            <v>0.95</v>
          </cell>
          <cell r="J146">
            <v>105.545</v>
          </cell>
        </row>
        <row r="147">
          <cell r="A147" t="str">
            <v>55-3</v>
          </cell>
          <cell r="B147">
            <v>5057</v>
          </cell>
          <cell r="C147">
            <v>8</v>
          </cell>
          <cell r="D147" t="str">
            <v>B</v>
          </cell>
          <cell r="E147">
            <v>55</v>
          </cell>
          <cell r="F147" t="str">
            <v>Z</v>
          </cell>
          <cell r="G147">
            <v>3</v>
          </cell>
          <cell r="H147" t="str">
            <v>C5708B-55Z-3</v>
          </cell>
          <cell r="I147">
            <v>0.875</v>
          </cell>
          <cell r="J147">
            <v>106.495</v>
          </cell>
        </row>
        <row r="148">
          <cell r="A148" t="str">
            <v>55-4</v>
          </cell>
          <cell r="B148">
            <v>5057</v>
          </cell>
          <cell r="C148">
            <v>8</v>
          </cell>
          <cell r="D148" t="str">
            <v>B</v>
          </cell>
          <cell r="E148">
            <v>55</v>
          </cell>
          <cell r="F148" t="str">
            <v>Z</v>
          </cell>
          <cell r="G148">
            <v>4</v>
          </cell>
          <cell r="H148" t="str">
            <v>C5708B-55Z-4</v>
          </cell>
          <cell r="I148">
            <v>0.435</v>
          </cell>
          <cell r="J148">
            <v>107.37</v>
          </cell>
        </row>
        <row r="149">
          <cell r="A149" t="str">
            <v>56-1</v>
          </cell>
          <cell r="B149">
            <v>5057</v>
          </cell>
          <cell r="C149">
            <v>8</v>
          </cell>
          <cell r="D149" t="str">
            <v>B</v>
          </cell>
          <cell r="E149">
            <v>56</v>
          </cell>
          <cell r="F149" t="str">
            <v>Z</v>
          </cell>
          <cell r="G149">
            <v>1</v>
          </cell>
          <cell r="H149" t="str">
            <v>C5708B-56Z-1</v>
          </cell>
          <cell r="I149">
            <v>0.85499999999999998</v>
          </cell>
          <cell r="J149">
            <v>107.6</v>
          </cell>
        </row>
        <row r="150">
          <cell r="A150" t="str">
            <v>56-2</v>
          </cell>
          <cell r="B150">
            <v>5057</v>
          </cell>
          <cell r="C150">
            <v>8</v>
          </cell>
          <cell r="D150" t="str">
            <v>B</v>
          </cell>
          <cell r="E150">
            <v>56</v>
          </cell>
          <cell r="F150" t="str">
            <v>Z</v>
          </cell>
          <cell r="G150">
            <v>2</v>
          </cell>
          <cell r="H150" t="str">
            <v>C5708B-56Z-2</v>
          </cell>
          <cell r="I150">
            <v>0.83499999999999996</v>
          </cell>
          <cell r="J150">
            <v>108.455</v>
          </cell>
        </row>
        <row r="151">
          <cell r="A151" t="str">
            <v>56-3</v>
          </cell>
          <cell r="B151">
            <v>5057</v>
          </cell>
          <cell r="C151">
            <v>8</v>
          </cell>
          <cell r="D151" t="str">
            <v>B</v>
          </cell>
          <cell r="E151">
            <v>56</v>
          </cell>
          <cell r="F151" t="str">
            <v>Z</v>
          </cell>
          <cell r="G151">
            <v>3</v>
          </cell>
          <cell r="H151" t="str">
            <v>C5708B-56Z-3</v>
          </cell>
          <cell r="I151">
            <v>0.78</v>
          </cell>
          <cell r="J151">
            <v>109.29</v>
          </cell>
        </row>
        <row r="152">
          <cell r="A152" t="str">
            <v>56-4</v>
          </cell>
          <cell r="B152">
            <v>5057</v>
          </cell>
          <cell r="C152">
            <v>8</v>
          </cell>
          <cell r="D152" t="str">
            <v>B</v>
          </cell>
          <cell r="E152">
            <v>56</v>
          </cell>
          <cell r="F152" t="str">
            <v>Z</v>
          </cell>
          <cell r="G152">
            <v>4</v>
          </cell>
          <cell r="H152" t="str">
            <v>C5708B-56Z-4</v>
          </cell>
          <cell r="I152">
            <v>0.67</v>
          </cell>
          <cell r="J152">
            <v>110.07</v>
          </cell>
        </row>
        <row r="153">
          <cell r="A153" t="str">
            <v>57-1</v>
          </cell>
          <cell r="B153">
            <v>5057</v>
          </cell>
          <cell r="C153">
            <v>8</v>
          </cell>
          <cell r="D153" t="str">
            <v>B</v>
          </cell>
          <cell r="E153">
            <v>57</v>
          </cell>
          <cell r="F153" t="str">
            <v>Z</v>
          </cell>
          <cell r="G153">
            <v>1</v>
          </cell>
          <cell r="H153" t="str">
            <v>C5708B-57Z-1</v>
          </cell>
          <cell r="I153">
            <v>0.85</v>
          </cell>
          <cell r="J153">
            <v>110.6</v>
          </cell>
        </row>
        <row r="154">
          <cell r="A154" t="str">
            <v>57-2</v>
          </cell>
          <cell r="B154">
            <v>5057</v>
          </cell>
          <cell r="C154">
            <v>8</v>
          </cell>
          <cell r="D154" t="str">
            <v>B</v>
          </cell>
          <cell r="E154">
            <v>57</v>
          </cell>
          <cell r="F154" t="str">
            <v>Z</v>
          </cell>
          <cell r="G154">
            <v>2</v>
          </cell>
          <cell r="H154" t="str">
            <v>C5708B-57Z-2</v>
          </cell>
          <cell r="I154">
            <v>0.80500000000000005</v>
          </cell>
          <cell r="J154">
            <v>111.45</v>
          </cell>
        </row>
        <row r="155">
          <cell r="A155" t="str">
            <v>57-3</v>
          </cell>
          <cell r="B155">
            <v>5057</v>
          </cell>
          <cell r="C155">
            <v>8</v>
          </cell>
          <cell r="D155" t="str">
            <v>B</v>
          </cell>
          <cell r="E155">
            <v>57</v>
          </cell>
          <cell r="F155" t="str">
            <v>Z</v>
          </cell>
          <cell r="G155">
            <v>3</v>
          </cell>
          <cell r="H155" t="str">
            <v>C5708B-57Z-3</v>
          </cell>
          <cell r="I155">
            <v>0.89500000000000002</v>
          </cell>
          <cell r="J155">
            <v>112.255</v>
          </cell>
        </row>
        <row r="156">
          <cell r="A156" t="str">
            <v>57-4</v>
          </cell>
          <cell r="B156">
            <v>5057</v>
          </cell>
          <cell r="C156">
            <v>8</v>
          </cell>
          <cell r="D156" t="str">
            <v>B</v>
          </cell>
          <cell r="E156">
            <v>57</v>
          </cell>
          <cell r="F156" t="str">
            <v>Z</v>
          </cell>
          <cell r="G156">
            <v>4</v>
          </cell>
          <cell r="H156" t="str">
            <v>C5708B-57Z-4</v>
          </cell>
          <cell r="I156">
            <v>0.76</v>
          </cell>
          <cell r="J156">
            <v>113.15</v>
          </cell>
        </row>
        <row r="157">
          <cell r="A157" t="str">
            <v>58-1</v>
          </cell>
          <cell r="B157">
            <v>5057</v>
          </cell>
          <cell r="C157">
            <v>8</v>
          </cell>
          <cell r="D157" t="str">
            <v>B</v>
          </cell>
          <cell r="E157">
            <v>58</v>
          </cell>
          <cell r="F157" t="str">
            <v>Z</v>
          </cell>
          <cell r="G157">
            <v>1</v>
          </cell>
          <cell r="H157" t="str">
            <v>C5708B-58Z-1</v>
          </cell>
          <cell r="I157">
            <v>0.82</v>
          </cell>
          <cell r="J157">
            <v>113.6</v>
          </cell>
        </row>
        <row r="158">
          <cell r="A158" t="str">
            <v>58-2</v>
          </cell>
          <cell r="B158">
            <v>5057</v>
          </cell>
          <cell r="C158">
            <v>8</v>
          </cell>
          <cell r="D158" t="str">
            <v>B</v>
          </cell>
          <cell r="E158">
            <v>58</v>
          </cell>
          <cell r="F158" t="str">
            <v>Z</v>
          </cell>
          <cell r="G158">
            <v>2</v>
          </cell>
          <cell r="H158" t="str">
            <v>C5708B-58Z-2</v>
          </cell>
          <cell r="I158">
            <v>0.83</v>
          </cell>
          <cell r="J158">
            <v>114.42</v>
          </cell>
        </row>
        <row r="159">
          <cell r="A159" t="str">
            <v>58-3</v>
          </cell>
          <cell r="B159">
            <v>5057</v>
          </cell>
          <cell r="C159">
            <v>8</v>
          </cell>
          <cell r="D159" t="str">
            <v>B</v>
          </cell>
          <cell r="E159">
            <v>58</v>
          </cell>
          <cell r="F159" t="str">
            <v>Z</v>
          </cell>
          <cell r="G159">
            <v>3</v>
          </cell>
          <cell r="H159" t="str">
            <v>C5708B-58Z-3</v>
          </cell>
          <cell r="I159">
            <v>0.93</v>
          </cell>
          <cell r="J159">
            <v>115.25</v>
          </cell>
        </row>
        <row r="160">
          <cell r="A160" t="str">
            <v>58-4</v>
          </cell>
          <cell r="B160">
            <v>5057</v>
          </cell>
          <cell r="C160">
            <v>8</v>
          </cell>
          <cell r="D160" t="str">
            <v>B</v>
          </cell>
          <cell r="E160">
            <v>58</v>
          </cell>
          <cell r="F160" t="str">
            <v>Z</v>
          </cell>
          <cell r="G160">
            <v>4</v>
          </cell>
          <cell r="H160" t="str">
            <v>C5708B-58Z-4</v>
          </cell>
          <cell r="I160">
            <v>0.52</v>
          </cell>
          <cell r="J160">
            <v>116.18</v>
          </cell>
        </row>
        <row r="161">
          <cell r="A161" t="str">
            <v>59-1</v>
          </cell>
          <cell r="B161">
            <v>5057</v>
          </cell>
          <cell r="C161">
            <v>8</v>
          </cell>
          <cell r="D161" t="str">
            <v>B</v>
          </cell>
          <cell r="E161">
            <v>59</v>
          </cell>
          <cell r="F161" t="str">
            <v>Z</v>
          </cell>
          <cell r="G161">
            <v>1</v>
          </cell>
          <cell r="H161" t="str">
            <v>C5708B-59Z-1</v>
          </cell>
          <cell r="I161">
            <v>1</v>
          </cell>
          <cell r="J161">
            <v>116.6</v>
          </cell>
        </row>
        <row r="162">
          <cell r="A162" t="str">
            <v>59-2</v>
          </cell>
          <cell r="B162">
            <v>5057</v>
          </cell>
          <cell r="C162">
            <v>8</v>
          </cell>
          <cell r="D162" t="str">
            <v>B</v>
          </cell>
          <cell r="E162">
            <v>59</v>
          </cell>
          <cell r="F162" t="str">
            <v>Z</v>
          </cell>
          <cell r="G162">
            <v>2</v>
          </cell>
          <cell r="H162" t="str">
            <v>C5708B-59Z-2</v>
          </cell>
          <cell r="I162">
            <v>0.97499999999999998</v>
          </cell>
          <cell r="J162">
            <v>117.6</v>
          </cell>
        </row>
        <row r="163">
          <cell r="A163" t="str">
            <v>59-3</v>
          </cell>
          <cell r="B163">
            <v>5057</v>
          </cell>
          <cell r="C163">
            <v>8</v>
          </cell>
          <cell r="D163" t="str">
            <v>B</v>
          </cell>
          <cell r="E163">
            <v>59</v>
          </cell>
          <cell r="F163" t="str">
            <v>Z</v>
          </cell>
          <cell r="G163">
            <v>3</v>
          </cell>
          <cell r="H163" t="str">
            <v>C5708B-59Z-3</v>
          </cell>
          <cell r="I163">
            <v>0.745</v>
          </cell>
          <cell r="J163">
            <v>118.575</v>
          </cell>
        </row>
        <row r="164">
          <cell r="A164" t="str">
            <v>59-4</v>
          </cell>
          <cell r="B164">
            <v>5057</v>
          </cell>
          <cell r="C164">
            <v>8</v>
          </cell>
          <cell r="D164" t="str">
            <v>B</v>
          </cell>
          <cell r="E164">
            <v>59</v>
          </cell>
          <cell r="F164" t="str">
            <v>Z</v>
          </cell>
          <cell r="G164">
            <v>4</v>
          </cell>
          <cell r="H164" t="str">
            <v>C5708B-59Z-4</v>
          </cell>
          <cell r="I164">
            <v>0.55500000000000005</v>
          </cell>
          <cell r="J164">
            <v>119.32</v>
          </cell>
        </row>
        <row r="165">
          <cell r="A165" t="str">
            <v>60-1</v>
          </cell>
          <cell r="B165">
            <v>5057</v>
          </cell>
          <cell r="C165">
            <v>8</v>
          </cell>
          <cell r="D165" t="str">
            <v>B</v>
          </cell>
          <cell r="E165">
            <v>60</v>
          </cell>
          <cell r="F165" t="str">
            <v>Z</v>
          </cell>
          <cell r="G165">
            <v>1</v>
          </cell>
          <cell r="H165" t="str">
            <v>C5708B-60Z-1</v>
          </cell>
          <cell r="I165">
            <v>0.64500000000000002</v>
          </cell>
          <cell r="J165">
            <v>119.6</v>
          </cell>
        </row>
        <row r="166">
          <cell r="A166" t="str">
            <v>60-2</v>
          </cell>
          <cell r="B166">
            <v>5057</v>
          </cell>
          <cell r="C166">
            <v>8</v>
          </cell>
          <cell r="D166" t="str">
            <v>B</v>
          </cell>
          <cell r="E166">
            <v>60</v>
          </cell>
          <cell r="F166" t="str">
            <v>Z</v>
          </cell>
          <cell r="G166">
            <v>2</v>
          </cell>
          <cell r="H166" t="str">
            <v>C5708B-60Z-2</v>
          </cell>
          <cell r="I166">
            <v>0.89500000000000002</v>
          </cell>
          <cell r="J166">
            <v>120.245</v>
          </cell>
        </row>
        <row r="167">
          <cell r="A167" t="str">
            <v>60-3</v>
          </cell>
          <cell r="B167">
            <v>5057</v>
          </cell>
          <cell r="C167">
            <v>8</v>
          </cell>
          <cell r="D167" t="str">
            <v>B</v>
          </cell>
          <cell r="E167">
            <v>60</v>
          </cell>
          <cell r="F167" t="str">
            <v>Z</v>
          </cell>
          <cell r="G167">
            <v>3</v>
          </cell>
          <cell r="H167" t="str">
            <v>C5708B-60Z-3</v>
          </cell>
          <cell r="I167">
            <v>0.755</v>
          </cell>
          <cell r="J167">
            <v>121.14</v>
          </cell>
        </row>
        <row r="168">
          <cell r="A168" t="str">
            <v>61-1</v>
          </cell>
          <cell r="B168">
            <v>5057</v>
          </cell>
          <cell r="C168">
            <v>8</v>
          </cell>
          <cell r="D168" t="str">
            <v>B</v>
          </cell>
          <cell r="E168">
            <v>61</v>
          </cell>
          <cell r="F168" t="str">
            <v>Z</v>
          </cell>
          <cell r="G168">
            <v>1</v>
          </cell>
          <cell r="H168" t="str">
            <v>C5708B-61Z-1</v>
          </cell>
          <cell r="I168">
            <v>0.79</v>
          </cell>
          <cell r="J168">
            <v>121.8</v>
          </cell>
        </row>
        <row r="169">
          <cell r="A169" t="str">
            <v>62-1</v>
          </cell>
          <cell r="B169">
            <v>5057</v>
          </cell>
          <cell r="C169">
            <v>8</v>
          </cell>
          <cell r="D169" t="str">
            <v>B</v>
          </cell>
          <cell r="E169">
            <v>62</v>
          </cell>
          <cell r="F169" t="str">
            <v>Z</v>
          </cell>
          <cell r="G169">
            <v>1</v>
          </cell>
          <cell r="H169" t="str">
            <v>C5708B-62Z-1</v>
          </cell>
          <cell r="I169">
            <v>0.76</v>
          </cell>
          <cell r="J169">
            <v>122.6</v>
          </cell>
        </row>
        <row r="170">
          <cell r="A170" t="str">
            <v>62-2</v>
          </cell>
          <cell r="B170">
            <v>5057</v>
          </cell>
          <cell r="C170">
            <v>8</v>
          </cell>
          <cell r="D170" t="str">
            <v>B</v>
          </cell>
          <cell r="E170">
            <v>62</v>
          </cell>
          <cell r="F170" t="str">
            <v>Z</v>
          </cell>
          <cell r="G170">
            <v>2</v>
          </cell>
          <cell r="H170" t="str">
            <v>C5708B-62Z-2</v>
          </cell>
          <cell r="I170">
            <v>0.98</v>
          </cell>
          <cell r="J170">
            <v>123.36</v>
          </cell>
        </row>
        <row r="171">
          <cell r="A171" t="str">
            <v>62-3</v>
          </cell>
          <cell r="B171">
            <v>5057</v>
          </cell>
          <cell r="C171">
            <v>8</v>
          </cell>
          <cell r="D171" t="str">
            <v>B</v>
          </cell>
          <cell r="E171">
            <v>62</v>
          </cell>
          <cell r="F171" t="str">
            <v>Z</v>
          </cell>
          <cell r="G171">
            <v>3</v>
          </cell>
          <cell r="H171" t="str">
            <v>C5708B-62Z-3</v>
          </cell>
          <cell r="I171">
            <v>0.73499999999999999</v>
          </cell>
          <cell r="J171">
            <v>124.34</v>
          </cell>
        </row>
        <row r="172">
          <cell r="A172" t="str">
            <v>62-4</v>
          </cell>
          <cell r="B172">
            <v>5057</v>
          </cell>
          <cell r="C172">
            <v>8</v>
          </cell>
          <cell r="D172" t="str">
            <v>B</v>
          </cell>
          <cell r="E172">
            <v>62</v>
          </cell>
          <cell r="F172" t="str">
            <v>Z</v>
          </cell>
          <cell r="G172">
            <v>4</v>
          </cell>
          <cell r="H172" t="str">
            <v>C5708B-62Z-4</v>
          </cell>
          <cell r="I172">
            <v>0.69499999999999995</v>
          </cell>
          <cell r="J172">
            <v>125.075</v>
          </cell>
        </row>
        <row r="173">
          <cell r="A173" t="str">
            <v>63-1</v>
          </cell>
          <cell r="B173">
            <v>5057</v>
          </cell>
          <cell r="C173">
            <v>8</v>
          </cell>
          <cell r="D173" t="str">
            <v>B</v>
          </cell>
          <cell r="E173">
            <v>63</v>
          </cell>
          <cell r="F173" t="str">
            <v>Z</v>
          </cell>
          <cell r="G173">
            <v>1</v>
          </cell>
          <cell r="H173" t="str">
            <v>C5708B-63Z-1</v>
          </cell>
          <cell r="I173">
            <v>0.57499999999999996</v>
          </cell>
          <cell r="J173">
            <v>125.6</v>
          </cell>
        </row>
        <row r="174">
          <cell r="A174" t="str">
            <v>63-2</v>
          </cell>
          <cell r="B174">
            <v>5057</v>
          </cell>
          <cell r="C174">
            <v>8</v>
          </cell>
          <cell r="D174" t="str">
            <v>B</v>
          </cell>
          <cell r="E174">
            <v>63</v>
          </cell>
          <cell r="F174" t="str">
            <v>Z</v>
          </cell>
          <cell r="G174">
            <v>2</v>
          </cell>
          <cell r="H174" t="str">
            <v>C5708B-63Z-2</v>
          </cell>
          <cell r="I174">
            <v>0.74</v>
          </cell>
          <cell r="J174">
            <v>126.175</v>
          </cell>
        </row>
        <row r="175">
          <cell r="A175" t="str">
            <v>63-3</v>
          </cell>
          <cell r="B175">
            <v>5057</v>
          </cell>
          <cell r="C175">
            <v>8</v>
          </cell>
          <cell r="D175" t="str">
            <v>B</v>
          </cell>
          <cell r="E175">
            <v>63</v>
          </cell>
          <cell r="F175" t="str">
            <v>Z</v>
          </cell>
          <cell r="G175">
            <v>3</v>
          </cell>
          <cell r="H175" t="str">
            <v>C5708B-63Z-3</v>
          </cell>
          <cell r="I175">
            <v>0.75</v>
          </cell>
          <cell r="J175">
            <v>126.91500000000001</v>
          </cell>
        </row>
        <row r="176">
          <cell r="A176" t="str">
            <v>63-4</v>
          </cell>
          <cell r="B176">
            <v>5057</v>
          </cell>
          <cell r="C176">
            <v>8</v>
          </cell>
          <cell r="D176" t="str">
            <v>B</v>
          </cell>
          <cell r="E176">
            <v>63</v>
          </cell>
          <cell r="F176" t="str">
            <v>Z</v>
          </cell>
          <cell r="G176">
            <v>4</v>
          </cell>
          <cell r="H176" t="str">
            <v>C5708B-63Z-4</v>
          </cell>
          <cell r="I176">
            <v>0.93</v>
          </cell>
          <cell r="J176">
            <v>127.66500000000001</v>
          </cell>
        </row>
        <row r="177">
          <cell r="A177" t="str">
            <v>64-1</v>
          </cell>
          <cell r="B177">
            <v>5057</v>
          </cell>
          <cell r="C177">
            <v>8</v>
          </cell>
          <cell r="D177" t="str">
            <v>B</v>
          </cell>
          <cell r="E177">
            <v>64</v>
          </cell>
          <cell r="F177" t="str">
            <v>Z</v>
          </cell>
          <cell r="G177">
            <v>1</v>
          </cell>
          <cell r="H177" t="str">
            <v>C5708B-64Z-1</v>
          </cell>
          <cell r="I177">
            <v>0.9</v>
          </cell>
          <cell r="J177">
            <v>128.6</v>
          </cell>
        </row>
        <row r="178">
          <cell r="A178" t="str">
            <v>64-2</v>
          </cell>
          <cell r="B178">
            <v>5057</v>
          </cell>
          <cell r="C178">
            <v>8</v>
          </cell>
          <cell r="D178" t="str">
            <v>B</v>
          </cell>
          <cell r="E178">
            <v>64</v>
          </cell>
          <cell r="F178" t="str">
            <v>Z</v>
          </cell>
          <cell r="G178">
            <v>2</v>
          </cell>
          <cell r="H178" t="str">
            <v>C5708B-64Z-2</v>
          </cell>
          <cell r="I178">
            <v>0.9</v>
          </cell>
          <cell r="J178">
            <v>129.5</v>
          </cell>
        </row>
        <row r="179">
          <cell r="A179" t="str">
            <v>65-1</v>
          </cell>
          <cell r="B179">
            <v>5057</v>
          </cell>
          <cell r="C179">
            <v>8</v>
          </cell>
          <cell r="D179" t="str">
            <v>B</v>
          </cell>
          <cell r="E179">
            <v>65</v>
          </cell>
          <cell r="F179" t="str">
            <v>Z</v>
          </cell>
          <cell r="G179">
            <v>1</v>
          </cell>
          <cell r="H179" t="str">
            <v>C5708B-65Z-1</v>
          </cell>
          <cell r="I179">
            <v>0.36</v>
          </cell>
          <cell r="J179">
            <v>130.30000000000001</v>
          </cell>
        </row>
        <row r="180">
          <cell r="A180" t="str">
            <v>65-2</v>
          </cell>
          <cell r="B180">
            <v>5057</v>
          </cell>
          <cell r="C180">
            <v>8</v>
          </cell>
          <cell r="D180" t="str">
            <v>B</v>
          </cell>
          <cell r="E180">
            <v>65</v>
          </cell>
          <cell r="F180" t="str">
            <v>Z</v>
          </cell>
          <cell r="G180">
            <v>2</v>
          </cell>
          <cell r="H180" t="str">
            <v>C5708B-65Z-2</v>
          </cell>
          <cell r="I180">
            <v>0.92500000000000004</v>
          </cell>
          <cell r="J180">
            <v>130.66</v>
          </cell>
        </row>
        <row r="181">
          <cell r="A181" t="str">
            <v>66-1</v>
          </cell>
          <cell r="B181">
            <v>5057</v>
          </cell>
          <cell r="C181">
            <v>8</v>
          </cell>
          <cell r="D181" t="str">
            <v>B</v>
          </cell>
          <cell r="E181">
            <v>66</v>
          </cell>
          <cell r="F181" t="str">
            <v>Z</v>
          </cell>
          <cell r="G181">
            <v>1</v>
          </cell>
          <cell r="H181" t="str">
            <v>C5708B-66Z-1</v>
          </cell>
          <cell r="I181">
            <v>0.39</v>
          </cell>
          <cell r="J181">
            <v>131.6</v>
          </cell>
        </row>
        <row r="182">
          <cell r="A182" t="str">
            <v>67-1</v>
          </cell>
          <cell r="B182">
            <v>5057</v>
          </cell>
          <cell r="C182">
            <v>8</v>
          </cell>
          <cell r="D182" t="str">
            <v>B</v>
          </cell>
          <cell r="E182">
            <v>67</v>
          </cell>
          <cell r="F182" t="str">
            <v>Z</v>
          </cell>
          <cell r="G182">
            <v>1</v>
          </cell>
          <cell r="H182" t="str">
            <v>C5708B-67Z-1</v>
          </cell>
          <cell r="I182">
            <v>0.81</v>
          </cell>
          <cell r="J182">
            <v>131.6</v>
          </cell>
        </row>
        <row r="183">
          <cell r="A183" t="str">
            <v>67-2</v>
          </cell>
          <cell r="B183">
            <v>5057</v>
          </cell>
          <cell r="C183">
            <v>8</v>
          </cell>
          <cell r="D183" t="str">
            <v>B</v>
          </cell>
          <cell r="E183">
            <v>67</v>
          </cell>
          <cell r="F183" t="str">
            <v>Z</v>
          </cell>
          <cell r="G183">
            <v>2</v>
          </cell>
          <cell r="H183" t="str">
            <v>C5708B-67Z-2</v>
          </cell>
          <cell r="I183">
            <v>0.90500000000000003</v>
          </cell>
          <cell r="J183">
            <v>132.41</v>
          </cell>
        </row>
        <row r="184">
          <cell r="A184" t="str">
            <v>67-3</v>
          </cell>
          <cell r="B184">
            <v>5057</v>
          </cell>
          <cell r="C184">
            <v>8</v>
          </cell>
          <cell r="D184" t="str">
            <v>B</v>
          </cell>
          <cell r="E184">
            <v>67</v>
          </cell>
          <cell r="F184" t="str">
            <v>Z</v>
          </cell>
          <cell r="G184">
            <v>3</v>
          </cell>
          <cell r="H184" t="str">
            <v>C5708B-67Z-3</v>
          </cell>
          <cell r="I184">
            <v>0.97</v>
          </cell>
          <cell r="J184">
            <v>133.315</v>
          </cell>
        </row>
        <row r="185">
          <cell r="A185" t="str">
            <v>67-4</v>
          </cell>
          <cell r="B185">
            <v>5057</v>
          </cell>
          <cell r="C185">
            <v>8</v>
          </cell>
          <cell r="D185" t="str">
            <v>B</v>
          </cell>
          <cell r="E185">
            <v>67</v>
          </cell>
          <cell r="F185" t="str">
            <v>Z</v>
          </cell>
          <cell r="G185">
            <v>4</v>
          </cell>
          <cell r="H185" t="str">
            <v>C5708B-67Z-4</v>
          </cell>
          <cell r="I185">
            <v>0.44</v>
          </cell>
          <cell r="J185">
            <v>134.285</v>
          </cell>
        </row>
        <row r="186">
          <cell r="A186" t="str">
            <v>68-1</v>
          </cell>
          <cell r="B186">
            <v>5057</v>
          </cell>
          <cell r="C186">
            <v>8</v>
          </cell>
          <cell r="D186" t="str">
            <v>B</v>
          </cell>
          <cell r="E186">
            <v>68</v>
          </cell>
          <cell r="F186" t="str">
            <v>Z</v>
          </cell>
          <cell r="G186">
            <v>1</v>
          </cell>
          <cell r="H186" t="str">
            <v>C5708B-68Z-1</v>
          </cell>
          <cell r="I186">
            <v>0.93</v>
          </cell>
          <cell r="J186">
            <v>134.6</v>
          </cell>
        </row>
        <row r="187">
          <cell r="A187" t="str">
            <v>68-2</v>
          </cell>
          <cell r="B187">
            <v>5057</v>
          </cell>
          <cell r="C187">
            <v>8</v>
          </cell>
          <cell r="D187" t="str">
            <v>B</v>
          </cell>
          <cell r="E187">
            <v>68</v>
          </cell>
          <cell r="F187" t="str">
            <v>Z</v>
          </cell>
          <cell r="G187">
            <v>2</v>
          </cell>
          <cell r="H187" t="str">
            <v>C5708B-68Z-2</v>
          </cell>
          <cell r="I187">
            <v>0.98499999999999999</v>
          </cell>
          <cell r="J187">
            <v>135.53</v>
          </cell>
        </row>
        <row r="188">
          <cell r="A188" t="str">
            <v>68-3</v>
          </cell>
          <cell r="B188">
            <v>5057</v>
          </cell>
          <cell r="C188">
            <v>8</v>
          </cell>
          <cell r="D188" t="str">
            <v>B</v>
          </cell>
          <cell r="E188">
            <v>68</v>
          </cell>
          <cell r="F188" t="str">
            <v>Z</v>
          </cell>
          <cell r="G188">
            <v>3</v>
          </cell>
          <cell r="H188" t="str">
            <v>C5708B-68Z-3</v>
          </cell>
          <cell r="I188">
            <v>0.95</v>
          </cell>
          <cell r="J188">
            <v>136.51499999999999</v>
          </cell>
        </row>
        <row r="189">
          <cell r="A189" t="str">
            <v>68-4</v>
          </cell>
          <cell r="B189">
            <v>5057</v>
          </cell>
          <cell r="C189">
            <v>8</v>
          </cell>
          <cell r="D189" t="str">
            <v>B</v>
          </cell>
          <cell r="E189">
            <v>68</v>
          </cell>
          <cell r="F189" t="str">
            <v>Z</v>
          </cell>
          <cell r="G189">
            <v>4</v>
          </cell>
          <cell r="H189" t="str">
            <v>C5708B-68Z-4</v>
          </cell>
          <cell r="I189">
            <v>0.23</v>
          </cell>
          <cell r="J189">
            <v>137.465</v>
          </cell>
        </row>
        <row r="190">
          <cell r="A190" t="str">
            <v>69-1</v>
          </cell>
          <cell r="B190">
            <v>5057</v>
          </cell>
          <cell r="C190">
            <v>8</v>
          </cell>
          <cell r="D190" t="str">
            <v>B</v>
          </cell>
          <cell r="E190">
            <v>69</v>
          </cell>
          <cell r="F190" t="str">
            <v>Z</v>
          </cell>
          <cell r="G190">
            <v>1</v>
          </cell>
          <cell r="H190" t="str">
            <v>C5708B-69Z-1</v>
          </cell>
          <cell r="I190">
            <v>0.85499999999999998</v>
          </cell>
          <cell r="J190">
            <v>137.6</v>
          </cell>
        </row>
        <row r="191">
          <cell r="A191" t="str">
            <v>69-2</v>
          </cell>
          <cell r="B191">
            <v>5057</v>
          </cell>
          <cell r="C191">
            <v>8</v>
          </cell>
          <cell r="D191" t="str">
            <v>B</v>
          </cell>
          <cell r="E191">
            <v>69</v>
          </cell>
          <cell r="F191" t="str">
            <v>Z</v>
          </cell>
          <cell r="G191">
            <v>2</v>
          </cell>
          <cell r="H191" t="str">
            <v>C5708B-69Z-2</v>
          </cell>
          <cell r="I191">
            <v>0.63</v>
          </cell>
          <cell r="J191">
            <v>138.45500000000001</v>
          </cell>
        </row>
        <row r="192">
          <cell r="A192" t="str">
            <v>69-3</v>
          </cell>
          <cell r="B192">
            <v>5057</v>
          </cell>
          <cell r="C192">
            <v>8</v>
          </cell>
          <cell r="D192" t="str">
            <v>B</v>
          </cell>
          <cell r="E192">
            <v>69</v>
          </cell>
          <cell r="F192" t="str">
            <v>Z</v>
          </cell>
          <cell r="G192">
            <v>3</v>
          </cell>
          <cell r="H192" t="str">
            <v>C5708B-69Z-3</v>
          </cell>
          <cell r="I192">
            <v>0.93</v>
          </cell>
          <cell r="J192">
            <v>139.08500000000001</v>
          </cell>
        </row>
        <row r="193">
          <cell r="A193" t="str">
            <v>69-4</v>
          </cell>
          <cell r="B193">
            <v>5057</v>
          </cell>
          <cell r="C193">
            <v>8</v>
          </cell>
          <cell r="D193" t="str">
            <v>B</v>
          </cell>
          <cell r="E193">
            <v>69</v>
          </cell>
          <cell r="F193" t="str">
            <v>Z</v>
          </cell>
          <cell r="G193">
            <v>4</v>
          </cell>
          <cell r="H193" t="str">
            <v>C5708B-69Z-4</v>
          </cell>
          <cell r="I193">
            <v>0.68500000000000005</v>
          </cell>
          <cell r="J193">
            <v>140.01499999999999</v>
          </cell>
        </row>
        <row r="194">
          <cell r="A194" t="str">
            <v>70-1</v>
          </cell>
          <cell r="B194">
            <v>5057</v>
          </cell>
          <cell r="C194">
            <v>8</v>
          </cell>
          <cell r="D194" t="str">
            <v>B</v>
          </cell>
          <cell r="E194">
            <v>70</v>
          </cell>
          <cell r="F194" t="str">
            <v>Z</v>
          </cell>
          <cell r="G194">
            <v>1</v>
          </cell>
          <cell r="H194" t="str">
            <v>C5708B-70Z-1</v>
          </cell>
          <cell r="I194">
            <v>0.91500000000000004</v>
          </cell>
          <cell r="J194">
            <v>140.6</v>
          </cell>
        </row>
        <row r="195">
          <cell r="A195" t="str">
            <v>70-2</v>
          </cell>
          <cell r="B195">
            <v>5057</v>
          </cell>
          <cell r="C195">
            <v>8</v>
          </cell>
          <cell r="D195" t="str">
            <v>B</v>
          </cell>
          <cell r="E195">
            <v>70</v>
          </cell>
          <cell r="F195" t="str">
            <v>Z</v>
          </cell>
          <cell r="G195">
            <v>2</v>
          </cell>
          <cell r="H195" t="str">
            <v>C5708B-70Z-2</v>
          </cell>
          <cell r="I195">
            <v>0.93</v>
          </cell>
          <cell r="J195">
            <v>141.51499999999999</v>
          </cell>
        </row>
        <row r="196">
          <cell r="A196" t="str">
            <v>70-3</v>
          </cell>
          <cell r="B196">
            <v>5057</v>
          </cell>
          <cell r="C196">
            <v>8</v>
          </cell>
          <cell r="D196" t="str">
            <v>B</v>
          </cell>
          <cell r="E196">
            <v>70</v>
          </cell>
          <cell r="F196" t="str">
            <v>Z</v>
          </cell>
          <cell r="G196">
            <v>3</v>
          </cell>
          <cell r="H196" t="str">
            <v>C5708B-70Z-3</v>
          </cell>
          <cell r="I196">
            <v>0.65500000000000003</v>
          </cell>
          <cell r="J196">
            <v>142.44499999999999</v>
          </cell>
        </row>
        <row r="197">
          <cell r="A197" t="str">
            <v>70-4</v>
          </cell>
          <cell r="B197">
            <v>5057</v>
          </cell>
          <cell r="C197">
            <v>8</v>
          </cell>
          <cell r="D197" t="str">
            <v>B</v>
          </cell>
          <cell r="E197">
            <v>70</v>
          </cell>
          <cell r="F197" t="str">
            <v>Z</v>
          </cell>
          <cell r="G197">
            <v>4</v>
          </cell>
          <cell r="H197" t="str">
            <v>C5708B-70Z-4</v>
          </cell>
          <cell r="I197">
            <v>0.56000000000000005</v>
          </cell>
          <cell r="J197">
            <v>143.1</v>
          </cell>
        </row>
        <row r="198">
          <cell r="A198" t="str">
            <v>71-1</v>
          </cell>
          <cell r="B198">
            <v>5057</v>
          </cell>
          <cell r="C198">
            <v>8</v>
          </cell>
          <cell r="D198" t="str">
            <v>B</v>
          </cell>
          <cell r="E198">
            <v>71</v>
          </cell>
          <cell r="F198" t="str">
            <v>Z</v>
          </cell>
          <cell r="G198">
            <v>1</v>
          </cell>
          <cell r="H198" t="str">
            <v>C5708B-71Z-1</v>
          </cell>
          <cell r="I198">
            <v>0.7</v>
          </cell>
          <cell r="J198">
            <v>143.6</v>
          </cell>
        </row>
        <row r="199">
          <cell r="A199" t="str">
            <v>71-2</v>
          </cell>
          <cell r="B199">
            <v>5057</v>
          </cell>
          <cell r="C199">
            <v>8</v>
          </cell>
          <cell r="D199" t="str">
            <v>B</v>
          </cell>
          <cell r="E199">
            <v>71</v>
          </cell>
          <cell r="F199" t="str">
            <v>Z</v>
          </cell>
          <cell r="G199">
            <v>2</v>
          </cell>
          <cell r="H199" t="str">
            <v>C5708B-71Z-2</v>
          </cell>
          <cell r="I199">
            <v>0.77</v>
          </cell>
          <cell r="J199">
            <v>144.30000000000001</v>
          </cell>
        </row>
        <row r="200">
          <cell r="A200" t="str">
            <v>71-3</v>
          </cell>
          <cell r="B200">
            <v>5057</v>
          </cell>
          <cell r="C200">
            <v>8</v>
          </cell>
          <cell r="D200" t="str">
            <v>B</v>
          </cell>
          <cell r="E200">
            <v>71</v>
          </cell>
          <cell r="F200" t="str">
            <v>Z</v>
          </cell>
          <cell r="G200">
            <v>3</v>
          </cell>
          <cell r="H200" t="str">
            <v>C5708B-71Z-3</v>
          </cell>
          <cell r="I200">
            <v>0.85</v>
          </cell>
          <cell r="J200">
            <v>145.07</v>
          </cell>
        </row>
        <row r="201">
          <cell r="A201" t="str">
            <v>71-4</v>
          </cell>
          <cell r="B201">
            <v>5057</v>
          </cell>
          <cell r="C201">
            <v>8</v>
          </cell>
          <cell r="D201" t="str">
            <v>B</v>
          </cell>
          <cell r="E201">
            <v>71</v>
          </cell>
          <cell r="F201" t="str">
            <v>Z</v>
          </cell>
          <cell r="G201">
            <v>4</v>
          </cell>
          <cell r="H201" t="str">
            <v>C5708B-71Z-4</v>
          </cell>
          <cell r="I201">
            <v>0.78</v>
          </cell>
          <cell r="J201">
            <v>145.91999999999999</v>
          </cell>
        </row>
        <row r="202">
          <cell r="A202" t="str">
            <v>72-1</v>
          </cell>
          <cell r="B202">
            <v>5057</v>
          </cell>
          <cell r="C202">
            <v>8</v>
          </cell>
          <cell r="D202" t="str">
            <v>B</v>
          </cell>
          <cell r="E202">
            <v>72</v>
          </cell>
          <cell r="F202" t="str">
            <v>Z</v>
          </cell>
          <cell r="G202">
            <v>1</v>
          </cell>
          <cell r="H202" t="str">
            <v>C5708B-72Z-1</v>
          </cell>
          <cell r="I202">
            <v>0.83499999999999996</v>
          </cell>
          <cell r="J202">
            <v>146.6</v>
          </cell>
        </row>
        <row r="203">
          <cell r="A203" t="str">
            <v>72-2</v>
          </cell>
          <cell r="B203">
            <v>5057</v>
          </cell>
          <cell r="C203">
            <v>8</v>
          </cell>
          <cell r="D203" t="str">
            <v>B</v>
          </cell>
          <cell r="E203">
            <v>72</v>
          </cell>
          <cell r="F203" t="str">
            <v>Z</v>
          </cell>
          <cell r="G203">
            <v>2</v>
          </cell>
          <cell r="H203" t="str">
            <v>C5708B-72Z-2</v>
          </cell>
          <cell r="I203">
            <v>0.64</v>
          </cell>
          <cell r="J203">
            <v>147.435</v>
          </cell>
        </row>
        <row r="204">
          <cell r="A204" t="str">
            <v>72-3</v>
          </cell>
          <cell r="B204">
            <v>5057</v>
          </cell>
          <cell r="C204">
            <v>8</v>
          </cell>
          <cell r="D204" t="str">
            <v>B</v>
          </cell>
          <cell r="E204">
            <v>72</v>
          </cell>
          <cell r="F204" t="str">
            <v>Z</v>
          </cell>
          <cell r="G204">
            <v>3</v>
          </cell>
          <cell r="H204" t="str">
            <v>C5708B-72Z-3</v>
          </cell>
          <cell r="I204">
            <v>0.90500000000000003</v>
          </cell>
          <cell r="J204">
            <v>148.07499999999999</v>
          </cell>
        </row>
        <row r="205">
          <cell r="A205" t="str">
            <v>72-4</v>
          </cell>
          <cell r="B205">
            <v>5057</v>
          </cell>
          <cell r="C205">
            <v>8</v>
          </cell>
          <cell r="D205" t="str">
            <v>B</v>
          </cell>
          <cell r="E205">
            <v>72</v>
          </cell>
          <cell r="F205" t="str">
            <v>Z</v>
          </cell>
          <cell r="G205">
            <v>4</v>
          </cell>
          <cell r="H205" t="str">
            <v>C5708B-72Z-4</v>
          </cell>
          <cell r="I205">
            <v>0.84499999999999997</v>
          </cell>
          <cell r="J205">
            <v>148.97999999999999</v>
          </cell>
        </row>
        <row r="206">
          <cell r="A206" t="str">
            <v>72-5</v>
          </cell>
          <cell r="B206">
            <v>5057</v>
          </cell>
          <cell r="C206">
            <v>8</v>
          </cell>
          <cell r="D206" t="str">
            <v>B</v>
          </cell>
          <cell r="E206">
            <v>72</v>
          </cell>
          <cell r="F206" t="str">
            <v>Z</v>
          </cell>
          <cell r="G206">
            <v>5</v>
          </cell>
          <cell r="H206" t="str">
            <v>C5708B-72Z-5</v>
          </cell>
          <cell r="I206">
            <v>0.29499999999999998</v>
          </cell>
          <cell r="J206">
            <v>149.82499999999999</v>
          </cell>
        </row>
        <row r="207">
          <cell r="A207" t="str">
            <v>73-1</v>
          </cell>
          <cell r="B207">
            <v>5057</v>
          </cell>
          <cell r="C207">
            <v>8</v>
          </cell>
          <cell r="D207" t="str">
            <v>B</v>
          </cell>
          <cell r="E207">
            <v>73</v>
          </cell>
          <cell r="F207" t="str">
            <v>Z</v>
          </cell>
          <cell r="G207">
            <v>1</v>
          </cell>
          <cell r="H207" t="str">
            <v>C5708B-73Z-1</v>
          </cell>
          <cell r="I207">
            <v>0.85499999999999998</v>
          </cell>
          <cell r="J207">
            <v>149.6</v>
          </cell>
        </row>
        <row r="208">
          <cell r="A208" t="str">
            <v>73-2</v>
          </cell>
          <cell r="B208">
            <v>5057</v>
          </cell>
          <cell r="C208">
            <v>8</v>
          </cell>
          <cell r="D208" t="str">
            <v>B</v>
          </cell>
          <cell r="E208">
            <v>73</v>
          </cell>
          <cell r="F208" t="str">
            <v>Z</v>
          </cell>
          <cell r="G208">
            <v>2</v>
          </cell>
          <cell r="H208" t="str">
            <v>C5708B-73Z-2</v>
          </cell>
          <cell r="I208">
            <v>0.82499999999999996</v>
          </cell>
          <cell r="J208">
            <v>150.45500000000001</v>
          </cell>
        </row>
        <row r="209">
          <cell r="A209" t="str">
            <v>73-3</v>
          </cell>
          <cell r="B209">
            <v>5057</v>
          </cell>
          <cell r="C209">
            <v>8</v>
          </cell>
          <cell r="D209" t="str">
            <v>B</v>
          </cell>
          <cell r="E209">
            <v>73</v>
          </cell>
          <cell r="F209" t="str">
            <v>Z</v>
          </cell>
          <cell r="G209">
            <v>3</v>
          </cell>
          <cell r="H209" t="str">
            <v>C5708B-73Z-3</v>
          </cell>
          <cell r="I209">
            <v>0.92500000000000004</v>
          </cell>
          <cell r="J209">
            <v>151.28</v>
          </cell>
        </row>
        <row r="210">
          <cell r="A210" t="str">
            <v>73-4</v>
          </cell>
          <cell r="B210">
            <v>5057</v>
          </cell>
          <cell r="C210">
            <v>8</v>
          </cell>
          <cell r="D210" t="str">
            <v>B</v>
          </cell>
          <cell r="E210">
            <v>73</v>
          </cell>
          <cell r="F210" t="str">
            <v>Z</v>
          </cell>
          <cell r="G210">
            <v>4</v>
          </cell>
          <cell r="H210" t="str">
            <v>C5708B-73Z-4</v>
          </cell>
          <cell r="I210">
            <v>0.63500000000000001</v>
          </cell>
          <cell r="J210">
            <v>152.20500000000001</v>
          </cell>
        </row>
        <row r="211">
          <cell r="A211" t="str">
            <v>74-1</v>
          </cell>
          <cell r="B211">
            <v>5057</v>
          </cell>
          <cell r="C211">
            <v>8</v>
          </cell>
          <cell r="D211" t="str">
            <v>B</v>
          </cell>
          <cell r="E211">
            <v>74</v>
          </cell>
          <cell r="F211" t="str">
            <v>Z</v>
          </cell>
          <cell r="G211">
            <v>1</v>
          </cell>
          <cell r="H211" t="str">
            <v>C5708B-74Z-1</v>
          </cell>
          <cell r="I211">
            <v>0.82499999999999996</v>
          </cell>
          <cell r="J211">
            <v>152.6</v>
          </cell>
        </row>
        <row r="212">
          <cell r="A212" t="str">
            <v>74-2</v>
          </cell>
          <cell r="B212">
            <v>5057</v>
          </cell>
          <cell r="C212">
            <v>8</v>
          </cell>
          <cell r="D212" t="str">
            <v>B</v>
          </cell>
          <cell r="E212">
            <v>74</v>
          </cell>
          <cell r="F212" t="str">
            <v>Z</v>
          </cell>
          <cell r="G212">
            <v>2</v>
          </cell>
          <cell r="H212" t="str">
            <v>C5708B-74Z-2</v>
          </cell>
          <cell r="I212">
            <v>0.48</v>
          </cell>
          <cell r="J212">
            <v>153.42500000000001</v>
          </cell>
        </row>
        <row r="213">
          <cell r="A213" t="str">
            <v>74-3</v>
          </cell>
          <cell r="B213">
            <v>5057</v>
          </cell>
          <cell r="C213">
            <v>8</v>
          </cell>
          <cell r="D213" t="str">
            <v>B</v>
          </cell>
          <cell r="E213">
            <v>74</v>
          </cell>
          <cell r="F213" t="str">
            <v>Z</v>
          </cell>
          <cell r="G213">
            <v>3</v>
          </cell>
          <cell r="H213" t="str">
            <v>C5708B-74Z-3</v>
          </cell>
          <cell r="I213">
            <v>0.85</v>
          </cell>
          <cell r="J213">
            <v>153.905</v>
          </cell>
        </row>
        <row r="214">
          <cell r="A214" t="str">
            <v>74-4</v>
          </cell>
          <cell r="B214">
            <v>5057</v>
          </cell>
          <cell r="C214">
            <v>8</v>
          </cell>
          <cell r="D214" t="str">
            <v>B</v>
          </cell>
          <cell r="E214">
            <v>74</v>
          </cell>
          <cell r="F214" t="str">
            <v>Z</v>
          </cell>
          <cell r="G214">
            <v>4</v>
          </cell>
          <cell r="H214" t="str">
            <v>C5708B-74Z-4</v>
          </cell>
          <cell r="I214">
            <v>0.93</v>
          </cell>
          <cell r="J214">
            <v>154.755</v>
          </cell>
        </row>
        <row r="215">
          <cell r="A215" t="str">
            <v>75-1</v>
          </cell>
          <cell r="B215">
            <v>5057</v>
          </cell>
          <cell r="C215">
            <v>8</v>
          </cell>
          <cell r="D215" t="str">
            <v>B</v>
          </cell>
          <cell r="E215">
            <v>75</v>
          </cell>
          <cell r="F215" t="str">
            <v>Z</v>
          </cell>
          <cell r="G215">
            <v>1</v>
          </cell>
          <cell r="H215" t="str">
            <v>C5708B-75Z-1</v>
          </cell>
          <cell r="I215">
            <v>0.72499999999999998</v>
          </cell>
          <cell r="J215">
            <v>155.6</v>
          </cell>
        </row>
        <row r="216">
          <cell r="A216" t="str">
            <v>75-2</v>
          </cell>
          <cell r="B216">
            <v>5057</v>
          </cell>
          <cell r="C216">
            <v>8</v>
          </cell>
          <cell r="D216" t="str">
            <v>B</v>
          </cell>
          <cell r="E216">
            <v>75</v>
          </cell>
          <cell r="F216" t="str">
            <v>Z</v>
          </cell>
          <cell r="G216">
            <v>2</v>
          </cell>
          <cell r="H216" t="str">
            <v>C5708B-75Z-2</v>
          </cell>
          <cell r="I216">
            <v>0.755</v>
          </cell>
          <cell r="J216">
            <v>156.32499999999999</v>
          </cell>
        </row>
        <row r="217">
          <cell r="A217" t="str">
            <v>75-3</v>
          </cell>
          <cell r="B217">
            <v>5057</v>
          </cell>
          <cell r="C217">
            <v>8</v>
          </cell>
          <cell r="D217" t="str">
            <v>B</v>
          </cell>
          <cell r="E217">
            <v>75</v>
          </cell>
          <cell r="F217" t="str">
            <v>Z</v>
          </cell>
          <cell r="G217">
            <v>3</v>
          </cell>
          <cell r="H217" t="str">
            <v>C5708B-75Z-3</v>
          </cell>
          <cell r="I217">
            <v>0.96</v>
          </cell>
          <cell r="J217">
            <v>157.08000000000001</v>
          </cell>
        </row>
        <row r="218">
          <cell r="A218" t="str">
            <v>75-4</v>
          </cell>
          <cell r="B218">
            <v>5057</v>
          </cell>
          <cell r="C218">
            <v>8</v>
          </cell>
          <cell r="D218" t="str">
            <v>B</v>
          </cell>
          <cell r="E218">
            <v>75</v>
          </cell>
          <cell r="F218" t="str">
            <v>Z</v>
          </cell>
          <cell r="G218">
            <v>4</v>
          </cell>
          <cell r="H218" t="str">
            <v>C5708B-75Z-4</v>
          </cell>
          <cell r="I218">
            <v>0.71499999999999997</v>
          </cell>
          <cell r="J218">
            <v>158.04</v>
          </cell>
        </row>
        <row r="219">
          <cell r="A219" t="str">
            <v>76-1</v>
          </cell>
          <cell r="B219">
            <v>5057</v>
          </cell>
          <cell r="C219">
            <v>8</v>
          </cell>
          <cell r="D219" t="str">
            <v>B</v>
          </cell>
          <cell r="E219">
            <v>76</v>
          </cell>
          <cell r="F219" t="str">
            <v>Z</v>
          </cell>
          <cell r="G219">
            <v>1</v>
          </cell>
          <cell r="H219" t="str">
            <v>C5708B-76Z-1</v>
          </cell>
          <cell r="I219">
            <v>0.9</v>
          </cell>
          <cell r="J219">
            <v>158.6</v>
          </cell>
        </row>
        <row r="220">
          <cell r="A220" t="str">
            <v>76-2</v>
          </cell>
          <cell r="B220">
            <v>5057</v>
          </cell>
          <cell r="C220">
            <v>8</v>
          </cell>
          <cell r="D220" t="str">
            <v>B</v>
          </cell>
          <cell r="E220">
            <v>76</v>
          </cell>
          <cell r="F220" t="str">
            <v>Z</v>
          </cell>
          <cell r="G220">
            <v>2</v>
          </cell>
          <cell r="H220" t="str">
            <v>C5708B-76Z-2</v>
          </cell>
          <cell r="I220">
            <v>0.61499999999999999</v>
          </cell>
          <cell r="J220">
            <v>159.5</v>
          </cell>
        </row>
        <row r="221">
          <cell r="A221" t="str">
            <v>76-3</v>
          </cell>
          <cell r="B221">
            <v>5057</v>
          </cell>
          <cell r="C221">
            <v>8</v>
          </cell>
          <cell r="D221" t="str">
            <v>B</v>
          </cell>
          <cell r="E221">
            <v>76</v>
          </cell>
          <cell r="F221" t="str">
            <v>Z</v>
          </cell>
          <cell r="G221">
            <v>3</v>
          </cell>
          <cell r="H221" t="str">
            <v>C5708B-76Z-3</v>
          </cell>
          <cell r="I221">
            <v>0.80500000000000005</v>
          </cell>
          <cell r="J221">
            <v>160.11500000000001</v>
          </cell>
        </row>
        <row r="222">
          <cell r="A222" t="str">
            <v>76-4</v>
          </cell>
          <cell r="B222">
            <v>5057</v>
          </cell>
          <cell r="C222">
            <v>8</v>
          </cell>
          <cell r="D222" t="str">
            <v>B</v>
          </cell>
          <cell r="E222">
            <v>76</v>
          </cell>
          <cell r="F222" t="str">
            <v>Z</v>
          </cell>
          <cell r="G222">
            <v>4</v>
          </cell>
          <cell r="H222" t="str">
            <v>C5708B-76Z-4</v>
          </cell>
          <cell r="I222">
            <v>0.82499999999999996</v>
          </cell>
          <cell r="J222">
            <v>160.91999999999999</v>
          </cell>
        </row>
        <row r="223">
          <cell r="A223" t="str">
            <v>77-1</v>
          </cell>
          <cell r="B223">
            <v>5057</v>
          </cell>
          <cell r="C223">
            <v>8</v>
          </cell>
          <cell r="D223" t="str">
            <v>B</v>
          </cell>
          <cell r="E223">
            <v>77</v>
          </cell>
          <cell r="F223" t="str">
            <v>Z</v>
          </cell>
          <cell r="G223">
            <v>1</v>
          </cell>
          <cell r="H223" t="str">
            <v>C5708B-77Z-1</v>
          </cell>
          <cell r="I223">
            <v>0.72</v>
          </cell>
          <cell r="J223">
            <v>161.6</v>
          </cell>
        </row>
        <row r="224">
          <cell r="A224" t="str">
            <v>77-2</v>
          </cell>
          <cell r="B224">
            <v>5057</v>
          </cell>
          <cell r="C224">
            <v>8</v>
          </cell>
          <cell r="D224" t="str">
            <v>B</v>
          </cell>
          <cell r="E224">
            <v>77</v>
          </cell>
          <cell r="F224" t="str">
            <v>Z</v>
          </cell>
          <cell r="G224">
            <v>2</v>
          </cell>
          <cell r="H224" t="str">
            <v>C5708B-77Z-2</v>
          </cell>
          <cell r="I224">
            <v>0.65</v>
          </cell>
          <cell r="J224">
            <v>162.32</v>
          </cell>
        </row>
        <row r="225">
          <cell r="A225" t="str">
            <v>77-3</v>
          </cell>
          <cell r="B225">
            <v>5057</v>
          </cell>
          <cell r="C225">
            <v>8</v>
          </cell>
          <cell r="D225" t="str">
            <v>B</v>
          </cell>
          <cell r="E225">
            <v>77</v>
          </cell>
          <cell r="F225" t="str">
            <v>Z</v>
          </cell>
          <cell r="G225">
            <v>3</v>
          </cell>
          <cell r="H225" t="str">
            <v>C5708B-77Z-3</v>
          </cell>
          <cell r="I225">
            <v>0.95</v>
          </cell>
          <cell r="J225">
            <v>162.97</v>
          </cell>
        </row>
        <row r="226">
          <cell r="A226" t="str">
            <v>77-4</v>
          </cell>
          <cell r="B226">
            <v>5057</v>
          </cell>
          <cell r="C226">
            <v>8</v>
          </cell>
          <cell r="D226" t="str">
            <v>B</v>
          </cell>
          <cell r="E226">
            <v>77</v>
          </cell>
          <cell r="F226" t="str">
            <v>Z</v>
          </cell>
          <cell r="G226">
            <v>4</v>
          </cell>
          <cell r="H226" t="str">
            <v>C5708B-77Z-4</v>
          </cell>
          <cell r="I226">
            <v>0.81499999999999995</v>
          </cell>
          <cell r="J226">
            <v>163.92</v>
          </cell>
        </row>
        <row r="227">
          <cell r="A227" t="str">
            <v>78-1</v>
          </cell>
          <cell r="B227">
            <v>5057</v>
          </cell>
          <cell r="C227">
            <v>8</v>
          </cell>
          <cell r="D227" t="str">
            <v>B</v>
          </cell>
          <cell r="E227">
            <v>78</v>
          </cell>
          <cell r="F227" t="str">
            <v>Z</v>
          </cell>
          <cell r="G227">
            <v>1</v>
          </cell>
          <cell r="H227" t="str">
            <v>C5708B-78Z-1</v>
          </cell>
          <cell r="I227">
            <v>0.72</v>
          </cell>
          <cell r="J227">
            <v>164.6</v>
          </cell>
        </row>
        <row r="228">
          <cell r="A228" t="str">
            <v>78-2</v>
          </cell>
          <cell r="B228">
            <v>5057</v>
          </cell>
          <cell r="C228">
            <v>8</v>
          </cell>
          <cell r="D228" t="str">
            <v>B</v>
          </cell>
          <cell r="E228">
            <v>78</v>
          </cell>
          <cell r="F228" t="str">
            <v>Z</v>
          </cell>
          <cell r="G228">
            <v>2</v>
          </cell>
          <cell r="H228" t="str">
            <v>C5708B-78Z-2</v>
          </cell>
          <cell r="I228">
            <v>0.93</v>
          </cell>
          <cell r="J228">
            <v>165.32</v>
          </cell>
        </row>
        <row r="229">
          <cell r="A229" t="str">
            <v>78-3</v>
          </cell>
          <cell r="B229">
            <v>5057</v>
          </cell>
          <cell r="C229">
            <v>8</v>
          </cell>
          <cell r="D229" t="str">
            <v>B</v>
          </cell>
          <cell r="E229">
            <v>78</v>
          </cell>
          <cell r="F229" t="str">
            <v>Z</v>
          </cell>
          <cell r="G229">
            <v>3</v>
          </cell>
          <cell r="H229" t="str">
            <v>C5708B-78Z-3</v>
          </cell>
          <cell r="I229">
            <v>0.76500000000000001</v>
          </cell>
          <cell r="J229">
            <v>166.25</v>
          </cell>
        </row>
        <row r="230">
          <cell r="A230" t="str">
            <v>79-1</v>
          </cell>
          <cell r="B230">
            <v>5057</v>
          </cell>
          <cell r="C230">
            <v>8</v>
          </cell>
          <cell r="D230" t="str">
            <v>B</v>
          </cell>
          <cell r="E230">
            <v>79</v>
          </cell>
          <cell r="F230" t="str">
            <v>Z</v>
          </cell>
          <cell r="G230">
            <v>1</v>
          </cell>
          <cell r="H230" t="str">
            <v>C5708B-79Z-1</v>
          </cell>
          <cell r="I230">
            <v>0.8</v>
          </cell>
          <cell r="J230">
            <v>166.9</v>
          </cell>
        </row>
        <row r="231">
          <cell r="A231" t="str">
            <v>80-1</v>
          </cell>
          <cell r="B231">
            <v>5057</v>
          </cell>
          <cell r="C231">
            <v>8</v>
          </cell>
          <cell r="D231" t="str">
            <v>B</v>
          </cell>
          <cell r="E231">
            <v>80</v>
          </cell>
          <cell r="F231" t="str">
            <v>Z</v>
          </cell>
          <cell r="G231">
            <v>1</v>
          </cell>
          <cell r="H231" t="str">
            <v>C5708B-80Z-1</v>
          </cell>
          <cell r="I231">
            <v>0.55000000000000004</v>
          </cell>
          <cell r="J231">
            <v>167.6</v>
          </cell>
        </row>
        <row r="232">
          <cell r="A232" t="str">
            <v>80-2</v>
          </cell>
          <cell r="B232">
            <v>5057</v>
          </cell>
          <cell r="C232">
            <v>8</v>
          </cell>
          <cell r="D232" t="str">
            <v>B</v>
          </cell>
          <cell r="E232">
            <v>80</v>
          </cell>
          <cell r="F232" t="str">
            <v>Z</v>
          </cell>
          <cell r="G232">
            <v>2</v>
          </cell>
          <cell r="H232" t="str">
            <v>C5708B-80Z-2</v>
          </cell>
          <cell r="I232">
            <v>0.64500000000000002</v>
          </cell>
          <cell r="J232">
            <v>168.15</v>
          </cell>
        </row>
        <row r="233">
          <cell r="A233" t="str">
            <v>80-3</v>
          </cell>
          <cell r="B233">
            <v>5057</v>
          </cell>
          <cell r="C233">
            <v>8</v>
          </cell>
          <cell r="D233" t="str">
            <v>B</v>
          </cell>
          <cell r="E233">
            <v>80</v>
          </cell>
          <cell r="F233" t="str">
            <v>Z</v>
          </cell>
          <cell r="G233">
            <v>3</v>
          </cell>
          <cell r="H233" t="str">
            <v>C5708B-80Z-3</v>
          </cell>
          <cell r="I233">
            <v>0.77500000000000002</v>
          </cell>
          <cell r="J233">
            <v>168.79499999999999</v>
          </cell>
        </row>
        <row r="234">
          <cell r="A234" t="str">
            <v>80-4</v>
          </cell>
          <cell r="B234">
            <v>5057</v>
          </cell>
          <cell r="C234">
            <v>8</v>
          </cell>
          <cell r="D234" t="str">
            <v>B</v>
          </cell>
          <cell r="E234">
            <v>80</v>
          </cell>
          <cell r="F234" t="str">
            <v>Z</v>
          </cell>
          <cell r="G234">
            <v>4</v>
          </cell>
          <cell r="H234" t="str">
            <v>C5708B-80Z-4</v>
          </cell>
          <cell r="I234">
            <v>0.98</v>
          </cell>
          <cell r="J234">
            <v>169.57</v>
          </cell>
        </row>
        <row r="235">
          <cell r="A235" t="str">
            <v>81-1</v>
          </cell>
          <cell r="B235">
            <v>5057</v>
          </cell>
          <cell r="C235">
            <v>8</v>
          </cell>
          <cell r="D235" t="str">
            <v>B</v>
          </cell>
          <cell r="E235">
            <v>81</v>
          </cell>
          <cell r="F235" t="str">
            <v>Z</v>
          </cell>
          <cell r="G235">
            <v>1</v>
          </cell>
          <cell r="H235" t="str">
            <v>C5708B-81Z-1</v>
          </cell>
          <cell r="I235">
            <v>0.85</v>
          </cell>
          <cell r="J235">
            <v>170.6</v>
          </cell>
        </row>
        <row r="236">
          <cell r="A236" t="str">
            <v>81-2</v>
          </cell>
          <cell r="B236">
            <v>5057</v>
          </cell>
          <cell r="C236">
            <v>8</v>
          </cell>
          <cell r="D236" t="str">
            <v>B</v>
          </cell>
          <cell r="E236">
            <v>81</v>
          </cell>
          <cell r="F236" t="str">
            <v>Z</v>
          </cell>
          <cell r="G236">
            <v>2</v>
          </cell>
          <cell r="H236" t="str">
            <v>C5708B-81Z-2</v>
          </cell>
          <cell r="I236">
            <v>0.875</v>
          </cell>
          <cell r="J236">
            <v>171.45</v>
          </cell>
        </row>
        <row r="237">
          <cell r="A237" t="str">
            <v>81-3</v>
          </cell>
          <cell r="B237">
            <v>5057</v>
          </cell>
          <cell r="C237">
            <v>8</v>
          </cell>
          <cell r="D237" t="str">
            <v>B</v>
          </cell>
          <cell r="E237">
            <v>81</v>
          </cell>
          <cell r="F237" t="str">
            <v>Z</v>
          </cell>
          <cell r="G237">
            <v>3</v>
          </cell>
          <cell r="H237" t="str">
            <v>C5708B-81Z-3</v>
          </cell>
          <cell r="I237">
            <v>0.68500000000000005</v>
          </cell>
          <cell r="J237">
            <v>172.32499999999999</v>
          </cell>
        </row>
        <row r="238">
          <cell r="A238" t="str">
            <v>81-4</v>
          </cell>
          <cell r="B238">
            <v>5057</v>
          </cell>
          <cell r="C238">
            <v>8</v>
          </cell>
          <cell r="D238" t="str">
            <v>B</v>
          </cell>
          <cell r="E238">
            <v>81</v>
          </cell>
          <cell r="F238" t="str">
            <v>Z</v>
          </cell>
          <cell r="G238">
            <v>4</v>
          </cell>
          <cell r="H238" t="str">
            <v>C5708B-81Z-4</v>
          </cell>
          <cell r="I238">
            <v>0.61</v>
          </cell>
          <cell r="J238">
            <v>173.01</v>
          </cell>
        </row>
        <row r="239">
          <cell r="A239" t="str">
            <v>82-1</v>
          </cell>
          <cell r="B239">
            <v>5057</v>
          </cell>
          <cell r="C239">
            <v>8</v>
          </cell>
          <cell r="D239" t="str">
            <v>B</v>
          </cell>
          <cell r="E239">
            <v>82</v>
          </cell>
          <cell r="F239" t="str">
            <v>Z</v>
          </cell>
          <cell r="G239">
            <v>1</v>
          </cell>
          <cell r="H239" t="str">
            <v>C5708B-82Z-1</v>
          </cell>
          <cell r="I239">
            <v>0.85499999999999998</v>
          </cell>
          <cell r="J239">
            <v>173.6</v>
          </cell>
        </row>
        <row r="240">
          <cell r="A240" t="str">
            <v>82-2</v>
          </cell>
          <cell r="B240">
            <v>5057</v>
          </cell>
          <cell r="C240">
            <v>8</v>
          </cell>
          <cell r="D240" t="str">
            <v>B</v>
          </cell>
          <cell r="E240">
            <v>82</v>
          </cell>
          <cell r="F240" t="str">
            <v>Z</v>
          </cell>
          <cell r="G240">
            <v>2</v>
          </cell>
          <cell r="H240" t="str">
            <v>C5708B-82Z-2</v>
          </cell>
          <cell r="I240">
            <v>0.88500000000000001</v>
          </cell>
          <cell r="J240">
            <v>174.45500000000001</v>
          </cell>
        </row>
        <row r="241">
          <cell r="A241" t="str">
            <v>82-3</v>
          </cell>
          <cell r="B241">
            <v>5057</v>
          </cell>
          <cell r="C241">
            <v>8</v>
          </cell>
          <cell r="D241" t="str">
            <v>B</v>
          </cell>
          <cell r="E241">
            <v>82</v>
          </cell>
          <cell r="F241" t="str">
            <v>Z</v>
          </cell>
          <cell r="G241">
            <v>3</v>
          </cell>
          <cell r="H241" t="str">
            <v>C5708B-82Z-3</v>
          </cell>
          <cell r="I241">
            <v>0.495</v>
          </cell>
          <cell r="J241">
            <v>175.34</v>
          </cell>
        </row>
        <row r="242">
          <cell r="A242" t="str">
            <v>82-4</v>
          </cell>
          <cell r="B242">
            <v>5057</v>
          </cell>
          <cell r="C242">
            <v>8</v>
          </cell>
          <cell r="D242" t="str">
            <v>B</v>
          </cell>
          <cell r="E242">
            <v>82</v>
          </cell>
          <cell r="F242" t="str">
            <v>Z</v>
          </cell>
          <cell r="G242">
            <v>4</v>
          </cell>
          <cell r="H242" t="str">
            <v>C5708B-82Z-4</v>
          </cell>
          <cell r="I242">
            <v>0.92500000000000004</v>
          </cell>
          <cell r="J242">
            <v>175.83500000000001</v>
          </cell>
        </row>
        <row r="243">
          <cell r="A243" t="str">
            <v>83-1</v>
          </cell>
          <cell r="B243">
            <v>5057</v>
          </cell>
          <cell r="C243">
            <v>8</v>
          </cell>
          <cell r="D243" t="str">
            <v>B</v>
          </cell>
          <cell r="E243">
            <v>83</v>
          </cell>
          <cell r="F243" t="str">
            <v>Z</v>
          </cell>
          <cell r="G243">
            <v>1</v>
          </cell>
          <cell r="H243" t="str">
            <v>C5708B-83Z-1</v>
          </cell>
          <cell r="I243">
            <v>0.73499999999999999</v>
          </cell>
          <cell r="J243">
            <v>176.6</v>
          </cell>
        </row>
        <row r="244">
          <cell r="A244" t="str">
            <v>83-2</v>
          </cell>
          <cell r="B244">
            <v>5057</v>
          </cell>
          <cell r="C244">
            <v>8</v>
          </cell>
          <cell r="D244" t="str">
            <v>B</v>
          </cell>
          <cell r="E244">
            <v>83</v>
          </cell>
          <cell r="F244" t="str">
            <v>Z</v>
          </cell>
          <cell r="G244">
            <v>2</v>
          </cell>
          <cell r="H244" t="str">
            <v>C5708B-83Z-2</v>
          </cell>
          <cell r="I244">
            <v>0.75</v>
          </cell>
          <cell r="J244">
            <v>177.33500000000001</v>
          </cell>
        </row>
        <row r="245">
          <cell r="A245" t="str">
            <v>83-3</v>
          </cell>
          <cell r="B245">
            <v>5057</v>
          </cell>
          <cell r="C245">
            <v>8</v>
          </cell>
          <cell r="D245" t="str">
            <v>B</v>
          </cell>
          <cell r="E245">
            <v>83</v>
          </cell>
          <cell r="F245" t="str">
            <v>Z</v>
          </cell>
          <cell r="G245">
            <v>3</v>
          </cell>
          <cell r="H245" t="str">
            <v>C5708B-83Z-3</v>
          </cell>
          <cell r="I245">
            <v>0.75</v>
          </cell>
          <cell r="J245">
            <v>178.08500000000001</v>
          </cell>
        </row>
        <row r="246">
          <cell r="A246" t="str">
            <v>83-4</v>
          </cell>
          <cell r="B246">
            <v>5057</v>
          </cell>
          <cell r="C246">
            <v>8</v>
          </cell>
          <cell r="D246" t="str">
            <v>B</v>
          </cell>
          <cell r="E246">
            <v>83</v>
          </cell>
          <cell r="F246" t="str">
            <v>Z</v>
          </cell>
          <cell r="G246">
            <v>4</v>
          </cell>
          <cell r="H246" t="str">
            <v>C5708B-83Z-4</v>
          </cell>
          <cell r="I246">
            <v>0.79</v>
          </cell>
          <cell r="J246">
            <v>178.83500000000001</v>
          </cell>
        </row>
        <row r="247">
          <cell r="A247" t="str">
            <v>84-1</v>
          </cell>
          <cell r="B247">
            <v>5057</v>
          </cell>
          <cell r="C247">
            <v>8</v>
          </cell>
          <cell r="D247" t="str">
            <v>B</v>
          </cell>
          <cell r="E247">
            <v>84</v>
          </cell>
          <cell r="F247" t="str">
            <v>Z</v>
          </cell>
          <cell r="G247">
            <v>1</v>
          </cell>
          <cell r="H247" t="str">
            <v>C5708B-84Z-1</v>
          </cell>
          <cell r="I247">
            <v>0.7</v>
          </cell>
          <cell r="J247">
            <v>179.6</v>
          </cell>
        </row>
        <row r="248">
          <cell r="A248" t="str">
            <v>84-2</v>
          </cell>
          <cell r="B248">
            <v>5057</v>
          </cell>
          <cell r="C248">
            <v>8</v>
          </cell>
          <cell r="D248" t="str">
            <v>B</v>
          </cell>
          <cell r="E248">
            <v>84</v>
          </cell>
          <cell r="F248" t="str">
            <v>Z</v>
          </cell>
          <cell r="G248">
            <v>2</v>
          </cell>
          <cell r="H248" t="str">
            <v>C5708B-84Z-2</v>
          </cell>
          <cell r="I248">
            <v>0.64</v>
          </cell>
          <cell r="J248">
            <v>180.3</v>
          </cell>
        </row>
        <row r="249">
          <cell r="A249" t="str">
            <v>84-3</v>
          </cell>
          <cell r="B249">
            <v>5057</v>
          </cell>
          <cell r="C249">
            <v>8</v>
          </cell>
          <cell r="D249" t="str">
            <v>B</v>
          </cell>
          <cell r="E249">
            <v>84</v>
          </cell>
          <cell r="F249" t="str">
            <v>Z</v>
          </cell>
          <cell r="G249">
            <v>3</v>
          </cell>
          <cell r="H249" t="str">
            <v>C5708B-84Z-3</v>
          </cell>
          <cell r="I249">
            <v>0.91500000000000004</v>
          </cell>
          <cell r="J249">
            <v>180.94</v>
          </cell>
        </row>
        <row r="250">
          <cell r="A250" t="str">
            <v>84-4</v>
          </cell>
          <cell r="B250">
            <v>5057</v>
          </cell>
          <cell r="C250">
            <v>8</v>
          </cell>
          <cell r="D250" t="str">
            <v>B</v>
          </cell>
          <cell r="E250">
            <v>84</v>
          </cell>
          <cell r="F250" t="str">
            <v>Z</v>
          </cell>
          <cell r="G250">
            <v>4</v>
          </cell>
          <cell r="H250" t="str">
            <v>C5708B-84Z-4</v>
          </cell>
          <cell r="I250">
            <v>0.83499999999999996</v>
          </cell>
          <cell r="J250">
            <v>181.85499999999999</v>
          </cell>
        </row>
        <row r="251">
          <cell r="A251" t="str">
            <v>85-1</v>
          </cell>
          <cell r="B251">
            <v>5057</v>
          </cell>
          <cell r="C251">
            <v>8</v>
          </cell>
          <cell r="D251" t="str">
            <v>B</v>
          </cell>
          <cell r="E251">
            <v>85</v>
          </cell>
          <cell r="F251" t="str">
            <v>Z</v>
          </cell>
          <cell r="G251">
            <v>1</v>
          </cell>
          <cell r="H251" t="str">
            <v>C5708B-85Z-1</v>
          </cell>
          <cell r="I251">
            <v>0.49</v>
          </cell>
          <cell r="J251">
            <v>182.6</v>
          </cell>
        </row>
        <row r="252">
          <cell r="A252" t="str">
            <v>85-2</v>
          </cell>
          <cell r="B252">
            <v>5057</v>
          </cell>
          <cell r="C252">
            <v>8</v>
          </cell>
          <cell r="D252" t="str">
            <v>B</v>
          </cell>
          <cell r="E252">
            <v>85</v>
          </cell>
          <cell r="F252" t="str">
            <v>Z</v>
          </cell>
          <cell r="G252">
            <v>2</v>
          </cell>
          <cell r="H252" t="str">
            <v>C5708B-85Z-2</v>
          </cell>
          <cell r="I252">
            <v>0.75</v>
          </cell>
          <cell r="J252">
            <v>183.09</v>
          </cell>
        </row>
        <row r="253">
          <cell r="A253" t="str">
            <v>85-3</v>
          </cell>
          <cell r="B253">
            <v>5057</v>
          </cell>
          <cell r="C253">
            <v>8</v>
          </cell>
          <cell r="D253" t="str">
            <v>B</v>
          </cell>
          <cell r="E253">
            <v>85</v>
          </cell>
          <cell r="F253" t="str">
            <v>Z</v>
          </cell>
          <cell r="G253">
            <v>3</v>
          </cell>
          <cell r="H253" t="str">
            <v>C5708B-85Z-3</v>
          </cell>
          <cell r="I253">
            <v>0.98</v>
          </cell>
          <cell r="J253">
            <v>183.84</v>
          </cell>
        </row>
        <row r="254">
          <cell r="A254" t="str">
            <v>85-4</v>
          </cell>
          <cell r="B254">
            <v>5057</v>
          </cell>
          <cell r="C254">
            <v>8</v>
          </cell>
          <cell r="D254" t="str">
            <v>B</v>
          </cell>
          <cell r="E254">
            <v>85</v>
          </cell>
          <cell r="F254" t="str">
            <v>Z</v>
          </cell>
          <cell r="G254">
            <v>4</v>
          </cell>
          <cell r="H254" t="str">
            <v>C5708B-85Z-4</v>
          </cell>
          <cell r="I254">
            <v>0.89</v>
          </cell>
          <cell r="J254">
            <v>184.82</v>
          </cell>
        </row>
        <row r="255">
          <cell r="A255" t="str">
            <v>86-1</v>
          </cell>
          <cell r="B255">
            <v>5057</v>
          </cell>
          <cell r="C255">
            <v>8</v>
          </cell>
          <cell r="D255" t="str">
            <v>B</v>
          </cell>
          <cell r="E255">
            <v>86</v>
          </cell>
          <cell r="F255" t="str">
            <v>Z</v>
          </cell>
          <cell r="G255">
            <v>1</v>
          </cell>
          <cell r="H255" t="str">
            <v>C5708B-86Z-1</v>
          </cell>
          <cell r="I255">
            <v>0.59</v>
          </cell>
          <cell r="J255">
            <v>185.6</v>
          </cell>
        </row>
        <row r="256">
          <cell r="A256" t="str">
            <v>86-2</v>
          </cell>
          <cell r="B256">
            <v>5057</v>
          </cell>
          <cell r="C256">
            <v>8</v>
          </cell>
          <cell r="D256" t="str">
            <v>B</v>
          </cell>
          <cell r="E256">
            <v>86</v>
          </cell>
          <cell r="F256" t="str">
            <v>Z</v>
          </cell>
          <cell r="G256">
            <v>2</v>
          </cell>
          <cell r="H256" t="str">
            <v>C5708B-86Z-2</v>
          </cell>
          <cell r="I256">
            <v>0.91</v>
          </cell>
          <cell r="J256">
            <v>186.19</v>
          </cell>
        </row>
        <row r="257">
          <cell r="A257" t="str">
            <v>86-3</v>
          </cell>
          <cell r="B257">
            <v>5057</v>
          </cell>
          <cell r="C257">
            <v>8</v>
          </cell>
          <cell r="D257" t="str">
            <v>B</v>
          </cell>
          <cell r="E257">
            <v>86</v>
          </cell>
          <cell r="F257" t="str">
            <v>Z</v>
          </cell>
          <cell r="G257">
            <v>3</v>
          </cell>
          <cell r="H257" t="str">
            <v>C5708B-86Z-3</v>
          </cell>
          <cell r="I257">
            <v>0.95499999999999996</v>
          </cell>
          <cell r="J257">
            <v>187.1</v>
          </cell>
        </row>
        <row r="258">
          <cell r="A258" t="str">
            <v>86-4</v>
          </cell>
          <cell r="B258">
            <v>5057</v>
          </cell>
          <cell r="C258">
            <v>8</v>
          </cell>
          <cell r="D258" t="str">
            <v>B</v>
          </cell>
          <cell r="E258">
            <v>86</v>
          </cell>
          <cell r="F258" t="str">
            <v>Z</v>
          </cell>
          <cell r="G258">
            <v>4</v>
          </cell>
          <cell r="H258" t="str">
            <v>C5708B-86Z-4</v>
          </cell>
          <cell r="I258">
            <v>0.87</v>
          </cell>
          <cell r="J258">
            <v>188.05500000000001</v>
          </cell>
        </row>
        <row r="259">
          <cell r="A259" t="str">
            <v>87-1</v>
          </cell>
          <cell r="B259">
            <v>5057</v>
          </cell>
          <cell r="C259">
            <v>8</v>
          </cell>
          <cell r="D259" t="str">
            <v>B</v>
          </cell>
          <cell r="E259">
            <v>87</v>
          </cell>
          <cell r="F259" t="str">
            <v>Z</v>
          </cell>
          <cell r="G259">
            <v>1</v>
          </cell>
          <cell r="H259" t="str">
            <v>C5708B-87Z-1</v>
          </cell>
          <cell r="I259">
            <v>0.86499999999999999</v>
          </cell>
          <cell r="J259">
            <v>188.6</v>
          </cell>
        </row>
        <row r="260">
          <cell r="A260" t="str">
            <v>87-2</v>
          </cell>
          <cell r="B260">
            <v>5057</v>
          </cell>
          <cell r="C260">
            <v>8</v>
          </cell>
          <cell r="D260" t="str">
            <v>B</v>
          </cell>
          <cell r="E260">
            <v>87</v>
          </cell>
          <cell r="F260" t="str">
            <v>Z</v>
          </cell>
          <cell r="G260">
            <v>2</v>
          </cell>
          <cell r="H260" t="str">
            <v>C5708B-87Z-2</v>
          </cell>
          <cell r="I260">
            <v>0.79</v>
          </cell>
          <cell r="J260">
            <v>189.465</v>
          </cell>
        </row>
        <row r="261">
          <cell r="A261" t="str">
            <v>87-3</v>
          </cell>
          <cell r="B261">
            <v>5057</v>
          </cell>
          <cell r="C261">
            <v>8</v>
          </cell>
          <cell r="D261" t="str">
            <v>B</v>
          </cell>
          <cell r="E261">
            <v>87</v>
          </cell>
          <cell r="F261" t="str">
            <v>Z</v>
          </cell>
          <cell r="G261">
            <v>3</v>
          </cell>
          <cell r="H261" t="str">
            <v>C5708B-87Z-3</v>
          </cell>
          <cell r="I261">
            <v>0.66</v>
          </cell>
          <cell r="J261">
            <v>190.255</v>
          </cell>
        </row>
        <row r="262">
          <cell r="A262" t="str">
            <v>88-1</v>
          </cell>
          <cell r="B262">
            <v>5057</v>
          </cell>
          <cell r="C262">
            <v>8</v>
          </cell>
          <cell r="D262" t="str">
            <v>B</v>
          </cell>
          <cell r="E262">
            <v>88</v>
          </cell>
          <cell r="F262" t="str">
            <v>Z</v>
          </cell>
          <cell r="G262">
            <v>1</v>
          </cell>
          <cell r="H262" t="str">
            <v>C5708B-88Z-1</v>
          </cell>
          <cell r="I262">
            <v>0.81</v>
          </cell>
          <cell r="J262">
            <v>190.9</v>
          </cell>
        </row>
        <row r="263">
          <cell r="A263" t="str">
            <v>89-1</v>
          </cell>
          <cell r="B263">
            <v>5057</v>
          </cell>
          <cell r="C263">
            <v>8</v>
          </cell>
          <cell r="D263" t="str">
            <v>B</v>
          </cell>
          <cell r="E263">
            <v>89</v>
          </cell>
          <cell r="F263" t="str">
            <v>Z</v>
          </cell>
          <cell r="G263">
            <v>1</v>
          </cell>
          <cell r="H263" t="str">
            <v>C5708B-89Z-1</v>
          </cell>
          <cell r="I263">
            <v>0.63500000000000001</v>
          </cell>
          <cell r="J263">
            <v>191.6</v>
          </cell>
        </row>
        <row r="264">
          <cell r="A264" t="str">
            <v>89-2</v>
          </cell>
          <cell r="B264">
            <v>5057</v>
          </cell>
          <cell r="C264">
            <v>8</v>
          </cell>
          <cell r="D264" t="str">
            <v>B</v>
          </cell>
          <cell r="E264">
            <v>89</v>
          </cell>
          <cell r="F264" t="str">
            <v>Z</v>
          </cell>
          <cell r="G264">
            <v>2</v>
          </cell>
          <cell r="H264" t="str">
            <v>C5708B-89Z-2</v>
          </cell>
          <cell r="I264">
            <v>0.745</v>
          </cell>
          <cell r="J264">
            <v>192.23500000000001</v>
          </cell>
        </row>
        <row r="265">
          <cell r="A265" t="str">
            <v>89-3</v>
          </cell>
          <cell r="B265">
            <v>5057</v>
          </cell>
          <cell r="C265">
            <v>8</v>
          </cell>
          <cell r="D265" t="str">
            <v>B</v>
          </cell>
          <cell r="E265">
            <v>89</v>
          </cell>
          <cell r="F265" t="str">
            <v>Z</v>
          </cell>
          <cell r="G265">
            <v>3</v>
          </cell>
          <cell r="H265" t="str">
            <v>C5708B-89Z-3</v>
          </cell>
          <cell r="I265">
            <v>0.84499999999999997</v>
          </cell>
          <cell r="J265">
            <v>192.98</v>
          </cell>
        </row>
        <row r="266">
          <cell r="A266" t="str">
            <v>89-4</v>
          </cell>
          <cell r="B266">
            <v>5057</v>
          </cell>
          <cell r="C266">
            <v>8</v>
          </cell>
          <cell r="D266" t="str">
            <v>B</v>
          </cell>
          <cell r="E266">
            <v>89</v>
          </cell>
          <cell r="F266" t="str">
            <v>Z</v>
          </cell>
          <cell r="G266">
            <v>4</v>
          </cell>
          <cell r="H266" t="str">
            <v>C5708B-89Z-4</v>
          </cell>
          <cell r="I266">
            <v>0.93500000000000005</v>
          </cell>
          <cell r="J266">
            <v>193.82499999999999</v>
          </cell>
        </row>
        <row r="267">
          <cell r="A267" t="str">
            <v>90-1</v>
          </cell>
          <cell r="B267">
            <v>5057</v>
          </cell>
          <cell r="C267">
            <v>8</v>
          </cell>
          <cell r="D267" t="str">
            <v>B</v>
          </cell>
          <cell r="E267">
            <v>90</v>
          </cell>
          <cell r="F267" t="str">
            <v>Z</v>
          </cell>
          <cell r="G267">
            <v>1</v>
          </cell>
          <cell r="H267" t="str">
            <v>C5708B-90Z-1</v>
          </cell>
          <cell r="I267">
            <v>0.74</v>
          </cell>
          <cell r="J267">
            <v>194.6</v>
          </cell>
        </row>
        <row r="268">
          <cell r="A268" t="str">
            <v>90-2</v>
          </cell>
          <cell r="B268">
            <v>5057</v>
          </cell>
          <cell r="C268">
            <v>8</v>
          </cell>
          <cell r="D268" t="str">
            <v>B</v>
          </cell>
          <cell r="E268">
            <v>90</v>
          </cell>
          <cell r="F268" t="str">
            <v>Z</v>
          </cell>
          <cell r="G268">
            <v>2</v>
          </cell>
          <cell r="H268" t="str">
            <v>C5708B-90Z-2</v>
          </cell>
          <cell r="I268">
            <v>0.82499999999999996</v>
          </cell>
          <cell r="J268">
            <v>195.34</v>
          </cell>
        </row>
        <row r="269">
          <cell r="A269" t="str">
            <v>90-3</v>
          </cell>
          <cell r="B269">
            <v>5057</v>
          </cell>
          <cell r="C269">
            <v>8</v>
          </cell>
          <cell r="D269" t="str">
            <v>B</v>
          </cell>
          <cell r="E269">
            <v>90</v>
          </cell>
          <cell r="F269" t="str">
            <v>Z</v>
          </cell>
          <cell r="G269">
            <v>3</v>
          </cell>
          <cell r="H269" t="str">
            <v>C5708B-90Z-3</v>
          </cell>
          <cell r="I269">
            <v>0.755</v>
          </cell>
          <cell r="J269">
            <v>196.16499999999999</v>
          </cell>
        </row>
        <row r="270">
          <cell r="A270" t="str">
            <v>90-4</v>
          </cell>
          <cell r="B270">
            <v>5057</v>
          </cell>
          <cell r="C270">
            <v>8</v>
          </cell>
          <cell r="D270" t="str">
            <v>B</v>
          </cell>
          <cell r="E270">
            <v>90</v>
          </cell>
          <cell r="F270" t="str">
            <v>Z</v>
          </cell>
          <cell r="G270">
            <v>4</v>
          </cell>
          <cell r="H270" t="str">
            <v>C5708B-90Z-4</v>
          </cell>
          <cell r="I270">
            <v>0.755</v>
          </cell>
          <cell r="J270">
            <v>196.92</v>
          </cell>
        </row>
        <row r="271">
          <cell r="A271" t="str">
            <v>91-1</v>
          </cell>
          <cell r="B271">
            <v>5057</v>
          </cell>
          <cell r="C271">
            <v>8</v>
          </cell>
          <cell r="D271" t="str">
            <v>B</v>
          </cell>
          <cell r="E271">
            <v>91</v>
          </cell>
          <cell r="F271" t="str">
            <v>Z</v>
          </cell>
          <cell r="G271">
            <v>1</v>
          </cell>
          <cell r="H271" t="str">
            <v>C5708B-91Z-1</v>
          </cell>
          <cell r="I271">
            <v>0.63</v>
          </cell>
          <cell r="J271">
            <v>197.6</v>
          </cell>
        </row>
        <row r="272">
          <cell r="A272" t="str">
            <v>91-2</v>
          </cell>
          <cell r="B272">
            <v>5057</v>
          </cell>
          <cell r="C272">
            <v>8</v>
          </cell>
          <cell r="D272" t="str">
            <v>B</v>
          </cell>
          <cell r="E272">
            <v>91</v>
          </cell>
          <cell r="F272" t="str">
            <v>Z</v>
          </cell>
          <cell r="G272">
            <v>2</v>
          </cell>
          <cell r="H272" t="str">
            <v>C5708B-91Z-2</v>
          </cell>
          <cell r="I272">
            <v>0.96</v>
          </cell>
          <cell r="J272">
            <v>198.23</v>
          </cell>
        </row>
        <row r="273">
          <cell r="A273" t="str">
            <v>91-3</v>
          </cell>
          <cell r="B273">
            <v>5057</v>
          </cell>
          <cell r="C273">
            <v>8</v>
          </cell>
          <cell r="D273" t="str">
            <v>B</v>
          </cell>
          <cell r="E273">
            <v>91</v>
          </cell>
          <cell r="F273" t="str">
            <v>Z</v>
          </cell>
          <cell r="G273">
            <v>3</v>
          </cell>
          <cell r="H273" t="str">
            <v>C5708B-91Z-3</v>
          </cell>
          <cell r="I273">
            <v>0.68</v>
          </cell>
          <cell r="J273">
            <v>199.19</v>
          </cell>
        </row>
        <row r="274">
          <cell r="A274" t="str">
            <v>91-4</v>
          </cell>
          <cell r="B274">
            <v>5057</v>
          </cell>
          <cell r="C274">
            <v>8</v>
          </cell>
          <cell r="D274" t="str">
            <v>B</v>
          </cell>
          <cell r="E274">
            <v>91</v>
          </cell>
          <cell r="F274" t="str">
            <v>Z</v>
          </cell>
          <cell r="G274">
            <v>4</v>
          </cell>
          <cell r="H274" t="str">
            <v>C5708B-91Z-4</v>
          </cell>
          <cell r="I274">
            <v>0.78</v>
          </cell>
          <cell r="J274">
            <v>199.87</v>
          </cell>
        </row>
        <row r="275">
          <cell r="A275" t="str">
            <v>92-1</v>
          </cell>
          <cell r="B275">
            <v>5057</v>
          </cell>
          <cell r="C275">
            <v>8</v>
          </cell>
          <cell r="D275" t="str">
            <v>B</v>
          </cell>
          <cell r="E275">
            <v>92</v>
          </cell>
          <cell r="F275" t="str">
            <v>Z</v>
          </cell>
          <cell r="G275">
            <v>1</v>
          </cell>
          <cell r="H275" t="str">
            <v>C5708B-92Z-1</v>
          </cell>
          <cell r="I275">
            <v>0.7</v>
          </cell>
          <cell r="J275">
            <v>200.6</v>
          </cell>
        </row>
        <row r="276">
          <cell r="A276" t="str">
            <v>92-2</v>
          </cell>
          <cell r="B276">
            <v>5057</v>
          </cell>
          <cell r="C276">
            <v>8</v>
          </cell>
          <cell r="D276" t="str">
            <v>B</v>
          </cell>
          <cell r="E276">
            <v>92</v>
          </cell>
          <cell r="F276" t="str">
            <v>Z</v>
          </cell>
          <cell r="G276">
            <v>2</v>
          </cell>
          <cell r="H276" t="str">
            <v>C5708B-92Z-2</v>
          </cell>
          <cell r="I276">
            <v>0.66500000000000004</v>
          </cell>
          <cell r="J276">
            <v>201.3</v>
          </cell>
        </row>
        <row r="277">
          <cell r="A277" t="str">
            <v>92-3</v>
          </cell>
          <cell r="B277">
            <v>5057</v>
          </cell>
          <cell r="C277">
            <v>8</v>
          </cell>
          <cell r="D277" t="str">
            <v>B</v>
          </cell>
          <cell r="E277">
            <v>92</v>
          </cell>
          <cell r="F277" t="str">
            <v>Z</v>
          </cell>
          <cell r="G277">
            <v>3</v>
          </cell>
          <cell r="H277" t="str">
            <v>C5708B-92Z-3</v>
          </cell>
          <cell r="I277">
            <v>0.84</v>
          </cell>
          <cell r="J277">
            <v>201.965</v>
          </cell>
        </row>
        <row r="278">
          <cell r="A278" t="str">
            <v>92-4</v>
          </cell>
          <cell r="B278">
            <v>5057</v>
          </cell>
          <cell r="C278">
            <v>8</v>
          </cell>
          <cell r="D278" t="str">
            <v>B</v>
          </cell>
          <cell r="E278">
            <v>92</v>
          </cell>
          <cell r="F278" t="str">
            <v>Z</v>
          </cell>
          <cell r="G278">
            <v>4</v>
          </cell>
          <cell r="H278" t="str">
            <v>C5708B-92Z-4</v>
          </cell>
          <cell r="I278">
            <v>0.85499999999999998</v>
          </cell>
          <cell r="J278">
            <v>202.80500000000001</v>
          </cell>
        </row>
        <row r="279">
          <cell r="A279" t="str">
            <v>93-1</v>
          </cell>
          <cell r="B279">
            <v>5057</v>
          </cell>
          <cell r="C279">
            <v>8</v>
          </cell>
          <cell r="D279" t="str">
            <v>B</v>
          </cell>
          <cell r="E279">
            <v>93</v>
          </cell>
          <cell r="F279" t="str">
            <v>Z</v>
          </cell>
          <cell r="G279">
            <v>1</v>
          </cell>
          <cell r="H279" t="str">
            <v>C5708B-93Z-1</v>
          </cell>
          <cell r="I279">
            <v>0.53500000000000003</v>
          </cell>
          <cell r="J279">
            <v>203.6</v>
          </cell>
        </row>
        <row r="280">
          <cell r="A280" t="str">
            <v>93-2</v>
          </cell>
          <cell r="B280">
            <v>5057</v>
          </cell>
          <cell r="C280">
            <v>8</v>
          </cell>
          <cell r="D280" t="str">
            <v>B</v>
          </cell>
          <cell r="E280">
            <v>93</v>
          </cell>
          <cell r="F280" t="str">
            <v>Z</v>
          </cell>
          <cell r="G280">
            <v>2</v>
          </cell>
          <cell r="H280" t="str">
            <v>C5708B-93Z-2</v>
          </cell>
          <cell r="I280">
            <v>0.82</v>
          </cell>
          <cell r="J280">
            <v>204.13499999999999</v>
          </cell>
        </row>
        <row r="281">
          <cell r="A281" t="str">
            <v>93-3</v>
          </cell>
          <cell r="B281">
            <v>5057</v>
          </cell>
          <cell r="C281">
            <v>8</v>
          </cell>
          <cell r="D281" t="str">
            <v>B</v>
          </cell>
          <cell r="E281">
            <v>93</v>
          </cell>
          <cell r="F281" t="str">
            <v>Z</v>
          </cell>
          <cell r="G281">
            <v>3</v>
          </cell>
          <cell r="H281" t="str">
            <v>C5708B-93Z-3</v>
          </cell>
          <cell r="I281">
            <v>0.88</v>
          </cell>
          <cell r="J281">
            <v>204.95500000000001</v>
          </cell>
        </row>
        <row r="282">
          <cell r="A282" t="str">
            <v>93-4</v>
          </cell>
          <cell r="B282">
            <v>5057</v>
          </cell>
          <cell r="C282">
            <v>8</v>
          </cell>
          <cell r="D282" t="str">
            <v>B</v>
          </cell>
          <cell r="E282">
            <v>93</v>
          </cell>
          <cell r="F282" t="str">
            <v>Z</v>
          </cell>
          <cell r="G282">
            <v>4</v>
          </cell>
          <cell r="H282" t="str">
            <v>C5708B-93Z-4</v>
          </cell>
          <cell r="I282">
            <v>0.88</v>
          </cell>
          <cell r="J282">
            <v>205.83500000000001</v>
          </cell>
        </row>
        <row r="283">
          <cell r="A283" t="str">
            <v>94-1</v>
          </cell>
          <cell r="B283">
            <v>5057</v>
          </cell>
          <cell r="C283">
            <v>8</v>
          </cell>
          <cell r="D283" t="str">
            <v>B</v>
          </cell>
          <cell r="E283">
            <v>94</v>
          </cell>
          <cell r="F283" t="str">
            <v>Z</v>
          </cell>
          <cell r="G283">
            <v>1</v>
          </cell>
          <cell r="H283" t="str">
            <v>C5708B-94Z-1</v>
          </cell>
          <cell r="I283">
            <v>0.95</v>
          </cell>
          <cell r="J283">
            <v>206.6</v>
          </cell>
        </row>
        <row r="284">
          <cell r="A284" t="str">
            <v>94-2</v>
          </cell>
          <cell r="B284">
            <v>5057</v>
          </cell>
          <cell r="C284">
            <v>8</v>
          </cell>
          <cell r="D284" t="str">
            <v>B</v>
          </cell>
          <cell r="E284">
            <v>94</v>
          </cell>
          <cell r="F284" t="str">
            <v>Z</v>
          </cell>
          <cell r="G284">
            <v>2</v>
          </cell>
          <cell r="H284" t="str">
            <v>C5708B-94Z-2</v>
          </cell>
          <cell r="I284">
            <v>0.57999999999999996</v>
          </cell>
          <cell r="J284">
            <v>207.55</v>
          </cell>
        </row>
        <row r="285">
          <cell r="A285" t="str">
            <v>94-3</v>
          </cell>
          <cell r="B285">
            <v>5057</v>
          </cell>
          <cell r="C285">
            <v>8</v>
          </cell>
          <cell r="D285" t="str">
            <v>B</v>
          </cell>
          <cell r="E285">
            <v>94</v>
          </cell>
          <cell r="F285" t="str">
            <v>Z</v>
          </cell>
          <cell r="G285">
            <v>3</v>
          </cell>
          <cell r="H285" t="str">
            <v>C5708B-94Z-3</v>
          </cell>
          <cell r="I285">
            <v>0.72499999999999998</v>
          </cell>
          <cell r="J285">
            <v>208.13</v>
          </cell>
        </row>
        <row r="286">
          <cell r="A286" t="str">
            <v>94-4</v>
          </cell>
          <cell r="B286">
            <v>5057</v>
          </cell>
          <cell r="C286">
            <v>8</v>
          </cell>
          <cell r="D286" t="str">
            <v>B</v>
          </cell>
          <cell r="E286">
            <v>94</v>
          </cell>
          <cell r="F286" t="str">
            <v>Z</v>
          </cell>
          <cell r="G286">
            <v>4</v>
          </cell>
          <cell r="H286" t="str">
            <v>C5708B-94Z-4</v>
          </cell>
          <cell r="I286">
            <v>0.84499999999999997</v>
          </cell>
          <cell r="J286">
            <v>208.85499999999999</v>
          </cell>
        </row>
        <row r="287">
          <cell r="A287" t="str">
            <v>95-1</v>
          </cell>
          <cell r="B287">
            <v>5057</v>
          </cell>
          <cell r="C287">
            <v>8</v>
          </cell>
          <cell r="D287" t="str">
            <v>B</v>
          </cell>
          <cell r="E287">
            <v>95</v>
          </cell>
          <cell r="F287" t="str">
            <v>Z</v>
          </cell>
          <cell r="G287">
            <v>1</v>
          </cell>
          <cell r="H287" t="str">
            <v>C5708B-95Z-1</v>
          </cell>
          <cell r="I287">
            <v>0.85499999999999998</v>
          </cell>
          <cell r="J287">
            <v>209.6</v>
          </cell>
        </row>
        <row r="288">
          <cell r="A288" t="str">
            <v>95-2</v>
          </cell>
          <cell r="B288">
            <v>5057</v>
          </cell>
          <cell r="C288">
            <v>8</v>
          </cell>
          <cell r="D288" t="str">
            <v>B</v>
          </cell>
          <cell r="E288">
            <v>95</v>
          </cell>
          <cell r="F288" t="str">
            <v>Z</v>
          </cell>
          <cell r="G288">
            <v>2</v>
          </cell>
          <cell r="H288" t="str">
            <v>C5708B-95Z-2</v>
          </cell>
          <cell r="I288">
            <v>0.66</v>
          </cell>
          <cell r="J288">
            <v>210.45500000000001</v>
          </cell>
        </row>
        <row r="289">
          <cell r="A289" t="str">
            <v>95-3</v>
          </cell>
          <cell r="B289">
            <v>5057</v>
          </cell>
          <cell r="C289">
            <v>8</v>
          </cell>
          <cell r="D289" t="str">
            <v>B</v>
          </cell>
          <cell r="E289">
            <v>95</v>
          </cell>
          <cell r="F289" t="str">
            <v>Z</v>
          </cell>
          <cell r="G289">
            <v>3</v>
          </cell>
          <cell r="H289" t="str">
            <v>C5708B-95Z-3</v>
          </cell>
          <cell r="I289">
            <v>0.86499999999999999</v>
          </cell>
          <cell r="J289">
            <v>211.11500000000001</v>
          </cell>
        </row>
        <row r="290">
          <cell r="A290" t="str">
            <v>95-4</v>
          </cell>
          <cell r="B290">
            <v>5057</v>
          </cell>
          <cell r="C290">
            <v>8</v>
          </cell>
          <cell r="D290" t="str">
            <v>B</v>
          </cell>
          <cell r="E290">
            <v>95</v>
          </cell>
          <cell r="F290" t="str">
            <v>Z</v>
          </cell>
          <cell r="G290">
            <v>4</v>
          </cell>
          <cell r="H290" t="str">
            <v>C5708B-95Z-4</v>
          </cell>
          <cell r="I290">
            <v>0.73</v>
          </cell>
          <cell r="J290">
            <v>211.98</v>
          </cell>
        </row>
        <row r="291">
          <cell r="A291" t="str">
            <v>96-1</v>
          </cell>
          <cell r="B291">
            <v>5057</v>
          </cell>
          <cell r="C291">
            <v>8</v>
          </cell>
          <cell r="D291" t="str">
            <v>B</v>
          </cell>
          <cell r="E291">
            <v>96</v>
          </cell>
          <cell r="F291" t="str">
            <v>Z</v>
          </cell>
          <cell r="G291">
            <v>1</v>
          </cell>
          <cell r="H291" t="str">
            <v>C5708B-96Z-1</v>
          </cell>
          <cell r="I291">
            <v>0.93</v>
          </cell>
          <cell r="J291">
            <v>212.6</v>
          </cell>
        </row>
        <row r="292">
          <cell r="A292" t="str">
            <v>96-2</v>
          </cell>
          <cell r="B292">
            <v>5057</v>
          </cell>
          <cell r="C292">
            <v>8</v>
          </cell>
          <cell r="D292" t="str">
            <v>B</v>
          </cell>
          <cell r="E292">
            <v>96</v>
          </cell>
          <cell r="F292" t="str">
            <v>Z</v>
          </cell>
          <cell r="G292">
            <v>2</v>
          </cell>
          <cell r="H292" t="str">
            <v>C5708B-96Z-2</v>
          </cell>
          <cell r="I292">
            <v>0.84499999999999997</v>
          </cell>
          <cell r="J292">
            <v>213.53</v>
          </cell>
        </row>
        <row r="293">
          <cell r="A293" t="str">
            <v>96-3</v>
          </cell>
          <cell r="B293">
            <v>5057</v>
          </cell>
          <cell r="C293">
            <v>8</v>
          </cell>
          <cell r="D293" t="str">
            <v>B</v>
          </cell>
          <cell r="E293">
            <v>96</v>
          </cell>
          <cell r="F293" t="str">
            <v>Z</v>
          </cell>
          <cell r="G293">
            <v>3</v>
          </cell>
          <cell r="H293" t="str">
            <v>C5708B-96Z-3</v>
          </cell>
          <cell r="I293">
            <v>0.68</v>
          </cell>
          <cell r="J293">
            <v>214.375</v>
          </cell>
        </row>
        <row r="294">
          <cell r="A294" t="str">
            <v>96-4</v>
          </cell>
          <cell r="B294">
            <v>5057</v>
          </cell>
          <cell r="C294">
            <v>8</v>
          </cell>
          <cell r="D294" t="str">
            <v>B</v>
          </cell>
          <cell r="E294">
            <v>96</v>
          </cell>
          <cell r="F294" t="str">
            <v>Z</v>
          </cell>
          <cell r="G294">
            <v>4</v>
          </cell>
          <cell r="H294" t="str">
            <v>C5708B-96Z-4</v>
          </cell>
          <cell r="I294">
            <v>0.79500000000000004</v>
          </cell>
          <cell r="J294">
            <v>215.05500000000001</v>
          </cell>
        </row>
        <row r="295">
          <cell r="A295" t="str">
            <v>97-1</v>
          </cell>
          <cell r="B295">
            <v>5057</v>
          </cell>
          <cell r="C295">
            <v>8</v>
          </cell>
          <cell r="D295" t="str">
            <v>B</v>
          </cell>
          <cell r="E295">
            <v>97</v>
          </cell>
          <cell r="F295" t="str">
            <v>Z</v>
          </cell>
          <cell r="G295">
            <v>1</v>
          </cell>
          <cell r="H295" t="str">
            <v>C5708B-97Z-1</v>
          </cell>
          <cell r="I295">
            <v>0.99</v>
          </cell>
          <cell r="J295">
            <v>215.6</v>
          </cell>
        </row>
        <row r="296">
          <cell r="A296" t="str">
            <v>97-2</v>
          </cell>
          <cell r="B296">
            <v>5057</v>
          </cell>
          <cell r="C296">
            <v>8</v>
          </cell>
          <cell r="D296" t="str">
            <v>B</v>
          </cell>
          <cell r="E296">
            <v>97</v>
          </cell>
          <cell r="F296" t="str">
            <v>Z</v>
          </cell>
          <cell r="G296">
            <v>2</v>
          </cell>
          <cell r="H296" t="str">
            <v>C5708B-97Z-2</v>
          </cell>
          <cell r="I296">
            <v>0.995</v>
          </cell>
          <cell r="J296">
            <v>216.59</v>
          </cell>
        </row>
        <row r="297">
          <cell r="A297" t="str">
            <v>97-3</v>
          </cell>
          <cell r="B297">
            <v>5057</v>
          </cell>
          <cell r="C297">
            <v>8</v>
          </cell>
          <cell r="D297" t="str">
            <v>B</v>
          </cell>
          <cell r="E297">
            <v>97</v>
          </cell>
          <cell r="F297" t="str">
            <v>Z</v>
          </cell>
          <cell r="G297">
            <v>3</v>
          </cell>
          <cell r="H297" t="str">
            <v>C5708B-97Z-3</v>
          </cell>
          <cell r="I297">
            <v>0.495</v>
          </cell>
          <cell r="J297">
            <v>217.58500000000001</v>
          </cell>
        </row>
        <row r="298">
          <cell r="A298" t="str">
            <v>97-4</v>
          </cell>
          <cell r="B298">
            <v>5057</v>
          </cell>
          <cell r="C298">
            <v>8</v>
          </cell>
          <cell r="D298" t="str">
            <v>B</v>
          </cell>
          <cell r="E298">
            <v>97</v>
          </cell>
          <cell r="F298" t="str">
            <v>Z</v>
          </cell>
          <cell r="G298">
            <v>4</v>
          </cell>
          <cell r="H298" t="str">
            <v>C5708B-97Z-4</v>
          </cell>
          <cell r="I298">
            <v>0.70499999999999996</v>
          </cell>
          <cell r="J298">
            <v>218.08</v>
          </cell>
        </row>
        <row r="299">
          <cell r="A299" t="str">
            <v>98-1</v>
          </cell>
          <cell r="B299">
            <v>5057</v>
          </cell>
          <cell r="C299">
            <v>8</v>
          </cell>
          <cell r="D299" t="str">
            <v>B</v>
          </cell>
          <cell r="E299">
            <v>98</v>
          </cell>
          <cell r="F299" t="str">
            <v>Z</v>
          </cell>
          <cell r="G299">
            <v>1</v>
          </cell>
          <cell r="H299" t="str">
            <v>C5708B-98Z-1</v>
          </cell>
          <cell r="I299">
            <v>0.26500000000000001</v>
          </cell>
          <cell r="J299">
            <v>218.35</v>
          </cell>
        </row>
        <row r="300">
          <cell r="A300" t="str">
            <v>99-1</v>
          </cell>
          <cell r="B300">
            <v>5057</v>
          </cell>
          <cell r="C300">
            <v>8</v>
          </cell>
          <cell r="D300" t="str">
            <v>B</v>
          </cell>
          <cell r="E300">
            <v>99</v>
          </cell>
          <cell r="F300" t="str">
            <v>Z</v>
          </cell>
          <cell r="G300">
            <v>1</v>
          </cell>
          <cell r="H300" t="str">
            <v>C5708B-99Z-1</v>
          </cell>
          <cell r="I300">
            <v>0.96</v>
          </cell>
          <cell r="J300">
            <v>218.6</v>
          </cell>
        </row>
        <row r="301">
          <cell r="A301" t="str">
            <v>99-2</v>
          </cell>
          <cell r="B301">
            <v>5057</v>
          </cell>
          <cell r="C301">
            <v>8</v>
          </cell>
          <cell r="D301" t="str">
            <v>B</v>
          </cell>
          <cell r="E301">
            <v>99</v>
          </cell>
          <cell r="F301" t="str">
            <v>Z</v>
          </cell>
          <cell r="G301">
            <v>2</v>
          </cell>
          <cell r="H301" t="str">
            <v>C5708B-99Z-2</v>
          </cell>
          <cell r="I301">
            <v>0.96</v>
          </cell>
          <cell r="J301">
            <v>219.56</v>
          </cell>
        </row>
        <row r="302">
          <cell r="A302" t="str">
            <v>99-3</v>
          </cell>
          <cell r="B302">
            <v>5057</v>
          </cell>
          <cell r="C302">
            <v>8</v>
          </cell>
          <cell r="D302" t="str">
            <v>B</v>
          </cell>
          <cell r="E302">
            <v>99</v>
          </cell>
          <cell r="F302" t="str">
            <v>Z</v>
          </cell>
          <cell r="G302">
            <v>3</v>
          </cell>
          <cell r="H302" t="str">
            <v>C5708B-99Z-3</v>
          </cell>
          <cell r="I302">
            <v>0.94499999999999995</v>
          </cell>
          <cell r="J302">
            <v>220.52</v>
          </cell>
        </row>
        <row r="303">
          <cell r="A303" t="str">
            <v>99-4</v>
          </cell>
          <cell r="B303">
            <v>5057</v>
          </cell>
          <cell r="C303">
            <v>8</v>
          </cell>
          <cell r="D303" t="str">
            <v>B</v>
          </cell>
          <cell r="E303">
            <v>99</v>
          </cell>
          <cell r="F303" t="str">
            <v>Z</v>
          </cell>
          <cell r="G303">
            <v>4</v>
          </cell>
          <cell r="H303" t="str">
            <v>C5708B-99Z-4</v>
          </cell>
          <cell r="I303">
            <v>0.33500000000000002</v>
          </cell>
          <cell r="J303">
            <v>221.465</v>
          </cell>
        </row>
        <row r="304">
          <cell r="A304" t="str">
            <v>100-1</v>
          </cell>
          <cell r="B304">
            <v>5057</v>
          </cell>
          <cell r="C304">
            <v>8</v>
          </cell>
          <cell r="D304" t="str">
            <v>B</v>
          </cell>
          <cell r="E304">
            <v>100</v>
          </cell>
          <cell r="F304" t="str">
            <v>Z</v>
          </cell>
          <cell r="G304">
            <v>1</v>
          </cell>
          <cell r="H304" t="str">
            <v>C5708B-100Z-1</v>
          </cell>
          <cell r="I304">
            <v>0.93500000000000005</v>
          </cell>
          <cell r="J304">
            <v>221.6</v>
          </cell>
        </row>
        <row r="305">
          <cell r="A305" t="str">
            <v>100-2</v>
          </cell>
          <cell r="B305">
            <v>5057</v>
          </cell>
          <cell r="C305">
            <v>8</v>
          </cell>
          <cell r="D305" t="str">
            <v>B</v>
          </cell>
          <cell r="E305">
            <v>100</v>
          </cell>
          <cell r="F305" t="str">
            <v>Z</v>
          </cell>
          <cell r="G305">
            <v>2</v>
          </cell>
          <cell r="H305" t="str">
            <v>C5708B-100Z-2</v>
          </cell>
          <cell r="I305">
            <v>0.90500000000000003</v>
          </cell>
          <cell r="J305">
            <v>222.535</v>
          </cell>
        </row>
        <row r="306">
          <cell r="A306" t="str">
            <v>100-3</v>
          </cell>
          <cell r="B306">
            <v>5057</v>
          </cell>
          <cell r="C306">
            <v>8</v>
          </cell>
          <cell r="D306" t="str">
            <v>B</v>
          </cell>
          <cell r="E306">
            <v>100</v>
          </cell>
          <cell r="F306" t="str">
            <v>Z</v>
          </cell>
          <cell r="G306">
            <v>3</v>
          </cell>
          <cell r="H306" t="str">
            <v>C5708B-100Z-3</v>
          </cell>
          <cell r="I306">
            <v>0.76500000000000001</v>
          </cell>
          <cell r="J306">
            <v>223.44</v>
          </cell>
        </row>
        <row r="307">
          <cell r="A307" t="str">
            <v>100-4</v>
          </cell>
          <cell r="B307">
            <v>5057</v>
          </cell>
          <cell r="C307">
            <v>8</v>
          </cell>
          <cell r="D307" t="str">
            <v>B</v>
          </cell>
          <cell r="E307">
            <v>100</v>
          </cell>
          <cell r="F307" t="str">
            <v>Z</v>
          </cell>
          <cell r="G307">
            <v>4</v>
          </cell>
          <cell r="H307" t="str">
            <v>C5708B-100Z-4</v>
          </cell>
          <cell r="I307">
            <v>0.43</v>
          </cell>
          <cell r="J307">
            <v>224.20500000000001</v>
          </cell>
        </row>
        <row r="308">
          <cell r="A308" t="str">
            <v>101-1</v>
          </cell>
          <cell r="B308">
            <v>5057</v>
          </cell>
          <cell r="C308">
            <v>8</v>
          </cell>
          <cell r="D308" t="str">
            <v>B</v>
          </cell>
          <cell r="E308">
            <v>101</v>
          </cell>
          <cell r="F308" t="str">
            <v>Z</v>
          </cell>
          <cell r="G308">
            <v>1</v>
          </cell>
          <cell r="H308" t="str">
            <v>C5708B-101Z-1</v>
          </cell>
          <cell r="I308">
            <v>0.85499999999999998</v>
          </cell>
          <cell r="J308">
            <v>224.6</v>
          </cell>
        </row>
        <row r="309">
          <cell r="A309" t="str">
            <v>101-2</v>
          </cell>
          <cell r="B309">
            <v>5057</v>
          </cell>
          <cell r="C309">
            <v>8</v>
          </cell>
          <cell r="D309" t="str">
            <v>B</v>
          </cell>
          <cell r="E309">
            <v>101</v>
          </cell>
          <cell r="F309" t="str">
            <v>Z</v>
          </cell>
          <cell r="G309">
            <v>2</v>
          </cell>
          <cell r="H309" t="str">
            <v>C5708B-101Z-2</v>
          </cell>
          <cell r="I309">
            <v>0.875</v>
          </cell>
          <cell r="J309">
            <v>225.45500000000001</v>
          </cell>
        </row>
        <row r="310">
          <cell r="A310" t="str">
            <v>101-3</v>
          </cell>
          <cell r="B310">
            <v>5057</v>
          </cell>
          <cell r="C310">
            <v>8</v>
          </cell>
          <cell r="D310" t="str">
            <v>B</v>
          </cell>
          <cell r="E310">
            <v>101</v>
          </cell>
          <cell r="F310" t="str">
            <v>Z</v>
          </cell>
          <cell r="G310">
            <v>3</v>
          </cell>
          <cell r="H310" t="str">
            <v>C5708B-101Z-3</v>
          </cell>
          <cell r="I310">
            <v>0.48</v>
          </cell>
          <cell r="J310">
            <v>226.33</v>
          </cell>
        </row>
        <row r="311">
          <cell r="A311" t="str">
            <v>101-4</v>
          </cell>
          <cell r="B311">
            <v>5057</v>
          </cell>
          <cell r="C311">
            <v>8</v>
          </cell>
          <cell r="D311" t="str">
            <v>B</v>
          </cell>
          <cell r="E311">
            <v>101</v>
          </cell>
          <cell r="F311" t="str">
            <v>Z</v>
          </cell>
          <cell r="G311">
            <v>4</v>
          </cell>
          <cell r="H311" t="str">
            <v>C5708B-101Z-4</v>
          </cell>
          <cell r="I311">
            <v>0.81</v>
          </cell>
          <cell r="J311">
            <v>226.81</v>
          </cell>
        </row>
        <row r="312">
          <cell r="A312" t="str">
            <v>102-1</v>
          </cell>
          <cell r="B312">
            <v>5057</v>
          </cell>
          <cell r="C312">
            <v>8</v>
          </cell>
          <cell r="D312" t="str">
            <v>B</v>
          </cell>
          <cell r="E312">
            <v>102</v>
          </cell>
          <cell r="F312" t="str">
            <v>Z</v>
          </cell>
          <cell r="G312">
            <v>1</v>
          </cell>
          <cell r="H312" t="str">
            <v>C5708B-102Z-1</v>
          </cell>
          <cell r="I312">
            <v>0.75</v>
          </cell>
          <cell r="J312">
            <v>227.6</v>
          </cell>
        </row>
        <row r="313">
          <cell r="A313" t="str">
            <v>102-2</v>
          </cell>
          <cell r="B313">
            <v>5057</v>
          </cell>
          <cell r="C313">
            <v>8</v>
          </cell>
          <cell r="D313" t="str">
            <v>B</v>
          </cell>
          <cell r="E313">
            <v>102</v>
          </cell>
          <cell r="F313" t="str">
            <v>Z</v>
          </cell>
          <cell r="G313">
            <v>2</v>
          </cell>
          <cell r="H313" t="str">
            <v>C5708B-102Z-2</v>
          </cell>
          <cell r="I313">
            <v>0.75</v>
          </cell>
          <cell r="J313">
            <v>228.35</v>
          </cell>
        </row>
        <row r="314">
          <cell r="A314" t="str">
            <v>102-3</v>
          </cell>
          <cell r="B314">
            <v>5057</v>
          </cell>
          <cell r="C314">
            <v>8</v>
          </cell>
          <cell r="D314" t="str">
            <v>B</v>
          </cell>
          <cell r="E314">
            <v>102</v>
          </cell>
          <cell r="F314" t="str">
            <v>Z</v>
          </cell>
          <cell r="G314">
            <v>3</v>
          </cell>
          <cell r="H314" t="str">
            <v>C5708B-102Z-3</v>
          </cell>
          <cell r="I314">
            <v>0.75</v>
          </cell>
          <cell r="J314">
            <v>229.1</v>
          </cell>
        </row>
        <row r="315">
          <cell r="A315" t="str">
            <v>102-4</v>
          </cell>
          <cell r="B315">
            <v>5057</v>
          </cell>
          <cell r="C315">
            <v>8</v>
          </cell>
          <cell r="D315" t="str">
            <v>B</v>
          </cell>
          <cell r="E315">
            <v>102</v>
          </cell>
          <cell r="F315" t="str">
            <v>Z</v>
          </cell>
          <cell r="G315">
            <v>4</v>
          </cell>
          <cell r="H315" t="str">
            <v>C5708B-102Z-4</v>
          </cell>
          <cell r="I315">
            <v>0.75</v>
          </cell>
          <cell r="J315">
            <v>229.85</v>
          </cell>
        </row>
        <row r="316">
          <cell r="A316" t="str">
            <v>103-1</v>
          </cell>
          <cell r="B316">
            <v>5057</v>
          </cell>
          <cell r="C316">
            <v>8</v>
          </cell>
          <cell r="D316" t="str">
            <v>B</v>
          </cell>
          <cell r="E316">
            <v>103</v>
          </cell>
          <cell r="F316" t="str">
            <v>Z</v>
          </cell>
          <cell r="G316">
            <v>1</v>
          </cell>
          <cell r="H316" t="str">
            <v>C5708B-103Z-1</v>
          </cell>
          <cell r="I316">
            <v>0.75</v>
          </cell>
          <cell r="J316">
            <v>230.6</v>
          </cell>
        </row>
        <row r="317">
          <cell r="A317" t="str">
            <v>103-2</v>
          </cell>
          <cell r="B317">
            <v>5057</v>
          </cell>
          <cell r="C317">
            <v>8</v>
          </cell>
          <cell r="D317" t="str">
            <v>B</v>
          </cell>
          <cell r="E317">
            <v>103</v>
          </cell>
          <cell r="F317" t="str">
            <v>Z</v>
          </cell>
          <cell r="G317">
            <v>2</v>
          </cell>
          <cell r="H317" t="str">
            <v>C5708B-103Z-2</v>
          </cell>
          <cell r="I317">
            <v>0.84</v>
          </cell>
          <cell r="J317">
            <v>231.35</v>
          </cell>
        </row>
        <row r="318">
          <cell r="A318" t="str">
            <v>103-3</v>
          </cell>
          <cell r="B318">
            <v>5057</v>
          </cell>
          <cell r="C318">
            <v>8</v>
          </cell>
          <cell r="D318" t="str">
            <v>B</v>
          </cell>
          <cell r="E318">
            <v>103</v>
          </cell>
          <cell r="F318" t="str">
            <v>Z</v>
          </cell>
          <cell r="G318">
            <v>3</v>
          </cell>
          <cell r="H318" t="str">
            <v>C5708B-103Z-3</v>
          </cell>
          <cell r="I318">
            <v>0.55000000000000004</v>
          </cell>
          <cell r="J318">
            <v>232.19</v>
          </cell>
        </row>
        <row r="319">
          <cell r="A319" t="str">
            <v>103-4</v>
          </cell>
          <cell r="B319">
            <v>5057</v>
          </cell>
          <cell r="C319">
            <v>8</v>
          </cell>
          <cell r="D319" t="str">
            <v>B</v>
          </cell>
          <cell r="E319">
            <v>103</v>
          </cell>
          <cell r="F319" t="str">
            <v>Z</v>
          </cell>
          <cell r="G319">
            <v>4</v>
          </cell>
          <cell r="H319" t="str">
            <v>C5708B-103Z-4</v>
          </cell>
          <cell r="I319">
            <v>0.92</v>
          </cell>
          <cell r="J319">
            <v>232.74</v>
          </cell>
        </row>
        <row r="320">
          <cell r="A320" t="str">
            <v>104-1</v>
          </cell>
          <cell r="B320">
            <v>5057</v>
          </cell>
          <cell r="C320">
            <v>8</v>
          </cell>
          <cell r="D320" t="str">
            <v>B</v>
          </cell>
          <cell r="E320">
            <v>104</v>
          </cell>
          <cell r="F320" t="str">
            <v>Z</v>
          </cell>
          <cell r="G320">
            <v>1</v>
          </cell>
          <cell r="H320" t="str">
            <v>C5708B-104Z-1</v>
          </cell>
          <cell r="I320">
            <v>0.91500000000000004</v>
          </cell>
          <cell r="J320">
            <v>233.6</v>
          </cell>
        </row>
        <row r="321">
          <cell r="A321" t="str">
            <v>104-2</v>
          </cell>
          <cell r="B321">
            <v>5057</v>
          </cell>
          <cell r="C321">
            <v>8</v>
          </cell>
          <cell r="D321" t="str">
            <v>B</v>
          </cell>
          <cell r="E321">
            <v>104</v>
          </cell>
          <cell r="F321" t="str">
            <v>Z</v>
          </cell>
          <cell r="G321">
            <v>2</v>
          </cell>
          <cell r="H321" t="str">
            <v>C5708B-104Z-2</v>
          </cell>
          <cell r="I321">
            <v>0.76500000000000001</v>
          </cell>
          <cell r="J321">
            <v>234.51499999999999</v>
          </cell>
        </row>
        <row r="322">
          <cell r="A322" t="str">
            <v>104-3</v>
          </cell>
          <cell r="B322">
            <v>5057</v>
          </cell>
          <cell r="C322">
            <v>8</v>
          </cell>
          <cell r="D322" t="str">
            <v>B</v>
          </cell>
          <cell r="E322">
            <v>104</v>
          </cell>
          <cell r="F322" t="str">
            <v>Z</v>
          </cell>
          <cell r="G322">
            <v>3</v>
          </cell>
          <cell r="H322" t="str">
            <v>C5708B-104Z-3</v>
          </cell>
          <cell r="I322">
            <v>0.755</v>
          </cell>
          <cell r="J322">
            <v>235.28</v>
          </cell>
        </row>
        <row r="323">
          <cell r="A323" t="str">
            <v>104-4</v>
          </cell>
          <cell r="B323">
            <v>5057</v>
          </cell>
          <cell r="C323">
            <v>8</v>
          </cell>
          <cell r="D323" t="str">
            <v>B</v>
          </cell>
          <cell r="E323">
            <v>104</v>
          </cell>
          <cell r="F323" t="str">
            <v>Z</v>
          </cell>
          <cell r="G323">
            <v>4</v>
          </cell>
          <cell r="H323" t="str">
            <v>C5708B-104Z-4</v>
          </cell>
          <cell r="I323">
            <v>0.70499999999999996</v>
          </cell>
          <cell r="J323">
            <v>236.035</v>
          </cell>
        </row>
        <row r="324">
          <cell r="A324" t="str">
            <v>105-1</v>
          </cell>
          <cell r="B324">
            <v>5057</v>
          </cell>
          <cell r="C324">
            <v>8</v>
          </cell>
          <cell r="D324" t="str">
            <v>B</v>
          </cell>
          <cell r="E324">
            <v>105</v>
          </cell>
          <cell r="F324" t="str">
            <v>Z</v>
          </cell>
          <cell r="G324">
            <v>1</v>
          </cell>
          <cell r="H324" t="str">
            <v>C5708B-105Z-1</v>
          </cell>
          <cell r="I324">
            <v>0.67500000000000004</v>
          </cell>
          <cell r="J324">
            <v>236.6</v>
          </cell>
        </row>
        <row r="325">
          <cell r="A325" t="str">
            <v>105-2</v>
          </cell>
          <cell r="B325">
            <v>5057</v>
          </cell>
          <cell r="C325">
            <v>8</v>
          </cell>
          <cell r="D325" t="str">
            <v>B</v>
          </cell>
          <cell r="E325">
            <v>105</v>
          </cell>
          <cell r="F325" t="str">
            <v>Z</v>
          </cell>
          <cell r="G325">
            <v>2</v>
          </cell>
          <cell r="H325" t="str">
            <v>C5708B-105Z-2</v>
          </cell>
          <cell r="I325">
            <v>0.83</v>
          </cell>
          <cell r="J325">
            <v>237.27500000000001</v>
          </cell>
        </row>
        <row r="326">
          <cell r="A326" t="str">
            <v>105-3</v>
          </cell>
          <cell r="B326">
            <v>5057</v>
          </cell>
          <cell r="C326">
            <v>8</v>
          </cell>
          <cell r="D326" t="str">
            <v>B</v>
          </cell>
          <cell r="E326">
            <v>105</v>
          </cell>
          <cell r="F326" t="str">
            <v>Z</v>
          </cell>
          <cell r="G326">
            <v>3</v>
          </cell>
          <cell r="H326" t="str">
            <v>C5708B-105Z-3</v>
          </cell>
          <cell r="I326">
            <v>0.78</v>
          </cell>
          <cell r="J326">
            <v>238.10499999999999</v>
          </cell>
        </row>
        <row r="327">
          <cell r="A327" t="str">
            <v>105-4</v>
          </cell>
          <cell r="B327">
            <v>5057</v>
          </cell>
          <cell r="C327">
            <v>8</v>
          </cell>
          <cell r="D327" t="str">
            <v>B</v>
          </cell>
          <cell r="E327">
            <v>105</v>
          </cell>
          <cell r="F327" t="str">
            <v>Z</v>
          </cell>
          <cell r="G327">
            <v>4</v>
          </cell>
          <cell r="H327" t="str">
            <v>C5708B-105Z-4</v>
          </cell>
          <cell r="I327">
            <v>0.75</v>
          </cell>
          <cell r="J327">
            <v>238.88499999999999</v>
          </cell>
        </row>
        <row r="328">
          <cell r="A328" t="str">
            <v>106-1</v>
          </cell>
          <cell r="B328">
            <v>5057</v>
          </cell>
          <cell r="C328">
            <v>8</v>
          </cell>
          <cell r="D328" t="str">
            <v>B</v>
          </cell>
          <cell r="E328">
            <v>106</v>
          </cell>
          <cell r="F328" t="str">
            <v>Z</v>
          </cell>
          <cell r="G328">
            <v>1</v>
          </cell>
          <cell r="H328" t="str">
            <v>C5708B-106Z-1</v>
          </cell>
          <cell r="I328">
            <v>0.90500000000000003</v>
          </cell>
          <cell r="J328">
            <v>239.6</v>
          </cell>
        </row>
        <row r="329">
          <cell r="A329" t="str">
            <v>106-2</v>
          </cell>
          <cell r="B329">
            <v>5057</v>
          </cell>
          <cell r="C329">
            <v>8</v>
          </cell>
          <cell r="D329" t="str">
            <v>B</v>
          </cell>
          <cell r="E329">
            <v>106</v>
          </cell>
          <cell r="F329" t="str">
            <v>Z</v>
          </cell>
          <cell r="G329">
            <v>2</v>
          </cell>
          <cell r="H329" t="str">
            <v>C5708B-106Z-2</v>
          </cell>
          <cell r="I329">
            <v>0.755</v>
          </cell>
          <cell r="J329">
            <v>240.505</v>
          </cell>
        </row>
        <row r="330">
          <cell r="A330" t="str">
            <v>106-3</v>
          </cell>
          <cell r="B330">
            <v>5057</v>
          </cell>
          <cell r="C330">
            <v>8</v>
          </cell>
          <cell r="D330" t="str">
            <v>B</v>
          </cell>
          <cell r="E330">
            <v>106</v>
          </cell>
          <cell r="F330" t="str">
            <v>Z</v>
          </cell>
          <cell r="G330">
            <v>3</v>
          </cell>
          <cell r="H330" t="str">
            <v>C5708B-106Z-3</v>
          </cell>
          <cell r="I330">
            <v>0.85</v>
          </cell>
          <cell r="J330">
            <v>241.26</v>
          </cell>
        </row>
        <row r="331">
          <cell r="A331" t="str">
            <v>106-4</v>
          </cell>
          <cell r="B331">
            <v>5057</v>
          </cell>
          <cell r="C331">
            <v>8</v>
          </cell>
          <cell r="D331" t="str">
            <v>B</v>
          </cell>
          <cell r="E331">
            <v>106</v>
          </cell>
          <cell r="F331" t="str">
            <v>Z</v>
          </cell>
          <cell r="G331">
            <v>4</v>
          </cell>
          <cell r="H331" t="str">
            <v>C5708B-106Z-4</v>
          </cell>
          <cell r="I331">
            <v>0.74</v>
          </cell>
          <cell r="J331">
            <v>242.11</v>
          </cell>
        </row>
        <row r="332">
          <cell r="A332" t="str">
            <v>107-1</v>
          </cell>
          <cell r="B332">
            <v>5057</v>
          </cell>
          <cell r="C332">
            <v>8</v>
          </cell>
          <cell r="D332" t="str">
            <v>B</v>
          </cell>
          <cell r="E332">
            <v>107</v>
          </cell>
          <cell r="F332" t="str">
            <v>Z</v>
          </cell>
          <cell r="G332">
            <v>1</v>
          </cell>
          <cell r="H332" t="str">
            <v>C5708B-107Z-1</v>
          </cell>
          <cell r="I332">
            <v>0.71499999999999997</v>
          </cell>
          <cell r="J332">
            <v>242.6</v>
          </cell>
        </row>
        <row r="333">
          <cell r="A333" t="str">
            <v>107-2</v>
          </cell>
          <cell r="B333">
            <v>5057</v>
          </cell>
          <cell r="C333">
            <v>8</v>
          </cell>
          <cell r="D333" t="str">
            <v>B</v>
          </cell>
          <cell r="E333">
            <v>107</v>
          </cell>
          <cell r="F333" t="str">
            <v>Z</v>
          </cell>
          <cell r="G333">
            <v>2</v>
          </cell>
          <cell r="H333" t="str">
            <v>C5708B-107Z-2</v>
          </cell>
          <cell r="I333">
            <v>0.44</v>
          </cell>
          <cell r="J333">
            <v>243.315</v>
          </cell>
        </row>
        <row r="334">
          <cell r="A334" t="str">
            <v>107-3</v>
          </cell>
          <cell r="B334">
            <v>5057</v>
          </cell>
          <cell r="C334">
            <v>8</v>
          </cell>
          <cell r="D334" t="str">
            <v>B</v>
          </cell>
          <cell r="E334">
            <v>107</v>
          </cell>
          <cell r="F334" t="str">
            <v>Z</v>
          </cell>
          <cell r="G334">
            <v>3</v>
          </cell>
          <cell r="H334" t="str">
            <v>C5708B-107Z-3</v>
          </cell>
          <cell r="I334">
            <v>0.88500000000000001</v>
          </cell>
          <cell r="J334">
            <v>243.755</v>
          </cell>
        </row>
        <row r="335">
          <cell r="A335" t="str">
            <v>107-4</v>
          </cell>
          <cell r="B335">
            <v>5057</v>
          </cell>
          <cell r="C335">
            <v>8</v>
          </cell>
          <cell r="D335" t="str">
            <v>B</v>
          </cell>
          <cell r="E335">
            <v>107</v>
          </cell>
          <cell r="F335" t="str">
            <v>Z</v>
          </cell>
          <cell r="G335">
            <v>4</v>
          </cell>
          <cell r="H335" t="str">
            <v>C5708B-107Z-4</v>
          </cell>
          <cell r="I335">
            <v>0.87</v>
          </cell>
          <cell r="J335">
            <v>244.64</v>
          </cell>
        </row>
        <row r="336">
          <cell r="A336" t="str">
            <v>108-1</v>
          </cell>
          <cell r="B336">
            <v>5057</v>
          </cell>
          <cell r="C336">
            <v>8</v>
          </cell>
          <cell r="D336" t="str">
            <v>B</v>
          </cell>
          <cell r="E336">
            <v>108</v>
          </cell>
          <cell r="F336" t="str">
            <v>Z</v>
          </cell>
          <cell r="G336">
            <v>1</v>
          </cell>
          <cell r="H336" t="str">
            <v>C5708B-108Z-1</v>
          </cell>
          <cell r="I336">
            <v>0.9</v>
          </cell>
          <cell r="J336">
            <v>245.6</v>
          </cell>
        </row>
        <row r="337">
          <cell r="A337" t="str">
            <v>108-2</v>
          </cell>
          <cell r="B337">
            <v>5057</v>
          </cell>
          <cell r="C337">
            <v>8</v>
          </cell>
          <cell r="D337" t="str">
            <v>B</v>
          </cell>
          <cell r="E337">
            <v>108</v>
          </cell>
          <cell r="F337" t="str">
            <v>Z</v>
          </cell>
          <cell r="G337">
            <v>2</v>
          </cell>
          <cell r="H337" t="str">
            <v>C5708B-108Z-2</v>
          </cell>
          <cell r="I337">
            <v>0.98</v>
          </cell>
          <cell r="J337">
            <v>246.5</v>
          </cell>
        </row>
        <row r="338">
          <cell r="A338" t="str">
            <v>108-3</v>
          </cell>
          <cell r="B338">
            <v>5057</v>
          </cell>
          <cell r="C338">
            <v>8</v>
          </cell>
          <cell r="D338" t="str">
            <v>B</v>
          </cell>
          <cell r="E338">
            <v>108</v>
          </cell>
          <cell r="F338" t="str">
            <v>Z</v>
          </cell>
          <cell r="G338">
            <v>3</v>
          </cell>
          <cell r="H338" t="str">
            <v>C5708B-108Z-3</v>
          </cell>
          <cell r="I338">
            <v>0.75</v>
          </cell>
          <cell r="J338">
            <v>247.48</v>
          </cell>
        </row>
        <row r="339">
          <cell r="A339" t="str">
            <v>109-1</v>
          </cell>
          <cell r="B339">
            <v>5057</v>
          </cell>
          <cell r="C339">
            <v>8</v>
          </cell>
          <cell r="D339" t="str">
            <v>B</v>
          </cell>
          <cell r="E339">
            <v>109</v>
          </cell>
          <cell r="F339" t="str">
            <v>Z</v>
          </cell>
          <cell r="G339">
            <v>1</v>
          </cell>
          <cell r="H339" t="str">
            <v>C5708B-109Z-1</v>
          </cell>
          <cell r="I339">
            <v>0.84499999999999997</v>
          </cell>
          <cell r="J339">
            <v>247.8</v>
          </cell>
        </row>
        <row r="340">
          <cell r="A340" t="str">
            <v>110-1</v>
          </cell>
          <cell r="B340">
            <v>5057</v>
          </cell>
          <cell r="C340">
            <v>8</v>
          </cell>
          <cell r="D340" t="str">
            <v>B</v>
          </cell>
          <cell r="E340">
            <v>110</v>
          </cell>
          <cell r="F340" t="str">
            <v>Z</v>
          </cell>
          <cell r="G340">
            <v>1</v>
          </cell>
          <cell r="H340" t="str">
            <v>C5708B-110Z-1</v>
          </cell>
          <cell r="I340">
            <v>0.88500000000000001</v>
          </cell>
          <cell r="J340">
            <v>248.6</v>
          </cell>
        </row>
        <row r="341">
          <cell r="A341" t="str">
            <v>110-2</v>
          </cell>
          <cell r="B341">
            <v>5057</v>
          </cell>
          <cell r="C341">
            <v>8</v>
          </cell>
          <cell r="D341" t="str">
            <v>B</v>
          </cell>
          <cell r="E341">
            <v>110</v>
          </cell>
          <cell r="F341" t="str">
            <v>Z</v>
          </cell>
          <cell r="G341">
            <v>2</v>
          </cell>
          <cell r="H341" t="str">
            <v>C5708B-110Z-2</v>
          </cell>
          <cell r="I341">
            <v>0.71499999999999997</v>
          </cell>
          <cell r="J341">
            <v>249.48500000000001</v>
          </cell>
        </row>
        <row r="342">
          <cell r="A342" t="str">
            <v>110-3</v>
          </cell>
          <cell r="B342">
            <v>5057</v>
          </cell>
          <cell r="C342">
            <v>8</v>
          </cell>
          <cell r="D342" t="str">
            <v>B</v>
          </cell>
          <cell r="E342">
            <v>110</v>
          </cell>
          <cell r="F342" t="str">
            <v>Z</v>
          </cell>
          <cell r="G342">
            <v>3</v>
          </cell>
          <cell r="H342" t="str">
            <v>C5708B-110Z-3</v>
          </cell>
          <cell r="I342">
            <v>0.745</v>
          </cell>
          <cell r="J342">
            <v>250.2</v>
          </cell>
        </row>
        <row r="343">
          <cell r="A343" t="str">
            <v>110-4</v>
          </cell>
          <cell r="B343">
            <v>5057</v>
          </cell>
          <cell r="C343">
            <v>8</v>
          </cell>
          <cell r="D343" t="str">
            <v>B</v>
          </cell>
          <cell r="E343">
            <v>110</v>
          </cell>
          <cell r="F343" t="str">
            <v>Z</v>
          </cell>
          <cell r="G343">
            <v>4</v>
          </cell>
          <cell r="H343" t="str">
            <v>C5708B-110Z-4</v>
          </cell>
          <cell r="I343">
            <v>0.95</v>
          </cell>
          <cell r="J343">
            <v>250.94499999999999</v>
          </cell>
        </row>
        <row r="344">
          <cell r="A344" t="str">
            <v>111-1</v>
          </cell>
          <cell r="B344">
            <v>5057</v>
          </cell>
          <cell r="C344">
            <v>8</v>
          </cell>
          <cell r="D344" t="str">
            <v>B</v>
          </cell>
          <cell r="E344">
            <v>111</v>
          </cell>
          <cell r="F344" t="str">
            <v>Z</v>
          </cell>
          <cell r="G344">
            <v>1</v>
          </cell>
          <cell r="H344" t="str">
            <v>C5708B-111Z-1</v>
          </cell>
          <cell r="I344">
            <v>0.74</v>
          </cell>
          <cell r="J344">
            <v>251.6</v>
          </cell>
        </row>
        <row r="345">
          <cell r="A345" t="str">
            <v>111-2</v>
          </cell>
          <cell r="B345">
            <v>5057</v>
          </cell>
          <cell r="C345">
            <v>8</v>
          </cell>
          <cell r="D345" t="str">
            <v>B</v>
          </cell>
          <cell r="E345">
            <v>111</v>
          </cell>
          <cell r="F345" t="str">
            <v>Z</v>
          </cell>
          <cell r="G345">
            <v>2</v>
          </cell>
          <cell r="H345" t="str">
            <v>C5708B-111Z-2</v>
          </cell>
          <cell r="I345">
            <v>0.89500000000000002</v>
          </cell>
          <cell r="J345">
            <v>252.34</v>
          </cell>
        </row>
        <row r="346">
          <cell r="A346" t="str">
            <v>111-3</v>
          </cell>
          <cell r="B346">
            <v>5057</v>
          </cell>
          <cell r="C346">
            <v>8</v>
          </cell>
          <cell r="D346" t="str">
            <v>B</v>
          </cell>
          <cell r="E346">
            <v>111</v>
          </cell>
          <cell r="F346" t="str">
            <v>Z</v>
          </cell>
          <cell r="G346">
            <v>3</v>
          </cell>
          <cell r="H346" t="str">
            <v>C5708B-111Z-3</v>
          </cell>
          <cell r="I346">
            <v>0.81499999999999995</v>
          </cell>
          <cell r="J346">
            <v>253.23500000000001</v>
          </cell>
        </row>
        <row r="347">
          <cell r="A347" t="str">
            <v>111-4</v>
          </cell>
          <cell r="B347">
            <v>5057</v>
          </cell>
          <cell r="C347">
            <v>8</v>
          </cell>
          <cell r="D347" t="str">
            <v>B</v>
          </cell>
          <cell r="E347">
            <v>111</v>
          </cell>
          <cell r="F347" t="str">
            <v>Z</v>
          </cell>
          <cell r="G347">
            <v>4</v>
          </cell>
          <cell r="H347" t="str">
            <v>C5708B-111Z-4</v>
          </cell>
          <cell r="I347">
            <v>0.98499999999999999</v>
          </cell>
          <cell r="J347">
            <v>254.05</v>
          </cell>
        </row>
        <row r="348">
          <cell r="A348" t="str">
            <v>112-1</v>
          </cell>
          <cell r="B348">
            <v>5057</v>
          </cell>
          <cell r="C348">
            <v>8</v>
          </cell>
          <cell r="D348" t="str">
            <v>B</v>
          </cell>
          <cell r="E348">
            <v>112</v>
          </cell>
          <cell r="F348" t="str">
            <v>Z</v>
          </cell>
          <cell r="G348">
            <v>1</v>
          </cell>
          <cell r="H348" t="str">
            <v>C5708B-112Z-1</v>
          </cell>
          <cell r="I348">
            <v>0.745</v>
          </cell>
          <cell r="J348">
            <v>254.6</v>
          </cell>
        </row>
        <row r="349">
          <cell r="A349" t="str">
            <v>112-2</v>
          </cell>
          <cell r="B349">
            <v>5057</v>
          </cell>
          <cell r="C349">
            <v>8</v>
          </cell>
          <cell r="D349" t="str">
            <v>B</v>
          </cell>
          <cell r="E349">
            <v>112</v>
          </cell>
          <cell r="F349" t="str">
            <v>Z</v>
          </cell>
          <cell r="G349">
            <v>2</v>
          </cell>
          <cell r="H349" t="str">
            <v>C5708B-112Z-2</v>
          </cell>
          <cell r="I349">
            <v>0.86</v>
          </cell>
          <cell r="J349">
            <v>255.345</v>
          </cell>
        </row>
        <row r="350">
          <cell r="A350" t="str">
            <v>112-3</v>
          </cell>
          <cell r="B350">
            <v>5057</v>
          </cell>
          <cell r="C350">
            <v>8</v>
          </cell>
          <cell r="D350" t="str">
            <v>B</v>
          </cell>
          <cell r="E350">
            <v>112</v>
          </cell>
          <cell r="F350" t="str">
            <v>Z</v>
          </cell>
          <cell r="G350">
            <v>3</v>
          </cell>
          <cell r="H350" t="str">
            <v>C5708B-112Z-3</v>
          </cell>
          <cell r="I350">
            <v>0.75</v>
          </cell>
          <cell r="J350">
            <v>256.20499999999998</v>
          </cell>
        </row>
        <row r="351">
          <cell r="A351" t="str">
            <v>112-4</v>
          </cell>
          <cell r="B351">
            <v>5057</v>
          </cell>
          <cell r="C351">
            <v>8</v>
          </cell>
          <cell r="D351" t="str">
            <v>B</v>
          </cell>
          <cell r="E351">
            <v>112</v>
          </cell>
          <cell r="F351" t="str">
            <v>Z</v>
          </cell>
          <cell r="G351">
            <v>4</v>
          </cell>
          <cell r="H351" t="str">
            <v>C5708B-112Z-4</v>
          </cell>
          <cell r="I351">
            <v>0.93500000000000005</v>
          </cell>
          <cell r="J351">
            <v>256.95499999999998</v>
          </cell>
        </row>
        <row r="352">
          <cell r="A352" t="str">
            <v>113-1</v>
          </cell>
          <cell r="B352">
            <v>5057</v>
          </cell>
          <cell r="C352">
            <v>8</v>
          </cell>
          <cell r="D352" t="str">
            <v>B</v>
          </cell>
          <cell r="E352">
            <v>113</v>
          </cell>
          <cell r="F352" t="str">
            <v>Z</v>
          </cell>
          <cell r="G352">
            <v>1</v>
          </cell>
          <cell r="H352" t="str">
            <v>C5708B-113Z-1</v>
          </cell>
          <cell r="I352">
            <v>0.8</v>
          </cell>
          <cell r="J352">
            <v>257.60000000000002</v>
          </cell>
        </row>
        <row r="353">
          <cell r="A353" t="str">
            <v>113-2</v>
          </cell>
          <cell r="B353">
            <v>5057</v>
          </cell>
          <cell r="C353">
            <v>8</v>
          </cell>
          <cell r="D353" t="str">
            <v>B</v>
          </cell>
          <cell r="E353">
            <v>113</v>
          </cell>
          <cell r="F353" t="str">
            <v>Z</v>
          </cell>
          <cell r="G353">
            <v>2</v>
          </cell>
          <cell r="H353" t="str">
            <v>C5708B-113Z-2</v>
          </cell>
          <cell r="I353">
            <v>0.84</v>
          </cell>
          <cell r="J353">
            <v>258.39999999999998</v>
          </cell>
        </row>
        <row r="354">
          <cell r="A354" t="str">
            <v>113-3</v>
          </cell>
          <cell r="B354">
            <v>5057</v>
          </cell>
          <cell r="C354">
            <v>8</v>
          </cell>
          <cell r="D354" t="str">
            <v>B</v>
          </cell>
          <cell r="E354">
            <v>113</v>
          </cell>
          <cell r="F354" t="str">
            <v>Z</v>
          </cell>
          <cell r="G354">
            <v>3</v>
          </cell>
          <cell r="H354" t="str">
            <v>C5708B-113Z-3</v>
          </cell>
          <cell r="I354">
            <v>0.65</v>
          </cell>
          <cell r="J354">
            <v>259.24</v>
          </cell>
        </row>
        <row r="355">
          <cell r="A355" t="str">
            <v>113-4</v>
          </cell>
          <cell r="B355">
            <v>5057</v>
          </cell>
          <cell r="C355">
            <v>8</v>
          </cell>
          <cell r="D355" t="str">
            <v>B</v>
          </cell>
          <cell r="E355">
            <v>113</v>
          </cell>
          <cell r="F355" t="str">
            <v>Z</v>
          </cell>
          <cell r="G355">
            <v>4</v>
          </cell>
          <cell r="H355" t="str">
            <v>C5708B-113Z-4</v>
          </cell>
          <cell r="I355">
            <v>0.94499999999999995</v>
          </cell>
          <cell r="J355">
            <v>259.89</v>
          </cell>
        </row>
        <row r="356">
          <cell r="A356" t="str">
            <v>114-1</v>
          </cell>
          <cell r="B356">
            <v>5057</v>
          </cell>
          <cell r="C356">
            <v>8</v>
          </cell>
          <cell r="D356" t="str">
            <v>B</v>
          </cell>
          <cell r="E356">
            <v>114</v>
          </cell>
          <cell r="F356" t="str">
            <v>Z</v>
          </cell>
          <cell r="G356">
            <v>1</v>
          </cell>
          <cell r="H356" t="str">
            <v>C5708B-114Z-1</v>
          </cell>
          <cell r="I356">
            <v>0.95499999999999996</v>
          </cell>
          <cell r="J356">
            <v>260.60000000000002</v>
          </cell>
        </row>
        <row r="357">
          <cell r="A357" t="str">
            <v>114-2</v>
          </cell>
          <cell r="B357">
            <v>5057</v>
          </cell>
          <cell r="C357">
            <v>8</v>
          </cell>
          <cell r="D357" t="str">
            <v>B</v>
          </cell>
          <cell r="E357">
            <v>114</v>
          </cell>
          <cell r="F357" t="str">
            <v>Z</v>
          </cell>
          <cell r="G357">
            <v>2</v>
          </cell>
          <cell r="H357" t="str">
            <v>C5708B-114Z-2</v>
          </cell>
          <cell r="I357">
            <v>0.86</v>
          </cell>
          <cell r="J357">
            <v>261.55500000000001</v>
          </cell>
        </row>
        <row r="358">
          <cell r="A358" t="str">
            <v>114-3</v>
          </cell>
          <cell r="B358">
            <v>5057</v>
          </cell>
          <cell r="C358">
            <v>8</v>
          </cell>
          <cell r="D358" t="str">
            <v>B</v>
          </cell>
          <cell r="E358">
            <v>114</v>
          </cell>
          <cell r="F358" t="str">
            <v>Z</v>
          </cell>
          <cell r="G358">
            <v>3</v>
          </cell>
          <cell r="H358" t="str">
            <v>C5708B-114Z-3</v>
          </cell>
          <cell r="I358">
            <v>0.82499999999999996</v>
          </cell>
          <cell r="J358">
            <v>262.41500000000002</v>
          </cell>
        </row>
        <row r="359">
          <cell r="A359" t="str">
            <v>114-4</v>
          </cell>
          <cell r="B359">
            <v>5057</v>
          </cell>
          <cell r="C359">
            <v>8</v>
          </cell>
          <cell r="D359" t="str">
            <v>B</v>
          </cell>
          <cell r="E359">
            <v>114</v>
          </cell>
          <cell r="F359" t="str">
            <v>Z</v>
          </cell>
          <cell r="G359">
            <v>4</v>
          </cell>
          <cell r="H359" t="str">
            <v>C5708B-114Z-4</v>
          </cell>
          <cell r="I359">
            <v>0.51</v>
          </cell>
          <cell r="J359">
            <v>263.24</v>
          </cell>
        </row>
        <row r="360">
          <cell r="A360" t="str">
            <v>115-1</v>
          </cell>
          <cell r="B360">
            <v>5057</v>
          </cell>
          <cell r="C360">
            <v>8</v>
          </cell>
          <cell r="D360" t="str">
            <v>B</v>
          </cell>
          <cell r="E360">
            <v>115</v>
          </cell>
          <cell r="F360" t="str">
            <v>Z</v>
          </cell>
          <cell r="G360">
            <v>1</v>
          </cell>
          <cell r="H360" t="str">
            <v>C5708B-115Z-1</v>
          </cell>
          <cell r="I360">
            <v>0.97499999999999998</v>
          </cell>
          <cell r="J360">
            <v>263.60000000000002</v>
          </cell>
        </row>
        <row r="361">
          <cell r="A361" t="str">
            <v>115-2</v>
          </cell>
          <cell r="B361">
            <v>5057</v>
          </cell>
          <cell r="C361">
            <v>8</v>
          </cell>
          <cell r="D361" t="str">
            <v>B</v>
          </cell>
          <cell r="E361">
            <v>115</v>
          </cell>
          <cell r="F361" t="str">
            <v>Z</v>
          </cell>
          <cell r="G361">
            <v>2</v>
          </cell>
          <cell r="H361" t="str">
            <v>C5708B-115Z-2</v>
          </cell>
          <cell r="I361">
            <v>0.56499999999999995</v>
          </cell>
          <cell r="J361">
            <v>264.57499999999999</v>
          </cell>
        </row>
        <row r="362">
          <cell r="A362" t="str">
            <v>115-3</v>
          </cell>
          <cell r="B362">
            <v>5057</v>
          </cell>
          <cell r="C362">
            <v>8</v>
          </cell>
          <cell r="D362" t="str">
            <v>B</v>
          </cell>
          <cell r="E362">
            <v>115</v>
          </cell>
          <cell r="F362" t="str">
            <v>Z</v>
          </cell>
          <cell r="G362">
            <v>3</v>
          </cell>
          <cell r="H362" t="str">
            <v>C5708B-115Z-3</v>
          </cell>
          <cell r="I362">
            <v>0.90500000000000003</v>
          </cell>
          <cell r="J362">
            <v>265.14</v>
          </cell>
        </row>
        <row r="363">
          <cell r="A363" t="str">
            <v>115-4</v>
          </cell>
          <cell r="B363">
            <v>5057</v>
          </cell>
          <cell r="C363">
            <v>8</v>
          </cell>
          <cell r="D363" t="str">
            <v>B</v>
          </cell>
          <cell r="E363">
            <v>115</v>
          </cell>
          <cell r="F363" t="str">
            <v>Z</v>
          </cell>
          <cell r="G363">
            <v>4</v>
          </cell>
          <cell r="H363" t="str">
            <v>C5708B-115Z-4</v>
          </cell>
          <cell r="I363">
            <v>0.70499999999999996</v>
          </cell>
          <cell r="J363">
            <v>266.04500000000002</v>
          </cell>
        </row>
        <row r="364">
          <cell r="A364" t="str">
            <v>116-1</v>
          </cell>
          <cell r="B364">
            <v>5057</v>
          </cell>
          <cell r="C364">
            <v>8</v>
          </cell>
          <cell r="D364" t="str">
            <v>B</v>
          </cell>
          <cell r="E364">
            <v>116</v>
          </cell>
          <cell r="F364" t="str">
            <v>Z</v>
          </cell>
          <cell r="G364">
            <v>1</v>
          </cell>
          <cell r="H364" t="str">
            <v>C5708B-116Z-1</v>
          </cell>
          <cell r="I364">
            <v>0.68</v>
          </cell>
          <cell r="J364">
            <v>266.60000000000002</v>
          </cell>
        </row>
        <row r="365">
          <cell r="A365" t="str">
            <v>116-2</v>
          </cell>
          <cell r="B365">
            <v>5057</v>
          </cell>
          <cell r="C365">
            <v>8</v>
          </cell>
          <cell r="D365" t="str">
            <v>B</v>
          </cell>
          <cell r="E365">
            <v>116</v>
          </cell>
          <cell r="F365" t="str">
            <v>Z</v>
          </cell>
          <cell r="G365">
            <v>2</v>
          </cell>
          <cell r="H365" t="str">
            <v>C5708B-116Z-2</v>
          </cell>
          <cell r="I365">
            <v>0.61499999999999999</v>
          </cell>
          <cell r="J365">
            <v>267.27999999999997</v>
          </cell>
        </row>
        <row r="366">
          <cell r="A366" t="str">
            <v>116-3</v>
          </cell>
          <cell r="B366">
            <v>5057</v>
          </cell>
          <cell r="C366">
            <v>8</v>
          </cell>
          <cell r="D366" t="str">
            <v>B</v>
          </cell>
          <cell r="E366">
            <v>116</v>
          </cell>
          <cell r="F366" t="str">
            <v>Z</v>
          </cell>
          <cell r="G366">
            <v>3</v>
          </cell>
          <cell r="H366" t="str">
            <v>C5708B-116Z-3</v>
          </cell>
          <cell r="I366">
            <v>0.65500000000000003</v>
          </cell>
          <cell r="J366">
            <v>267.89499999999998</v>
          </cell>
        </row>
        <row r="367">
          <cell r="A367" t="str">
            <v>117-1</v>
          </cell>
          <cell r="B367">
            <v>5057</v>
          </cell>
          <cell r="C367">
            <v>8</v>
          </cell>
          <cell r="D367" t="str">
            <v>B</v>
          </cell>
          <cell r="E367">
            <v>117</v>
          </cell>
          <cell r="F367" t="str">
            <v>Z</v>
          </cell>
          <cell r="G367">
            <v>1</v>
          </cell>
          <cell r="H367" t="str">
            <v>C5708B-117Z-1</v>
          </cell>
          <cell r="I367">
            <v>0.95</v>
          </cell>
          <cell r="J367">
            <v>269.60000000000002</v>
          </cell>
        </row>
        <row r="368">
          <cell r="A368" t="str">
            <v>118-1</v>
          </cell>
          <cell r="B368">
            <v>5057</v>
          </cell>
          <cell r="C368">
            <v>8</v>
          </cell>
          <cell r="D368" t="str">
            <v>B</v>
          </cell>
          <cell r="E368">
            <v>118</v>
          </cell>
          <cell r="F368" t="str">
            <v>Z</v>
          </cell>
          <cell r="G368">
            <v>1</v>
          </cell>
          <cell r="H368" t="str">
            <v>C5708B-118Z-1</v>
          </cell>
          <cell r="I368">
            <v>0.78500000000000003</v>
          </cell>
          <cell r="J368">
            <v>269.60000000000002</v>
          </cell>
        </row>
        <row r="369">
          <cell r="A369" t="str">
            <v>118-2</v>
          </cell>
          <cell r="B369">
            <v>5057</v>
          </cell>
          <cell r="C369">
            <v>8</v>
          </cell>
          <cell r="D369" t="str">
            <v>B</v>
          </cell>
          <cell r="E369">
            <v>118</v>
          </cell>
          <cell r="F369" t="str">
            <v>Z</v>
          </cell>
          <cell r="G369">
            <v>2</v>
          </cell>
          <cell r="H369" t="str">
            <v>C5708B-118Z-2</v>
          </cell>
          <cell r="I369">
            <v>0.89</v>
          </cell>
          <cell r="J369">
            <v>270.38499999999999</v>
          </cell>
        </row>
        <row r="370">
          <cell r="A370" t="str">
            <v>118-3</v>
          </cell>
          <cell r="B370">
            <v>5057</v>
          </cell>
          <cell r="C370">
            <v>8</v>
          </cell>
          <cell r="D370" t="str">
            <v>B</v>
          </cell>
          <cell r="E370">
            <v>118</v>
          </cell>
          <cell r="F370" t="str">
            <v>Z</v>
          </cell>
          <cell r="G370">
            <v>3</v>
          </cell>
          <cell r="H370" t="str">
            <v>C5708B-118Z-3</v>
          </cell>
          <cell r="I370">
            <v>0.86499999999999999</v>
          </cell>
          <cell r="J370">
            <v>271.27499999999998</v>
          </cell>
        </row>
        <row r="371">
          <cell r="A371" t="str">
            <v>118-4</v>
          </cell>
          <cell r="B371">
            <v>5057</v>
          </cell>
          <cell r="C371">
            <v>8</v>
          </cell>
          <cell r="D371" t="str">
            <v>B</v>
          </cell>
          <cell r="E371">
            <v>118</v>
          </cell>
          <cell r="F371" t="str">
            <v>Z</v>
          </cell>
          <cell r="G371">
            <v>4</v>
          </cell>
          <cell r="H371" t="str">
            <v>C5708B-118Z-4</v>
          </cell>
          <cell r="I371">
            <v>0.57499999999999996</v>
          </cell>
          <cell r="J371">
            <v>272.14</v>
          </cell>
        </row>
        <row r="372">
          <cell r="A372" t="str">
            <v>119-1</v>
          </cell>
          <cell r="B372">
            <v>5057</v>
          </cell>
          <cell r="C372">
            <v>8</v>
          </cell>
          <cell r="D372" t="str">
            <v>B</v>
          </cell>
          <cell r="E372">
            <v>119</v>
          </cell>
          <cell r="F372" t="str">
            <v>Z</v>
          </cell>
          <cell r="G372">
            <v>1</v>
          </cell>
          <cell r="H372" t="str">
            <v>C5708B-119Z-1</v>
          </cell>
          <cell r="I372">
            <v>0.79</v>
          </cell>
          <cell r="J372">
            <v>272.60000000000002</v>
          </cell>
        </row>
        <row r="373">
          <cell r="A373" t="str">
            <v>119-2</v>
          </cell>
          <cell r="B373">
            <v>5057</v>
          </cell>
          <cell r="C373">
            <v>8</v>
          </cell>
          <cell r="D373" t="str">
            <v>B</v>
          </cell>
          <cell r="E373">
            <v>119</v>
          </cell>
          <cell r="F373" t="str">
            <v>Z</v>
          </cell>
          <cell r="G373">
            <v>2</v>
          </cell>
          <cell r="H373" t="str">
            <v>C5708B-119Z-2</v>
          </cell>
          <cell r="I373">
            <v>0.8</v>
          </cell>
          <cell r="J373">
            <v>273.39</v>
          </cell>
        </row>
        <row r="374">
          <cell r="A374" t="str">
            <v>119-3</v>
          </cell>
          <cell r="B374">
            <v>5057</v>
          </cell>
          <cell r="C374">
            <v>8</v>
          </cell>
          <cell r="D374" t="str">
            <v>B</v>
          </cell>
          <cell r="E374">
            <v>119</v>
          </cell>
          <cell r="F374" t="str">
            <v>Z</v>
          </cell>
          <cell r="G374">
            <v>3</v>
          </cell>
          <cell r="H374" t="str">
            <v>C5708B-119Z-3</v>
          </cell>
          <cell r="I374">
            <v>0.85</v>
          </cell>
          <cell r="J374">
            <v>274.19</v>
          </cell>
        </row>
        <row r="375">
          <cell r="A375" t="str">
            <v>119-4</v>
          </cell>
          <cell r="B375">
            <v>5057</v>
          </cell>
          <cell r="C375">
            <v>8</v>
          </cell>
          <cell r="D375" t="str">
            <v>B</v>
          </cell>
          <cell r="E375">
            <v>119</v>
          </cell>
          <cell r="F375" t="str">
            <v>Z</v>
          </cell>
          <cell r="G375">
            <v>4</v>
          </cell>
          <cell r="H375" t="str">
            <v>C5708B-119Z-4</v>
          </cell>
          <cell r="I375">
            <v>0.56499999999999995</v>
          </cell>
          <cell r="J375">
            <v>275.04000000000002</v>
          </cell>
        </row>
        <row r="376">
          <cell r="A376" t="str">
            <v>120-1</v>
          </cell>
          <cell r="B376">
            <v>5057</v>
          </cell>
          <cell r="C376">
            <v>8</v>
          </cell>
          <cell r="D376" t="str">
            <v>B</v>
          </cell>
          <cell r="E376">
            <v>120</v>
          </cell>
          <cell r="F376" t="str">
            <v>Z</v>
          </cell>
          <cell r="G376">
            <v>1</v>
          </cell>
          <cell r="H376" t="str">
            <v>C5708B-120Z-1</v>
          </cell>
          <cell r="I376">
            <v>0.42</v>
          </cell>
          <cell r="J376">
            <v>275.60000000000002</v>
          </cell>
        </row>
        <row r="377">
          <cell r="A377" t="str">
            <v>120-2</v>
          </cell>
          <cell r="B377">
            <v>5057</v>
          </cell>
          <cell r="C377">
            <v>8</v>
          </cell>
          <cell r="D377" t="str">
            <v>B</v>
          </cell>
          <cell r="E377">
            <v>120</v>
          </cell>
          <cell r="F377" t="str">
            <v>Z</v>
          </cell>
          <cell r="G377">
            <v>2</v>
          </cell>
          <cell r="H377" t="str">
            <v>C5708B-120Z-2</v>
          </cell>
          <cell r="I377">
            <v>0.94499999999999995</v>
          </cell>
          <cell r="J377">
            <v>276.02</v>
          </cell>
        </row>
        <row r="378">
          <cell r="A378" t="str">
            <v>120-3</v>
          </cell>
          <cell r="B378">
            <v>5057</v>
          </cell>
          <cell r="C378">
            <v>8</v>
          </cell>
          <cell r="D378" t="str">
            <v>B</v>
          </cell>
          <cell r="E378">
            <v>120</v>
          </cell>
          <cell r="F378" t="str">
            <v>Z</v>
          </cell>
          <cell r="G378">
            <v>3</v>
          </cell>
          <cell r="H378" t="str">
            <v>C5708B-120Z-3</v>
          </cell>
          <cell r="I378">
            <v>0.85</v>
          </cell>
          <cell r="J378">
            <v>276.96499999999997</v>
          </cell>
        </row>
        <row r="379">
          <cell r="A379" t="str">
            <v>120-4</v>
          </cell>
          <cell r="B379">
            <v>5057</v>
          </cell>
          <cell r="C379">
            <v>8</v>
          </cell>
          <cell r="D379" t="str">
            <v>B</v>
          </cell>
          <cell r="E379">
            <v>120</v>
          </cell>
          <cell r="F379" t="str">
            <v>Z</v>
          </cell>
          <cell r="G379">
            <v>4</v>
          </cell>
          <cell r="H379" t="str">
            <v>C5708B-120Z-4</v>
          </cell>
          <cell r="I379">
            <v>0.87</v>
          </cell>
          <cell r="J379">
            <v>277.815</v>
          </cell>
        </row>
        <row r="380">
          <cell r="A380" t="str">
            <v>121-1</v>
          </cell>
          <cell r="B380">
            <v>5057</v>
          </cell>
          <cell r="C380">
            <v>8</v>
          </cell>
          <cell r="D380" t="str">
            <v>B</v>
          </cell>
          <cell r="E380">
            <v>121</v>
          </cell>
          <cell r="F380" t="str">
            <v>Z</v>
          </cell>
          <cell r="G380">
            <v>1</v>
          </cell>
          <cell r="H380" t="str">
            <v>C5708B-121Z-1</v>
          </cell>
          <cell r="I380">
            <v>0.95</v>
          </cell>
          <cell r="J380">
            <v>278.60000000000002</v>
          </cell>
        </row>
        <row r="381">
          <cell r="A381" t="str">
            <v>121-2</v>
          </cell>
          <cell r="B381">
            <v>5057</v>
          </cell>
          <cell r="C381">
            <v>8</v>
          </cell>
          <cell r="D381" t="str">
            <v>B</v>
          </cell>
          <cell r="E381">
            <v>121</v>
          </cell>
          <cell r="F381" t="str">
            <v>Z</v>
          </cell>
          <cell r="G381">
            <v>2</v>
          </cell>
          <cell r="H381" t="str">
            <v>C5708B-121Z-2</v>
          </cell>
          <cell r="I381">
            <v>0.72</v>
          </cell>
          <cell r="J381">
            <v>279.55</v>
          </cell>
        </row>
        <row r="382">
          <cell r="A382" t="str">
            <v>121-3</v>
          </cell>
          <cell r="B382">
            <v>5057</v>
          </cell>
          <cell r="C382">
            <v>8</v>
          </cell>
          <cell r="D382" t="str">
            <v>B</v>
          </cell>
          <cell r="E382">
            <v>121</v>
          </cell>
          <cell r="F382" t="str">
            <v>Z</v>
          </cell>
          <cell r="G382">
            <v>3</v>
          </cell>
          <cell r="H382" t="str">
            <v>C5708B-121Z-3</v>
          </cell>
          <cell r="I382">
            <v>0.7</v>
          </cell>
          <cell r="J382">
            <v>280.27</v>
          </cell>
        </row>
        <row r="383">
          <cell r="A383" t="str">
            <v>121-4</v>
          </cell>
          <cell r="B383">
            <v>5057</v>
          </cell>
          <cell r="C383">
            <v>8</v>
          </cell>
          <cell r="D383" t="str">
            <v>B</v>
          </cell>
          <cell r="E383">
            <v>121</v>
          </cell>
          <cell r="F383" t="str">
            <v>Z</v>
          </cell>
          <cell r="G383">
            <v>4</v>
          </cell>
          <cell r="H383" t="str">
            <v>C5708B-121Z-4</v>
          </cell>
          <cell r="I383">
            <v>0.67</v>
          </cell>
          <cell r="J383">
            <v>280.97000000000003</v>
          </cell>
        </row>
        <row r="384">
          <cell r="A384" t="str">
            <v>122-1</v>
          </cell>
          <cell r="B384">
            <v>5057</v>
          </cell>
          <cell r="C384">
            <v>8</v>
          </cell>
          <cell r="D384" t="str">
            <v>B</v>
          </cell>
          <cell r="E384">
            <v>122</v>
          </cell>
          <cell r="F384" t="str">
            <v>Z</v>
          </cell>
          <cell r="G384">
            <v>1</v>
          </cell>
          <cell r="H384" t="str">
            <v>C5708B-122Z-1</v>
          </cell>
          <cell r="I384">
            <v>0.89500000000000002</v>
          </cell>
          <cell r="J384">
            <v>281.60000000000002</v>
          </cell>
        </row>
        <row r="385">
          <cell r="A385" t="str">
            <v>122-2</v>
          </cell>
          <cell r="B385">
            <v>5057</v>
          </cell>
          <cell r="C385">
            <v>8</v>
          </cell>
          <cell r="D385" t="str">
            <v>B</v>
          </cell>
          <cell r="E385">
            <v>122</v>
          </cell>
          <cell r="F385" t="str">
            <v>Z</v>
          </cell>
          <cell r="G385">
            <v>2</v>
          </cell>
          <cell r="H385" t="str">
            <v>C5708B-122Z-2</v>
          </cell>
          <cell r="I385">
            <v>0.99</v>
          </cell>
          <cell r="J385">
            <v>282.495</v>
          </cell>
        </row>
        <row r="386">
          <cell r="A386" t="str">
            <v>122-3</v>
          </cell>
          <cell r="B386">
            <v>5057</v>
          </cell>
          <cell r="C386">
            <v>8</v>
          </cell>
          <cell r="D386" t="str">
            <v>B</v>
          </cell>
          <cell r="E386">
            <v>122</v>
          </cell>
          <cell r="F386" t="str">
            <v>Z</v>
          </cell>
          <cell r="G386">
            <v>3</v>
          </cell>
          <cell r="H386" t="str">
            <v>C5708B-122Z-3</v>
          </cell>
          <cell r="I386">
            <v>0.91</v>
          </cell>
          <cell r="J386">
            <v>283.48500000000001</v>
          </cell>
        </row>
        <row r="387">
          <cell r="A387" t="str">
            <v>122-4</v>
          </cell>
          <cell r="B387">
            <v>5057</v>
          </cell>
          <cell r="C387">
            <v>8</v>
          </cell>
          <cell r="D387" t="str">
            <v>B</v>
          </cell>
          <cell r="E387">
            <v>122</v>
          </cell>
          <cell r="F387" t="str">
            <v>Z</v>
          </cell>
          <cell r="G387">
            <v>4</v>
          </cell>
          <cell r="H387" t="str">
            <v>C5708B-122Z-4</v>
          </cell>
          <cell r="I387">
            <v>0.36</v>
          </cell>
          <cell r="J387">
            <v>284.39499999999998</v>
          </cell>
        </row>
        <row r="388">
          <cell r="A388" t="str">
            <v>123-1</v>
          </cell>
          <cell r="B388">
            <v>5057</v>
          </cell>
          <cell r="C388">
            <v>8</v>
          </cell>
          <cell r="D388" t="str">
            <v>B</v>
          </cell>
          <cell r="E388">
            <v>123</v>
          </cell>
          <cell r="F388" t="str">
            <v>Z</v>
          </cell>
          <cell r="G388">
            <v>1</v>
          </cell>
          <cell r="H388" t="str">
            <v>C5708B-123Z-1</v>
          </cell>
          <cell r="I388">
            <v>0.57499999999999996</v>
          </cell>
          <cell r="J388">
            <v>284.60000000000002</v>
          </cell>
        </row>
        <row r="389">
          <cell r="A389" t="str">
            <v>124-1</v>
          </cell>
          <cell r="B389">
            <v>5057</v>
          </cell>
          <cell r="C389">
            <v>8</v>
          </cell>
          <cell r="D389" t="str">
            <v>B</v>
          </cell>
          <cell r="E389">
            <v>124</v>
          </cell>
          <cell r="F389" t="str">
            <v>Z</v>
          </cell>
          <cell r="G389">
            <v>1</v>
          </cell>
          <cell r="H389" t="str">
            <v>C5708B-124Z-1</v>
          </cell>
          <cell r="I389">
            <v>0.72499999999999998</v>
          </cell>
          <cell r="J389">
            <v>285.2</v>
          </cell>
        </row>
        <row r="390">
          <cell r="A390" t="str">
            <v>124-2</v>
          </cell>
          <cell r="B390">
            <v>5057</v>
          </cell>
          <cell r="C390">
            <v>8</v>
          </cell>
          <cell r="D390" t="str">
            <v>B</v>
          </cell>
          <cell r="E390">
            <v>124</v>
          </cell>
          <cell r="F390" t="str">
            <v>Z</v>
          </cell>
          <cell r="G390">
            <v>2</v>
          </cell>
          <cell r="H390" t="str">
            <v>C5708B-124Z-2</v>
          </cell>
          <cell r="I390">
            <v>0.995</v>
          </cell>
          <cell r="J390">
            <v>285.92500000000001</v>
          </cell>
        </row>
        <row r="391">
          <cell r="A391" t="str">
            <v>124-3</v>
          </cell>
          <cell r="B391">
            <v>5057</v>
          </cell>
          <cell r="C391">
            <v>8</v>
          </cell>
          <cell r="D391" t="str">
            <v>B</v>
          </cell>
          <cell r="E391">
            <v>124</v>
          </cell>
          <cell r="F391" t="str">
            <v>Z</v>
          </cell>
          <cell r="G391">
            <v>3</v>
          </cell>
          <cell r="H391" t="str">
            <v>C5708B-124Z-3</v>
          </cell>
          <cell r="I391">
            <v>0.96</v>
          </cell>
          <cell r="J391">
            <v>286.92</v>
          </cell>
        </row>
        <row r="392">
          <cell r="A392" t="str">
            <v>125-1</v>
          </cell>
          <cell r="B392">
            <v>5057</v>
          </cell>
          <cell r="C392">
            <v>8</v>
          </cell>
          <cell r="D392" t="str">
            <v>B</v>
          </cell>
          <cell r="E392">
            <v>125</v>
          </cell>
          <cell r="F392" t="str">
            <v>Z</v>
          </cell>
          <cell r="G392">
            <v>1</v>
          </cell>
          <cell r="H392" t="str">
            <v>C5708B-125Z-1</v>
          </cell>
          <cell r="I392">
            <v>0.65</v>
          </cell>
          <cell r="J392">
            <v>287.60000000000002</v>
          </cell>
        </row>
        <row r="393">
          <cell r="A393" t="str">
            <v>125-2</v>
          </cell>
          <cell r="B393">
            <v>5057</v>
          </cell>
          <cell r="C393">
            <v>8</v>
          </cell>
          <cell r="D393" t="str">
            <v>B</v>
          </cell>
          <cell r="E393">
            <v>125</v>
          </cell>
          <cell r="F393" t="str">
            <v>Z</v>
          </cell>
          <cell r="G393">
            <v>2</v>
          </cell>
          <cell r="H393" t="str">
            <v>C5708B-125Z-2</v>
          </cell>
          <cell r="I393">
            <v>0.79</v>
          </cell>
          <cell r="J393">
            <v>288.25</v>
          </cell>
        </row>
        <row r="394">
          <cell r="A394" t="str">
            <v>125-3</v>
          </cell>
          <cell r="B394">
            <v>5057</v>
          </cell>
          <cell r="C394">
            <v>8</v>
          </cell>
          <cell r="D394" t="str">
            <v>B</v>
          </cell>
          <cell r="E394">
            <v>125</v>
          </cell>
          <cell r="F394" t="str">
            <v>Z</v>
          </cell>
          <cell r="G394">
            <v>3</v>
          </cell>
          <cell r="H394" t="str">
            <v>C5708B-125Z-3</v>
          </cell>
          <cell r="I394">
            <v>0.73</v>
          </cell>
          <cell r="J394">
            <v>289.04000000000002</v>
          </cell>
        </row>
        <row r="395">
          <cell r="A395" t="str">
            <v>125-4</v>
          </cell>
          <cell r="B395">
            <v>5057</v>
          </cell>
          <cell r="C395">
            <v>8</v>
          </cell>
          <cell r="D395" t="str">
            <v>B</v>
          </cell>
          <cell r="E395">
            <v>125</v>
          </cell>
          <cell r="F395" t="str">
            <v>Z</v>
          </cell>
          <cell r="G395">
            <v>4</v>
          </cell>
          <cell r="H395" t="str">
            <v>C5708B-125Z-4</v>
          </cell>
          <cell r="I395">
            <v>0.95</v>
          </cell>
          <cell r="J395">
            <v>289.77</v>
          </cell>
        </row>
        <row r="396">
          <cell r="A396" t="str">
            <v>126-1</v>
          </cell>
          <cell r="B396">
            <v>5057</v>
          </cell>
          <cell r="C396">
            <v>8</v>
          </cell>
          <cell r="D396" t="str">
            <v>B</v>
          </cell>
          <cell r="E396">
            <v>126</v>
          </cell>
          <cell r="F396" t="str">
            <v>Z</v>
          </cell>
          <cell r="G396">
            <v>1</v>
          </cell>
          <cell r="H396" t="str">
            <v>C5708B-126Z-1</v>
          </cell>
          <cell r="I396">
            <v>0.94499999999999995</v>
          </cell>
          <cell r="J396">
            <v>290.60000000000002</v>
          </cell>
        </row>
        <row r="397">
          <cell r="A397" t="str">
            <v>126-2</v>
          </cell>
          <cell r="B397">
            <v>5057</v>
          </cell>
          <cell r="C397">
            <v>8</v>
          </cell>
          <cell r="D397" t="str">
            <v>B</v>
          </cell>
          <cell r="E397">
            <v>126</v>
          </cell>
          <cell r="F397" t="str">
            <v>Z</v>
          </cell>
          <cell r="G397">
            <v>2</v>
          </cell>
          <cell r="H397" t="str">
            <v>C5708B-126Z-2</v>
          </cell>
          <cell r="I397">
            <v>0.44</v>
          </cell>
          <cell r="J397">
            <v>291.54500000000002</v>
          </cell>
        </row>
        <row r="398">
          <cell r="A398" t="str">
            <v>126-3</v>
          </cell>
          <cell r="B398">
            <v>5057</v>
          </cell>
          <cell r="C398">
            <v>8</v>
          </cell>
          <cell r="D398" t="str">
            <v>B</v>
          </cell>
          <cell r="E398">
            <v>126</v>
          </cell>
          <cell r="F398" t="str">
            <v>Z</v>
          </cell>
          <cell r="G398">
            <v>3</v>
          </cell>
          <cell r="H398" t="str">
            <v>C5708B-126Z-3</v>
          </cell>
          <cell r="I398">
            <v>1</v>
          </cell>
          <cell r="J398">
            <v>291.98500000000001</v>
          </cell>
        </row>
        <row r="399">
          <cell r="A399" t="str">
            <v>126-4</v>
          </cell>
          <cell r="B399">
            <v>5057</v>
          </cell>
          <cell r="C399">
            <v>8</v>
          </cell>
          <cell r="D399" t="str">
            <v>B</v>
          </cell>
          <cell r="E399">
            <v>126</v>
          </cell>
          <cell r="F399" t="str">
            <v>Z</v>
          </cell>
          <cell r="G399">
            <v>4</v>
          </cell>
          <cell r="H399" t="str">
            <v>C5708B-126Z-4</v>
          </cell>
          <cell r="I399">
            <v>0.79500000000000004</v>
          </cell>
          <cell r="J399">
            <v>292.98500000000001</v>
          </cell>
        </row>
        <row r="400">
          <cell r="A400" t="str">
            <v>126-5</v>
          </cell>
          <cell r="B400">
            <v>5057</v>
          </cell>
          <cell r="C400">
            <v>8</v>
          </cell>
          <cell r="D400" t="str">
            <v>B</v>
          </cell>
          <cell r="E400">
            <v>126</v>
          </cell>
          <cell r="F400" t="str">
            <v>Z</v>
          </cell>
          <cell r="G400">
            <v>5</v>
          </cell>
          <cell r="H400" t="str">
            <v>C5708B-126Z-5</v>
          </cell>
          <cell r="I400">
            <v>0.43</v>
          </cell>
          <cell r="J400">
            <v>293.77999999999997</v>
          </cell>
        </row>
        <row r="401">
          <cell r="A401" t="str">
            <v>127-1</v>
          </cell>
          <cell r="B401">
            <v>5057</v>
          </cell>
          <cell r="C401">
            <v>8</v>
          </cell>
          <cell r="D401" t="str">
            <v>B</v>
          </cell>
          <cell r="E401">
            <v>127</v>
          </cell>
          <cell r="F401" t="str">
            <v>Z</v>
          </cell>
          <cell r="G401">
            <v>1</v>
          </cell>
          <cell r="H401" t="str">
            <v>C5708B-127Z-1</v>
          </cell>
          <cell r="I401">
            <v>0.83</v>
          </cell>
          <cell r="J401">
            <v>293.60000000000002</v>
          </cell>
        </row>
        <row r="402">
          <cell r="A402" t="str">
            <v>127-2</v>
          </cell>
          <cell r="B402">
            <v>5057</v>
          </cell>
          <cell r="C402">
            <v>8</v>
          </cell>
          <cell r="D402" t="str">
            <v>B</v>
          </cell>
          <cell r="E402">
            <v>127</v>
          </cell>
          <cell r="F402" t="str">
            <v>Z</v>
          </cell>
          <cell r="G402">
            <v>2</v>
          </cell>
          <cell r="H402" t="str">
            <v>C5708B-127Z-2</v>
          </cell>
          <cell r="I402">
            <v>0.71</v>
          </cell>
          <cell r="J402">
            <v>294.43</v>
          </cell>
        </row>
        <row r="403">
          <cell r="A403" t="str">
            <v>127-3</v>
          </cell>
          <cell r="B403">
            <v>5057</v>
          </cell>
          <cell r="C403">
            <v>8</v>
          </cell>
          <cell r="D403" t="str">
            <v>B</v>
          </cell>
          <cell r="E403">
            <v>127</v>
          </cell>
          <cell r="F403" t="str">
            <v>Z</v>
          </cell>
          <cell r="G403">
            <v>3</v>
          </cell>
          <cell r="H403" t="str">
            <v>C5708B-127Z-3</v>
          </cell>
          <cell r="I403">
            <v>0.64500000000000002</v>
          </cell>
          <cell r="J403">
            <v>295.14</v>
          </cell>
        </row>
        <row r="404">
          <cell r="A404" t="str">
            <v>127-4</v>
          </cell>
          <cell r="B404">
            <v>5057</v>
          </cell>
          <cell r="C404">
            <v>8</v>
          </cell>
          <cell r="D404" t="str">
            <v>B</v>
          </cell>
          <cell r="E404">
            <v>127</v>
          </cell>
          <cell r="F404" t="str">
            <v>Z</v>
          </cell>
          <cell r="G404">
            <v>4</v>
          </cell>
          <cell r="H404" t="str">
            <v>C5708B-127Z-4</v>
          </cell>
          <cell r="I404">
            <v>0.95499999999999996</v>
          </cell>
          <cell r="J404">
            <v>295.78500000000003</v>
          </cell>
        </row>
        <row r="405">
          <cell r="A405" t="str">
            <v>128-1</v>
          </cell>
          <cell r="B405">
            <v>5057</v>
          </cell>
          <cell r="C405">
            <v>8</v>
          </cell>
          <cell r="D405" t="str">
            <v>B</v>
          </cell>
          <cell r="E405">
            <v>128</v>
          </cell>
          <cell r="F405" t="str">
            <v>Z</v>
          </cell>
          <cell r="G405">
            <v>1</v>
          </cell>
          <cell r="H405" t="str">
            <v>C5708B-128Z-1</v>
          </cell>
          <cell r="I405">
            <v>0.59</v>
          </cell>
          <cell r="J405">
            <v>296.60000000000002</v>
          </cell>
        </row>
        <row r="406">
          <cell r="A406" t="str">
            <v>128-2</v>
          </cell>
          <cell r="B406">
            <v>5057</v>
          </cell>
          <cell r="C406">
            <v>8</v>
          </cell>
          <cell r="D406" t="str">
            <v>B</v>
          </cell>
          <cell r="E406">
            <v>128</v>
          </cell>
          <cell r="F406" t="str">
            <v>Z</v>
          </cell>
          <cell r="G406">
            <v>2</v>
          </cell>
          <cell r="H406" t="str">
            <v>C5708B-128Z-2</v>
          </cell>
          <cell r="I406">
            <v>0.85</v>
          </cell>
          <cell r="J406">
            <v>297.19</v>
          </cell>
        </row>
        <row r="407">
          <cell r="A407" t="str">
            <v>128-3</v>
          </cell>
          <cell r="B407">
            <v>5057</v>
          </cell>
          <cell r="C407">
            <v>8</v>
          </cell>
          <cell r="D407" t="str">
            <v>B</v>
          </cell>
          <cell r="E407">
            <v>128</v>
          </cell>
          <cell r="F407" t="str">
            <v>Z</v>
          </cell>
          <cell r="G407">
            <v>3</v>
          </cell>
          <cell r="H407" t="str">
            <v>C5708B-128Z-3</v>
          </cell>
          <cell r="I407">
            <v>0.64500000000000002</v>
          </cell>
          <cell r="J407">
            <v>298.04000000000002</v>
          </cell>
        </row>
        <row r="408">
          <cell r="A408" t="str">
            <v>128-4</v>
          </cell>
          <cell r="B408">
            <v>5057</v>
          </cell>
          <cell r="C408">
            <v>8</v>
          </cell>
          <cell r="D408" t="str">
            <v>B</v>
          </cell>
          <cell r="E408">
            <v>128</v>
          </cell>
          <cell r="F408" t="str">
            <v>Z</v>
          </cell>
          <cell r="G408">
            <v>4</v>
          </cell>
          <cell r="H408" t="str">
            <v>C5708B-128Z-4</v>
          </cell>
          <cell r="I408">
            <v>0.67</v>
          </cell>
          <cell r="J408">
            <v>298.685</v>
          </cell>
        </row>
        <row r="409">
          <cell r="A409" t="str">
            <v>128-5</v>
          </cell>
          <cell r="B409">
            <v>5057</v>
          </cell>
          <cell r="C409">
            <v>8</v>
          </cell>
          <cell r="D409" t="str">
            <v>B</v>
          </cell>
          <cell r="E409">
            <v>128</v>
          </cell>
          <cell r="F409" t="str">
            <v>Z</v>
          </cell>
          <cell r="G409">
            <v>5</v>
          </cell>
          <cell r="H409" t="str">
            <v>C5708B-128Z-5</v>
          </cell>
          <cell r="I409">
            <v>0.47499999999999998</v>
          </cell>
          <cell r="J409">
            <v>299.35500000000002</v>
          </cell>
        </row>
        <row r="410">
          <cell r="A410" t="str">
            <v>129-1</v>
          </cell>
          <cell r="B410">
            <v>5057</v>
          </cell>
          <cell r="C410">
            <v>8</v>
          </cell>
          <cell r="D410" t="str">
            <v>B</v>
          </cell>
          <cell r="E410">
            <v>129</v>
          </cell>
          <cell r="F410" t="str">
            <v>Z</v>
          </cell>
          <cell r="G410">
            <v>1</v>
          </cell>
          <cell r="H410" t="str">
            <v>C5708B-129Z-1</v>
          </cell>
          <cell r="I410">
            <v>0.54</v>
          </cell>
          <cell r="J410">
            <v>299.60000000000002</v>
          </cell>
        </row>
        <row r="411">
          <cell r="H411">
            <v>0</v>
          </cell>
          <cell r="I411">
            <v>0</v>
          </cell>
          <cell r="J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</row>
        <row r="416">
          <cell r="H416">
            <v>0</v>
          </cell>
          <cell r="I416">
            <v>0</v>
          </cell>
          <cell r="J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</row>
        <row r="423">
          <cell r="H423">
            <v>0</v>
          </cell>
          <cell r="I423">
            <v>0</v>
          </cell>
          <cell r="J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</row>
        <row r="433">
          <cell r="B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</row>
        <row r="442"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</row>
        <row r="451">
          <cell r="H451">
            <v>0</v>
          </cell>
          <cell r="I451">
            <v>0</v>
          </cell>
          <cell r="J451">
            <v>0</v>
          </cell>
        </row>
        <row r="452">
          <cell r="B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</row>
        <row r="460">
          <cell r="B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</row>
        <row r="462">
          <cell r="B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</row>
        <row r="470">
          <cell r="H470">
            <v>0</v>
          </cell>
          <cell r="I470">
            <v>0</v>
          </cell>
          <cell r="J470">
            <v>0</v>
          </cell>
        </row>
        <row r="471">
          <cell r="H471">
            <v>0</v>
          </cell>
          <cell r="I471">
            <v>0</v>
          </cell>
          <cell r="J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</row>
        <row r="486">
          <cell r="H486">
            <v>0</v>
          </cell>
          <cell r="I486">
            <v>0</v>
          </cell>
          <cell r="J486">
            <v>0</v>
          </cell>
        </row>
        <row r="487">
          <cell r="H487">
            <v>0</v>
          </cell>
          <cell r="I487">
            <v>0</v>
          </cell>
          <cell r="J487">
            <v>0</v>
          </cell>
        </row>
        <row r="488">
          <cell r="B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H489">
            <v>0</v>
          </cell>
          <cell r="I489">
            <v>0</v>
          </cell>
          <cell r="J489">
            <v>0</v>
          </cell>
        </row>
        <row r="490">
          <cell r="H490">
            <v>0</v>
          </cell>
          <cell r="I490">
            <v>0</v>
          </cell>
          <cell r="J490">
            <v>0</v>
          </cell>
        </row>
        <row r="491">
          <cell r="H491">
            <v>0</v>
          </cell>
          <cell r="I491">
            <v>0</v>
          </cell>
          <cell r="J491">
            <v>0</v>
          </cell>
        </row>
        <row r="492">
          <cell r="B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H494">
            <v>0</v>
          </cell>
          <cell r="I494">
            <v>0</v>
          </cell>
          <cell r="J494">
            <v>0</v>
          </cell>
        </row>
        <row r="495">
          <cell r="H495">
            <v>0</v>
          </cell>
          <cell r="I495">
            <v>0</v>
          </cell>
          <cell r="J495">
            <v>0</v>
          </cell>
        </row>
        <row r="496">
          <cell r="H496">
            <v>0</v>
          </cell>
          <cell r="I496">
            <v>0</v>
          </cell>
          <cell r="J496">
            <v>0</v>
          </cell>
        </row>
        <row r="497">
          <cell r="B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H498">
            <v>0</v>
          </cell>
          <cell r="I498">
            <v>0</v>
          </cell>
          <cell r="J498">
            <v>0</v>
          </cell>
        </row>
        <row r="499">
          <cell r="B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B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H501">
            <v>0</v>
          </cell>
          <cell r="I501">
            <v>0</v>
          </cell>
          <cell r="J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</row>
        <row r="503">
          <cell r="H503">
            <v>0</v>
          </cell>
          <cell r="I503">
            <v>0</v>
          </cell>
          <cell r="J503">
            <v>0</v>
          </cell>
        </row>
        <row r="504">
          <cell r="H504">
            <v>0</v>
          </cell>
          <cell r="I504">
            <v>0</v>
          </cell>
          <cell r="J504">
            <v>0</v>
          </cell>
        </row>
        <row r="505">
          <cell r="H505">
            <v>0</v>
          </cell>
          <cell r="I505">
            <v>0</v>
          </cell>
          <cell r="J505">
            <v>0</v>
          </cell>
        </row>
        <row r="506">
          <cell r="H506">
            <v>0</v>
          </cell>
          <cell r="I506">
            <v>0</v>
          </cell>
          <cell r="J506">
            <v>0</v>
          </cell>
        </row>
        <row r="507">
          <cell r="H507">
            <v>0</v>
          </cell>
          <cell r="I507">
            <v>0</v>
          </cell>
          <cell r="J507">
            <v>0</v>
          </cell>
        </row>
        <row r="508">
          <cell r="H508">
            <v>0</v>
          </cell>
          <cell r="I508">
            <v>0</v>
          </cell>
          <cell r="J508">
            <v>0</v>
          </cell>
        </row>
        <row r="509">
          <cell r="H509">
            <v>0</v>
          </cell>
          <cell r="I509">
            <v>0</v>
          </cell>
          <cell r="J509">
            <v>0</v>
          </cell>
        </row>
        <row r="510">
          <cell r="H510">
            <v>0</v>
          </cell>
          <cell r="I510">
            <v>0</v>
          </cell>
          <cell r="J510">
            <v>0</v>
          </cell>
        </row>
        <row r="511">
          <cell r="H511">
            <v>0</v>
          </cell>
          <cell r="I511">
            <v>0</v>
          </cell>
          <cell r="J511">
            <v>0</v>
          </cell>
        </row>
        <row r="512">
          <cell r="H512">
            <v>0</v>
          </cell>
          <cell r="I512">
            <v>0</v>
          </cell>
          <cell r="J512">
            <v>0</v>
          </cell>
        </row>
        <row r="513">
          <cell r="H513">
            <v>0</v>
          </cell>
          <cell r="I513">
            <v>0</v>
          </cell>
          <cell r="J513">
            <v>0</v>
          </cell>
        </row>
        <row r="514">
          <cell r="H514">
            <v>0</v>
          </cell>
          <cell r="I514">
            <v>0</v>
          </cell>
          <cell r="J514">
            <v>0</v>
          </cell>
        </row>
        <row r="515">
          <cell r="H515">
            <v>0</v>
          </cell>
          <cell r="I515">
            <v>0</v>
          </cell>
          <cell r="J515">
            <v>0</v>
          </cell>
        </row>
        <row r="516">
          <cell r="H516">
            <v>0</v>
          </cell>
          <cell r="I516">
            <v>0</v>
          </cell>
          <cell r="J516">
            <v>0</v>
          </cell>
        </row>
        <row r="517">
          <cell r="H517">
            <v>0</v>
          </cell>
          <cell r="I517">
            <v>0</v>
          </cell>
          <cell r="J517">
            <v>0</v>
          </cell>
        </row>
        <row r="518">
          <cell r="H518">
            <v>0</v>
          </cell>
          <cell r="I518">
            <v>0</v>
          </cell>
          <cell r="J518">
            <v>0</v>
          </cell>
        </row>
        <row r="519">
          <cell r="H519">
            <v>0</v>
          </cell>
          <cell r="I519">
            <v>0</v>
          </cell>
          <cell r="J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</row>
        <row r="527">
          <cell r="H527">
            <v>0</v>
          </cell>
          <cell r="I527">
            <v>0</v>
          </cell>
          <cell r="J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</row>
        <row r="535">
          <cell r="H535">
            <v>0</v>
          </cell>
          <cell r="I535">
            <v>0</v>
          </cell>
          <cell r="J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</row>
        <row r="549">
          <cell r="H549">
            <v>0</v>
          </cell>
          <cell r="I549">
            <v>0</v>
          </cell>
          <cell r="J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</row>
        <row r="551">
          <cell r="H551">
            <v>0</v>
          </cell>
          <cell r="I551">
            <v>0</v>
          </cell>
          <cell r="J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</sheetData>
      <sheetData sheetId="2" refreshError="1">
        <row r="3">
          <cell r="E3" t="str">
            <v>Poikilitic</v>
          </cell>
          <cell r="U3" t="str">
            <v>modal</v>
          </cell>
          <cell r="W3" t="str">
            <v>weak</v>
          </cell>
          <cell r="Y3" t="str">
            <v>linear</v>
          </cell>
          <cell r="AT3" t="str">
            <v>uncertain</v>
          </cell>
          <cell r="AU3">
            <v>0</v>
          </cell>
          <cell r="AW3" t="str">
            <v>n</v>
          </cell>
          <cell r="AY3" t="str">
            <v>olivine</v>
          </cell>
          <cell r="BB3" t="str">
            <v>Sharp</v>
          </cell>
          <cell r="BC3" t="str">
            <v>Planar</v>
          </cell>
        </row>
        <row r="4">
          <cell r="E4" t="str">
            <v>Granular</v>
          </cell>
          <cell r="U4" t="str">
            <v>grain size</v>
          </cell>
          <cell r="W4" t="str">
            <v>moderate</v>
          </cell>
          <cell r="Y4" t="str">
            <v>planar</v>
          </cell>
          <cell r="AT4" t="str">
            <v>likely</v>
          </cell>
          <cell r="AU4">
            <v>1</v>
          </cell>
          <cell r="AW4" t="str">
            <v>r</v>
          </cell>
          <cell r="AY4" t="str">
            <v>plagioclase</v>
          </cell>
          <cell r="BB4" t="str">
            <v>Gradational</v>
          </cell>
          <cell r="BC4" t="str">
            <v>Curved</v>
          </cell>
        </row>
        <row r="5">
          <cell r="E5" t="str">
            <v>Intergranular</v>
          </cell>
          <cell r="U5" t="str">
            <v>combined grain size and modal boundary/contact</v>
          </cell>
          <cell r="V5" t="str">
            <v xml:space="preserve"> irregular</v>
          </cell>
          <cell r="W5" t="str">
            <v>strong</v>
          </cell>
          <cell r="Y5" t="str">
            <v>planar-linear</v>
          </cell>
          <cell r="AT5" t="str">
            <v>certain</v>
          </cell>
          <cell r="AU5">
            <v>2</v>
          </cell>
          <cell r="AW5" t="str">
            <v>d</v>
          </cell>
          <cell r="AY5" t="str">
            <v>pyroxene</v>
          </cell>
          <cell r="BB5" t="str">
            <v>Sutured</v>
          </cell>
          <cell r="BC5" t="str">
            <v>Irregular</v>
          </cell>
        </row>
        <row r="6">
          <cell r="E6" t="str">
            <v>Intersertal</v>
          </cell>
          <cell r="V6" t="str">
            <v xml:space="preserve"> planar</v>
          </cell>
          <cell r="W6" t="str">
            <v>n/a</v>
          </cell>
          <cell r="Y6" t="str">
            <v>anastomosing/irregular</v>
          </cell>
          <cell r="AW6" t="str">
            <v>s</v>
          </cell>
          <cell r="AY6" t="str">
            <v>oxide</v>
          </cell>
        </row>
        <row r="7">
          <cell r="E7" t="str">
            <v>Subophitic</v>
          </cell>
          <cell r="V7" t="str">
            <v xml:space="preserve"> curved</v>
          </cell>
          <cell r="AW7" t="str">
            <v>nd</v>
          </cell>
          <cell r="AY7" t="str">
            <v>other</v>
          </cell>
        </row>
        <row r="8">
          <cell r="E8" t="str">
            <v>Ophitic</v>
          </cell>
          <cell r="V8" t="str">
            <v xml:space="preserve"> anastomosing</v>
          </cell>
          <cell r="AW8" t="str">
            <v>ns</v>
          </cell>
        </row>
        <row r="9">
          <cell r="E9" t="str">
            <v>Poikilitic</v>
          </cell>
          <cell r="AW9" t="str">
            <v>rd</v>
          </cell>
        </row>
        <row r="10">
          <cell r="E10" t="str">
            <v>Porphyritic</v>
          </cell>
          <cell r="AW10" t="str">
            <v>rs</v>
          </cell>
        </row>
        <row r="11">
          <cell r="E11" t="str">
            <v>Comb structure</v>
          </cell>
          <cell r="AW11" t="str">
            <v>unknown</v>
          </cell>
        </row>
        <row r="12">
          <cell r="E12" t="str">
            <v>Skeletal</v>
          </cell>
          <cell r="V12" t="str">
            <v>weak</v>
          </cell>
          <cell r="W12">
            <v>1</v>
          </cell>
          <cell r="Y12" t="str">
            <v>isotropic</v>
          </cell>
          <cell r="Z12">
            <v>0</v>
          </cell>
          <cell r="AB12" t="str">
            <v>undeformed</v>
          </cell>
          <cell r="AC12">
            <v>0</v>
          </cell>
        </row>
        <row r="13">
          <cell r="E13" t="str">
            <v>Dendritic</v>
          </cell>
          <cell r="V13" t="str">
            <v>moderate</v>
          </cell>
          <cell r="W13">
            <v>2</v>
          </cell>
          <cell r="Y13" t="str">
            <v>weak</v>
          </cell>
          <cell r="Z13">
            <v>1</v>
          </cell>
          <cell r="AB13" t="str">
            <v>weakly foliated</v>
          </cell>
          <cell r="AC13">
            <v>1</v>
          </cell>
        </row>
        <row r="14">
          <cell r="V14" t="str">
            <v>strong</v>
          </cell>
          <cell r="W14">
            <v>3</v>
          </cell>
          <cell r="Y14" t="str">
            <v>moderate</v>
          </cell>
          <cell r="Z14">
            <v>2</v>
          </cell>
          <cell r="AB14" t="str">
            <v>moderately foliated</v>
          </cell>
          <cell r="AC14">
            <v>2</v>
          </cell>
        </row>
        <row r="15">
          <cell r="V15" t="str">
            <v>n/a</v>
          </cell>
          <cell r="W15">
            <v>0</v>
          </cell>
          <cell r="Y15" t="str">
            <v>strong</v>
          </cell>
          <cell r="Z15">
            <v>3</v>
          </cell>
          <cell r="AB15" t="str">
            <v>Protomylonite</v>
          </cell>
          <cell r="AC15">
            <v>3</v>
          </cell>
        </row>
        <row r="16">
          <cell r="AB16" t="str">
            <v>mylonite</v>
          </cell>
          <cell r="AC16">
            <v>4</v>
          </cell>
        </row>
        <row r="17">
          <cell r="AB17" t="str">
            <v>ultramylonite</v>
          </cell>
          <cell r="AC17">
            <v>5</v>
          </cell>
        </row>
        <row r="23">
          <cell r="I23" t="str">
            <v>sharp</v>
          </cell>
          <cell r="J23" t="str">
            <v xml:space="preserve"> irregular</v>
          </cell>
        </row>
        <row r="24">
          <cell r="I24" t="str">
            <v>gradational</v>
          </cell>
          <cell r="J24" t="str">
            <v xml:space="preserve"> planar</v>
          </cell>
        </row>
        <row r="25">
          <cell r="I25" t="str">
            <v>sutured</v>
          </cell>
          <cell r="J25" t="str">
            <v xml:space="preserve"> curved</v>
          </cell>
        </row>
        <row r="26">
          <cell r="J26" t="str">
            <v xml:space="preserve"> anastomosing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utonic"/>
      <sheetName val="Depth_Lookup"/>
      <sheetName val="definitions_list_looku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8"/>
  <sheetViews>
    <sheetView zoomScale="70" zoomScaleNormal="70" zoomScalePageLayoutView="70" workbookViewId="0">
      <selection activeCell="F2" sqref="F2"/>
    </sheetView>
  </sheetViews>
  <sheetFormatPr baseColWidth="10" defaultColWidth="10.83203125" defaultRowHeight="15" x14ac:dyDescent="0"/>
  <cols>
    <col min="1" max="1" width="10.83203125" style="137"/>
    <col min="2" max="4" width="10.83203125" style="138"/>
    <col min="5" max="5" width="13.6640625" style="137" customWidth="1"/>
    <col min="6" max="6" width="14.1640625" style="137" customWidth="1"/>
    <col min="7" max="7" width="12" style="152" bestFit="1" customWidth="1"/>
    <col min="8" max="8" width="10.5" style="139" bestFit="1" customWidth="1"/>
    <col min="9" max="9" width="12.5" style="153" customWidth="1"/>
    <col min="10" max="10" width="10.83203125" style="138"/>
    <col min="11" max="11" width="10.83203125" style="137"/>
    <col min="12" max="13" width="15.33203125" style="138" customWidth="1"/>
    <col min="14" max="14" width="16.6640625" style="138" customWidth="1"/>
    <col min="15" max="15" width="29.5" style="138" bestFit="1" customWidth="1"/>
    <col min="16" max="16" width="95.83203125" style="138" bestFit="1" customWidth="1"/>
    <col min="17" max="17" width="4.33203125" style="138" bestFit="1" customWidth="1"/>
    <col min="18" max="16384" width="10.83203125" style="138"/>
  </cols>
  <sheetData>
    <row r="1" spans="1:16" ht="60">
      <c r="A1" s="189" t="s">
        <v>6</v>
      </c>
      <c r="B1" s="199" t="s">
        <v>7</v>
      </c>
      <c r="C1" s="200" t="s">
        <v>8</v>
      </c>
      <c r="D1" s="201" t="s">
        <v>380</v>
      </c>
      <c r="E1" s="202" t="s">
        <v>381</v>
      </c>
      <c r="F1" s="194" t="s">
        <v>382</v>
      </c>
      <c r="G1" s="189" t="s">
        <v>368</v>
      </c>
      <c r="H1" s="189" t="s">
        <v>369</v>
      </c>
      <c r="I1" s="202" t="s">
        <v>374</v>
      </c>
      <c r="J1" s="203" t="s">
        <v>366</v>
      </c>
      <c r="K1" s="204" t="s">
        <v>396</v>
      </c>
      <c r="L1" s="205" t="s">
        <v>400</v>
      </c>
      <c r="M1" s="193" t="s">
        <v>415</v>
      </c>
      <c r="N1" s="194" t="s">
        <v>416</v>
      </c>
      <c r="O1" s="210" t="s">
        <v>365</v>
      </c>
      <c r="P1" s="210" t="s">
        <v>417</v>
      </c>
    </row>
    <row r="2" spans="1:16">
      <c r="A2" s="137" t="s">
        <v>11</v>
      </c>
      <c r="B2" s="140">
        <v>0</v>
      </c>
      <c r="C2" s="138">
        <v>51</v>
      </c>
      <c r="D2" s="141" t="s">
        <v>484</v>
      </c>
      <c r="E2" s="172">
        <v>0</v>
      </c>
      <c r="F2" s="173">
        <v>0.51</v>
      </c>
      <c r="G2" s="138"/>
      <c r="H2" s="138"/>
      <c r="I2" s="208"/>
      <c r="J2" s="140" t="s">
        <v>376</v>
      </c>
      <c r="K2" s="211">
        <v>0</v>
      </c>
      <c r="L2" s="206"/>
      <c r="M2" s="185"/>
      <c r="N2" s="186"/>
      <c r="O2" s="206"/>
      <c r="P2" s="206"/>
    </row>
    <row r="3" spans="1:16">
      <c r="A3" s="137" t="s">
        <v>12</v>
      </c>
      <c r="B3" s="140">
        <v>0</v>
      </c>
      <c r="C3" s="138">
        <v>86.5</v>
      </c>
      <c r="D3" s="141" t="s">
        <v>484</v>
      </c>
      <c r="E3" s="172">
        <v>1.3</v>
      </c>
      <c r="F3" s="173">
        <v>2.165</v>
      </c>
      <c r="G3" s="138"/>
      <c r="H3" s="138"/>
      <c r="I3" s="208"/>
      <c r="J3" s="140" t="s">
        <v>376</v>
      </c>
      <c r="K3" s="211">
        <v>0</v>
      </c>
      <c r="L3" s="206"/>
      <c r="M3" s="185"/>
      <c r="N3" s="186"/>
      <c r="O3" s="206"/>
      <c r="P3" s="206"/>
    </row>
    <row r="4" spans="1:16">
      <c r="A4" s="137" t="s">
        <v>13</v>
      </c>
      <c r="B4" s="140">
        <v>0</v>
      </c>
      <c r="C4" s="138">
        <v>75</v>
      </c>
      <c r="D4" s="141" t="s">
        <v>484</v>
      </c>
      <c r="E4" s="172">
        <v>2.6</v>
      </c>
      <c r="F4" s="173">
        <v>3.35</v>
      </c>
      <c r="G4" s="138"/>
      <c r="H4" s="138"/>
      <c r="I4" s="208"/>
      <c r="J4" s="140" t="s">
        <v>376</v>
      </c>
      <c r="K4" s="211">
        <v>0</v>
      </c>
      <c r="L4" s="206"/>
      <c r="M4" s="185"/>
      <c r="N4" s="186"/>
      <c r="O4" s="206"/>
      <c r="P4" s="206"/>
    </row>
    <row r="5" spans="1:16">
      <c r="A5" s="137" t="s">
        <v>14</v>
      </c>
      <c r="B5" s="140">
        <v>0</v>
      </c>
      <c r="C5" s="138">
        <v>45.5</v>
      </c>
      <c r="D5" s="141" t="s">
        <v>484</v>
      </c>
      <c r="E5" s="172">
        <v>3.35</v>
      </c>
      <c r="F5" s="173">
        <v>3.8050000000000002</v>
      </c>
      <c r="G5" s="138"/>
      <c r="H5" s="138"/>
      <c r="I5" s="208"/>
      <c r="J5" s="140" t="s">
        <v>376</v>
      </c>
      <c r="K5" s="211">
        <v>0</v>
      </c>
      <c r="L5" s="206"/>
      <c r="M5" s="185"/>
      <c r="N5" s="186"/>
      <c r="O5" s="206"/>
      <c r="P5" s="206"/>
    </row>
    <row r="6" spans="1:16">
      <c r="A6" s="137" t="s">
        <v>15</v>
      </c>
      <c r="B6" s="140">
        <v>0</v>
      </c>
      <c r="C6" s="138">
        <v>86.5</v>
      </c>
      <c r="D6" s="141" t="s">
        <v>484</v>
      </c>
      <c r="E6" s="172">
        <v>5.6</v>
      </c>
      <c r="F6" s="173">
        <v>6.4649999999999999</v>
      </c>
      <c r="G6" s="138"/>
      <c r="H6" s="138"/>
      <c r="I6" s="208"/>
      <c r="J6" s="140" t="s">
        <v>376</v>
      </c>
      <c r="K6" s="211">
        <v>0</v>
      </c>
      <c r="L6" s="206"/>
      <c r="M6" s="185"/>
      <c r="N6" s="186"/>
      <c r="O6" s="206"/>
      <c r="P6" s="206"/>
    </row>
    <row r="7" spans="1:16">
      <c r="A7" s="137" t="s">
        <v>16</v>
      </c>
      <c r="B7" s="140">
        <v>0</v>
      </c>
      <c r="C7" s="138">
        <v>93</v>
      </c>
      <c r="D7" s="141" t="s">
        <v>484</v>
      </c>
      <c r="E7" s="172">
        <v>6.4649999999999999</v>
      </c>
      <c r="F7" s="173">
        <v>7.3949999999999996</v>
      </c>
      <c r="G7" s="138"/>
      <c r="H7" s="138"/>
      <c r="I7" s="208"/>
      <c r="J7" s="140" t="s">
        <v>376</v>
      </c>
      <c r="K7" s="211">
        <v>0</v>
      </c>
      <c r="L7" s="206"/>
      <c r="M7" s="185"/>
      <c r="N7" s="186"/>
      <c r="O7" s="206"/>
      <c r="P7" s="206"/>
    </row>
    <row r="8" spans="1:16">
      <c r="A8" s="137" t="s">
        <v>17</v>
      </c>
      <c r="B8" s="140">
        <v>0</v>
      </c>
      <c r="C8" s="138">
        <v>87.5</v>
      </c>
      <c r="D8" s="141" t="s">
        <v>484</v>
      </c>
      <c r="E8" s="172">
        <v>7.1</v>
      </c>
      <c r="F8" s="173">
        <v>7.9749999999999996</v>
      </c>
      <c r="G8" s="138"/>
      <c r="H8" s="138"/>
      <c r="I8" s="208"/>
      <c r="J8" s="140" t="s">
        <v>376</v>
      </c>
      <c r="K8" s="211">
        <v>0</v>
      </c>
      <c r="L8" s="206"/>
      <c r="M8" s="185"/>
      <c r="N8" s="186"/>
      <c r="O8" s="206"/>
      <c r="P8" s="206"/>
    </row>
    <row r="9" spans="1:16">
      <c r="A9" s="137" t="s">
        <v>18</v>
      </c>
      <c r="B9" s="140">
        <v>0</v>
      </c>
      <c r="C9" s="138">
        <v>46.5</v>
      </c>
      <c r="D9" s="141" t="s">
        <v>484</v>
      </c>
      <c r="E9" s="172">
        <v>7.9749999999999996</v>
      </c>
      <c r="F9" s="173">
        <v>8.44</v>
      </c>
      <c r="G9" s="138"/>
      <c r="H9" s="138"/>
      <c r="I9" s="208"/>
      <c r="J9" s="140" t="s">
        <v>376</v>
      </c>
      <c r="K9" s="211">
        <v>0</v>
      </c>
      <c r="L9" s="206"/>
      <c r="M9" s="185"/>
      <c r="N9" s="186"/>
      <c r="O9" s="206"/>
      <c r="P9" s="206"/>
    </row>
    <row r="10" spans="1:16">
      <c r="A10" s="137" t="s">
        <v>19</v>
      </c>
      <c r="B10" s="140">
        <v>0</v>
      </c>
      <c r="C10" s="138">
        <v>81.5</v>
      </c>
      <c r="D10" s="141" t="s">
        <v>484</v>
      </c>
      <c r="E10" s="172">
        <v>8.6</v>
      </c>
      <c r="F10" s="173">
        <v>9.4149999999999991</v>
      </c>
      <c r="G10" s="138"/>
      <c r="H10" s="138"/>
      <c r="I10" s="208"/>
      <c r="J10" s="140" t="s">
        <v>376</v>
      </c>
      <c r="K10" s="211">
        <v>0</v>
      </c>
      <c r="L10" s="206"/>
      <c r="M10" s="185"/>
      <c r="N10" s="186"/>
      <c r="O10" s="206"/>
      <c r="P10" s="206"/>
    </row>
    <row r="11" spans="1:16">
      <c r="A11" s="137" t="s">
        <v>20</v>
      </c>
      <c r="B11" s="140">
        <v>0</v>
      </c>
      <c r="C11" s="138">
        <v>94.5</v>
      </c>
      <c r="D11" s="141" t="s">
        <v>484</v>
      </c>
      <c r="E11" s="172">
        <v>9.4149999999999991</v>
      </c>
      <c r="F11" s="173">
        <v>10.36</v>
      </c>
      <c r="G11" s="138"/>
      <c r="H11" s="138"/>
      <c r="I11" s="208"/>
      <c r="J11" s="140" t="s">
        <v>376</v>
      </c>
      <c r="K11" s="211">
        <v>0</v>
      </c>
      <c r="L11" s="206"/>
      <c r="M11" s="185"/>
      <c r="N11" s="186"/>
      <c r="O11" s="206"/>
      <c r="P11" s="206"/>
    </row>
    <row r="12" spans="1:16">
      <c r="A12" s="137" t="s">
        <v>21</v>
      </c>
      <c r="B12" s="140">
        <v>0</v>
      </c>
      <c r="C12" s="138">
        <v>58.5</v>
      </c>
      <c r="D12" s="141" t="s">
        <v>484</v>
      </c>
      <c r="E12" s="172">
        <v>10.1</v>
      </c>
      <c r="F12" s="173">
        <v>10.684999999999999</v>
      </c>
      <c r="G12" s="138"/>
      <c r="H12" s="138"/>
      <c r="I12" s="208"/>
      <c r="J12" s="140" t="s">
        <v>376</v>
      </c>
      <c r="K12" s="211">
        <v>0</v>
      </c>
      <c r="L12" s="206"/>
      <c r="M12" s="185"/>
      <c r="N12" s="186"/>
      <c r="O12" s="206"/>
      <c r="P12" s="206"/>
    </row>
    <row r="13" spans="1:16">
      <c r="A13" s="137" t="s">
        <v>22</v>
      </c>
      <c r="B13" s="140">
        <v>0</v>
      </c>
      <c r="C13" s="138">
        <v>85</v>
      </c>
      <c r="D13" s="141" t="s">
        <v>484</v>
      </c>
      <c r="E13" s="172">
        <v>10.685</v>
      </c>
      <c r="F13" s="173">
        <v>11.535</v>
      </c>
      <c r="G13" s="138"/>
      <c r="H13" s="138"/>
      <c r="I13" s="208"/>
      <c r="J13" s="140" t="s">
        <v>376</v>
      </c>
      <c r="K13" s="211">
        <v>0</v>
      </c>
      <c r="L13" s="206"/>
      <c r="M13" s="185"/>
      <c r="N13" s="186"/>
      <c r="O13" s="206"/>
      <c r="P13" s="206"/>
    </row>
    <row r="14" spans="1:16">
      <c r="A14" s="137" t="s">
        <v>23</v>
      </c>
      <c r="B14" s="140">
        <v>0</v>
      </c>
      <c r="C14" s="138">
        <v>34</v>
      </c>
      <c r="D14" s="141" t="s">
        <v>484</v>
      </c>
      <c r="E14" s="172">
        <v>11.6</v>
      </c>
      <c r="F14" s="173">
        <v>11.94</v>
      </c>
      <c r="G14" s="138"/>
      <c r="H14" s="138"/>
      <c r="I14" s="208"/>
      <c r="J14" s="140" t="s">
        <v>376</v>
      </c>
      <c r="K14" s="211">
        <v>0</v>
      </c>
      <c r="L14" s="206"/>
      <c r="M14" s="185"/>
      <c r="N14" s="186"/>
      <c r="O14" s="206"/>
      <c r="P14" s="206"/>
    </row>
    <row r="15" spans="1:16">
      <c r="A15" s="137" t="s">
        <v>24</v>
      </c>
      <c r="B15" s="140">
        <v>0</v>
      </c>
      <c r="C15" s="138">
        <v>79.5</v>
      </c>
      <c r="D15" s="141" t="s">
        <v>484</v>
      </c>
      <c r="E15" s="172">
        <v>12</v>
      </c>
      <c r="F15" s="173">
        <v>12.795</v>
      </c>
      <c r="G15" s="138"/>
      <c r="H15" s="138"/>
      <c r="I15" s="208"/>
      <c r="J15" s="140" t="s">
        <v>376</v>
      </c>
      <c r="K15" s="211">
        <v>0</v>
      </c>
      <c r="L15" s="206"/>
      <c r="M15" s="185"/>
      <c r="N15" s="186"/>
      <c r="O15" s="206" t="s">
        <v>419</v>
      </c>
      <c r="P15" s="206"/>
    </row>
    <row r="16" spans="1:16">
      <c r="A16" s="137" t="s">
        <v>24</v>
      </c>
      <c r="B16" s="140">
        <v>79</v>
      </c>
      <c r="C16" s="138">
        <v>80</v>
      </c>
      <c r="D16" s="141" t="s">
        <v>484</v>
      </c>
      <c r="E16" s="172">
        <v>12.79</v>
      </c>
      <c r="F16" s="173">
        <v>12.8</v>
      </c>
      <c r="G16" s="138"/>
      <c r="H16" s="138"/>
      <c r="I16" s="208"/>
      <c r="J16" s="140" t="s">
        <v>376</v>
      </c>
      <c r="K16" s="211">
        <v>0</v>
      </c>
      <c r="L16" s="206"/>
      <c r="M16" s="185"/>
      <c r="N16" s="186"/>
      <c r="O16" s="206" t="s">
        <v>425</v>
      </c>
      <c r="P16" s="206"/>
    </row>
    <row r="17" spans="1:16">
      <c r="A17" s="137" t="s">
        <v>24</v>
      </c>
      <c r="B17" s="140">
        <v>80</v>
      </c>
      <c r="C17" s="138">
        <v>94.5</v>
      </c>
      <c r="D17" s="141" t="s">
        <v>484</v>
      </c>
      <c r="E17" s="172">
        <v>12.8</v>
      </c>
      <c r="F17" s="173">
        <v>12.945</v>
      </c>
      <c r="G17" s="138"/>
      <c r="H17" s="138"/>
      <c r="I17" s="208"/>
      <c r="J17" s="140" t="s">
        <v>376</v>
      </c>
      <c r="K17" s="211">
        <v>0</v>
      </c>
      <c r="L17" s="206"/>
      <c r="M17" s="185"/>
      <c r="N17" s="186"/>
      <c r="O17" s="206" t="s">
        <v>419</v>
      </c>
      <c r="P17" s="206"/>
    </row>
    <row r="18" spans="1:16">
      <c r="A18" s="137" t="s">
        <v>25</v>
      </c>
      <c r="B18" s="140">
        <v>0</v>
      </c>
      <c r="C18" s="138">
        <v>95.5</v>
      </c>
      <c r="D18" s="141" t="s">
        <v>484</v>
      </c>
      <c r="E18" s="172">
        <v>12.945</v>
      </c>
      <c r="F18" s="173">
        <v>13.9</v>
      </c>
      <c r="G18" s="138"/>
      <c r="H18" s="138"/>
      <c r="I18" s="208"/>
      <c r="J18" s="140" t="s">
        <v>376</v>
      </c>
      <c r="K18" s="211">
        <v>0</v>
      </c>
      <c r="L18" s="206"/>
      <c r="M18" s="185"/>
      <c r="N18" s="186"/>
      <c r="O18" s="206" t="s">
        <v>419</v>
      </c>
      <c r="P18" s="206"/>
    </row>
    <row r="19" spans="1:16">
      <c r="A19" s="137" t="s">
        <v>26</v>
      </c>
      <c r="B19" s="140">
        <v>0</v>
      </c>
      <c r="C19" s="138">
        <v>3</v>
      </c>
      <c r="D19" s="141" t="s">
        <v>484</v>
      </c>
      <c r="E19" s="172">
        <v>13.9</v>
      </c>
      <c r="F19" s="173">
        <v>13.93</v>
      </c>
      <c r="G19" s="138"/>
      <c r="H19" s="138"/>
      <c r="I19" s="208"/>
      <c r="J19" s="140" t="s">
        <v>376</v>
      </c>
      <c r="K19" s="211">
        <v>0</v>
      </c>
      <c r="L19" s="206"/>
      <c r="M19" s="185"/>
      <c r="N19" s="186"/>
      <c r="O19" s="206" t="s">
        <v>425</v>
      </c>
      <c r="P19" s="206"/>
    </row>
    <row r="20" spans="1:16">
      <c r="A20" s="137" t="s">
        <v>26</v>
      </c>
      <c r="B20" s="140">
        <v>3</v>
      </c>
      <c r="C20" s="138">
        <v>20</v>
      </c>
      <c r="D20" s="141" t="s">
        <v>484</v>
      </c>
      <c r="E20" s="172">
        <v>13.93</v>
      </c>
      <c r="F20" s="173">
        <v>14.1</v>
      </c>
      <c r="G20" s="138" t="s">
        <v>370</v>
      </c>
      <c r="H20" s="138" t="s">
        <v>372</v>
      </c>
      <c r="I20" s="208" t="s">
        <v>375</v>
      </c>
      <c r="J20" s="140" t="s">
        <v>376</v>
      </c>
      <c r="K20" s="211">
        <v>0</v>
      </c>
      <c r="L20" s="206"/>
      <c r="M20" s="185"/>
      <c r="N20" s="186"/>
      <c r="O20" s="206" t="s">
        <v>426</v>
      </c>
      <c r="P20" s="206"/>
    </row>
    <row r="21" spans="1:16">
      <c r="A21" s="137" t="s">
        <v>27</v>
      </c>
      <c r="B21" s="140">
        <v>0</v>
      </c>
      <c r="C21" s="138">
        <v>78</v>
      </c>
      <c r="D21" s="141" t="s">
        <v>484</v>
      </c>
      <c r="E21" s="172">
        <v>13.8</v>
      </c>
      <c r="F21" s="173">
        <v>14.58</v>
      </c>
      <c r="G21" s="138"/>
      <c r="H21" s="138"/>
      <c r="I21" s="208"/>
      <c r="J21" s="140" t="s">
        <v>376</v>
      </c>
      <c r="K21" s="211">
        <v>0</v>
      </c>
      <c r="L21" s="206"/>
      <c r="M21" s="185"/>
      <c r="N21" s="186"/>
      <c r="O21" s="206" t="s">
        <v>426</v>
      </c>
      <c r="P21" s="206"/>
    </row>
    <row r="22" spans="1:16">
      <c r="A22" s="137" t="s">
        <v>28</v>
      </c>
      <c r="B22" s="140">
        <v>0</v>
      </c>
      <c r="C22" s="138">
        <v>89</v>
      </c>
      <c r="D22" s="141" t="s">
        <v>484</v>
      </c>
      <c r="E22" s="172">
        <v>14.6</v>
      </c>
      <c r="F22" s="173">
        <v>15.49</v>
      </c>
      <c r="G22" s="138"/>
      <c r="H22" s="138"/>
      <c r="I22" s="208"/>
      <c r="J22" s="140" t="s">
        <v>376</v>
      </c>
      <c r="K22" s="211">
        <v>0</v>
      </c>
      <c r="L22" s="206"/>
      <c r="M22" s="185"/>
      <c r="N22" s="186"/>
      <c r="O22" s="206" t="s">
        <v>426</v>
      </c>
      <c r="P22" s="206"/>
    </row>
    <row r="23" spans="1:16">
      <c r="A23" s="137" t="s">
        <v>29</v>
      </c>
      <c r="B23" s="140">
        <v>0</v>
      </c>
      <c r="C23" s="138">
        <v>80</v>
      </c>
      <c r="D23" s="141" t="s">
        <v>484</v>
      </c>
      <c r="E23" s="172">
        <v>15.49</v>
      </c>
      <c r="F23" s="173">
        <v>16.29</v>
      </c>
      <c r="G23" s="138"/>
      <c r="H23" s="138"/>
      <c r="I23" s="208"/>
      <c r="J23" s="140" t="s">
        <v>376</v>
      </c>
      <c r="K23" s="211">
        <v>0</v>
      </c>
      <c r="L23" s="206"/>
      <c r="M23" s="185"/>
      <c r="N23" s="186"/>
      <c r="O23" s="206" t="s">
        <v>426</v>
      </c>
      <c r="P23" s="206"/>
    </row>
    <row r="24" spans="1:16">
      <c r="A24" s="137" t="s">
        <v>29</v>
      </c>
      <c r="B24" s="140">
        <v>80</v>
      </c>
      <c r="C24" s="138">
        <v>97</v>
      </c>
      <c r="D24" s="141" t="s">
        <v>484</v>
      </c>
      <c r="E24" s="172">
        <v>16.29</v>
      </c>
      <c r="F24" s="173">
        <v>16.46</v>
      </c>
      <c r="G24" s="138"/>
      <c r="H24" s="138"/>
      <c r="I24" s="208"/>
      <c r="J24" s="140" t="s">
        <v>376</v>
      </c>
      <c r="K24" s="211">
        <v>0</v>
      </c>
      <c r="L24" s="206"/>
      <c r="M24" s="185"/>
      <c r="N24" s="186"/>
      <c r="O24" s="206" t="s">
        <v>426</v>
      </c>
      <c r="P24" s="206" t="s">
        <v>427</v>
      </c>
    </row>
    <row r="25" spans="1:16">
      <c r="A25" s="137" t="s">
        <v>30</v>
      </c>
      <c r="B25" s="140">
        <v>0</v>
      </c>
      <c r="C25" s="138">
        <v>47</v>
      </c>
      <c r="D25" s="141" t="s">
        <v>484</v>
      </c>
      <c r="E25" s="172">
        <v>16.45</v>
      </c>
      <c r="F25" s="173">
        <v>16.919999999999998</v>
      </c>
      <c r="G25" s="138"/>
      <c r="H25" s="138"/>
      <c r="I25" s="208"/>
      <c r="J25" s="140" t="s">
        <v>376</v>
      </c>
      <c r="K25" s="211">
        <v>0</v>
      </c>
      <c r="L25" s="206"/>
      <c r="M25" s="185"/>
      <c r="N25" s="186"/>
      <c r="O25" s="206" t="s">
        <v>426</v>
      </c>
      <c r="P25" s="206"/>
    </row>
    <row r="26" spans="1:16">
      <c r="A26" s="137" t="s">
        <v>30</v>
      </c>
      <c r="B26" s="140">
        <v>47</v>
      </c>
      <c r="C26" s="138">
        <v>49</v>
      </c>
      <c r="D26" s="141" t="s">
        <v>484</v>
      </c>
      <c r="E26" s="172">
        <v>16.919999999999998</v>
      </c>
      <c r="F26" s="173">
        <v>16.939999999999998</v>
      </c>
      <c r="G26" s="138"/>
      <c r="H26" s="138"/>
      <c r="I26" s="208"/>
      <c r="J26" s="140" t="s">
        <v>376</v>
      </c>
      <c r="K26" s="211">
        <v>0</v>
      </c>
      <c r="L26" s="206"/>
      <c r="M26" s="185"/>
      <c r="N26" s="186"/>
      <c r="O26" s="206" t="s">
        <v>425</v>
      </c>
      <c r="P26" s="206"/>
    </row>
    <row r="27" spans="1:16">
      <c r="A27" s="137" t="s">
        <v>30</v>
      </c>
      <c r="B27" s="140">
        <v>49</v>
      </c>
      <c r="C27" s="138">
        <v>60.5</v>
      </c>
      <c r="D27" s="141" t="s">
        <v>484</v>
      </c>
      <c r="E27" s="172">
        <v>16.939999999999998</v>
      </c>
      <c r="F27" s="173">
        <v>17.055</v>
      </c>
      <c r="G27" s="138"/>
      <c r="H27" s="138"/>
      <c r="I27" s="208"/>
      <c r="J27" s="140" t="s">
        <v>376</v>
      </c>
      <c r="K27" s="211">
        <v>0</v>
      </c>
      <c r="L27" s="206"/>
      <c r="M27" s="185"/>
      <c r="N27" s="186"/>
      <c r="O27" s="206" t="s">
        <v>426</v>
      </c>
      <c r="P27" s="206"/>
    </row>
    <row r="28" spans="1:16">
      <c r="A28" s="137" t="s">
        <v>31</v>
      </c>
      <c r="B28" s="140">
        <v>0</v>
      </c>
      <c r="C28" s="138">
        <v>42</v>
      </c>
      <c r="D28" s="141" t="s">
        <v>484</v>
      </c>
      <c r="E28" s="172">
        <v>17.055</v>
      </c>
      <c r="F28" s="173">
        <v>17.475000000000001</v>
      </c>
      <c r="G28" s="138"/>
      <c r="H28" s="138"/>
      <c r="I28" s="208"/>
      <c r="J28" s="140" t="s">
        <v>376</v>
      </c>
      <c r="K28" s="211">
        <v>0</v>
      </c>
      <c r="L28" s="206"/>
      <c r="M28" s="185"/>
      <c r="N28" s="186"/>
      <c r="O28" s="206" t="s">
        <v>426</v>
      </c>
      <c r="P28" s="206"/>
    </row>
    <row r="29" spans="1:16">
      <c r="A29" s="137" t="s">
        <v>32</v>
      </c>
      <c r="B29" s="140">
        <v>0</v>
      </c>
      <c r="C29" s="138">
        <v>78.5</v>
      </c>
      <c r="D29" s="141" t="s">
        <v>484</v>
      </c>
      <c r="E29" s="172">
        <v>17.600000000000001</v>
      </c>
      <c r="F29" s="173">
        <v>18.385000000000002</v>
      </c>
      <c r="G29" s="138"/>
      <c r="H29" s="138"/>
      <c r="I29" s="208"/>
      <c r="J29" s="140" t="s">
        <v>376</v>
      </c>
      <c r="K29" s="211">
        <v>0</v>
      </c>
      <c r="L29" s="206"/>
      <c r="M29" s="185"/>
      <c r="N29" s="186"/>
      <c r="O29" s="206" t="s">
        <v>426</v>
      </c>
      <c r="P29" s="206"/>
    </row>
    <row r="30" spans="1:16">
      <c r="A30" s="137" t="s">
        <v>33</v>
      </c>
      <c r="B30" s="140">
        <v>0</v>
      </c>
      <c r="C30" s="138">
        <v>80</v>
      </c>
      <c r="D30" s="141" t="s">
        <v>484</v>
      </c>
      <c r="E30" s="172">
        <v>18.385000000000002</v>
      </c>
      <c r="F30" s="173">
        <v>19.185000000000002</v>
      </c>
      <c r="G30" s="138"/>
      <c r="H30" s="138"/>
      <c r="I30" s="208"/>
      <c r="J30" s="140" t="s">
        <v>376</v>
      </c>
      <c r="K30" s="211">
        <v>0</v>
      </c>
      <c r="L30" s="206"/>
      <c r="M30" s="185"/>
      <c r="N30" s="186"/>
      <c r="O30" s="206" t="s">
        <v>426</v>
      </c>
      <c r="P30" s="206"/>
    </row>
    <row r="31" spans="1:16">
      <c r="A31" s="137" t="s">
        <v>34</v>
      </c>
      <c r="B31" s="140">
        <v>0</v>
      </c>
      <c r="C31" s="138">
        <v>80</v>
      </c>
      <c r="D31" s="141" t="s">
        <v>484</v>
      </c>
      <c r="E31" s="172">
        <v>19.184999999999999</v>
      </c>
      <c r="F31" s="173">
        <v>19.984999999999999</v>
      </c>
      <c r="G31" s="138"/>
      <c r="H31" s="138"/>
      <c r="I31" s="208"/>
      <c r="J31" s="140" t="s">
        <v>376</v>
      </c>
      <c r="K31" s="211">
        <v>0</v>
      </c>
      <c r="L31" s="206"/>
      <c r="M31" s="185"/>
      <c r="N31" s="186"/>
      <c r="O31" s="206" t="s">
        <v>426</v>
      </c>
      <c r="P31" s="206"/>
    </row>
    <row r="32" spans="1:16">
      <c r="A32" s="137" t="s">
        <v>35</v>
      </c>
      <c r="B32" s="140">
        <v>0</v>
      </c>
      <c r="C32" s="138">
        <v>40</v>
      </c>
      <c r="D32" s="141" t="s">
        <v>484</v>
      </c>
      <c r="E32" s="172">
        <v>19.984999999999999</v>
      </c>
      <c r="F32" s="173">
        <v>20.384999999999998</v>
      </c>
      <c r="G32" s="138"/>
      <c r="H32" s="138"/>
      <c r="I32" s="208"/>
      <c r="J32" s="140" t="s">
        <v>376</v>
      </c>
      <c r="K32" s="211">
        <v>0</v>
      </c>
      <c r="L32" s="206"/>
      <c r="M32" s="185"/>
      <c r="N32" s="186"/>
      <c r="O32" s="206" t="s">
        <v>426</v>
      </c>
      <c r="P32" s="206"/>
    </row>
    <row r="33" spans="1:16">
      <c r="A33" s="137" t="s">
        <v>35</v>
      </c>
      <c r="B33" s="140">
        <v>40</v>
      </c>
      <c r="C33" s="138">
        <v>73.5</v>
      </c>
      <c r="D33" s="141" t="s">
        <v>484</v>
      </c>
      <c r="E33" s="172">
        <v>20.384999999999998</v>
      </c>
      <c r="F33" s="173">
        <v>20.72</v>
      </c>
      <c r="G33" s="138"/>
      <c r="H33" s="138"/>
      <c r="I33" s="208"/>
      <c r="J33" s="140" t="s">
        <v>376</v>
      </c>
      <c r="K33" s="211">
        <v>0</v>
      </c>
      <c r="L33" s="206"/>
      <c r="M33" s="185"/>
      <c r="N33" s="186"/>
      <c r="O33" s="206" t="s">
        <v>426</v>
      </c>
      <c r="P33" s="206" t="s">
        <v>427</v>
      </c>
    </row>
    <row r="34" spans="1:16">
      <c r="A34" s="137" t="s">
        <v>36</v>
      </c>
      <c r="B34" s="140">
        <v>0</v>
      </c>
      <c r="C34" s="138">
        <v>44</v>
      </c>
      <c r="D34" s="141" t="s">
        <v>484</v>
      </c>
      <c r="E34" s="172">
        <v>20.6</v>
      </c>
      <c r="F34" s="173">
        <v>21.040000000000003</v>
      </c>
      <c r="G34" s="138"/>
      <c r="H34" s="138"/>
      <c r="I34" s="208"/>
      <c r="J34" s="140" t="s">
        <v>376</v>
      </c>
      <c r="K34" s="211">
        <v>0</v>
      </c>
      <c r="L34" s="206"/>
      <c r="M34" s="185"/>
      <c r="N34" s="186"/>
      <c r="O34" s="206" t="s">
        <v>426</v>
      </c>
      <c r="P34" s="206"/>
    </row>
    <row r="35" spans="1:16">
      <c r="A35" s="137" t="s">
        <v>36</v>
      </c>
      <c r="B35" s="140">
        <v>44</v>
      </c>
      <c r="C35" s="138">
        <v>44.2</v>
      </c>
      <c r="D35" s="141" t="s">
        <v>484</v>
      </c>
      <c r="E35" s="172">
        <v>21.040000000000003</v>
      </c>
      <c r="F35" s="173">
        <v>21.042000000000002</v>
      </c>
      <c r="G35" s="138"/>
      <c r="H35" s="138"/>
      <c r="I35" s="208"/>
      <c r="J35" s="140" t="s">
        <v>376</v>
      </c>
      <c r="K35" s="211">
        <v>0</v>
      </c>
      <c r="L35" s="206"/>
      <c r="M35" s="185"/>
      <c r="N35" s="186"/>
      <c r="O35" s="206" t="s">
        <v>425</v>
      </c>
      <c r="P35" s="206"/>
    </row>
    <row r="36" spans="1:16">
      <c r="A36" s="137" t="s">
        <v>36</v>
      </c>
      <c r="B36" s="140">
        <v>44.2</v>
      </c>
      <c r="C36" s="138">
        <v>82</v>
      </c>
      <c r="D36" s="141" t="s">
        <v>484</v>
      </c>
      <c r="E36" s="172">
        <v>21.042000000000002</v>
      </c>
      <c r="F36" s="173">
        <v>21.42</v>
      </c>
      <c r="G36" s="138"/>
      <c r="H36" s="138"/>
      <c r="I36" s="208"/>
      <c r="J36" s="140" t="s">
        <v>376</v>
      </c>
      <c r="K36" s="211">
        <v>0</v>
      </c>
      <c r="L36" s="206"/>
      <c r="M36" s="185"/>
      <c r="N36" s="186"/>
      <c r="O36" s="206" t="s">
        <v>426</v>
      </c>
      <c r="P36" s="206"/>
    </row>
    <row r="37" spans="1:16">
      <c r="A37" s="137" t="s">
        <v>37</v>
      </c>
      <c r="B37" s="140">
        <v>0</v>
      </c>
      <c r="C37" s="138">
        <v>14.5</v>
      </c>
      <c r="D37" s="141" t="s">
        <v>484</v>
      </c>
      <c r="E37" s="172">
        <v>21.42</v>
      </c>
      <c r="F37" s="173">
        <v>21.565000000000001</v>
      </c>
      <c r="G37" s="138"/>
      <c r="H37" s="138"/>
      <c r="I37" s="208"/>
      <c r="J37" s="140" t="s">
        <v>376</v>
      </c>
      <c r="K37" s="211">
        <v>0</v>
      </c>
      <c r="L37" s="206"/>
      <c r="M37" s="185"/>
      <c r="N37" s="186"/>
      <c r="O37" s="206" t="s">
        <v>426</v>
      </c>
      <c r="P37" s="206"/>
    </row>
    <row r="38" spans="1:16">
      <c r="A38" s="137" t="s">
        <v>37</v>
      </c>
      <c r="B38" s="140">
        <v>14.5</v>
      </c>
      <c r="C38" s="138">
        <v>14.7</v>
      </c>
      <c r="D38" s="141" t="s">
        <v>484</v>
      </c>
      <c r="E38" s="172">
        <v>21.565000000000001</v>
      </c>
      <c r="F38" s="173">
        <v>21.567</v>
      </c>
      <c r="G38" s="138"/>
      <c r="H38" s="138"/>
      <c r="I38" s="208"/>
      <c r="J38" s="140" t="s">
        <v>376</v>
      </c>
      <c r="K38" s="211">
        <v>0</v>
      </c>
      <c r="L38" s="206"/>
      <c r="M38" s="185"/>
      <c r="N38" s="186"/>
      <c r="O38" s="206" t="s">
        <v>425</v>
      </c>
      <c r="P38" s="206"/>
    </row>
    <row r="39" spans="1:16">
      <c r="A39" s="137" t="s">
        <v>37</v>
      </c>
      <c r="B39" s="140">
        <v>14.7</v>
      </c>
      <c r="C39" s="138">
        <v>34</v>
      </c>
      <c r="D39" s="141" t="s">
        <v>484</v>
      </c>
      <c r="E39" s="172">
        <v>21.567</v>
      </c>
      <c r="F39" s="173">
        <v>21.76</v>
      </c>
      <c r="G39" s="138"/>
      <c r="H39" s="138"/>
      <c r="I39" s="208"/>
      <c r="J39" s="140" t="s">
        <v>376</v>
      </c>
      <c r="K39" s="211">
        <v>0</v>
      </c>
      <c r="L39" s="206"/>
      <c r="M39" s="185"/>
      <c r="N39" s="186"/>
      <c r="O39" s="206" t="s">
        <v>426</v>
      </c>
      <c r="P39" s="206"/>
    </row>
    <row r="40" spans="1:16">
      <c r="A40" s="137" t="s">
        <v>37</v>
      </c>
      <c r="B40" s="140">
        <v>34</v>
      </c>
      <c r="C40" s="138">
        <v>34.200000000000003</v>
      </c>
      <c r="D40" s="141" t="s">
        <v>484</v>
      </c>
      <c r="E40" s="172">
        <v>21.76</v>
      </c>
      <c r="F40" s="173">
        <v>21.762</v>
      </c>
      <c r="G40" s="138"/>
      <c r="H40" s="138"/>
      <c r="I40" s="208"/>
      <c r="J40" s="140" t="s">
        <v>376</v>
      </c>
      <c r="K40" s="211">
        <v>0</v>
      </c>
      <c r="L40" s="206"/>
      <c r="M40" s="185"/>
      <c r="N40" s="186"/>
      <c r="O40" s="206" t="s">
        <v>425</v>
      </c>
      <c r="P40" s="206"/>
    </row>
    <row r="41" spans="1:16">
      <c r="A41" s="137" t="s">
        <v>37</v>
      </c>
      <c r="B41" s="140">
        <v>34.200000000000003</v>
      </c>
      <c r="C41" s="138">
        <v>84.5</v>
      </c>
      <c r="D41" s="141" t="s">
        <v>484</v>
      </c>
      <c r="E41" s="172">
        <v>21.762</v>
      </c>
      <c r="F41" s="173">
        <v>22.265000000000001</v>
      </c>
      <c r="G41" s="138"/>
      <c r="H41" s="138"/>
      <c r="I41" s="208"/>
      <c r="J41" s="140" t="s">
        <v>376</v>
      </c>
      <c r="K41" s="211">
        <v>0</v>
      </c>
      <c r="L41" s="206"/>
      <c r="M41" s="185"/>
      <c r="N41" s="186"/>
      <c r="O41" s="206" t="s">
        <v>426</v>
      </c>
      <c r="P41" s="206"/>
    </row>
    <row r="42" spans="1:16">
      <c r="A42" s="137" t="s">
        <v>38</v>
      </c>
      <c r="B42" s="140">
        <v>0</v>
      </c>
      <c r="C42" s="138">
        <v>61</v>
      </c>
      <c r="D42" s="141" t="s">
        <v>484</v>
      </c>
      <c r="E42" s="172">
        <v>22.265000000000001</v>
      </c>
      <c r="F42" s="173">
        <v>22.875</v>
      </c>
      <c r="G42" s="138"/>
      <c r="H42" s="138"/>
      <c r="I42" s="208"/>
      <c r="J42" s="140" t="s">
        <v>376</v>
      </c>
      <c r="K42" s="211">
        <v>0</v>
      </c>
      <c r="L42" s="206"/>
      <c r="M42" s="185"/>
      <c r="N42" s="186"/>
      <c r="O42" s="206" t="s">
        <v>426</v>
      </c>
      <c r="P42" s="206"/>
    </row>
    <row r="43" spans="1:16">
      <c r="A43" s="137" t="s">
        <v>39</v>
      </c>
      <c r="B43" s="140">
        <v>0</v>
      </c>
      <c r="C43" s="138">
        <v>84.5</v>
      </c>
      <c r="D43" s="141" t="s">
        <v>484</v>
      </c>
      <c r="E43" s="172">
        <v>22.875</v>
      </c>
      <c r="F43" s="173">
        <v>23.72</v>
      </c>
      <c r="G43" s="138"/>
      <c r="H43" s="138"/>
      <c r="I43" s="208"/>
      <c r="J43" s="140" t="s">
        <v>376</v>
      </c>
      <c r="K43" s="211">
        <v>0</v>
      </c>
      <c r="L43" s="206"/>
      <c r="M43" s="185"/>
      <c r="N43" s="186"/>
      <c r="O43" s="206" t="s">
        <v>426</v>
      </c>
      <c r="P43" s="206"/>
    </row>
    <row r="44" spans="1:16">
      <c r="A44" s="137" t="s">
        <v>40</v>
      </c>
      <c r="B44" s="140">
        <v>0</v>
      </c>
      <c r="C44" s="138">
        <v>86.5</v>
      </c>
      <c r="D44" s="141" t="s">
        <v>484</v>
      </c>
      <c r="E44" s="172">
        <v>23.6</v>
      </c>
      <c r="F44" s="173">
        <v>24.465</v>
      </c>
      <c r="G44" s="138"/>
      <c r="H44" s="138"/>
      <c r="I44" s="208"/>
      <c r="J44" s="140" t="s">
        <v>376</v>
      </c>
      <c r="K44" s="211">
        <v>0</v>
      </c>
      <c r="L44" s="206"/>
      <c r="M44" s="185"/>
      <c r="N44" s="186"/>
      <c r="O44" s="206" t="s">
        <v>426</v>
      </c>
      <c r="P44" s="206"/>
    </row>
    <row r="45" spans="1:16">
      <c r="A45" s="137" t="s">
        <v>41</v>
      </c>
      <c r="B45" s="140">
        <v>0</v>
      </c>
      <c r="C45" s="138">
        <v>15.5</v>
      </c>
      <c r="D45" s="141" t="s">
        <v>484</v>
      </c>
      <c r="E45" s="172">
        <v>24.465</v>
      </c>
      <c r="F45" s="173">
        <v>24.62</v>
      </c>
      <c r="G45" s="138"/>
      <c r="H45" s="138"/>
      <c r="I45" s="208"/>
      <c r="J45" s="140" t="s">
        <v>376</v>
      </c>
      <c r="K45" s="211">
        <v>0</v>
      </c>
      <c r="L45" s="206"/>
      <c r="M45" s="185"/>
      <c r="N45" s="186"/>
      <c r="O45" s="206" t="s">
        <v>426</v>
      </c>
      <c r="P45" s="206"/>
    </row>
    <row r="46" spans="1:16">
      <c r="A46" s="137" t="s">
        <v>41</v>
      </c>
      <c r="B46" s="140">
        <v>15.5</v>
      </c>
      <c r="C46" s="138">
        <v>82</v>
      </c>
      <c r="D46" s="141" t="s">
        <v>484</v>
      </c>
      <c r="E46" s="172">
        <v>24.62</v>
      </c>
      <c r="F46" s="173">
        <v>25.285</v>
      </c>
      <c r="G46" s="138"/>
      <c r="H46" s="138"/>
      <c r="I46" s="208"/>
      <c r="J46" s="140" t="s">
        <v>376</v>
      </c>
      <c r="K46" s="211">
        <v>0</v>
      </c>
      <c r="L46" s="206"/>
      <c r="M46" s="185"/>
      <c r="N46" s="186"/>
      <c r="O46" s="206" t="s">
        <v>426</v>
      </c>
      <c r="P46" s="206"/>
    </row>
    <row r="47" spans="1:16">
      <c r="A47" s="137" t="s">
        <v>42</v>
      </c>
      <c r="B47" s="140">
        <v>0</v>
      </c>
      <c r="C47" s="138">
        <v>41.5</v>
      </c>
      <c r="D47" s="141" t="s">
        <v>484</v>
      </c>
      <c r="E47" s="172">
        <v>25.285</v>
      </c>
      <c r="F47" s="173">
        <v>25.7</v>
      </c>
      <c r="G47" s="138"/>
      <c r="H47" s="138"/>
      <c r="I47" s="208"/>
      <c r="J47" s="140" t="s">
        <v>376</v>
      </c>
      <c r="K47" s="211">
        <v>0</v>
      </c>
      <c r="L47" s="206"/>
      <c r="M47" s="185"/>
      <c r="N47" s="186"/>
      <c r="O47" s="206" t="s">
        <v>426</v>
      </c>
      <c r="P47" s="206"/>
    </row>
    <row r="48" spans="1:16">
      <c r="A48" s="137" t="s">
        <v>42</v>
      </c>
      <c r="B48" s="140">
        <v>41.5</v>
      </c>
      <c r="C48" s="138">
        <v>42</v>
      </c>
      <c r="D48" s="141" t="s">
        <v>484</v>
      </c>
      <c r="E48" s="172">
        <v>25.7</v>
      </c>
      <c r="F48" s="173">
        <v>25.705000000000002</v>
      </c>
      <c r="G48" s="138"/>
      <c r="H48" s="138"/>
      <c r="I48" s="208"/>
      <c r="J48" s="140" t="s">
        <v>376</v>
      </c>
      <c r="K48" s="211">
        <v>0</v>
      </c>
      <c r="L48" s="206"/>
      <c r="M48" s="185"/>
      <c r="N48" s="186"/>
      <c r="O48" s="206" t="s">
        <v>425</v>
      </c>
      <c r="P48" s="206"/>
    </row>
    <row r="49" spans="1:16">
      <c r="A49" s="137" t="s">
        <v>42</v>
      </c>
      <c r="B49" s="140">
        <v>42</v>
      </c>
      <c r="C49" s="138">
        <v>64</v>
      </c>
      <c r="D49" s="141" t="s">
        <v>484</v>
      </c>
      <c r="E49" s="172">
        <v>25.705000000000002</v>
      </c>
      <c r="F49" s="173">
        <v>25.925000000000001</v>
      </c>
      <c r="G49" s="138"/>
      <c r="H49" s="138"/>
      <c r="I49" s="208"/>
      <c r="J49" s="140" t="s">
        <v>376</v>
      </c>
      <c r="K49" s="211">
        <v>0</v>
      </c>
      <c r="L49" s="206"/>
      <c r="M49" s="185"/>
      <c r="N49" s="186"/>
      <c r="O49" s="206" t="s">
        <v>426</v>
      </c>
      <c r="P49" s="206"/>
    </row>
    <row r="50" spans="1:16">
      <c r="A50" s="137" t="s">
        <v>43</v>
      </c>
      <c r="B50" s="140">
        <v>0</v>
      </c>
      <c r="C50" s="138">
        <v>78</v>
      </c>
      <c r="D50" s="141" t="s">
        <v>484</v>
      </c>
      <c r="E50" s="172">
        <v>25.925000000000001</v>
      </c>
      <c r="F50" s="173">
        <v>26.705000000000002</v>
      </c>
      <c r="G50" s="138"/>
      <c r="H50" s="138"/>
      <c r="I50" s="208"/>
      <c r="J50" s="140" t="s">
        <v>376</v>
      </c>
      <c r="K50" s="211">
        <v>0</v>
      </c>
      <c r="L50" s="206"/>
      <c r="M50" s="185"/>
      <c r="N50" s="186"/>
      <c r="O50" s="206" t="s">
        <v>426</v>
      </c>
      <c r="P50" s="206" t="s">
        <v>429</v>
      </c>
    </row>
    <row r="51" spans="1:16">
      <c r="A51" s="137" t="s">
        <v>44</v>
      </c>
      <c r="B51" s="140">
        <v>0</v>
      </c>
      <c r="C51" s="138">
        <v>69.5</v>
      </c>
      <c r="D51" s="141" t="s">
        <v>484</v>
      </c>
      <c r="E51" s="172">
        <v>26.6</v>
      </c>
      <c r="F51" s="173">
        <v>27.295000000000002</v>
      </c>
      <c r="G51" s="138"/>
      <c r="H51" s="138"/>
      <c r="I51" s="208"/>
      <c r="J51" s="140" t="s">
        <v>376</v>
      </c>
      <c r="K51" s="211">
        <v>0</v>
      </c>
      <c r="L51" s="206"/>
      <c r="M51" s="185"/>
      <c r="N51" s="186"/>
      <c r="O51" s="206" t="s">
        <v>426</v>
      </c>
      <c r="P51" s="206"/>
    </row>
    <row r="52" spans="1:16">
      <c r="A52" s="137" t="s">
        <v>45</v>
      </c>
      <c r="B52" s="140">
        <v>0</v>
      </c>
      <c r="C52" s="138">
        <v>32.5</v>
      </c>
      <c r="D52" s="141" t="s">
        <v>484</v>
      </c>
      <c r="E52" s="172">
        <v>27.295000000000002</v>
      </c>
      <c r="F52" s="173">
        <v>27.62</v>
      </c>
      <c r="G52" s="138"/>
      <c r="H52" s="138"/>
      <c r="I52" s="208"/>
      <c r="J52" s="140" t="s">
        <v>376</v>
      </c>
      <c r="K52" s="211">
        <v>0</v>
      </c>
      <c r="L52" s="206"/>
      <c r="M52" s="185"/>
      <c r="N52" s="186"/>
      <c r="O52" s="206" t="s">
        <v>426</v>
      </c>
      <c r="P52" s="206"/>
    </row>
    <row r="53" spans="1:16">
      <c r="A53" s="137" t="s">
        <v>45</v>
      </c>
      <c r="B53" s="140">
        <v>32.5</v>
      </c>
      <c r="C53" s="138">
        <v>32.700000000000003</v>
      </c>
      <c r="D53" s="141" t="s">
        <v>484</v>
      </c>
      <c r="E53" s="172">
        <v>27.62</v>
      </c>
      <c r="F53" s="173">
        <v>27.622000000000003</v>
      </c>
      <c r="G53" s="138"/>
      <c r="H53" s="138"/>
      <c r="I53" s="208"/>
      <c r="J53" s="140" t="s">
        <v>376</v>
      </c>
      <c r="K53" s="211">
        <v>0</v>
      </c>
      <c r="L53" s="206"/>
      <c r="M53" s="185"/>
      <c r="N53" s="186"/>
      <c r="O53" s="206" t="s">
        <v>425</v>
      </c>
      <c r="P53" s="206"/>
    </row>
    <row r="54" spans="1:16">
      <c r="A54" s="137" t="s">
        <v>45</v>
      </c>
      <c r="B54" s="140">
        <v>32.700000000000003</v>
      </c>
      <c r="C54" s="138">
        <v>79</v>
      </c>
      <c r="D54" s="141" t="s">
        <v>484</v>
      </c>
      <c r="E54" s="172">
        <v>27.622000000000003</v>
      </c>
      <c r="F54" s="173">
        <v>28.085000000000001</v>
      </c>
      <c r="G54" s="138"/>
      <c r="H54" s="138"/>
      <c r="I54" s="208"/>
      <c r="J54" s="140" t="s">
        <v>376</v>
      </c>
      <c r="K54" s="211">
        <v>0</v>
      </c>
      <c r="L54" s="206"/>
      <c r="M54" s="185"/>
      <c r="N54" s="186"/>
      <c r="O54" s="206" t="s">
        <v>426</v>
      </c>
      <c r="P54" s="206"/>
    </row>
    <row r="55" spans="1:16">
      <c r="A55" s="137" t="s">
        <v>46</v>
      </c>
      <c r="B55" s="140">
        <v>0</v>
      </c>
      <c r="C55" s="138">
        <v>93.5</v>
      </c>
      <c r="D55" s="141" t="s">
        <v>484</v>
      </c>
      <c r="E55" s="172">
        <v>28.085000000000001</v>
      </c>
      <c r="F55" s="173">
        <v>29.02</v>
      </c>
      <c r="G55" s="138"/>
      <c r="H55" s="138"/>
      <c r="I55" s="208"/>
      <c r="J55" s="140" t="s">
        <v>376</v>
      </c>
      <c r="K55" s="211">
        <v>0</v>
      </c>
      <c r="L55" s="206"/>
      <c r="M55" s="185"/>
      <c r="N55" s="186"/>
      <c r="O55" s="206" t="s">
        <v>426</v>
      </c>
      <c r="P55" s="206" t="s">
        <v>430</v>
      </c>
    </row>
    <row r="56" spans="1:16">
      <c r="A56" s="137" t="s">
        <v>47</v>
      </c>
      <c r="B56" s="140">
        <v>0</v>
      </c>
      <c r="C56" s="138">
        <v>81</v>
      </c>
      <c r="D56" s="141" t="s">
        <v>484</v>
      </c>
      <c r="E56" s="172">
        <v>29.02</v>
      </c>
      <c r="F56" s="173">
        <v>29.83</v>
      </c>
      <c r="G56" s="138"/>
      <c r="H56" s="138"/>
      <c r="I56" s="208"/>
      <c r="J56" s="140" t="s">
        <v>376</v>
      </c>
      <c r="K56" s="211">
        <v>0</v>
      </c>
      <c r="L56" s="206"/>
      <c r="M56" s="185"/>
      <c r="N56" s="186"/>
      <c r="O56" s="206" t="s">
        <v>426</v>
      </c>
      <c r="P56" s="206"/>
    </row>
    <row r="57" spans="1:16">
      <c r="A57" s="137" t="s">
        <v>48</v>
      </c>
      <c r="B57" s="140">
        <v>0</v>
      </c>
      <c r="C57" s="138">
        <v>90</v>
      </c>
      <c r="D57" s="141" t="s">
        <v>484</v>
      </c>
      <c r="E57" s="172">
        <v>29.6</v>
      </c>
      <c r="F57" s="173">
        <v>30.5</v>
      </c>
      <c r="G57" s="138"/>
      <c r="H57" s="138"/>
      <c r="I57" s="208"/>
      <c r="J57" s="140" t="s">
        <v>376</v>
      </c>
      <c r="K57" s="211">
        <v>0</v>
      </c>
      <c r="L57" s="206"/>
      <c r="M57" s="185"/>
      <c r="N57" s="186"/>
      <c r="O57" s="206" t="s">
        <v>426</v>
      </c>
      <c r="P57" s="206"/>
    </row>
    <row r="58" spans="1:16">
      <c r="A58" s="137" t="s">
        <v>49</v>
      </c>
      <c r="B58" s="140">
        <v>0</v>
      </c>
      <c r="C58" s="138">
        <v>96.5</v>
      </c>
      <c r="D58" s="141" t="s">
        <v>484</v>
      </c>
      <c r="E58" s="172">
        <v>30.5</v>
      </c>
      <c r="F58" s="173">
        <v>31.465</v>
      </c>
      <c r="G58" s="138"/>
      <c r="H58" s="138"/>
      <c r="I58" s="208"/>
      <c r="J58" s="140" t="s">
        <v>376</v>
      </c>
      <c r="K58" s="211">
        <v>0</v>
      </c>
      <c r="L58" s="206"/>
      <c r="M58" s="185"/>
      <c r="N58" s="186"/>
      <c r="O58" s="206" t="s">
        <v>426</v>
      </c>
      <c r="P58" s="206"/>
    </row>
    <row r="59" spans="1:16">
      <c r="A59" s="137" t="s">
        <v>50</v>
      </c>
      <c r="B59" s="140">
        <v>0</v>
      </c>
      <c r="C59" s="138">
        <v>21.5</v>
      </c>
      <c r="D59" s="141" t="s">
        <v>484</v>
      </c>
      <c r="E59" s="172">
        <v>31.465</v>
      </c>
      <c r="F59" s="173">
        <v>31.68</v>
      </c>
      <c r="G59" s="138"/>
      <c r="H59" s="138"/>
      <c r="I59" s="208"/>
      <c r="J59" s="140" t="s">
        <v>376</v>
      </c>
      <c r="K59" s="211">
        <v>0</v>
      </c>
      <c r="L59" s="206"/>
      <c r="M59" s="185"/>
      <c r="N59" s="186"/>
      <c r="O59" s="206" t="s">
        <v>426</v>
      </c>
      <c r="P59" s="206"/>
    </row>
    <row r="60" spans="1:16">
      <c r="A60" s="137" t="s">
        <v>50</v>
      </c>
      <c r="B60" s="140">
        <v>21.5</v>
      </c>
      <c r="C60" s="138">
        <v>22</v>
      </c>
      <c r="D60" s="141" t="s">
        <v>484</v>
      </c>
      <c r="E60" s="172">
        <v>31.68</v>
      </c>
      <c r="F60" s="173">
        <v>31.684999999999999</v>
      </c>
      <c r="G60" s="138"/>
      <c r="H60" s="138"/>
      <c r="I60" s="208"/>
      <c r="J60" s="140" t="s">
        <v>376</v>
      </c>
      <c r="K60" s="211">
        <v>0</v>
      </c>
      <c r="L60" s="206"/>
      <c r="M60" s="185"/>
      <c r="N60" s="186"/>
      <c r="O60" s="206" t="s">
        <v>425</v>
      </c>
      <c r="P60" s="206"/>
    </row>
    <row r="61" spans="1:16">
      <c r="A61" s="137" t="s">
        <v>50</v>
      </c>
      <c r="B61" s="140">
        <v>22</v>
      </c>
      <c r="C61" s="138">
        <v>79.5</v>
      </c>
      <c r="D61" s="141" t="s">
        <v>484</v>
      </c>
      <c r="E61" s="172">
        <v>31.684999999999999</v>
      </c>
      <c r="F61" s="173">
        <v>32.26</v>
      </c>
      <c r="G61" s="138"/>
      <c r="H61" s="138"/>
      <c r="I61" s="208"/>
      <c r="J61" s="140" t="s">
        <v>376</v>
      </c>
      <c r="K61" s="211">
        <v>0</v>
      </c>
      <c r="L61" s="206"/>
      <c r="M61" s="185"/>
      <c r="N61" s="186"/>
      <c r="O61" s="206" t="s">
        <v>426</v>
      </c>
      <c r="P61" s="206"/>
    </row>
    <row r="62" spans="1:16">
      <c r="A62" s="137" t="s">
        <v>51</v>
      </c>
      <c r="B62" s="140">
        <v>0</v>
      </c>
      <c r="C62" s="138">
        <v>57</v>
      </c>
      <c r="D62" s="141" t="s">
        <v>484</v>
      </c>
      <c r="E62" s="172">
        <v>32.26</v>
      </c>
      <c r="F62" s="173">
        <v>32.83</v>
      </c>
      <c r="G62" s="138"/>
      <c r="H62" s="138"/>
      <c r="I62" s="208"/>
      <c r="J62" s="140" t="s">
        <v>376</v>
      </c>
      <c r="K62" s="211">
        <v>0</v>
      </c>
      <c r="L62" s="206"/>
      <c r="M62" s="185"/>
      <c r="N62" s="186"/>
      <c r="O62" s="206" t="s">
        <v>426</v>
      </c>
      <c r="P62" s="206" t="s">
        <v>431</v>
      </c>
    </row>
    <row r="63" spans="1:16">
      <c r="A63" s="137" t="s">
        <v>52</v>
      </c>
      <c r="B63" s="140">
        <v>0</v>
      </c>
      <c r="C63" s="138">
        <v>8.5</v>
      </c>
      <c r="D63" s="141" t="s">
        <v>484</v>
      </c>
      <c r="E63" s="172">
        <v>32.6</v>
      </c>
      <c r="F63" s="173">
        <v>32.685000000000002</v>
      </c>
      <c r="G63" s="138"/>
      <c r="H63" s="138"/>
      <c r="I63" s="208"/>
      <c r="J63" s="140" t="s">
        <v>376</v>
      </c>
      <c r="K63" s="211">
        <v>0</v>
      </c>
      <c r="L63" s="206"/>
      <c r="M63" s="185"/>
      <c r="N63" s="186"/>
      <c r="O63" s="206" t="s">
        <v>426</v>
      </c>
      <c r="P63" s="206"/>
    </row>
    <row r="64" spans="1:16">
      <c r="A64" s="137" t="s">
        <v>52</v>
      </c>
      <c r="B64" s="140">
        <v>8.5</v>
      </c>
      <c r="C64" s="138">
        <v>8.6999999999999993</v>
      </c>
      <c r="D64" s="141" t="s">
        <v>484</v>
      </c>
      <c r="E64" s="172">
        <v>32.685000000000002</v>
      </c>
      <c r="F64" s="173">
        <v>32.687000000000005</v>
      </c>
      <c r="G64" s="138"/>
      <c r="H64" s="138"/>
      <c r="I64" s="208"/>
      <c r="J64" s="140" t="s">
        <v>376</v>
      </c>
      <c r="K64" s="211">
        <v>0</v>
      </c>
      <c r="L64" s="206"/>
      <c r="M64" s="185"/>
      <c r="N64" s="186"/>
      <c r="O64" s="206" t="s">
        <v>425</v>
      </c>
      <c r="P64" s="206"/>
    </row>
    <row r="65" spans="1:17">
      <c r="A65" s="137" t="s">
        <v>52</v>
      </c>
      <c r="B65" s="140">
        <v>8.6999999999999993</v>
      </c>
      <c r="C65" s="138">
        <v>24.5</v>
      </c>
      <c r="D65" s="141" t="s">
        <v>484</v>
      </c>
      <c r="E65" s="172">
        <v>32.687000000000005</v>
      </c>
      <c r="F65" s="173">
        <v>32.844999999999999</v>
      </c>
      <c r="G65" s="138"/>
      <c r="H65" s="138"/>
      <c r="I65" s="208"/>
      <c r="J65" s="140" t="s">
        <v>376</v>
      </c>
      <c r="K65" s="211">
        <v>0</v>
      </c>
      <c r="L65" s="206"/>
      <c r="M65" s="185"/>
      <c r="N65" s="186"/>
      <c r="O65" s="206" t="s">
        <v>426</v>
      </c>
      <c r="P65" s="206"/>
    </row>
    <row r="66" spans="1:17">
      <c r="A66" s="137" t="s">
        <v>52</v>
      </c>
      <c r="B66" s="140">
        <v>24.5</v>
      </c>
      <c r="C66" s="138">
        <v>25</v>
      </c>
      <c r="D66" s="141" t="s">
        <v>484</v>
      </c>
      <c r="E66" s="172">
        <v>32.844999999999999</v>
      </c>
      <c r="F66" s="173">
        <v>32.85</v>
      </c>
      <c r="G66" s="138"/>
      <c r="H66" s="138"/>
      <c r="I66" s="208"/>
      <c r="J66" s="140" t="s">
        <v>376</v>
      </c>
      <c r="K66" s="211">
        <v>0</v>
      </c>
      <c r="L66" s="206"/>
      <c r="M66" s="185"/>
      <c r="N66" s="186"/>
      <c r="O66" s="206" t="s">
        <v>434</v>
      </c>
      <c r="P66" s="206"/>
    </row>
    <row r="67" spans="1:17">
      <c r="A67" s="137" t="s">
        <v>52</v>
      </c>
      <c r="B67" s="140">
        <v>25</v>
      </c>
      <c r="C67" s="138">
        <v>58.5</v>
      </c>
      <c r="D67" s="141" t="s">
        <v>484</v>
      </c>
      <c r="E67" s="172">
        <v>32.85</v>
      </c>
      <c r="F67" s="173">
        <v>33.185000000000002</v>
      </c>
      <c r="G67" s="138"/>
      <c r="H67" s="138"/>
      <c r="I67" s="208"/>
      <c r="J67" s="140" t="s">
        <v>376</v>
      </c>
      <c r="K67" s="211">
        <v>0</v>
      </c>
      <c r="L67" s="206"/>
      <c r="M67" s="185"/>
      <c r="N67" s="186"/>
      <c r="O67" s="206" t="s">
        <v>426</v>
      </c>
      <c r="P67" s="206"/>
    </row>
    <row r="68" spans="1:17">
      <c r="A68" s="137" t="s">
        <v>52</v>
      </c>
      <c r="B68" s="140">
        <v>58.5</v>
      </c>
      <c r="C68" s="138">
        <v>59</v>
      </c>
      <c r="D68" s="141" t="s">
        <v>484</v>
      </c>
      <c r="E68" s="172">
        <v>33.185000000000002</v>
      </c>
      <c r="F68" s="173">
        <v>33.190000000000005</v>
      </c>
      <c r="G68" s="138"/>
      <c r="H68" s="138"/>
      <c r="I68" s="208"/>
      <c r="J68" s="140" t="s">
        <v>376</v>
      </c>
      <c r="K68" s="211">
        <v>0</v>
      </c>
      <c r="L68" s="206"/>
      <c r="M68" s="185"/>
      <c r="N68" s="186"/>
      <c r="O68" s="206" t="s">
        <v>434</v>
      </c>
      <c r="P68" s="206"/>
    </row>
    <row r="69" spans="1:17">
      <c r="A69" s="137" t="s">
        <v>52</v>
      </c>
      <c r="B69" s="140">
        <v>59</v>
      </c>
      <c r="C69" s="138">
        <v>84</v>
      </c>
      <c r="D69" s="141" t="s">
        <v>484</v>
      </c>
      <c r="E69" s="172">
        <v>33.190000000000005</v>
      </c>
      <c r="F69" s="173">
        <v>33.440000000000005</v>
      </c>
      <c r="G69" s="138"/>
      <c r="H69" s="138"/>
      <c r="I69" s="208"/>
      <c r="J69" s="140" t="s">
        <v>376</v>
      </c>
      <c r="K69" s="211">
        <v>0</v>
      </c>
      <c r="L69" s="206"/>
      <c r="M69" s="185"/>
      <c r="N69" s="186"/>
      <c r="O69" s="206" t="s">
        <v>426</v>
      </c>
      <c r="P69" s="206"/>
    </row>
    <row r="70" spans="1:17">
      <c r="A70" s="137" t="s">
        <v>53</v>
      </c>
      <c r="B70" s="140">
        <v>0</v>
      </c>
      <c r="C70" s="138">
        <v>91.5</v>
      </c>
      <c r="D70" s="141" t="s">
        <v>484</v>
      </c>
      <c r="E70" s="172">
        <v>33.44</v>
      </c>
      <c r="F70" s="173">
        <v>34.354999999999997</v>
      </c>
      <c r="G70" s="138"/>
      <c r="H70" s="138"/>
      <c r="I70" s="208"/>
      <c r="J70" s="140" t="s">
        <v>376</v>
      </c>
      <c r="K70" s="211">
        <v>0</v>
      </c>
      <c r="L70" s="206"/>
      <c r="M70" s="185"/>
      <c r="N70" s="186"/>
      <c r="O70" s="206" t="s">
        <v>426</v>
      </c>
      <c r="P70" s="206"/>
    </row>
    <row r="71" spans="1:17">
      <c r="A71" s="137" t="s">
        <v>54</v>
      </c>
      <c r="B71" s="140">
        <v>0</v>
      </c>
      <c r="C71" s="138">
        <v>29.5</v>
      </c>
      <c r="D71" s="141" t="s">
        <v>484</v>
      </c>
      <c r="E71" s="172">
        <v>34.354999999999997</v>
      </c>
      <c r="F71" s="173">
        <v>34.65</v>
      </c>
      <c r="G71" s="138"/>
      <c r="H71" s="138"/>
      <c r="I71" s="208"/>
      <c r="J71" s="140" t="s">
        <v>376</v>
      </c>
      <c r="K71" s="211">
        <v>0</v>
      </c>
      <c r="L71" s="206"/>
      <c r="M71" s="185"/>
      <c r="N71" s="186"/>
      <c r="O71" s="206" t="s">
        <v>426</v>
      </c>
      <c r="P71" s="206"/>
    </row>
    <row r="72" spans="1:17">
      <c r="A72" s="137" t="s">
        <v>54</v>
      </c>
      <c r="B72" s="140">
        <v>29.5</v>
      </c>
      <c r="C72" s="138">
        <v>30.5</v>
      </c>
      <c r="D72" s="141" t="s">
        <v>484</v>
      </c>
      <c r="E72" s="172">
        <v>34.65</v>
      </c>
      <c r="F72" s="173">
        <v>34.659999999999997</v>
      </c>
      <c r="G72" s="138"/>
      <c r="H72" s="138"/>
      <c r="I72" s="208"/>
      <c r="J72" s="140" t="s">
        <v>376</v>
      </c>
      <c r="K72" s="211">
        <v>0</v>
      </c>
      <c r="L72" s="206"/>
      <c r="M72" s="185"/>
      <c r="N72" s="186"/>
      <c r="O72" s="206" t="s">
        <v>434</v>
      </c>
      <c r="P72" s="206"/>
    </row>
    <row r="73" spans="1:17">
      <c r="A73" s="137" t="s">
        <v>54</v>
      </c>
      <c r="B73" s="140">
        <v>30.5</v>
      </c>
      <c r="C73" s="138">
        <v>44.5</v>
      </c>
      <c r="D73" s="141" t="s">
        <v>484</v>
      </c>
      <c r="E73" s="172">
        <v>34.659999999999997</v>
      </c>
      <c r="F73" s="173">
        <v>34.799999999999997</v>
      </c>
      <c r="G73" s="138"/>
      <c r="H73" s="138"/>
      <c r="I73" s="208"/>
      <c r="J73" s="140" t="s">
        <v>376</v>
      </c>
      <c r="K73" s="211">
        <v>0</v>
      </c>
      <c r="L73" s="206"/>
      <c r="M73" s="185"/>
      <c r="N73" s="186"/>
      <c r="O73" s="206" t="s">
        <v>426</v>
      </c>
      <c r="P73" s="206"/>
    </row>
    <row r="74" spans="1:17">
      <c r="A74" s="137" t="s">
        <v>54</v>
      </c>
      <c r="B74" s="140">
        <v>44.5</v>
      </c>
      <c r="C74" s="138">
        <v>45.5</v>
      </c>
      <c r="D74" s="141" t="s">
        <v>484</v>
      </c>
      <c r="E74" s="172">
        <v>34.799999999999997</v>
      </c>
      <c r="F74" s="173">
        <v>34.809999999999995</v>
      </c>
      <c r="G74" s="138"/>
      <c r="H74" s="138"/>
      <c r="I74" s="208"/>
      <c r="J74" s="140" t="s">
        <v>376</v>
      </c>
      <c r="K74" s="211">
        <v>0</v>
      </c>
      <c r="L74" s="206"/>
      <c r="M74" s="185"/>
      <c r="N74" s="186"/>
      <c r="O74" s="206" t="s">
        <v>434</v>
      </c>
      <c r="P74" s="206"/>
    </row>
    <row r="75" spans="1:17">
      <c r="A75" s="266" t="s">
        <v>54</v>
      </c>
      <c r="B75" s="140">
        <v>45.5</v>
      </c>
      <c r="C75" s="270">
        <v>94.5</v>
      </c>
      <c r="D75" s="141" t="s">
        <v>484</v>
      </c>
      <c r="E75" s="272">
        <v>34.809999999999995</v>
      </c>
      <c r="F75" s="173">
        <v>35.299999999999997</v>
      </c>
      <c r="G75" s="270"/>
      <c r="H75" s="270"/>
      <c r="I75" s="273"/>
      <c r="J75" s="140" t="s">
        <v>376</v>
      </c>
      <c r="K75" s="211">
        <v>0</v>
      </c>
      <c r="L75" s="206"/>
      <c r="M75" s="185"/>
      <c r="N75" s="186"/>
      <c r="O75" s="206" t="s">
        <v>426</v>
      </c>
      <c r="P75" s="206"/>
      <c r="Q75" s="270"/>
    </row>
    <row r="76" spans="1:17">
      <c r="A76" s="137" t="s">
        <v>55</v>
      </c>
      <c r="B76" s="140">
        <v>0</v>
      </c>
      <c r="C76" s="138">
        <v>29.5</v>
      </c>
      <c r="D76" s="141" t="s">
        <v>484</v>
      </c>
      <c r="E76" s="172">
        <v>35.299999999999997</v>
      </c>
      <c r="F76" s="173">
        <v>35.594999999999999</v>
      </c>
      <c r="G76" s="138"/>
      <c r="H76" s="138"/>
      <c r="I76" s="208"/>
      <c r="J76" s="140" t="s">
        <v>376</v>
      </c>
      <c r="K76" s="211">
        <v>0</v>
      </c>
      <c r="L76" s="206"/>
      <c r="M76" s="185"/>
      <c r="N76" s="186"/>
      <c r="O76" s="206" t="s">
        <v>426</v>
      </c>
      <c r="P76" s="206"/>
    </row>
    <row r="77" spans="1:17">
      <c r="A77" s="137" t="s">
        <v>56</v>
      </c>
      <c r="B77" s="140">
        <v>0</v>
      </c>
      <c r="C77" s="138">
        <v>11.5</v>
      </c>
      <c r="D77" s="141" t="s">
        <v>484</v>
      </c>
      <c r="E77" s="172">
        <v>35.6</v>
      </c>
      <c r="F77" s="173">
        <v>35.715000000000003</v>
      </c>
      <c r="G77" s="138"/>
      <c r="H77" s="138"/>
      <c r="I77" s="208"/>
      <c r="J77" s="140" t="s">
        <v>376</v>
      </c>
      <c r="K77" s="211">
        <v>0</v>
      </c>
      <c r="L77" s="206"/>
      <c r="M77" s="185"/>
      <c r="N77" s="186"/>
      <c r="O77" s="206" t="s">
        <v>426</v>
      </c>
      <c r="P77" s="206"/>
    </row>
    <row r="78" spans="1:17">
      <c r="A78" s="137" t="s">
        <v>56</v>
      </c>
      <c r="B78" s="140">
        <v>11.5</v>
      </c>
      <c r="C78" s="138">
        <v>12</v>
      </c>
      <c r="D78" s="141" t="s">
        <v>484</v>
      </c>
      <c r="E78" s="172">
        <v>35.715000000000003</v>
      </c>
      <c r="F78" s="173">
        <v>35.72</v>
      </c>
      <c r="G78" s="138"/>
      <c r="H78" s="138"/>
      <c r="I78" s="208"/>
      <c r="J78" s="140" t="s">
        <v>376</v>
      </c>
      <c r="K78" s="211">
        <v>0</v>
      </c>
      <c r="L78" s="206"/>
      <c r="M78" s="185"/>
      <c r="N78" s="186"/>
      <c r="O78" s="206" t="s">
        <v>425</v>
      </c>
      <c r="P78" s="206"/>
    </row>
    <row r="79" spans="1:17">
      <c r="A79" s="137" t="s">
        <v>56</v>
      </c>
      <c r="B79" s="140">
        <v>12</v>
      </c>
      <c r="C79" s="138">
        <v>74</v>
      </c>
      <c r="D79" s="141" t="s">
        <v>484</v>
      </c>
      <c r="E79" s="172">
        <v>35.72</v>
      </c>
      <c r="F79" s="173">
        <v>36.340000000000003</v>
      </c>
      <c r="G79" s="138"/>
      <c r="H79" s="138"/>
      <c r="I79" s="208"/>
      <c r="J79" s="140" t="s">
        <v>376</v>
      </c>
      <c r="K79" s="211">
        <v>0</v>
      </c>
      <c r="L79" s="206"/>
      <c r="M79" s="185"/>
      <c r="N79" s="186"/>
      <c r="O79" s="206" t="s">
        <v>426</v>
      </c>
      <c r="P79" s="206"/>
    </row>
    <row r="80" spans="1:17">
      <c r="A80" s="137" t="s">
        <v>57</v>
      </c>
      <c r="B80" s="140">
        <v>0</v>
      </c>
      <c r="C80" s="138">
        <v>84</v>
      </c>
      <c r="D80" s="141" t="s">
        <v>484</v>
      </c>
      <c r="E80" s="172">
        <v>36.340000000000003</v>
      </c>
      <c r="F80" s="173">
        <v>37.180000000000007</v>
      </c>
      <c r="G80" s="138"/>
      <c r="H80" s="138"/>
      <c r="I80" s="208"/>
      <c r="J80" s="140" t="s">
        <v>376</v>
      </c>
      <c r="K80" s="211">
        <v>0</v>
      </c>
      <c r="L80" s="206"/>
      <c r="M80" s="185"/>
      <c r="N80" s="186"/>
      <c r="O80" s="206" t="s">
        <v>426</v>
      </c>
      <c r="P80" s="206"/>
    </row>
    <row r="81" spans="1:17">
      <c r="A81" s="143" t="s">
        <v>58</v>
      </c>
      <c r="B81" s="144">
        <v>0</v>
      </c>
      <c r="C81" s="145">
        <v>70</v>
      </c>
      <c r="D81" s="146" t="s">
        <v>484</v>
      </c>
      <c r="E81" s="174">
        <v>37.18</v>
      </c>
      <c r="F81" s="175">
        <v>37.880000000000003</v>
      </c>
      <c r="G81" s="145"/>
      <c r="H81" s="145"/>
      <c r="I81" s="209"/>
      <c r="J81" s="144" t="s">
        <v>376</v>
      </c>
      <c r="K81" s="212">
        <v>0</v>
      </c>
      <c r="L81" s="207"/>
      <c r="M81" s="187"/>
      <c r="N81" s="188"/>
      <c r="O81" s="207" t="s">
        <v>426</v>
      </c>
      <c r="P81" s="207"/>
      <c r="Q81" s="145"/>
    </row>
    <row r="82" spans="1:17">
      <c r="A82" s="137" t="s">
        <v>59</v>
      </c>
      <c r="B82" s="140">
        <v>0</v>
      </c>
      <c r="C82" s="138">
        <v>83</v>
      </c>
      <c r="D82" s="141" t="s">
        <v>484</v>
      </c>
      <c r="E82" s="172">
        <v>37.880000000000003</v>
      </c>
      <c r="F82" s="173">
        <v>38.71</v>
      </c>
      <c r="G82" s="138"/>
      <c r="H82" s="138"/>
      <c r="I82" s="208"/>
      <c r="J82" s="140" t="s">
        <v>376</v>
      </c>
      <c r="K82" s="211">
        <v>0</v>
      </c>
      <c r="L82" s="206"/>
      <c r="M82" s="185"/>
      <c r="N82" s="186"/>
      <c r="O82" s="206" t="s">
        <v>426</v>
      </c>
      <c r="P82" s="206"/>
    </row>
    <row r="83" spans="1:17">
      <c r="A83" s="137" t="s">
        <v>60</v>
      </c>
      <c r="B83" s="140">
        <v>0</v>
      </c>
      <c r="C83" s="138">
        <v>96</v>
      </c>
      <c r="D83" s="141" t="s">
        <v>484</v>
      </c>
      <c r="E83" s="172">
        <v>38.6</v>
      </c>
      <c r="F83" s="173">
        <v>39.56</v>
      </c>
      <c r="G83" s="138"/>
      <c r="H83" s="138"/>
      <c r="I83" s="208"/>
      <c r="J83" s="140" t="s">
        <v>376</v>
      </c>
      <c r="K83" s="211">
        <v>0</v>
      </c>
      <c r="L83" s="206"/>
      <c r="M83" s="185"/>
      <c r="N83" s="186"/>
      <c r="O83" s="206" t="s">
        <v>426</v>
      </c>
      <c r="P83" s="206"/>
    </row>
    <row r="84" spans="1:17">
      <c r="A84" s="137" t="s">
        <v>61</v>
      </c>
      <c r="B84" s="140">
        <v>0</v>
      </c>
      <c r="C84" s="138">
        <v>84</v>
      </c>
      <c r="D84" s="141" t="s">
        <v>484</v>
      </c>
      <c r="E84" s="172">
        <v>39.56</v>
      </c>
      <c r="F84" s="173">
        <v>40.400000000000006</v>
      </c>
      <c r="G84" s="138"/>
      <c r="H84" s="138"/>
      <c r="I84" s="208"/>
      <c r="J84" s="140" t="s">
        <v>376</v>
      </c>
      <c r="K84" s="211">
        <v>0</v>
      </c>
      <c r="L84" s="206"/>
      <c r="M84" s="185"/>
      <c r="N84" s="186"/>
      <c r="O84" s="206" t="s">
        <v>426</v>
      </c>
      <c r="P84" s="206"/>
    </row>
    <row r="85" spans="1:17">
      <c r="A85" s="137" t="s">
        <v>62</v>
      </c>
      <c r="B85" s="140">
        <v>0</v>
      </c>
      <c r="C85" s="138">
        <v>38</v>
      </c>
      <c r="D85" s="141" t="s">
        <v>484</v>
      </c>
      <c r="E85" s="172">
        <v>40.4</v>
      </c>
      <c r="F85" s="173">
        <v>40.78</v>
      </c>
      <c r="G85" s="138"/>
      <c r="H85" s="138"/>
      <c r="I85" s="208"/>
      <c r="J85" s="140" t="s">
        <v>376</v>
      </c>
      <c r="K85" s="211">
        <v>0</v>
      </c>
      <c r="L85" s="206"/>
      <c r="M85" s="185"/>
      <c r="N85" s="186"/>
      <c r="O85" s="206"/>
      <c r="P85" s="206"/>
    </row>
    <row r="86" spans="1:17">
      <c r="A86" s="137" t="s">
        <v>62</v>
      </c>
      <c r="B86" s="140">
        <v>38</v>
      </c>
      <c r="C86" s="138">
        <v>55.5</v>
      </c>
      <c r="D86" s="141" t="s">
        <v>484</v>
      </c>
      <c r="E86" s="172">
        <v>40.78</v>
      </c>
      <c r="F86" s="173">
        <v>40.954999999999998</v>
      </c>
      <c r="G86" s="138"/>
      <c r="H86" s="138"/>
      <c r="I86" s="208"/>
      <c r="J86" s="140" t="s">
        <v>376</v>
      </c>
      <c r="K86" s="211">
        <v>0</v>
      </c>
      <c r="L86" s="206"/>
      <c r="M86" s="185"/>
      <c r="N86" s="186"/>
      <c r="O86" s="206" t="s">
        <v>426</v>
      </c>
      <c r="P86" s="206"/>
    </row>
    <row r="87" spans="1:17">
      <c r="A87" s="137" t="s">
        <v>62</v>
      </c>
      <c r="B87" s="140">
        <v>55.5</v>
      </c>
      <c r="C87" s="138">
        <v>67</v>
      </c>
      <c r="D87" s="141" t="s">
        <v>484</v>
      </c>
      <c r="E87" s="172">
        <v>40.954999999999998</v>
      </c>
      <c r="F87" s="173">
        <v>41.07</v>
      </c>
      <c r="G87" s="138"/>
      <c r="H87" s="138"/>
      <c r="I87" s="208"/>
      <c r="J87" s="140" t="s">
        <v>376</v>
      </c>
      <c r="K87" s="211">
        <v>0</v>
      </c>
      <c r="L87" s="206"/>
      <c r="M87" s="185"/>
      <c r="N87" s="186"/>
      <c r="O87" s="206"/>
      <c r="P87" s="206"/>
    </row>
    <row r="88" spans="1:17">
      <c r="A88" s="137" t="s">
        <v>62</v>
      </c>
      <c r="B88" s="140">
        <v>67</v>
      </c>
      <c r="C88" s="138">
        <v>72</v>
      </c>
      <c r="D88" s="141" t="s">
        <v>484</v>
      </c>
      <c r="E88" s="172">
        <v>41.07</v>
      </c>
      <c r="F88" s="173">
        <v>41.12</v>
      </c>
      <c r="G88" s="138"/>
      <c r="H88" s="138"/>
      <c r="I88" s="208"/>
      <c r="J88" s="140" t="s">
        <v>376</v>
      </c>
      <c r="K88" s="211">
        <v>0</v>
      </c>
      <c r="L88" s="206"/>
      <c r="M88" s="185"/>
      <c r="N88" s="186"/>
      <c r="O88" s="206" t="s">
        <v>426</v>
      </c>
      <c r="P88" s="206" t="s">
        <v>435</v>
      </c>
    </row>
    <row r="89" spans="1:17">
      <c r="A89" s="137" t="s">
        <v>62</v>
      </c>
      <c r="B89" s="140">
        <v>72</v>
      </c>
      <c r="C89" s="138">
        <v>88</v>
      </c>
      <c r="D89" s="141" t="s">
        <v>484</v>
      </c>
      <c r="E89" s="172">
        <v>41.12</v>
      </c>
      <c r="F89" s="173">
        <v>41.28</v>
      </c>
      <c r="G89" s="138"/>
      <c r="H89" s="138"/>
      <c r="I89" s="208"/>
      <c r="J89" s="140" t="s">
        <v>376</v>
      </c>
      <c r="K89" s="211">
        <v>0</v>
      </c>
      <c r="L89" s="206"/>
      <c r="M89" s="185"/>
      <c r="N89" s="186"/>
      <c r="O89" s="206"/>
      <c r="P89" s="206"/>
    </row>
    <row r="90" spans="1:17">
      <c r="A90" s="137" t="s">
        <v>63</v>
      </c>
      <c r="B90" s="140">
        <v>0</v>
      </c>
      <c r="C90" s="138">
        <v>24</v>
      </c>
      <c r="D90" s="141" t="s">
        <v>484</v>
      </c>
      <c r="E90" s="172">
        <v>41.6</v>
      </c>
      <c r="F90" s="173">
        <v>41.84</v>
      </c>
      <c r="G90" s="138"/>
      <c r="H90" s="138"/>
      <c r="I90" s="208"/>
      <c r="J90" s="140" t="s">
        <v>376</v>
      </c>
      <c r="K90" s="211">
        <v>0</v>
      </c>
      <c r="L90" s="206"/>
      <c r="M90" s="185"/>
      <c r="N90" s="186"/>
      <c r="O90" s="206"/>
      <c r="P90" s="206"/>
    </row>
    <row r="91" spans="1:17">
      <c r="A91" s="137" t="s">
        <v>63</v>
      </c>
      <c r="B91" s="140">
        <v>24</v>
      </c>
      <c r="C91" s="138">
        <v>45</v>
      </c>
      <c r="D91" s="141" t="s">
        <v>484</v>
      </c>
      <c r="E91" s="172">
        <v>41.84</v>
      </c>
      <c r="F91" s="173">
        <v>42.050000000000004</v>
      </c>
      <c r="G91" s="138"/>
      <c r="H91" s="138"/>
      <c r="I91" s="208"/>
      <c r="J91" s="140" t="s">
        <v>376</v>
      </c>
      <c r="K91" s="211">
        <v>0</v>
      </c>
      <c r="L91" s="206"/>
      <c r="M91" s="185"/>
      <c r="N91" s="186"/>
      <c r="O91" s="206" t="s">
        <v>426</v>
      </c>
      <c r="P91" s="206"/>
    </row>
    <row r="92" spans="1:17">
      <c r="A92" s="137" t="s">
        <v>63</v>
      </c>
      <c r="B92" s="140">
        <v>45</v>
      </c>
      <c r="C92" s="138">
        <v>53</v>
      </c>
      <c r="D92" s="141" t="s">
        <v>484</v>
      </c>
      <c r="E92" s="172">
        <v>42.050000000000004</v>
      </c>
      <c r="F92" s="173">
        <v>42.13</v>
      </c>
      <c r="G92" s="138"/>
      <c r="H92" s="138"/>
      <c r="I92" s="208"/>
      <c r="J92" s="140" t="s">
        <v>376</v>
      </c>
      <c r="K92" s="211">
        <v>0</v>
      </c>
      <c r="L92" s="206"/>
      <c r="M92" s="185"/>
      <c r="N92" s="186"/>
      <c r="O92" s="206"/>
      <c r="P92" s="206"/>
    </row>
    <row r="93" spans="1:17">
      <c r="A93" s="137" t="s">
        <v>63</v>
      </c>
      <c r="B93" s="140">
        <v>53</v>
      </c>
      <c r="C93" s="138">
        <v>80.5</v>
      </c>
      <c r="D93" s="141" t="s">
        <v>484</v>
      </c>
      <c r="E93" s="172">
        <v>42.13</v>
      </c>
      <c r="F93" s="173">
        <v>42.405000000000001</v>
      </c>
      <c r="G93" s="138"/>
      <c r="H93" s="138"/>
      <c r="I93" s="208"/>
      <c r="J93" s="140" t="s">
        <v>376</v>
      </c>
      <c r="K93" s="211">
        <v>0</v>
      </c>
      <c r="L93" s="206"/>
      <c r="M93" s="185"/>
      <c r="N93" s="186"/>
      <c r="O93" s="206" t="s">
        <v>426</v>
      </c>
      <c r="P93" s="206"/>
    </row>
    <row r="94" spans="1:17">
      <c r="A94" s="137" t="s">
        <v>64</v>
      </c>
      <c r="B94" s="140">
        <v>0</v>
      </c>
      <c r="C94" s="138">
        <v>91.5</v>
      </c>
      <c r="D94" s="141" t="s">
        <v>484</v>
      </c>
      <c r="E94" s="172">
        <v>42.405000000000001</v>
      </c>
      <c r="F94" s="173">
        <v>43.32</v>
      </c>
      <c r="G94" s="138"/>
      <c r="H94" s="138"/>
      <c r="I94" s="208"/>
      <c r="J94" s="140" t="s">
        <v>376</v>
      </c>
      <c r="K94" s="211">
        <v>0</v>
      </c>
      <c r="L94" s="206"/>
      <c r="M94" s="185"/>
      <c r="N94" s="186"/>
      <c r="O94" s="206" t="s">
        <v>426</v>
      </c>
      <c r="P94" s="206" t="s">
        <v>436</v>
      </c>
    </row>
    <row r="95" spans="1:17">
      <c r="A95" s="137" t="s">
        <v>65</v>
      </c>
      <c r="B95" s="140">
        <v>0</v>
      </c>
      <c r="C95" s="138">
        <v>30</v>
      </c>
      <c r="D95" s="141" t="s">
        <v>484</v>
      </c>
      <c r="E95" s="172">
        <v>43.32</v>
      </c>
      <c r="F95" s="173">
        <v>43.62</v>
      </c>
      <c r="G95" s="138"/>
      <c r="H95" s="138"/>
      <c r="I95" s="208"/>
      <c r="J95" s="140" t="s">
        <v>376</v>
      </c>
      <c r="K95" s="211">
        <v>0</v>
      </c>
      <c r="L95" s="206"/>
      <c r="M95" s="185"/>
      <c r="N95" s="186"/>
      <c r="O95" s="206" t="s">
        <v>426</v>
      </c>
      <c r="P95" s="206"/>
    </row>
    <row r="96" spans="1:17">
      <c r="A96" s="137" t="s">
        <v>65</v>
      </c>
      <c r="B96" s="140">
        <v>30</v>
      </c>
      <c r="C96" s="138">
        <v>60</v>
      </c>
      <c r="D96" s="141" t="s">
        <v>484</v>
      </c>
      <c r="E96" s="172">
        <v>43.62</v>
      </c>
      <c r="F96" s="173">
        <v>43.92</v>
      </c>
      <c r="G96" s="138" t="s">
        <v>370</v>
      </c>
      <c r="H96" s="138" t="s">
        <v>372</v>
      </c>
      <c r="I96" s="208" t="s">
        <v>375</v>
      </c>
      <c r="J96" s="140" t="s">
        <v>376</v>
      </c>
      <c r="K96" s="211">
        <v>0</v>
      </c>
      <c r="L96" s="206"/>
      <c r="M96" s="185"/>
      <c r="N96" s="186"/>
      <c r="O96" s="206" t="s">
        <v>437</v>
      </c>
      <c r="P96" s="206"/>
    </row>
    <row r="97" spans="1:17">
      <c r="A97" s="137" t="s">
        <v>66</v>
      </c>
      <c r="B97" s="140">
        <v>0</v>
      </c>
      <c r="C97" s="138">
        <v>74.5</v>
      </c>
      <c r="D97" s="141" t="s">
        <v>484</v>
      </c>
      <c r="E97" s="172">
        <v>43.92</v>
      </c>
      <c r="F97" s="173">
        <v>44.664999999999999</v>
      </c>
      <c r="G97" s="138"/>
      <c r="H97" s="138"/>
      <c r="I97" s="208"/>
      <c r="J97" s="140" t="s">
        <v>376</v>
      </c>
      <c r="K97" s="211">
        <v>0</v>
      </c>
      <c r="L97" s="206"/>
      <c r="M97" s="185"/>
      <c r="N97" s="186"/>
      <c r="O97" s="206" t="s">
        <v>437</v>
      </c>
      <c r="P97" s="206"/>
    </row>
    <row r="98" spans="1:17">
      <c r="A98" s="137" t="s">
        <v>67</v>
      </c>
      <c r="B98" s="140">
        <v>0</v>
      </c>
      <c r="C98" s="138">
        <v>86.5</v>
      </c>
      <c r="D98" s="141" t="s">
        <v>484</v>
      </c>
      <c r="E98" s="172">
        <v>44.6</v>
      </c>
      <c r="F98" s="173">
        <v>45.465000000000003</v>
      </c>
      <c r="G98" s="138"/>
      <c r="H98" s="138"/>
      <c r="I98" s="208"/>
      <c r="J98" s="140" t="s">
        <v>376</v>
      </c>
      <c r="K98" s="211">
        <v>0</v>
      </c>
      <c r="L98" s="206"/>
      <c r="M98" s="185"/>
      <c r="N98" s="186"/>
      <c r="O98" s="206" t="s">
        <v>437</v>
      </c>
      <c r="P98" s="206"/>
    </row>
    <row r="99" spans="1:17">
      <c r="A99" s="137" t="s">
        <v>68</v>
      </c>
      <c r="B99" s="140">
        <v>0</v>
      </c>
      <c r="C99" s="138">
        <v>68</v>
      </c>
      <c r="D99" s="141" t="s">
        <v>484</v>
      </c>
      <c r="E99" s="172">
        <v>45.465000000000003</v>
      </c>
      <c r="F99" s="173">
        <v>46.145000000000003</v>
      </c>
      <c r="G99" s="138"/>
      <c r="H99" s="138"/>
      <c r="I99" s="208"/>
      <c r="J99" s="140" t="s">
        <v>376</v>
      </c>
      <c r="K99" s="211">
        <v>0</v>
      </c>
      <c r="L99" s="206"/>
      <c r="M99" s="185"/>
      <c r="N99" s="186"/>
      <c r="O99" s="206" t="s">
        <v>437</v>
      </c>
      <c r="P99" s="206"/>
    </row>
    <row r="100" spans="1:17">
      <c r="A100" s="137" t="s">
        <v>68</v>
      </c>
      <c r="B100" s="140">
        <v>68</v>
      </c>
      <c r="C100" s="138">
        <v>88</v>
      </c>
      <c r="D100" s="141" t="s">
        <v>484</v>
      </c>
      <c r="E100" s="172">
        <v>46.145000000000003</v>
      </c>
      <c r="F100" s="173">
        <v>46.345000000000006</v>
      </c>
      <c r="G100" s="138"/>
      <c r="H100" s="138"/>
      <c r="I100" s="208"/>
      <c r="J100" s="140" t="s">
        <v>376</v>
      </c>
      <c r="K100" s="211">
        <v>0</v>
      </c>
      <c r="L100" s="206"/>
      <c r="M100" s="185">
        <v>66.550592259756854</v>
      </c>
      <c r="N100" s="186">
        <v>42.44721954297902</v>
      </c>
      <c r="O100" s="206" t="s">
        <v>437</v>
      </c>
      <c r="P100" s="206"/>
    </row>
    <row r="101" spans="1:17">
      <c r="A101" s="137" t="s">
        <v>69</v>
      </c>
      <c r="B101" s="140">
        <v>0</v>
      </c>
      <c r="C101" s="138">
        <v>66</v>
      </c>
      <c r="D101" s="141" t="s">
        <v>484</v>
      </c>
      <c r="E101" s="172">
        <v>46.344999999999999</v>
      </c>
      <c r="F101" s="173">
        <v>47.004999999999995</v>
      </c>
      <c r="G101" s="138"/>
      <c r="H101" s="138"/>
      <c r="I101" s="208"/>
      <c r="J101" s="140" t="s">
        <v>376</v>
      </c>
      <c r="K101" s="211">
        <v>0</v>
      </c>
      <c r="L101" s="206"/>
      <c r="M101" s="185"/>
      <c r="N101" s="186"/>
      <c r="O101" s="206" t="s">
        <v>437</v>
      </c>
      <c r="P101" s="206"/>
    </row>
    <row r="102" spans="1:17">
      <c r="A102" s="137" t="s">
        <v>69</v>
      </c>
      <c r="B102" s="140">
        <v>66</v>
      </c>
      <c r="C102" s="138">
        <v>66.5</v>
      </c>
      <c r="D102" s="141" t="s">
        <v>484</v>
      </c>
      <c r="E102" s="172">
        <v>47.004999999999995</v>
      </c>
      <c r="F102" s="173">
        <v>47.01</v>
      </c>
      <c r="G102" s="138"/>
      <c r="H102" s="138"/>
      <c r="I102" s="208"/>
      <c r="J102" s="140" t="s">
        <v>376</v>
      </c>
      <c r="K102" s="211">
        <v>0</v>
      </c>
      <c r="L102" s="206"/>
      <c r="M102" s="185"/>
      <c r="N102" s="186"/>
      <c r="O102" s="206" t="s">
        <v>438</v>
      </c>
      <c r="P102" s="206"/>
    </row>
    <row r="103" spans="1:17">
      <c r="A103" s="137" t="s">
        <v>69</v>
      </c>
      <c r="B103" s="140">
        <v>66.5</v>
      </c>
      <c r="C103" s="138">
        <v>74</v>
      </c>
      <c r="D103" s="141" t="s">
        <v>484</v>
      </c>
      <c r="E103" s="172">
        <v>47.01</v>
      </c>
      <c r="F103" s="173">
        <v>47.085000000000001</v>
      </c>
      <c r="G103" s="138"/>
      <c r="H103" s="138"/>
      <c r="I103" s="208"/>
      <c r="J103" s="140" t="s">
        <v>376</v>
      </c>
      <c r="K103" s="211">
        <v>0</v>
      </c>
      <c r="L103" s="206"/>
      <c r="M103" s="185"/>
      <c r="N103" s="186"/>
      <c r="O103" s="206" t="s">
        <v>437</v>
      </c>
      <c r="P103" s="206" t="s">
        <v>439</v>
      </c>
    </row>
    <row r="104" spans="1:17">
      <c r="A104" s="137" t="s">
        <v>70</v>
      </c>
      <c r="B104" s="140">
        <v>0</v>
      </c>
      <c r="C104" s="138">
        <v>54</v>
      </c>
      <c r="D104" s="141" t="s">
        <v>484</v>
      </c>
      <c r="E104" s="172">
        <v>47.085000000000001</v>
      </c>
      <c r="F104" s="173">
        <v>47.625</v>
      </c>
      <c r="G104" s="138"/>
      <c r="H104" s="138"/>
      <c r="I104" s="208"/>
      <c r="J104" s="140" t="s">
        <v>376</v>
      </c>
      <c r="K104" s="211">
        <v>0</v>
      </c>
      <c r="L104" s="206"/>
      <c r="M104" s="185"/>
      <c r="N104" s="186"/>
      <c r="O104" s="206" t="s">
        <v>437</v>
      </c>
      <c r="P104" s="206" t="s">
        <v>439</v>
      </c>
    </row>
    <row r="105" spans="1:17">
      <c r="A105" s="137" t="s">
        <v>71</v>
      </c>
      <c r="B105" s="140">
        <v>0</v>
      </c>
      <c r="C105" s="138">
        <v>95.5</v>
      </c>
      <c r="D105" s="141" t="s">
        <v>484</v>
      </c>
      <c r="E105" s="172">
        <v>47.6</v>
      </c>
      <c r="F105" s="173">
        <v>48.555</v>
      </c>
      <c r="G105" s="138"/>
      <c r="H105" s="138"/>
      <c r="I105" s="208"/>
      <c r="J105" s="140" t="s">
        <v>376</v>
      </c>
      <c r="K105" s="211">
        <v>0</v>
      </c>
      <c r="L105" s="206"/>
      <c r="M105" s="185"/>
      <c r="N105" s="186"/>
      <c r="O105" s="206" t="s">
        <v>437</v>
      </c>
      <c r="P105" s="206" t="s">
        <v>439</v>
      </c>
    </row>
    <row r="106" spans="1:17">
      <c r="A106" s="137" t="s">
        <v>72</v>
      </c>
      <c r="B106" s="140">
        <v>0</v>
      </c>
      <c r="C106" s="138">
        <v>66.5</v>
      </c>
      <c r="D106" s="141" t="s">
        <v>484</v>
      </c>
      <c r="E106" s="172">
        <v>48.555</v>
      </c>
      <c r="F106" s="173">
        <v>49.22</v>
      </c>
      <c r="G106" s="138"/>
      <c r="H106" s="138"/>
      <c r="I106" s="208"/>
      <c r="J106" s="140" t="s">
        <v>376</v>
      </c>
      <c r="K106" s="211">
        <v>0</v>
      </c>
      <c r="L106" s="206"/>
      <c r="M106" s="185"/>
      <c r="N106" s="186"/>
      <c r="O106" s="206" t="s">
        <v>437</v>
      </c>
      <c r="P106" s="206" t="s">
        <v>439</v>
      </c>
    </row>
    <row r="107" spans="1:17">
      <c r="A107" s="137" t="s">
        <v>73</v>
      </c>
      <c r="B107" s="140">
        <v>0</v>
      </c>
      <c r="C107" s="138">
        <v>62</v>
      </c>
      <c r="D107" s="141" t="s">
        <v>484</v>
      </c>
      <c r="E107" s="172">
        <v>49.22</v>
      </c>
      <c r="F107" s="173">
        <v>49.839999999999996</v>
      </c>
      <c r="G107" s="138"/>
      <c r="H107" s="138"/>
      <c r="I107" s="208"/>
      <c r="J107" s="140" t="s">
        <v>376</v>
      </c>
      <c r="K107" s="211">
        <v>0</v>
      </c>
      <c r="L107" s="206"/>
      <c r="M107" s="185"/>
      <c r="N107" s="186"/>
      <c r="O107" s="206" t="s">
        <v>437</v>
      </c>
      <c r="P107" s="206" t="s">
        <v>439</v>
      </c>
    </row>
    <row r="108" spans="1:17">
      <c r="A108" s="137" t="s">
        <v>73</v>
      </c>
      <c r="B108" s="140">
        <v>62</v>
      </c>
      <c r="C108" s="138">
        <v>88</v>
      </c>
      <c r="D108" s="141" t="s">
        <v>484</v>
      </c>
      <c r="E108" s="172">
        <v>49.839999999999996</v>
      </c>
      <c r="F108" s="173">
        <v>50.1</v>
      </c>
      <c r="G108" s="138"/>
      <c r="H108" s="138"/>
      <c r="I108" s="208"/>
      <c r="J108" s="140" t="s">
        <v>376</v>
      </c>
      <c r="K108" s="211">
        <v>0</v>
      </c>
      <c r="L108" s="206"/>
      <c r="M108" s="185"/>
      <c r="N108" s="186"/>
      <c r="O108" s="206" t="s">
        <v>437</v>
      </c>
      <c r="P108" s="206"/>
    </row>
    <row r="109" spans="1:17">
      <c r="A109" s="266" t="s">
        <v>74</v>
      </c>
      <c r="B109" s="140">
        <v>0</v>
      </c>
      <c r="C109" s="270">
        <v>66</v>
      </c>
      <c r="D109" s="141" t="s">
        <v>484</v>
      </c>
      <c r="E109" s="272">
        <v>50.1</v>
      </c>
      <c r="F109" s="173">
        <v>50.76</v>
      </c>
      <c r="G109" s="270"/>
      <c r="H109" s="270"/>
      <c r="I109" s="273"/>
      <c r="J109" s="140" t="s">
        <v>376</v>
      </c>
      <c r="K109" s="211">
        <v>0</v>
      </c>
      <c r="L109" s="206"/>
      <c r="M109" s="185"/>
      <c r="N109" s="186"/>
      <c r="O109" s="206" t="s">
        <v>437</v>
      </c>
      <c r="P109" s="206"/>
      <c r="Q109" s="270"/>
    </row>
    <row r="110" spans="1:17">
      <c r="A110" s="137" t="s">
        <v>74</v>
      </c>
      <c r="B110" s="140">
        <v>66</v>
      </c>
      <c r="C110" s="138">
        <v>66.5</v>
      </c>
      <c r="D110" s="141" t="s">
        <v>484</v>
      </c>
      <c r="E110" s="172">
        <v>50.76</v>
      </c>
      <c r="F110" s="173">
        <v>50.765000000000001</v>
      </c>
      <c r="G110" s="138"/>
      <c r="H110" s="138"/>
      <c r="I110" s="208"/>
      <c r="J110" s="140" t="s">
        <v>376</v>
      </c>
      <c r="K110" s="211">
        <v>0</v>
      </c>
      <c r="L110" s="206"/>
      <c r="M110" s="185">
        <v>46.018557664686</v>
      </c>
      <c r="N110" s="186">
        <v>49.385462316429141</v>
      </c>
      <c r="O110" s="206" t="s">
        <v>440</v>
      </c>
      <c r="P110" s="206"/>
    </row>
    <row r="111" spans="1:17">
      <c r="A111" s="137" t="s">
        <v>74</v>
      </c>
      <c r="B111" s="140">
        <v>66.5</v>
      </c>
      <c r="C111" s="138">
        <v>74</v>
      </c>
      <c r="D111" s="141" t="s">
        <v>484</v>
      </c>
      <c r="E111" s="172">
        <v>50.765000000000001</v>
      </c>
      <c r="F111" s="173">
        <v>50.84</v>
      </c>
      <c r="G111" s="138"/>
      <c r="H111" s="138"/>
      <c r="I111" s="208"/>
      <c r="J111" s="140" t="s">
        <v>376</v>
      </c>
      <c r="K111" s="211">
        <v>0</v>
      </c>
      <c r="L111" s="206"/>
      <c r="M111" s="185"/>
      <c r="N111" s="186"/>
      <c r="O111" s="206" t="s">
        <v>437</v>
      </c>
      <c r="P111" s="206"/>
    </row>
    <row r="112" spans="1:17">
      <c r="A112" s="137" t="s">
        <v>74</v>
      </c>
      <c r="B112" s="140">
        <v>74</v>
      </c>
      <c r="C112" s="138">
        <v>79</v>
      </c>
      <c r="D112" s="141" t="s">
        <v>484</v>
      </c>
      <c r="E112" s="172">
        <v>50.84</v>
      </c>
      <c r="F112" s="173">
        <v>50.89</v>
      </c>
      <c r="G112" s="138"/>
      <c r="H112" s="138"/>
      <c r="I112" s="208"/>
      <c r="J112" s="140" t="s">
        <v>376</v>
      </c>
      <c r="K112" s="211">
        <v>0</v>
      </c>
      <c r="L112" s="206"/>
      <c r="M112" s="185">
        <v>12.218302147954205</v>
      </c>
      <c r="N112" s="186">
        <v>22.459721736181365</v>
      </c>
      <c r="O112" s="206" t="s">
        <v>437</v>
      </c>
      <c r="P112" s="206" t="s">
        <v>441</v>
      </c>
    </row>
    <row r="113" spans="1:16">
      <c r="A113" s="137" t="s">
        <v>74</v>
      </c>
      <c r="B113" s="140">
        <v>79</v>
      </c>
      <c r="C113" s="138">
        <v>96.5</v>
      </c>
      <c r="D113" s="141" t="s">
        <v>484</v>
      </c>
      <c r="E113" s="172">
        <v>50.89</v>
      </c>
      <c r="F113" s="173">
        <v>51.065000000000005</v>
      </c>
      <c r="G113" s="138"/>
      <c r="H113" s="138"/>
      <c r="I113" s="208"/>
      <c r="J113" s="140" t="s">
        <v>376</v>
      </c>
      <c r="K113" s="211">
        <v>0</v>
      </c>
      <c r="L113" s="206"/>
      <c r="M113" s="185"/>
      <c r="N113" s="186"/>
      <c r="O113" s="206" t="s">
        <v>437</v>
      </c>
      <c r="P113" s="206"/>
    </row>
    <row r="114" spans="1:16">
      <c r="A114" s="137" t="s">
        <v>75</v>
      </c>
      <c r="B114" s="140">
        <v>0</v>
      </c>
      <c r="C114" s="138">
        <v>56</v>
      </c>
      <c r="D114" s="141" t="s">
        <v>484</v>
      </c>
      <c r="E114" s="172">
        <v>50.6</v>
      </c>
      <c r="F114" s="173">
        <v>51.160000000000004</v>
      </c>
      <c r="G114" s="138"/>
      <c r="H114" s="138"/>
      <c r="I114" s="208"/>
      <c r="J114" s="140" t="s">
        <v>376</v>
      </c>
      <c r="K114" s="211">
        <v>0</v>
      </c>
      <c r="L114" s="206"/>
      <c r="M114" s="185"/>
      <c r="N114" s="186"/>
      <c r="O114" s="206" t="s">
        <v>437</v>
      </c>
      <c r="P114" s="206"/>
    </row>
    <row r="115" spans="1:16">
      <c r="A115" s="137" t="s">
        <v>75</v>
      </c>
      <c r="B115" s="140">
        <v>56</v>
      </c>
      <c r="C115" s="138">
        <v>57</v>
      </c>
      <c r="D115" s="141" t="s">
        <v>484</v>
      </c>
      <c r="E115" s="172">
        <v>51.160000000000004</v>
      </c>
      <c r="F115" s="173">
        <v>51.17</v>
      </c>
      <c r="G115" s="138"/>
      <c r="H115" s="138"/>
      <c r="I115" s="208"/>
      <c r="J115" s="140" t="s">
        <v>376</v>
      </c>
      <c r="K115" s="211">
        <v>0</v>
      </c>
      <c r="L115" s="206"/>
      <c r="M115" s="185"/>
      <c r="N115" s="186"/>
      <c r="O115" s="206" t="s">
        <v>440</v>
      </c>
      <c r="P115" s="206"/>
    </row>
    <row r="116" spans="1:16">
      <c r="A116" s="137" t="s">
        <v>75</v>
      </c>
      <c r="B116" s="140">
        <v>57</v>
      </c>
      <c r="C116" s="138">
        <v>95.5</v>
      </c>
      <c r="D116" s="141" t="s">
        <v>484</v>
      </c>
      <c r="E116" s="172">
        <v>51.17</v>
      </c>
      <c r="F116" s="173">
        <v>51.555</v>
      </c>
      <c r="G116" s="138"/>
      <c r="H116" s="138"/>
      <c r="I116" s="208"/>
      <c r="J116" s="140" t="s">
        <v>376</v>
      </c>
      <c r="K116" s="211">
        <v>0</v>
      </c>
      <c r="L116" s="206"/>
      <c r="M116" s="185"/>
      <c r="N116" s="186"/>
      <c r="O116" s="206" t="s">
        <v>437</v>
      </c>
      <c r="P116" s="206"/>
    </row>
    <row r="117" spans="1:16">
      <c r="A117" s="137" t="s">
        <v>76</v>
      </c>
      <c r="B117" s="140">
        <v>0</v>
      </c>
      <c r="C117" s="138">
        <v>43</v>
      </c>
      <c r="D117" s="141" t="s">
        <v>484</v>
      </c>
      <c r="E117" s="172">
        <v>51.555</v>
      </c>
      <c r="F117" s="173">
        <v>51.984999999999999</v>
      </c>
      <c r="G117" s="138"/>
      <c r="H117" s="138"/>
      <c r="I117" s="208"/>
      <c r="J117" s="140" t="s">
        <v>376</v>
      </c>
      <c r="K117" s="211">
        <v>0</v>
      </c>
      <c r="L117" s="206"/>
      <c r="M117" s="185"/>
      <c r="N117" s="186"/>
      <c r="O117" s="206" t="s">
        <v>437</v>
      </c>
      <c r="P117" s="206"/>
    </row>
    <row r="118" spans="1:16">
      <c r="A118" s="137" t="s">
        <v>76</v>
      </c>
      <c r="B118" s="140">
        <v>43</v>
      </c>
      <c r="C118" s="138">
        <v>88.5</v>
      </c>
      <c r="D118" s="141" t="s">
        <v>484</v>
      </c>
      <c r="E118" s="172">
        <v>51.984999999999999</v>
      </c>
      <c r="F118" s="173">
        <v>52.44</v>
      </c>
      <c r="G118" s="138"/>
      <c r="H118" s="138"/>
      <c r="I118" s="208"/>
      <c r="J118" s="140" t="s">
        <v>376</v>
      </c>
      <c r="K118" s="211">
        <v>0</v>
      </c>
      <c r="L118" s="206"/>
      <c r="M118" s="185"/>
      <c r="N118" s="186"/>
      <c r="O118" s="206" t="s">
        <v>437</v>
      </c>
      <c r="P118" s="206"/>
    </row>
    <row r="119" spans="1:16">
      <c r="A119" s="137" t="s">
        <v>77</v>
      </c>
      <c r="B119" s="140">
        <v>0</v>
      </c>
      <c r="C119" s="138">
        <v>29</v>
      </c>
      <c r="D119" s="141" t="s">
        <v>484</v>
      </c>
      <c r="E119" s="172">
        <v>52.3</v>
      </c>
      <c r="F119" s="173">
        <v>52.589999999999996</v>
      </c>
      <c r="G119" s="138"/>
      <c r="H119" s="138"/>
      <c r="I119" s="208"/>
      <c r="J119" s="140" t="s">
        <v>376</v>
      </c>
      <c r="K119" s="211">
        <v>0</v>
      </c>
      <c r="L119" s="206"/>
      <c r="M119" s="185"/>
      <c r="N119" s="186"/>
      <c r="O119" s="206" t="s">
        <v>437</v>
      </c>
      <c r="P119" s="206"/>
    </row>
    <row r="120" spans="1:16">
      <c r="A120" s="137" t="s">
        <v>77</v>
      </c>
      <c r="B120" s="140">
        <v>29</v>
      </c>
      <c r="C120" s="138">
        <v>57</v>
      </c>
      <c r="D120" s="141" t="s">
        <v>484</v>
      </c>
      <c r="E120" s="172">
        <v>52.589999999999996</v>
      </c>
      <c r="F120" s="173">
        <v>52.87</v>
      </c>
      <c r="G120" s="138"/>
      <c r="H120" s="138"/>
      <c r="I120" s="208"/>
      <c r="J120" s="140" t="s">
        <v>376</v>
      </c>
      <c r="K120" s="211">
        <v>0</v>
      </c>
      <c r="L120" s="206"/>
      <c r="M120" s="185"/>
      <c r="N120" s="186"/>
      <c r="O120" s="206"/>
      <c r="P120" s="206"/>
    </row>
    <row r="121" spans="1:16">
      <c r="A121" s="137" t="s">
        <v>77</v>
      </c>
      <c r="B121" s="140">
        <v>57</v>
      </c>
      <c r="C121" s="138">
        <v>77.5</v>
      </c>
      <c r="D121" s="141" t="s">
        <v>484</v>
      </c>
      <c r="E121" s="172">
        <v>52.87</v>
      </c>
      <c r="F121" s="173">
        <v>53.074999999999996</v>
      </c>
      <c r="G121" s="138"/>
      <c r="H121" s="138"/>
      <c r="I121" s="208"/>
      <c r="J121" s="140" t="s">
        <v>376</v>
      </c>
      <c r="K121" s="211">
        <v>0</v>
      </c>
      <c r="L121" s="206"/>
      <c r="M121" s="185"/>
      <c r="N121" s="186"/>
      <c r="O121" s="206" t="s">
        <v>437</v>
      </c>
      <c r="P121" s="206"/>
    </row>
    <row r="122" spans="1:16">
      <c r="A122" s="137" t="s">
        <v>78</v>
      </c>
      <c r="B122" s="140">
        <v>0</v>
      </c>
      <c r="C122" s="138">
        <v>44</v>
      </c>
      <c r="D122" s="141" t="s">
        <v>484</v>
      </c>
      <c r="E122" s="172">
        <v>53.075000000000003</v>
      </c>
      <c r="F122" s="173">
        <v>53.515000000000001</v>
      </c>
      <c r="G122" s="138"/>
      <c r="H122" s="138"/>
      <c r="I122" s="208"/>
      <c r="J122" s="140" t="s">
        <v>376</v>
      </c>
      <c r="K122" s="211">
        <v>0</v>
      </c>
      <c r="L122" s="206"/>
      <c r="M122" s="185"/>
      <c r="N122" s="186"/>
      <c r="O122" s="206"/>
      <c r="P122" s="206"/>
    </row>
    <row r="123" spans="1:16">
      <c r="A123" s="137" t="s">
        <v>78</v>
      </c>
      <c r="B123" s="140">
        <v>44</v>
      </c>
      <c r="C123" s="138">
        <v>57</v>
      </c>
      <c r="D123" s="141" t="s">
        <v>484</v>
      </c>
      <c r="E123" s="172">
        <v>53.515000000000001</v>
      </c>
      <c r="F123" s="173">
        <v>53.645000000000003</v>
      </c>
      <c r="G123" s="138"/>
      <c r="H123" s="138"/>
      <c r="I123" s="208"/>
      <c r="J123" s="140" t="s">
        <v>376</v>
      </c>
      <c r="K123" s="211">
        <v>0</v>
      </c>
      <c r="L123" s="206"/>
      <c r="M123" s="185"/>
      <c r="N123" s="186"/>
      <c r="O123" s="206" t="s">
        <v>437</v>
      </c>
      <c r="P123" s="206"/>
    </row>
    <row r="124" spans="1:16">
      <c r="A124" s="137" t="s">
        <v>78</v>
      </c>
      <c r="B124" s="140">
        <v>57</v>
      </c>
      <c r="C124" s="138">
        <v>89</v>
      </c>
      <c r="D124" s="141" t="s">
        <v>484</v>
      </c>
      <c r="E124" s="172">
        <v>53.645000000000003</v>
      </c>
      <c r="F124" s="173">
        <v>53.965000000000003</v>
      </c>
      <c r="G124" s="138"/>
      <c r="H124" s="138"/>
      <c r="I124" s="208"/>
      <c r="J124" s="140" t="s">
        <v>376</v>
      </c>
      <c r="K124" s="211">
        <v>0</v>
      </c>
      <c r="L124" s="206"/>
      <c r="M124" s="185">
        <v>234</v>
      </c>
      <c r="N124" s="186">
        <v>51.026552663134346</v>
      </c>
      <c r="O124" s="206" t="s">
        <v>437</v>
      </c>
      <c r="P124" s="206" t="s">
        <v>442</v>
      </c>
    </row>
    <row r="125" spans="1:16">
      <c r="A125" s="137" t="s">
        <v>79</v>
      </c>
      <c r="B125" s="140">
        <v>0</v>
      </c>
      <c r="C125" s="138">
        <v>8.5</v>
      </c>
      <c r="D125" s="141" t="s">
        <v>484</v>
      </c>
      <c r="E125" s="172">
        <v>53.6</v>
      </c>
      <c r="F125" s="173">
        <v>53.685000000000002</v>
      </c>
      <c r="G125" s="138"/>
      <c r="H125" s="138"/>
      <c r="I125" s="208"/>
      <c r="J125" s="140" t="s">
        <v>376</v>
      </c>
      <c r="K125" s="211">
        <v>0</v>
      </c>
      <c r="L125" s="206"/>
      <c r="M125" s="185"/>
      <c r="N125" s="186"/>
      <c r="O125" s="206" t="s">
        <v>437</v>
      </c>
      <c r="P125" s="206"/>
    </row>
    <row r="126" spans="1:16">
      <c r="A126" s="137" t="s">
        <v>79</v>
      </c>
      <c r="B126" s="140">
        <v>8.5</v>
      </c>
      <c r="C126" s="138">
        <v>77.5</v>
      </c>
      <c r="D126" s="141" t="s">
        <v>484</v>
      </c>
      <c r="E126" s="172">
        <v>53.685000000000002</v>
      </c>
      <c r="F126" s="173">
        <v>54.375</v>
      </c>
      <c r="G126" s="138" t="s">
        <v>370</v>
      </c>
      <c r="H126" s="138" t="s">
        <v>372</v>
      </c>
      <c r="I126" s="208" t="s">
        <v>375</v>
      </c>
      <c r="J126" s="140" t="s">
        <v>376</v>
      </c>
      <c r="K126" s="211">
        <v>0</v>
      </c>
      <c r="L126" s="206"/>
      <c r="M126" s="185"/>
      <c r="N126" s="186"/>
      <c r="O126" s="206" t="s">
        <v>426</v>
      </c>
      <c r="P126" s="206"/>
    </row>
    <row r="127" spans="1:16">
      <c r="A127" s="137" t="s">
        <v>80</v>
      </c>
      <c r="B127" s="140">
        <v>0</v>
      </c>
      <c r="C127" s="138">
        <v>62</v>
      </c>
      <c r="D127" s="141" t="s">
        <v>484</v>
      </c>
      <c r="E127" s="172">
        <v>54.375</v>
      </c>
      <c r="F127" s="173">
        <v>54.994999999999997</v>
      </c>
      <c r="G127" s="138"/>
      <c r="H127" s="138"/>
      <c r="I127" s="208"/>
      <c r="J127" s="140" t="s">
        <v>376</v>
      </c>
      <c r="K127" s="211">
        <v>0</v>
      </c>
      <c r="L127" s="206"/>
      <c r="M127" s="185"/>
      <c r="N127" s="186"/>
      <c r="O127" s="206" t="s">
        <v>426</v>
      </c>
      <c r="P127" s="206"/>
    </row>
    <row r="128" spans="1:16">
      <c r="A128" s="137" t="s">
        <v>80</v>
      </c>
      <c r="B128" s="140">
        <v>62</v>
      </c>
      <c r="C128" s="138">
        <v>69</v>
      </c>
      <c r="D128" s="141" t="s">
        <v>484</v>
      </c>
      <c r="E128" s="172">
        <v>54.994999999999997</v>
      </c>
      <c r="F128" s="173">
        <v>55.064999999999998</v>
      </c>
      <c r="G128" s="138" t="s">
        <v>370</v>
      </c>
      <c r="H128" s="138" t="s">
        <v>372</v>
      </c>
      <c r="I128" s="208" t="s">
        <v>375</v>
      </c>
      <c r="J128" s="140" t="s">
        <v>376</v>
      </c>
      <c r="K128" s="211">
        <v>0</v>
      </c>
      <c r="L128" s="206"/>
      <c r="M128" s="185">
        <v>310.94835912142179</v>
      </c>
      <c r="N128" s="186">
        <v>59.454911986672577</v>
      </c>
      <c r="O128" s="206" t="s">
        <v>437</v>
      </c>
      <c r="P128" s="206"/>
    </row>
    <row r="129" spans="1:17">
      <c r="A129" s="137" t="s">
        <v>80</v>
      </c>
      <c r="B129" s="140">
        <v>69</v>
      </c>
      <c r="C129" s="138">
        <v>81</v>
      </c>
      <c r="D129" s="141" t="s">
        <v>484</v>
      </c>
      <c r="E129" s="172">
        <v>55.064999999999998</v>
      </c>
      <c r="F129" s="173">
        <v>55.185000000000002</v>
      </c>
      <c r="G129" s="138" t="s">
        <v>370</v>
      </c>
      <c r="H129" s="138" t="s">
        <v>372</v>
      </c>
      <c r="I129" s="208" t="s">
        <v>375</v>
      </c>
      <c r="J129" s="140" t="s">
        <v>376</v>
      </c>
      <c r="K129" s="211">
        <v>0</v>
      </c>
      <c r="L129" s="206"/>
      <c r="M129" s="185"/>
      <c r="N129" s="186"/>
      <c r="O129" s="206" t="s">
        <v>426</v>
      </c>
      <c r="P129" s="206"/>
    </row>
    <row r="130" spans="1:17">
      <c r="A130" s="137" t="s">
        <v>80</v>
      </c>
      <c r="B130" s="140">
        <v>81</v>
      </c>
      <c r="C130" s="138">
        <v>92.5</v>
      </c>
      <c r="D130" s="141" t="s">
        <v>484</v>
      </c>
      <c r="E130" s="172">
        <v>55.185000000000002</v>
      </c>
      <c r="F130" s="173">
        <v>55.3</v>
      </c>
      <c r="G130" s="138" t="s">
        <v>370</v>
      </c>
      <c r="H130" s="138" t="s">
        <v>372</v>
      </c>
      <c r="I130" s="208" t="s">
        <v>375</v>
      </c>
      <c r="J130" s="140" t="s">
        <v>376</v>
      </c>
      <c r="K130" s="211">
        <v>0</v>
      </c>
      <c r="L130" s="206"/>
      <c r="M130" s="185">
        <v>310.94835912142179</v>
      </c>
      <c r="N130" s="186">
        <v>59.454911986672577</v>
      </c>
      <c r="O130" s="206" t="s">
        <v>437</v>
      </c>
      <c r="P130" s="206"/>
    </row>
    <row r="131" spans="1:17">
      <c r="A131" s="137" t="s">
        <v>81</v>
      </c>
      <c r="B131" s="140">
        <v>0</v>
      </c>
      <c r="C131" s="138">
        <v>21</v>
      </c>
      <c r="D131" s="141" t="s">
        <v>484</v>
      </c>
      <c r="E131" s="172">
        <v>55.3</v>
      </c>
      <c r="F131" s="173">
        <v>55.51</v>
      </c>
      <c r="G131" s="138"/>
      <c r="H131" s="138"/>
      <c r="I131" s="208"/>
      <c r="J131" s="140" t="s">
        <v>376</v>
      </c>
      <c r="K131" s="211">
        <v>0</v>
      </c>
      <c r="L131" s="206"/>
      <c r="M131" s="185"/>
      <c r="N131" s="186"/>
      <c r="O131" s="206" t="s">
        <v>437</v>
      </c>
      <c r="P131" s="206"/>
    </row>
    <row r="132" spans="1:17">
      <c r="A132" s="137" t="s">
        <v>81</v>
      </c>
      <c r="B132" s="140">
        <v>21</v>
      </c>
      <c r="C132" s="138">
        <v>80</v>
      </c>
      <c r="D132" s="141" t="s">
        <v>484</v>
      </c>
      <c r="E132" s="172">
        <v>55.51</v>
      </c>
      <c r="F132" s="173">
        <v>56.099999999999994</v>
      </c>
      <c r="G132" s="138" t="s">
        <v>370</v>
      </c>
      <c r="H132" s="138" t="s">
        <v>372</v>
      </c>
      <c r="I132" s="208" t="s">
        <v>375</v>
      </c>
      <c r="J132" s="140" t="s">
        <v>376</v>
      </c>
      <c r="K132" s="211">
        <v>0</v>
      </c>
      <c r="L132" s="206"/>
      <c r="M132" s="185"/>
      <c r="N132" s="186"/>
      <c r="O132" s="206" t="s">
        <v>426</v>
      </c>
      <c r="P132" s="206"/>
    </row>
    <row r="133" spans="1:17">
      <c r="A133" s="137" t="s">
        <v>82</v>
      </c>
      <c r="B133" s="140">
        <v>0</v>
      </c>
      <c r="C133" s="138">
        <v>12</v>
      </c>
      <c r="D133" s="141" t="s">
        <v>484</v>
      </c>
      <c r="E133" s="172">
        <v>56.1</v>
      </c>
      <c r="F133" s="173">
        <v>56.22</v>
      </c>
      <c r="G133" s="138"/>
      <c r="H133" s="138"/>
      <c r="I133" s="208"/>
      <c r="J133" s="140" t="s">
        <v>376</v>
      </c>
      <c r="K133" s="211">
        <v>0</v>
      </c>
      <c r="L133" s="206"/>
      <c r="M133" s="185"/>
      <c r="N133" s="186"/>
      <c r="O133" s="206"/>
      <c r="P133" s="206"/>
    </row>
    <row r="134" spans="1:17">
      <c r="A134" s="137" t="s">
        <v>82</v>
      </c>
      <c r="B134" s="140">
        <v>12</v>
      </c>
      <c r="C134" s="138">
        <v>33</v>
      </c>
      <c r="D134" s="141" t="s">
        <v>484</v>
      </c>
      <c r="E134" s="172">
        <v>56.22</v>
      </c>
      <c r="F134" s="173">
        <v>56.43</v>
      </c>
      <c r="G134" s="138" t="s">
        <v>370</v>
      </c>
      <c r="H134" s="138" t="s">
        <v>372</v>
      </c>
      <c r="I134" s="208" t="s">
        <v>375</v>
      </c>
      <c r="J134" s="140" t="s">
        <v>376</v>
      </c>
      <c r="K134" s="211">
        <v>0</v>
      </c>
      <c r="L134" s="206"/>
      <c r="M134" s="185"/>
      <c r="N134" s="186"/>
      <c r="O134" s="206" t="s">
        <v>437</v>
      </c>
      <c r="P134" s="206"/>
    </row>
    <row r="135" spans="1:17">
      <c r="A135" s="137" t="s">
        <v>82</v>
      </c>
      <c r="B135" s="140">
        <v>33</v>
      </c>
      <c r="C135" s="138">
        <v>73.5</v>
      </c>
      <c r="D135" s="141" t="s">
        <v>484</v>
      </c>
      <c r="E135" s="172">
        <v>56.43</v>
      </c>
      <c r="F135" s="173">
        <v>56.835000000000001</v>
      </c>
      <c r="G135" s="138"/>
      <c r="H135" s="138"/>
      <c r="I135" s="208"/>
      <c r="J135" s="140" t="s">
        <v>376</v>
      </c>
      <c r="K135" s="211">
        <v>0</v>
      </c>
      <c r="L135" s="206"/>
      <c r="M135" s="185"/>
      <c r="N135" s="186"/>
      <c r="O135" s="206"/>
      <c r="P135" s="206"/>
    </row>
    <row r="136" spans="1:17">
      <c r="A136" s="137" t="s">
        <v>83</v>
      </c>
      <c r="B136" s="140">
        <v>0</v>
      </c>
      <c r="C136" s="138">
        <v>23</v>
      </c>
      <c r="D136" s="141" t="s">
        <v>484</v>
      </c>
      <c r="E136" s="172">
        <v>56.4</v>
      </c>
      <c r="F136" s="173">
        <v>56.629999999999995</v>
      </c>
      <c r="G136" s="138"/>
      <c r="H136" s="138"/>
      <c r="I136" s="208"/>
      <c r="J136" s="140" t="s">
        <v>376</v>
      </c>
      <c r="K136" s="211">
        <v>0</v>
      </c>
      <c r="L136" s="206"/>
      <c r="M136" s="185"/>
      <c r="N136" s="186"/>
      <c r="O136" s="206" t="s">
        <v>437</v>
      </c>
      <c r="P136" s="206"/>
    </row>
    <row r="137" spans="1:17">
      <c r="A137" s="137" t="s">
        <v>84</v>
      </c>
      <c r="B137" s="140">
        <v>0</v>
      </c>
      <c r="C137" s="138">
        <v>17</v>
      </c>
      <c r="D137" s="141" t="s">
        <v>484</v>
      </c>
      <c r="E137" s="172">
        <v>56.6</v>
      </c>
      <c r="F137" s="173">
        <v>56.77</v>
      </c>
      <c r="G137" s="138"/>
      <c r="H137" s="138"/>
      <c r="I137" s="208"/>
      <c r="J137" s="140" t="s">
        <v>376</v>
      </c>
      <c r="K137" s="211">
        <v>0</v>
      </c>
      <c r="L137" s="206"/>
      <c r="M137" s="185"/>
      <c r="N137" s="186"/>
      <c r="O137" s="206" t="s">
        <v>437</v>
      </c>
      <c r="P137" s="206"/>
    </row>
    <row r="138" spans="1:17">
      <c r="A138" s="137" t="s">
        <v>84</v>
      </c>
      <c r="B138" s="140">
        <v>17</v>
      </c>
      <c r="C138" s="138">
        <v>53</v>
      </c>
      <c r="D138" s="141" t="s">
        <v>484</v>
      </c>
      <c r="E138" s="172">
        <v>56.77</v>
      </c>
      <c r="F138" s="173">
        <v>57.13</v>
      </c>
      <c r="G138" s="138"/>
      <c r="H138" s="138"/>
      <c r="I138" s="208"/>
      <c r="J138" s="140" t="s">
        <v>376</v>
      </c>
      <c r="K138" s="211">
        <v>0</v>
      </c>
      <c r="L138" s="206"/>
      <c r="M138" s="185"/>
      <c r="N138" s="186"/>
      <c r="O138" s="206"/>
      <c r="P138" s="206"/>
    </row>
    <row r="139" spans="1:17">
      <c r="A139" s="137" t="s">
        <v>84</v>
      </c>
      <c r="B139" s="140">
        <v>53</v>
      </c>
      <c r="C139" s="138">
        <v>70</v>
      </c>
      <c r="D139" s="141" t="s">
        <v>484</v>
      </c>
      <c r="E139" s="172">
        <v>57.13</v>
      </c>
      <c r="F139" s="173">
        <v>57.300000000000004</v>
      </c>
      <c r="G139" s="138" t="s">
        <v>370</v>
      </c>
      <c r="H139" s="138" t="s">
        <v>372</v>
      </c>
      <c r="I139" s="208" t="s">
        <v>375</v>
      </c>
      <c r="J139" s="140" t="s">
        <v>376</v>
      </c>
      <c r="K139" s="211">
        <v>0</v>
      </c>
      <c r="L139" s="206"/>
      <c r="M139" s="185"/>
      <c r="N139" s="186"/>
      <c r="O139" s="206" t="s">
        <v>426</v>
      </c>
      <c r="P139" s="206"/>
    </row>
    <row r="140" spans="1:17">
      <c r="A140" s="137" t="s">
        <v>85</v>
      </c>
      <c r="B140" s="140">
        <v>0</v>
      </c>
      <c r="C140" s="138">
        <v>1</v>
      </c>
      <c r="D140" s="141" t="s">
        <v>484</v>
      </c>
      <c r="E140" s="172">
        <v>57.3</v>
      </c>
      <c r="F140" s="173">
        <v>57.309999999999995</v>
      </c>
      <c r="G140" s="138"/>
      <c r="H140" s="138"/>
      <c r="I140" s="208"/>
      <c r="J140" s="140" t="s">
        <v>376</v>
      </c>
      <c r="K140" s="211">
        <v>0</v>
      </c>
      <c r="L140" s="206"/>
      <c r="M140" s="185"/>
      <c r="N140" s="186"/>
      <c r="O140" s="206" t="s">
        <v>426</v>
      </c>
      <c r="P140" s="206"/>
    </row>
    <row r="141" spans="1:17">
      <c r="A141" s="137" t="s">
        <v>85</v>
      </c>
      <c r="B141" s="140">
        <v>1</v>
      </c>
      <c r="C141" s="138">
        <v>8</v>
      </c>
      <c r="D141" s="141" t="s">
        <v>484</v>
      </c>
      <c r="E141" s="172">
        <v>57.309999999999995</v>
      </c>
      <c r="F141" s="173">
        <v>57.379999999999995</v>
      </c>
      <c r="G141" s="138" t="s">
        <v>370</v>
      </c>
      <c r="H141" s="138" t="s">
        <v>372</v>
      </c>
      <c r="I141" s="208" t="s">
        <v>375</v>
      </c>
      <c r="J141" s="140" t="s">
        <v>376</v>
      </c>
      <c r="K141" s="211">
        <v>0</v>
      </c>
      <c r="L141" s="206"/>
      <c r="M141" s="185"/>
      <c r="N141" s="186"/>
      <c r="O141" s="206" t="s">
        <v>437</v>
      </c>
      <c r="P141" s="206"/>
    </row>
    <row r="142" spans="1:17">
      <c r="A142" s="266" t="s">
        <v>85</v>
      </c>
      <c r="B142" s="140">
        <v>8</v>
      </c>
      <c r="C142" s="270">
        <v>14</v>
      </c>
      <c r="D142" s="141" t="s">
        <v>484</v>
      </c>
      <c r="E142" s="272">
        <v>57.379999999999995</v>
      </c>
      <c r="F142" s="173">
        <v>57.44</v>
      </c>
      <c r="G142" s="270" t="s">
        <v>370</v>
      </c>
      <c r="H142" s="270" t="s">
        <v>372</v>
      </c>
      <c r="I142" s="273" t="s">
        <v>375</v>
      </c>
      <c r="J142" s="140" t="s">
        <v>376</v>
      </c>
      <c r="K142" s="211">
        <v>0</v>
      </c>
      <c r="L142" s="206"/>
      <c r="M142" s="185"/>
      <c r="N142" s="186"/>
      <c r="O142" s="206" t="s">
        <v>426</v>
      </c>
      <c r="P142" s="206"/>
      <c r="Q142" s="270"/>
    </row>
    <row r="143" spans="1:17">
      <c r="A143" s="137" t="s">
        <v>85</v>
      </c>
      <c r="B143" s="140">
        <v>14</v>
      </c>
      <c r="C143" s="138">
        <v>15.5</v>
      </c>
      <c r="D143" s="141" t="s">
        <v>484</v>
      </c>
      <c r="E143" s="172">
        <v>57.44</v>
      </c>
      <c r="F143" s="173">
        <v>57.454999999999998</v>
      </c>
      <c r="G143" s="138" t="s">
        <v>370</v>
      </c>
      <c r="H143" s="138" t="s">
        <v>372</v>
      </c>
      <c r="I143" s="208" t="s">
        <v>375</v>
      </c>
      <c r="J143" s="140" t="s">
        <v>376</v>
      </c>
      <c r="K143" s="211">
        <v>0</v>
      </c>
      <c r="L143" s="206"/>
      <c r="M143" s="185"/>
      <c r="N143" s="186"/>
      <c r="O143" s="206" t="s">
        <v>437</v>
      </c>
      <c r="P143" s="206"/>
    </row>
    <row r="144" spans="1:17">
      <c r="A144" s="137" t="s">
        <v>85</v>
      </c>
      <c r="B144" s="140">
        <v>15.5</v>
      </c>
      <c r="C144" s="138">
        <v>20</v>
      </c>
      <c r="D144" s="141" t="s">
        <v>484</v>
      </c>
      <c r="E144" s="172">
        <v>57.454999999999998</v>
      </c>
      <c r="F144" s="173">
        <v>57.5</v>
      </c>
      <c r="G144" s="138" t="s">
        <v>370</v>
      </c>
      <c r="H144" s="138" t="s">
        <v>372</v>
      </c>
      <c r="I144" s="208" t="s">
        <v>375</v>
      </c>
      <c r="J144" s="140" t="s">
        <v>376</v>
      </c>
      <c r="K144" s="211">
        <v>0</v>
      </c>
      <c r="L144" s="206"/>
      <c r="M144" s="185"/>
      <c r="N144" s="186"/>
      <c r="O144" s="206" t="s">
        <v>426</v>
      </c>
      <c r="P144" s="206"/>
    </row>
    <row r="145" spans="1:16">
      <c r="A145" s="137" t="s">
        <v>85</v>
      </c>
      <c r="B145" s="140">
        <v>20</v>
      </c>
      <c r="C145" s="138">
        <v>28</v>
      </c>
      <c r="D145" s="141" t="s">
        <v>484</v>
      </c>
      <c r="E145" s="172">
        <v>57.5</v>
      </c>
      <c r="F145" s="173">
        <v>57.58</v>
      </c>
      <c r="G145" s="138" t="s">
        <v>370</v>
      </c>
      <c r="H145" s="138" t="s">
        <v>372</v>
      </c>
      <c r="I145" s="208" t="s">
        <v>375</v>
      </c>
      <c r="J145" s="140" t="s">
        <v>376</v>
      </c>
      <c r="K145" s="211">
        <v>0</v>
      </c>
      <c r="L145" s="206"/>
      <c r="M145" s="185"/>
      <c r="N145" s="186"/>
      <c r="O145" s="206" t="s">
        <v>437</v>
      </c>
      <c r="P145" s="206"/>
    </row>
    <row r="146" spans="1:16">
      <c r="A146" s="137" t="s">
        <v>85</v>
      </c>
      <c r="B146" s="140">
        <v>28</v>
      </c>
      <c r="C146" s="138">
        <v>34.5</v>
      </c>
      <c r="D146" s="141" t="s">
        <v>484</v>
      </c>
      <c r="E146" s="172">
        <v>57.58</v>
      </c>
      <c r="F146" s="173">
        <v>57.644999999999996</v>
      </c>
      <c r="G146" s="138" t="s">
        <v>370</v>
      </c>
      <c r="H146" s="138" t="s">
        <v>372</v>
      </c>
      <c r="I146" s="208" t="s">
        <v>375</v>
      </c>
      <c r="J146" s="140" t="s">
        <v>376</v>
      </c>
      <c r="K146" s="211">
        <v>0</v>
      </c>
      <c r="L146" s="206"/>
      <c r="M146" s="185"/>
      <c r="N146" s="186"/>
      <c r="O146" s="206" t="s">
        <v>426</v>
      </c>
      <c r="P146" s="206"/>
    </row>
    <row r="147" spans="1:16">
      <c r="A147" s="137" t="s">
        <v>85</v>
      </c>
      <c r="B147" s="140">
        <v>34.5</v>
      </c>
      <c r="C147" s="138">
        <v>39</v>
      </c>
      <c r="D147" s="141" t="s">
        <v>484</v>
      </c>
      <c r="E147" s="172">
        <v>57.644999999999996</v>
      </c>
      <c r="F147" s="173">
        <v>57.69</v>
      </c>
      <c r="G147" s="138" t="s">
        <v>370</v>
      </c>
      <c r="H147" s="138" t="s">
        <v>372</v>
      </c>
      <c r="I147" s="208" t="s">
        <v>375</v>
      </c>
      <c r="J147" s="140" t="s">
        <v>376</v>
      </c>
      <c r="K147" s="211">
        <v>0</v>
      </c>
      <c r="L147" s="206"/>
      <c r="M147" s="185"/>
      <c r="N147" s="186"/>
      <c r="O147" s="206" t="s">
        <v>437</v>
      </c>
      <c r="P147" s="206"/>
    </row>
    <row r="148" spans="1:16">
      <c r="A148" s="137" t="s">
        <v>85</v>
      </c>
      <c r="B148" s="140">
        <v>39</v>
      </c>
      <c r="C148" s="138">
        <v>88</v>
      </c>
      <c r="D148" s="141" t="s">
        <v>484</v>
      </c>
      <c r="E148" s="172">
        <v>57.69</v>
      </c>
      <c r="F148" s="173">
        <v>58.18</v>
      </c>
      <c r="G148" s="138" t="s">
        <v>370</v>
      </c>
      <c r="H148" s="138" t="s">
        <v>372</v>
      </c>
      <c r="I148" s="208" t="s">
        <v>375</v>
      </c>
      <c r="J148" s="140" t="s">
        <v>376</v>
      </c>
      <c r="K148" s="211">
        <v>0</v>
      </c>
      <c r="L148" s="206"/>
      <c r="M148" s="185"/>
      <c r="N148" s="186"/>
      <c r="O148" s="206" t="s">
        <v>426</v>
      </c>
      <c r="P148" s="206"/>
    </row>
    <row r="149" spans="1:16">
      <c r="A149" s="137" t="s">
        <v>86</v>
      </c>
      <c r="B149" s="140">
        <v>0</v>
      </c>
      <c r="C149" s="138">
        <v>5</v>
      </c>
      <c r="D149" s="141" t="s">
        <v>484</v>
      </c>
      <c r="E149" s="172">
        <v>58.1</v>
      </c>
      <c r="F149" s="173">
        <v>58.15</v>
      </c>
      <c r="G149" s="138"/>
      <c r="H149" s="138"/>
      <c r="I149" s="208"/>
      <c r="J149" s="140" t="s">
        <v>376</v>
      </c>
      <c r="K149" s="211">
        <v>0</v>
      </c>
      <c r="L149" s="206"/>
      <c r="M149" s="185"/>
      <c r="N149" s="186"/>
      <c r="O149" s="206" t="s">
        <v>426</v>
      </c>
      <c r="P149" s="206"/>
    </row>
    <row r="150" spans="1:16">
      <c r="A150" s="137" t="s">
        <v>86</v>
      </c>
      <c r="B150" s="140">
        <v>5</v>
      </c>
      <c r="C150" s="138">
        <v>13</v>
      </c>
      <c r="D150" s="141" t="s">
        <v>484</v>
      </c>
      <c r="E150" s="172">
        <v>58.15</v>
      </c>
      <c r="F150" s="173">
        <v>58.230000000000004</v>
      </c>
      <c r="G150" s="138" t="s">
        <v>370</v>
      </c>
      <c r="H150" s="138" t="s">
        <v>372</v>
      </c>
      <c r="I150" s="208" t="s">
        <v>375</v>
      </c>
      <c r="J150" s="140" t="s">
        <v>376</v>
      </c>
      <c r="K150" s="211">
        <v>0</v>
      </c>
      <c r="L150" s="206"/>
      <c r="M150" s="185">
        <v>278.41619052875546</v>
      </c>
      <c r="N150" s="186">
        <v>50.305176800640318</v>
      </c>
      <c r="O150" s="206" t="s">
        <v>437</v>
      </c>
      <c r="P150" s="206"/>
    </row>
    <row r="151" spans="1:16">
      <c r="A151" s="137" t="s">
        <v>86</v>
      </c>
      <c r="B151" s="140">
        <v>13</v>
      </c>
      <c r="C151" s="138">
        <v>62</v>
      </c>
      <c r="D151" s="141" t="s">
        <v>484</v>
      </c>
      <c r="E151" s="172">
        <v>58.230000000000004</v>
      </c>
      <c r="F151" s="173">
        <v>58.72</v>
      </c>
      <c r="G151" s="138" t="s">
        <v>370</v>
      </c>
      <c r="H151" s="138" t="s">
        <v>372</v>
      </c>
      <c r="I151" s="208" t="s">
        <v>375</v>
      </c>
      <c r="J151" s="140" t="s">
        <v>376</v>
      </c>
      <c r="K151" s="211">
        <v>0</v>
      </c>
      <c r="L151" s="206"/>
      <c r="M151" s="185"/>
      <c r="N151" s="186"/>
      <c r="O151" s="206" t="s">
        <v>426</v>
      </c>
      <c r="P151" s="206"/>
    </row>
    <row r="152" spans="1:16">
      <c r="A152" s="137" t="s">
        <v>87</v>
      </c>
      <c r="B152" s="140">
        <v>0</v>
      </c>
      <c r="C152" s="138">
        <v>15</v>
      </c>
      <c r="D152" s="141" t="s">
        <v>484</v>
      </c>
      <c r="E152" s="172">
        <v>58.7</v>
      </c>
      <c r="F152" s="173">
        <v>58.85</v>
      </c>
      <c r="G152" s="138"/>
      <c r="H152" s="138"/>
      <c r="I152" s="208"/>
      <c r="J152" s="140" t="s">
        <v>376</v>
      </c>
      <c r="K152" s="211">
        <v>0</v>
      </c>
      <c r="L152" s="206"/>
      <c r="M152" s="185"/>
      <c r="N152" s="186"/>
      <c r="O152" s="206" t="s">
        <v>426</v>
      </c>
      <c r="P152" s="206"/>
    </row>
    <row r="153" spans="1:16">
      <c r="A153" s="137" t="s">
        <v>87</v>
      </c>
      <c r="B153" s="140">
        <v>15</v>
      </c>
      <c r="C153" s="138">
        <v>98</v>
      </c>
      <c r="D153" s="141" t="s">
        <v>484</v>
      </c>
      <c r="E153" s="172">
        <v>58.85</v>
      </c>
      <c r="F153" s="173">
        <v>59.68</v>
      </c>
      <c r="G153" s="138" t="s">
        <v>370</v>
      </c>
      <c r="H153" s="138" t="s">
        <v>372</v>
      </c>
      <c r="I153" s="208" t="s">
        <v>375</v>
      </c>
      <c r="J153" s="140" t="s">
        <v>376</v>
      </c>
      <c r="K153" s="211">
        <v>0</v>
      </c>
      <c r="L153" s="206"/>
      <c r="M153" s="185">
        <v>270.10723685467212</v>
      </c>
      <c r="N153" s="186">
        <v>43.000050054898026</v>
      </c>
      <c r="O153" s="206" t="s">
        <v>437</v>
      </c>
      <c r="P153" s="206"/>
    </row>
    <row r="154" spans="1:16">
      <c r="A154" s="137" t="s">
        <v>88</v>
      </c>
      <c r="B154" s="140">
        <v>0</v>
      </c>
      <c r="C154" s="138">
        <v>33</v>
      </c>
      <c r="D154" s="141" t="s">
        <v>484</v>
      </c>
      <c r="E154" s="172">
        <v>59.6</v>
      </c>
      <c r="F154" s="173">
        <v>59.93</v>
      </c>
      <c r="G154" s="138"/>
      <c r="H154" s="138"/>
      <c r="I154" s="208"/>
      <c r="J154" s="140" t="s">
        <v>376</v>
      </c>
      <c r="K154" s="211">
        <v>0</v>
      </c>
      <c r="L154" s="206"/>
      <c r="M154" s="185"/>
      <c r="N154" s="186"/>
      <c r="O154" s="206" t="s">
        <v>437</v>
      </c>
      <c r="P154" s="206"/>
    </row>
    <row r="155" spans="1:16">
      <c r="A155" s="137" t="s">
        <v>88</v>
      </c>
      <c r="B155" s="140">
        <v>33</v>
      </c>
      <c r="C155" s="138">
        <v>82.5</v>
      </c>
      <c r="D155" s="141" t="s">
        <v>484</v>
      </c>
      <c r="E155" s="172">
        <v>59.93</v>
      </c>
      <c r="F155" s="173">
        <v>60.425000000000004</v>
      </c>
      <c r="G155" s="138"/>
      <c r="H155" s="138"/>
      <c r="I155" s="208"/>
      <c r="J155" s="140" t="s">
        <v>376</v>
      </c>
      <c r="K155" s="211">
        <v>0</v>
      </c>
      <c r="L155" s="206"/>
      <c r="M155" s="185">
        <v>227.04339919417899</v>
      </c>
      <c r="N155" s="186">
        <v>48.904776826908972</v>
      </c>
      <c r="O155" s="206" t="s">
        <v>437</v>
      </c>
      <c r="P155" s="206"/>
    </row>
    <row r="156" spans="1:16">
      <c r="A156" s="137" t="s">
        <v>89</v>
      </c>
      <c r="B156" s="140">
        <v>0</v>
      </c>
      <c r="C156" s="138">
        <v>28</v>
      </c>
      <c r="D156" s="141" t="s">
        <v>484</v>
      </c>
      <c r="E156" s="172">
        <v>60.424999999999997</v>
      </c>
      <c r="F156" s="173">
        <v>60.704999999999998</v>
      </c>
      <c r="G156" s="138"/>
      <c r="H156" s="138"/>
      <c r="I156" s="208"/>
      <c r="J156" s="140" t="s">
        <v>376</v>
      </c>
      <c r="K156" s="211">
        <v>0</v>
      </c>
      <c r="L156" s="206"/>
      <c r="M156" s="185"/>
      <c r="N156" s="186"/>
      <c r="O156" s="206" t="s">
        <v>437</v>
      </c>
      <c r="P156" s="206"/>
    </row>
    <row r="157" spans="1:16">
      <c r="A157" s="137" t="s">
        <v>89</v>
      </c>
      <c r="B157" s="140">
        <v>28</v>
      </c>
      <c r="C157" s="138">
        <v>42</v>
      </c>
      <c r="D157" s="141" t="s">
        <v>484</v>
      </c>
      <c r="E157" s="172">
        <v>60.704999999999998</v>
      </c>
      <c r="F157" s="173">
        <v>60.844999999999999</v>
      </c>
      <c r="G157" s="138"/>
      <c r="H157" s="138"/>
      <c r="I157" s="208"/>
      <c r="J157" s="140" t="s">
        <v>376</v>
      </c>
      <c r="K157" s="211">
        <v>0</v>
      </c>
      <c r="L157" s="206"/>
      <c r="M157" s="185"/>
      <c r="N157" s="186"/>
      <c r="O157" s="206"/>
      <c r="P157" s="206"/>
    </row>
    <row r="158" spans="1:16">
      <c r="A158" s="137" t="s">
        <v>89</v>
      </c>
      <c r="B158" s="140">
        <v>42</v>
      </c>
      <c r="C158" s="138">
        <v>56</v>
      </c>
      <c r="D158" s="141" t="s">
        <v>484</v>
      </c>
      <c r="E158" s="172">
        <v>60.844999999999999</v>
      </c>
      <c r="F158" s="173">
        <v>60.984999999999999</v>
      </c>
      <c r="G158" s="138"/>
      <c r="H158" s="138"/>
      <c r="I158" s="208"/>
      <c r="J158" s="140" t="s">
        <v>376</v>
      </c>
      <c r="K158" s="211">
        <v>0</v>
      </c>
      <c r="L158" s="206"/>
      <c r="M158" s="185"/>
      <c r="N158" s="186"/>
      <c r="O158" s="206" t="s">
        <v>437</v>
      </c>
      <c r="P158" s="206"/>
    </row>
    <row r="159" spans="1:16">
      <c r="A159" s="137" t="s">
        <v>90</v>
      </c>
      <c r="B159" s="140">
        <v>0</v>
      </c>
      <c r="C159" s="138">
        <v>62</v>
      </c>
      <c r="D159" s="141" t="s">
        <v>484</v>
      </c>
      <c r="E159" s="172">
        <v>60.984999999999999</v>
      </c>
      <c r="F159" s="173">
        <v>61.604999999999997</v>
      </c>
      <c r="G159" s="138"/>
      <c r="H159" s="138"/>
      <c r="I159" s="208"/>
      <c r="J159" s="140" t="s">
        <v>376</v>
      </c>
      <c r="K159" s="211">
        <v>0</v>
      </c>
      <c r="L159" s="206"/>
      <c r="M159" s="185"/>
      <c r="N159" s="186"/>
      <c r="O159" s="206" t="s">
        <v>437</v>
      </c>
      <c r="P159" s="206"/>
    </row>
    <row r="160" spans="1:16">
      <c r="A160" s="137" t="s">
        <v>91</v>
      </c>
      <c r="B160" s="140">
        <v>0</v>
      </c>
      <c r="C160" s="138">
        <v>22</v>
      </c>
      <c r="D160" s="141" t="s">
        <v>484</v>
      </c>
      <c r="E160" s="172">
        <v>61.4</v>
      </c>
      <c r="F160" s="173">
        <v>61.62</v>
      </c>
      <c r="G160" s="138" t="s">
        <v>370</v>
      </c>
      <c r="H160" s="138" t="s">
        <v>372</v>
      </c>
      <c r="I160" s="208" t="s">
        <v>375</v>
      </c>
      <c r="J160" s="140" t="s">
        <v>376</v>
      </c>
      <c r="K160" s="211">
        <v>0</v>
      </c>
      <c r="L160" s="206"/>
      <c r="M160" s="185"/>
      <c r="N160" s="186"/>
      <c r="O160" s="206" t="s">
        <v>426</v>
      </c>
      <c r="P160" s="206"/>
    </row>
    <row r="161" spans="1:16">
      <c r="A161" s="137" t="s">
        <v>91</v>
      </c>
      <c r="B161" s="140">
        <v>22</v>
      </c>
      <c r="C161" s="138">
        <v>35</v>
      </c>
      <c r="D161" s="141" t="s">
        <v>484</v>
      </c>
      <c r="E161" s="172">
        <v>61.62</v>
      </c>
      <c r="F161" s="173">
        <v>61.75</v>
      </c>
      <c r="G161" s="138" t="s">
        <v>370</v>
      </c>
      <c r="H161" s="138" t="s">
        <v>372</v>
      </c>
      <c r="I161" s="208" t="s">
        <v>375</v>
      </c>
      <c r="J161" s="140" t="s">
        <v>376</v>
      </c>
      <c r="K161" s="211">
        <v>0</v>
      </c>
      <c r="L161" s="206"/>
      <c r="M161" s="185"/>
      <c r="N161" s="186"/>
      <c r="O161" s="206" t="s">
        <v>437</v>
      </c>
      <c r="P161" s="206"/>
    </row>
    <row r="162" spans="1:16">
      <c r="A162" s="137" t="s">
        <v>92</v>
      </c>
      <c r="B162" s="140">
        <v>0</v>
      </c>
      <c r="C162" s="138">
        <v>31</v>
      </c>
      <c r="D162" s="141" t="s">
        <v>484</v>
      </c>
      <c r="E162" s="172">
        <v>61.954999999999998</v>
      </c>
      <c r="F162" s="173">
        <v>62.265000000000001</v>
      </c>
      <c r="G162" s="138" t="s">
        <v>370</v>
      </c>
      <c r="H162" s="138" t="s">
        <v>372</v>
      </c>
      <c r="I162" s="208" t="s">
        <v>375</v>
      </c>
      <c r="J162" s="140" t="s">
        <v>376</v>
      </c>
      <c r="K162" s="211">
        <v>0</v>
      </c>
      <c r="L162" s="206"/>
      <c r="M162" s="185"/>
      <c r="N162" s="186"/>
      <c r="O162" s="206" t="s">
        <v>426</v>
      </c>
      <c r="P162" s="206"/>
    </row>
    <row r="163" spans="1:16">
      <c r="A163" s="137" t="s">
        <v>92</v>
      </c>
      <c r="B163" s="140">
        <v>31</v>
      </c>
      <c r="C163" s="138">
        <v>36</v>
      </c>
      <c r="D163" s="141" t="s">
        <v>484</v>
      </c>
      <c r="E163" s="172">
        <v>62.265000000000001</v>
      </c>
      <c r="F163" s="173">
        <v>62.314999999999998</v>
      </c>
      <c r="G163" s="138" t="s">
        <v>370</v>
      </c>
      <c r="H163" s="138" t="s">
        <v>372</v>
      </c>
      <c r="I163" s="208" t="s">
        <v>375</v>
      </c>
      <c r="J163" s="140" t="s">
        <v>376</v>
      </c>
      <c r="K163" s="211">
        <v>0</v>
      </c>
      <c r="L163" s="206"/>
      <c r="M163" s="185"/>
      <c r="N163" s="186"/>
      <c r="O163" s="206" t="s">
        <v>437</v>
      </c>
      <c r="P163" s="206"/>
    </row>
    <row r="164" spans="1:16">
      <c r="A164" s="137" t="s">
        <v>92</v>
      </c>
      <c r="B164" s="140">
        <v>36</v>
      </c>
      <c r="C164" s="138">
        <v>72.5</v>
      </c>
      <c r="D164" s="141" t="s">
        <v>484</v>
      </c>
      <c r="E164" s="172">
        <v>62.314999999999998</v>
      </c>
      <c r="F164" s="173">
        <v>62.68</v>
      </c>
      <c r="G164" s="138" t="s">
        <v>370</v>
      </c>
      <c r="H164" s="138" t="s">
        <v>372</v>
      </c>
      <c r="I164" s="208" t="s">
        <v>375</v>
      </c>
      <c r="J164" s="140" t="s">
        <v>376</v>
      </c>
      <c r="K164" s="211">
        <v>0</v>
      </c>
      <c r="L164" s="206"/>
      <c r="M164" s="185"/>
      <c r="N164" s="186"/>
      <c r="O164" s="206" t="s">
        <v>426</v>
      </c>
      <c r="P164" s="206"/>
    </row>
    <row r="165" spans="1:16">
      <c r="A165" s="137" t="s">
        <v>93</v>
      </c>
      <c r="B165" s="140">
        <v>0</v>
      </c>
      <c r="C165" s="138">
        <v>64</v>
      </c>
      <c r="D165" s="141" t="s">
        <v>484</v>
      </c>
      <c r="E165" s="172">
        <v>62.6</v>
      </c>
      <c r="F165" s="173">
        <v>63.24</v>
      </c>
      <c r="G165" s="138"/>
      <c r="H165" s="138"/>
      <c r="I165" s="208"/>
      <c r="J165" s="140" t="s">
        <v>376</v>
      </c>
      <c r="K165" s="211">
        <v>0</v>
      </c>
      <c r="L165" s="206"/>
      <c r="M165" s="185"/>
      <c r="N165" s="186"/>
      <c r="O165" s="206"/>
      <c r="P165" s="206"/>
    </row>
    <row r="166" spans="1:16">
      <c r="A166" s="137" t="s">
        <v>94</v>
      </c>
      <c r="B166" s="140">
        <v>0</v>
      </c>
      <c r="C166" s="138">
        <v>37</v>
      </c>
      <c r="D166" s="141" t="s">
        <v>484</v>
      </c>
      <c r="E166" s="172">
        <v>63.24</v>
      </c>
      <c r="F166" s="173">
        <v>63.61</v>
      </c>
      <c r="G166" s="138"/>
      <c r="H166" s="138"/>
      <c r="I166" s="208"/>
      <c r="J166" s="140" t="s">
        <v>376</v>
      </c>
      <c r="K166" s="211">
        <v>0</v>
      </c>
      <c r="L166" s="206"/>
      <c r="M166" s="185"/>
      <c r="N166" s="186"/>
      <c r="O166" s="206"/>
      <c r="P166" s="206"/>
    </row>
    <row r="167" spans="1:16">
      <c r="A167" s="137" t="s">
        <v>94</v>
      </c>
      <c r="B167" s="140">
        <v>37</v>
      </c>
      <c r="C167" s="138">
        <v>75.5</v>
      </c>
      <c r="D167" s="141" t="s">
        <v>484</v>
      </c>
      <c r="E167" s="172">
        <v>63.61</v>
      </c>
      <c r="F167" s="173">
        <v>63.995000000000005</v>
      </c>
      <c r="G167" s="138"/>
      <c r="H167" s="138"/>
      <c r="I167" s="208"/>
      <c r="J167" s="140" t="s">
        <v>376</v>
      </c>
      <c r="K167" s="211">
        <v>0</v>
      </c>
      <c r="L167" s="206"/>
      <c r="M167" s="185"/>
      <c r="N167" s="186"/>
      <c r="O167" s="206" t="s">
        <v>426</v>
      </c>
      <c r="P167" s="206"/>
    </row>
    <row r="168" spans="1:16">
      <c r="A168" s="137" t="s">
        <v>95</v>
      </c>
      <c r="B168" s="140">
        <v>0</v>
      </c>
      <c r="C168" s="138">
        <v>57</v>
      </c>
      <c r="D168" s="141" t="s">
        <v>484</v>
      </c>
      <c r="E168" s="172">
        <v>63.994999999999997</v>
      </c>
      <c r="F168" s="173">
        <v>64.564999999999998</v>
      </c>
      <c r="G168" s="138"/>
      <c r="H168" s="138"/>
      <c r="I168" s="208"/>
      <c r="J168" s="140" t="s">
        <v>376</v>
      </c>
      <c r="K168" s="211">
        <v>0</v>
      </c>
      <c r="L168" s="206"/>
      <c r="M168" s="185"/>
      <c r="N168" s="186"/>
      <c r="O168" s="206" t="s">
        <v>426</v>
      </c>
      <c r="P168" s="206" t="s">
        <v>443</v>
      </c>
    </row>
    <row r="169" spans="1:16">
      <c r="A169" s="137" t="s">
        <v>96</v>
      </c>
      <c r="B169" s="140">
        <v>0</v>
      </c>
      <c r="C169" s="138">
        <v>81.5</v>
      </c>
      <c r="D169" s="141" t="s">
        <v>484</v>
      </c>
      <c r="E169" s="172">
        <v>64.3</v>
      </c>
      <c r="F169" s="173">
        <v>65.114999999999995</v>
      </c>
      <c r="G169" s="138" t="s">
        <v>370</v>
      </c>
      <c r="H169" s="138" t="s">
        <v>372</v>
      </c>
      <c r="I169" s="208" t="s">
        <v>375</v>
      </c>
      <c r="J169" s="140" t="s">
        <v>376</v>
      </c>
      <c r="K169" s="211">
        <v>0</v>
      </c>
      <c r="L169" s="206"/>
      <c r="M169" s="185"/>
      <c r="N169" s="186"/>
      <c r="O169" s="206" t="s">
        <v>419</v>
      </c>
      <c r="P169" s="206"/>
    </row>
    <row r="170" spans="1:16">
      <c r="A170" s="137" t="s">
        <v>97</v>
      </c>
      <c r="B170" s="140">
        <v>0</v>
      </c>
      <c r="C170" s="138">
        <v>48.5</v>
      </c>
      <c r="D170" s="141" t="s">
        <v>484</v>
      </c>
      <c r="E170" s="172">
        <v>65.114999999999995</v>
      </c>
      <c r="F170" s="173">
        <v>65.599999999999994</v>
      </c>
      <c r="G170" s="138"/>
      <c r="H170" s="138"/>
      <c r="I170" s="208"/>
      <c r="J170" s="140" t="s">
        <v>376</v>
      </c>
      <c r="K170" s="211">
        <v>0</v>
      </c>
      <c r="L170" s="206"/>
      <c r="M170" s="185"/>
      <c r="N170" s="186"/>
      <c r="O170" s="206" t="s">
        <v>419</v>
      </c>
      <c r="P170" s="206"/>
    </row>
    <row r="171" spans="1:16">
      <c r="A171" s="137" t="s">
        <v>98</v>
      </c>
      <c r="B171" s="140">
        <v>0</v>
      </c>
      <c r="C171" s="138">
        <v>64</v>
      </c>
      <c r="D171" s="141" t="s">
        <v>484</v>
      </c>
      <c r="E171" s="172">
        <v>65.599999999999994</v>
      </c>
      <c r="F171" s="173">
        <v>66.239999999999995</v>
      </c>
      <c r="G171" s="138"/>
      <c r="H171" s="138"/>
      <c r="I171" s="208"/>
      <c r="J171" s="140" t="s">
        <v>376</v>
      </c>
      <c r="K171" s="211">
        <v>0</v>
      </c>
      <c r="L171" s="206"/>
      <c r="M171" s="185"/>
      <c r="N171" s="186"/>
      <c r="O171" s="206" t="s">
        <v>419</v>
      </c>
      <c r="P171" s="206"/>
    </row>
    <row r="172" spans="1:16">
      <c r="A172" s="137" t="s">
        <v>99</v>
      </c>
      <c r="B172" s="140">
        <v>0</v>
      </c>
      <c r="C172" s="138">
        <v>70</v>
      </c>
      <c r="D172" s="141" t="s">
        <v>484</v>
      </c>
      <c r="E172" s="172">
        <v>66.239999999999995</v>
      </c>
      <c r="F172" s="173">
        <v>66.94</v>
      </c>
      <c r="G172" s="138"/>
      <c r="H172" s="138"/>
      <c r="I172" s="208"/>
      <c r="J172" s="140" t="s">
        <v>376</v>
      </c>
      <c r="K172" s="211">
        <v>0</v>
      </c>
      <c r="L172" s="206"/>
      <c r="M172" s="185"/>
      <c r="N172" s="186"/>
      <c r="O172" s="206" t="s">
        <v>419</v>
      </c>
      <c r="P172" s="206"/>
    </row>
    <row r="173" spans="1:16">
      <c r="A173" s="137" t="s">
        <v>100</v>
      </c>
      <c r="B173" s="140">
        <v>0</v>
      </c>
      <c r="C173" s="138">
        <v>14</v>
      </c>
      <c r="D173" s="141" t="s">
        <v>484</v>
      </c>
      <c r="E173" s="172">
        <v>66.94</v>
      </c>
      <c r="F173" s="173">
        <v>67.08</v>
      </c>
      <c r="G173" s="138"/>
      <c r="H173" s="138"/>
      <c r="I173" s="208"/>
      <c r="J173" s="140" t="s">
        <v>376</v>
      </c>
      <c r="K173" s="211">
        <v>0</v>
      </c>
      <c r="L173" s="206"/>
      <c r="M173" s="185"/>
      <c r="N173" s="186"/>
      <c r="O173" s="206" t="s">
        <v>444</v>
      </c>
      <c r="P173" s="206"/>
    </row>
    <row r="174" spans="1:16">
      <c r="A174" s="137" t="s">
        <v>100</v>
      </c>
      <c r="B174" s="140">
        <v>14</v>
      </c>
      <c r="C174" s="138">
        <v>15</v>
      </c>
      <c r="D174" s="141" t="s">
        <v>484</v>
      </c>
      <c r="E174" s="172">
        <v>67.08</v>
      </c>
      <c r="F174" s="173">
        <v>67.09</v>
      </c>
      <c r="G174" s="138"/>
      <c r="H174" s="138"/>
      <c r="I174" s="208"/>
      <c r="J174" s="140" t="s">
        <v>376</v>
      </c>
      <c r="K174" s="211">
        <v>0</v>
      </c>
      <c r="L174" s="206"/>
      <c r="M174" s="185"/>
      <c r="N174" s="186"/>
      <c r="O174" s="206" t="s">
        <v>444</v>
      </c>
      <c r="P174" s="206"/>
    </row>
    <row r="175" spans="1:16">
      <c r="A175" s="137" t="s">
        <v>100</v>
      </c>
      <c r="B175" s="140">
        <v>15</v>
      </c>
      <c r="C175" s="138">
        <v>23.5</v>
      </c>
      <c r="D175" s="141" t="s">
        <v>484</v>
      </c>
      <c r="E175" s="172">
        <v>67.09</v>
      </c>
      <c r="F175" s="173">
        <v>67.174999999999997</v>
      </c>
      <c r="G175" s="138"/>
      <c r="H175" s="138"/>
      <c r="I175" s="208"/>
      <c r="J175" s="140" t="s">
        <v>376</v>
      </c>
      <c r="K175" s="211">
        <v>0</v>
      </c>
      <c r="L175" s="206"/>
      <c r="M175" s="185"/>
      <c r="N175" s="186"/>
      <c r="O175" s="206" t="s">
        <v>444</v>
      </c>
      <c r="P175" s="206"/>
    </row>
    <row r="176" spans="1:16">
      <c r="A176" s="137" t="s">
        <v>100</v>
      </c>
      <c r="B176" s="140">
        <v>23.5</v>
      </c>
      <c r="C176" s="138">
        <v>24.5</v>
      </c>
      <c r="D176" s="141" t="s">
        <v>484</v>
      </c>
      <c r="E176" s="172">
        <v>67.174999999999997</v>
      </c>
      <c r="F176" s="173">
        <v>67.185000000000002</v>
      </c>
      <c r="G176" s="138"/>
      <c r="H176" s="138"/>
      <c r="I176" s="208"/>
      <c r="J176" s="140" t="s">
        <v>376</v>
      </c>
      <c r="K176" s="211">
        <v>0</v>
      </c>
      <c r="L176" s="206"/>
      <c r="M176" s="185"/>
      <c r="N176" s="186"/>
      <c r="O176" s="206" t="s">
        <v>444</v>
      </c>
      <c r="P176" s="206"/>
    </row>
    <row r="177" spans="1:16">
      <c r="A177" s="137" t="s">
        <v>100</v>
      </c>
      <c r="B177" s="140">
        <v>24.5</v>
      </c>
      <c r="C177" s="138">
        <v>62</v>
      </c>
      <c r="D177" s="141" t="s">
        <v>484</v>
      </c>
      <c r="E177" s="172">
        <v>67.185000000000002</v>
      </c>
      <c r="F177" s="173">
        <v>67.56</v>
      </c>
      <c r="G177" s="138"/>
      <c r="H177" s="138"/>
      <c r="I177" s="208"/>
      <c r="J177" s="140" t="s">
        <v>376</v>
      </c>
      <c r="K177" s="211">
        <v>0</v>
      </c>
      <c r="L177" s="206"/>
      <c r="M177" s="185"/>
      <c r="N177" s="186"/>
      <c r="O177" s="206" t="s">
        <v>444</v>
      </c>
      <c r="P177" s="206"/>
    </row>
    <row r="178" spans="1:16">
      <c r="A178" s="137" t="s">
        <v>101</v>
      </c>
      <c r="B178" s="140">
        <v>0</v>
      </c>
      <c r="C178" s="138">
        <v>67</v>
      </c>
      <c r="D178" s="141" t="s">
        <v>484</v>
      </c>
      <c r="E178" s="172">
        <v>67.599999999999994</v>
      </c>
      <c r="F178" s="173">
        <v>68.27</v>
      </c>
      <c r="G178" s="138"/>
      <c r="H178" s="138"/>
      <c r="I178" s="208"/>
      <c r="J178" s="140" t="s">
        <v>376</v>
      </c>
      <c r="K178" s="211">
        <v>0</v>
      </c>
      <c r="L178" s="206"/>
      <c r="M178" s="185"/>
      <c r="N178" s="186"/>
      <c r="O178" s="206" t="s">
        <v>419</v>
      </c>
      <c r="P178" s="206"/>
    </row>
    <row r="179" spans="1:16">
      <c r="A179" s="137" t="s">
        <v>102</v>
      </c>
      <c r="B179" s="140">
        <v>0</v>
      </c>
      <c r="C179" s="138">
        <v>35.5</v>
      </c>
      <c r="D179" s="141" t="s">
        <v>484</v>
      </c>
      <c r="E179" s="172">
        <v>68.27</v>
      </c>
      <c r="F179" s="173">
        <v>68.625</v>
      </c>
      <c r="G179" s="138"/>
      <c r="H179" s="138"/>
      <c r="I179" s="208"/>
      <c r="J179" s="140" t="s">
        <v>376</v>
      </c>
      <c r="K179" s="211">
        <v>0</v>
      </c>
      <c r="L179" s="206"/>
      <c r="M179" s="185"/>
      <c r="N179" s="186"/>
      <c r="O179" s="206" t="s">
        <v>419</v>
      </c>
      <c r="P179" s="206"/>
    </row>
    <row r="180" spans="1:16">
      <c r="A180" s="137" t="s">
        <v>102</v>
      </c>
      <c r="B180" s="140">
        <v>35.5</v>
      </c>
      <c r="C180" s="138">
        <v>42</v>
      </c>
      <c r="D180" s="141" t="s">
        <v>484</v>
      </c>
      <c r="E180" s="172">
        <v>68.625</v>
      </c>
      <c r="F180" s="173">
        <v>68.69</v>
      </c>
      <c r="G180" s="138" t="s">
        <v>370</v>
      </c>
      <c r="H180" s="138" t="s">
        <v>372</v>
      </c>
      <c r="I180" s="208" t="s">
        <v>375</v>
      </c>
      <c r="J180" s="140" t="s">
        <v>376</v>
      </c>
      <c r="K180" s="211">
        <v>0</v>
      </c>
      <c r="L180" s="206"/>
      <c r="M180" s="185">
        <v>105.54708621944599</v>
      </c>
      <c r="N180" s="186">
        <v>58.951819586850917</v>
      </c>
      <c r="O180" s="206" t="s">
        <v>437</v>
      </c>
      <c r="P180" s="206"/>
    </row>
    <row r="181" spans="1:16">
      <c r="A181" s="137" t="s">
        <v>102</v>
      </c>
      <c r="B181" s="140">
        <v>42</v>
      </c>
      <c r="C181" s="138">
        <v>52.5</v>
      </c>
      <c r="D181" s="141" t="s">
        <v>484</v>
      </c>
      <c r="E181" s="172">
        <v>68.69</v>
      </c>
      <c r="F181" s="173">
        <v>68.795000000000002</v>
      </c>
      <c r="G181" s="138" t="s">
        <v>370</v>
      </c>
      <c r="H181" s="138" t="s">
        <v>372</v>
      </c>
      <c r="I181" s="208" t="s">
        <v>375</v>
      </c>
      <c r="J181" s="140" t="s">
        <v>376</v>
      </c>
      <c r="K181" s="211">
        <v>0</v>
      </c>
      <c r="L181" s="206"/>
      <c r="M181" s="185"/>
      <c r="N181" s="186"/>
      <c r="O181" s="206" t="s">
        <v>419</v>
      </c>
      <c r="P181" s="206"/>
    </row>
    <row r="182" spans="1:16">
      <c r="A182" s="137" t="s">
        <v>103</v>
      </c>
      <c r="B182" s="140">
        <v>0</v>
      </c>
      <c r="C182" s="138">
        <v>2.5</v>
      </c>
      <c r="D182" s="141" t="s">
        <v>484</v>
      </c>
      <c r="E182" s="172">
        <v>68.599999999999994</v>
      </c>
      <c r="F182" s="173">
        <v>68.625</v>
      </c>
      <c r="G182" s="138" t="s">
        <v>370</v>
      </c>
      <c r="H182" s="138" t="s">
        <v>372</v>
      </c>
      <c r="I182" s="208" t="s">
        <v>375</v>
      </c>
      <c r="J182" s="140" t="s">
        <v>376</v>
      </c>
      <c r="K182" s="211">
        <v>0</v>
      </c>
      <c r="L182" s="206"/>
      <c r="M182" s="185"/>
      <c r="N182" s="186"/>
      <c r="O182" s="206" t="s">
        <v>437</v>
      </c>
      <c r="P182" s="206"/>
    </row>
    <row r="183" spans="1:16">
      <c r="A183" s="137" t="s">
        <v>103</v>
      </c>
      <c r="B183" s="140">
        <v>2.5</v>
      </c>
      <c r="C183" s="138">
        <v>8.5</v>
      </c>
      <c r="D183" s="141" t="s">
        <v>484</v>
      </c>
      <c r="E183" s="172">
        <v>68.625</v>
      </c>
      <c r="F183" s="173">
        <v>68.684999999999988</v>
      </c>
      <c r="G183" s="138" t="s">
        <v>370</v>
      </c>
      <c r="H183" s="138" t="s">
        <v>372</v>
      </c>
      <c r="I183" s="208" t="s">
        <v>375</v>
      </c>
      <c r="J183" s="140" t="s">
        <v>376</v>
      </c>
      <c r="K183" s="211">
        <v>0</v>
      </c>
      <c r="L183" s="206"/>
      <c r="M183" s="185"/>
      <c r="N183" s="186"/>
      <c r="O183" s="206" t="s">
        <v>419</v>
      </c>
      <c r="P183" s="206"/>
    </row>
    <row r="184" spans="1:16">
      <c r="A184" s="137" t="s">
        <v>103</v>
      </c>
      <c r="B184" s="140">
        <v>8.5</v>
      </c>
      <c r="C184" s="138">
        <v>10.5</v>
      </c>
      <c r="D184" s="141" t="s">
        <v>484</v>
      </c>
      <c r="E184" s="172">
        <v>68.684999999999988</v>
      </c>
      <c r="F184" s="173">
        <v>68.704999999999998</v>
      </c>
      <c r="G184" s="138" t="s">
        <v>370</v>
      </c>
      <c r="H184" s="138" t="s">
        <v>372</v>
      </c>
      <c r="I184" s="208" t="s">
        <v>375</v>
      </c>
      <c r="J184" s="140" t="s">
        <v>376</v>
      </c>
      <c r="K184" s="211">
        <v>0</v>
      </c>
      <c r="L184" s="206"/>
      <c r="M184" s="185">
        <v>89.946829018108076</v>
      </c>
      <c r="N184" s="186">
        <v>62.000010226828202</v>
      </c>
      <c r="O184" s="206" t="s">
        <v>437</v>
      </c>
      <c r="P184" s="206"/>
    </row>
    <row r="185" spans="1:16">
      <c r="A185" s="137" t="s">
        <v>103</v>
      </c>
      <c r="B185" s="140">
        <v>10.5</v>
      </c>
      <c r="C185" s="138">
        <v>39</v>
      </c>
      <c r="D185" s="141" t="s">
        <v>484</v>
      </c>
      <c r="E185" s="172">
        <v>68.704999999999998</v>
      </c>
      <c r="F185" s="173">
        <v>68.989999999999995</v>
      </c>
      <c r="G185" s="138" t="s">
        <v>370</v>
      </c>
      <c r="H185" s="138" t="s">
        <v>372</v>
      </c>
      <c r="I185" s="208" t="s">
        <v>375</v>
      </c>
      <c r="J185" s="140" t="s">
        <v>376</v>
      </c>
      <c r="K185" s="211">
        <v>0</v>
      </c>
      <c r="L185" s="206"/>
      <c r="M185" s="185"/>
      <c r="N185" s="186"/>
      <c r="O185" s="206" t="s">
        <v>419</v>
      </c>
      <c r="P185" s="206"/>
    </row>
    <row r="186" spans="1:16">
      <c r="A186" s="137" t="s">
        <v>103</v>
      </c>
      <c r="B186" s="140">
        <v>39</v>
      </c>
      <c r="C186" s="138">
        <v>41.5</v>
      </c>
      <c r="D186" s="141" t="s">
        <v>484</v>
      </c>
      <c r="E186" s="172">
        <v>68.989999999999995</v>
      </c>
      <c r="F186" s="173">
        <v>69.015000000000001</v>
      </c>
      <c r="G186" s="138" t="s">
        <v>370</v>
      </c>
      <c r="H186" s="138" t="s">
        <v>372</v>
      </c>
      <c r="I186" s="208" t="s">
        <v>375</v>
      </c>
      <c r="J186" s="140" t="s">
        <v>376</v>
      </c>
      <c r="K186" s="211">
        <v>0</v>
      </c>
      <c r="L186" s="206"/>
      <c r="M186" s="185">
        <v>89.932549110986599</v>
      </c>
      <c r="N186" s="186">
        <v>56.000018405966905</v>
      </c>
      <c r="O186" s="206" t="s">
        <v>437</v>
      </c>
      <c r="P186" s="206"/>
    </row>
    <row r="187" spans="1:16">
      <c r="A187" s="137" t="s">
        <v>103</v>
      </c>
      <c r="B187" s="140">
        <v>41.5</v>
      </c>
      <c r="C187" s="138">
        <v>45</v>
      </c>
      <c r="D187" s="141" t="s">
        <v>484</v>
      </c>
      <c r="E187" s="172">
        <v>69.015000000000001</v>
      </c>
      <c r="F187" s="173">
        <v>69.05</v>
      </c>
      <c r="G187" s="138" t="s">
        <v>370</v>
      </c>
      <c r="H187" s="138" t="s">
        <v>372</v>
      </c>
      <c r="I187" s="208" t="s">
        <v>375</v>
      </c>
      <c r="J187" s="140" t="s">
        <v>376</v>
      </c>
      <c r="K187" s="211">
        <v>0</v>
      </c>
      <c r="L187" s="206"/>
      <c r="M187" s="185"/>
      <c r="N187" s="186"/>
      <c r="O187" s="206" t="s">
        <v>419</v>
      </c>
      <c r="P187" s="206"/>
    </row>
    <row r="188" spans="1:16">
      <c r="A188" s="137" t="s">
        <v>103</v>
      </c>
      <c r="B188" s="140">
        <v>45</v>
      </c>
      <c r="C188" s="138">
        <v>48.5</v>
      </c>
      <c r="D188" s="141" t="s">
        <v>484</v>
      </c>
      <c r="E188" s="172">
        <v>69.05</v>
      </c>
      <c r="F188" s="173">
        <v>69.084999999999994</v>
      </c>
      <c r="G188" s="138" t="s">
        <v>370</v>
      </c>
      <c r="H188" s="138" t="s">
        <v>372</v>
      </c>
      <c r="I188" s="208" t="s">
        <v>375</v>
      </c>
      <c r="J188" s="140" t="s">
        <v>376</v>
      </c>
      <c r="K188" s="211">
        <v>0</v>
      </c>
      <c r="L188" s="206"/>
      <c r="M188" s="185">
        <v>89.95122670340038</v>
      </c>
      <c r="N188" s="186">
        <v>64.000008179254948</v>
      </c>
      <c r="O188" s="206" t="s">
        <v>437</v>
      </c>
      <c r="P188" s="206"/>
    </row>
    <row r="189" spans="1:16">
      <c r="A189" s="137" t="s">
        <v>103</v>
      </c>
      <c r="B189" s="140">
        <v>48.5</v>
      </c>
      <c r="C189" s="138">
        <v>52.5</v>
      </c>
      <c r="D189" s="141" t="s">
        <v>484</v>
      </c>
      <c r="E189" s="172">
        <v>69.084999999999994</v>
      </c>
      <c r="F189" s="173">
        <v>69.125</v>
      </c>
      <c r="G189" s="138" t="s">
        <v>370</v>
      </c>
      <c r="H189" s="138" t="s">
        <v>372</v>
      </c>
      <c r="I189" s="208" t="s">
        <v>375</v>
      </c>
      <c r="J189" s="140" t="s">
        <v>376</v>
      </c>
      <c r="K189" s="211">
        <v>0</v>
      </c>
      <c r="L189" s="206"/>
      <c r="M189" s="185"/>
      <c r="N189" s="186"/>
      <c r="O189" s="206" t="s">
        <v>419</v>
      </c>
      <c r="P189" s="206"/>
    </row>
    <row r="190" spans="1:16">
      <c r="A190" s="137" t="s">
        <v>103</v>
      </c>
      <c r="B190" s="140">
        <v>52.5</v>
      </c>
      <c r="C190" s="138">
        <v>56</v>
      </c>
      <c r="D190" s="141" t="s">
        <v>484</v>
      </c>
      <c r="E190" s="172">
        <v>69.125</v>
      </c>
      <c r="F190" s="173">
        <v>69.16</v>
      </c>
      <c r="G190" s="138" t="s">
        <v>370</v>
      </c>
      <c r="H190" s="138" t="s">
        <v>372</v>
      </c>
      <c r="I190" s="208" t="s">
        <v>375</v>
      </c>
      <c r="J190" s="140" t="s">
        <v>376</v>
      </c>
      <c r="K190" s="211">
        <v>0</v>
      </c>
      <c r="L190" s="206"/>
      <c r="M190" s="185">
        <v>89.935059202548928</v>
      </c>
      <c r="N190" s="186">
        <v>57.000016810584334</v>
      </c>
      <c r="O190" s="206" t="s">
        <v>437</v>
      </c>
      <c r="P190" s="206"/>
    </row>
    <row r="191" spans="1:16">
      <c r="A191" s="137" t="s">
        <v>103</v>
      </c>
      <c r="B191" s="140">
        <v>56</v>
      </c>
      <c r="C191" s="138">
        <v>66</v>
      </c>
      <c r="D191" s="141" t="s">
        <v>484</v>
      </c>
      <c r="E191" s="172">
        <v>69.16</v>
      </c>
      <c r="F191" s="173">
        <v>69.259999999999991</v>
      </c>
      <c r="G191" s="138" t="s">
        <v>370</v>
      </c>
      <c r="H191" s="138" t="s">
        <v>372</v>
      </c>
      <c r="I191" s="208" t="s">
        <v>375</v>
      </c>
      <c r="J191" s="140" t="s">
        <v>376</v>
      </c>
      <c r="K191" s="211">
        <v>0</v>
      </c>
      <c r="L191" s="206"/>
      <c r="M191" s="185"/>
      <c r="N191" s="186"/>
      <c r="O191" s="206" t="s">
        <v>419</v>
      </c>
      <c r="P191" s="206"/>
    </row>
    <row r="192" spans="1:16">
      <c r="A192" s="137" t="s">
        <v>103</v>
      </c>
      <c r="B192" s="140">
        <v>66</v>
      </c>
      <c r="C192" s="138">
        <v>68</v>
      </c>
      <c r="D192" s="141" t="s">
        <v>484</v>
      </c>
      <c r="E192" s="172">
        <v>69.259999999999991</v>
      </c>
      <c r="F192" s="173">
        <v>69.28</v>
      </c>
      <c r="G192" s="138" t="s">
        <v>370</v>
      </c>
      <c r="H192" s="138" t="s">
        <v>372</v>
      </c>
      <c r="I192" s="208" t="s">
        <v>375</v>
      </c>
      <c r="J192" s="140" t="s">
        <v>376</v>
      </c>
      <c r="K192" s="211">
        <v>0</v>
      </c>
      <c r="L192" s="206"/>
      <c r="M192" s="185">
        <v>89.937513026134638</v>
      </c>
      <c r="N192" s="186">
        <v>58.000015312869408</v>
      </c>
      <c r="O192" s="206" t="s">
        <v>437</v>
      </c>
      <c r="P192" s="206"/>
    </row>
    <row r="193" spans="1:17">
      <c r="A193" s="137" t="s">
        <v>103</v>
      </c>
      <c r="B193" s="140">
        <v>68</v>
      </c>
      <c r="C193" s="138">
        <v>79.5</v>
      </c>
      <c r="D193" s="141" t="s">
        <v>484</v>
      </c>
      <c r="E193" s="172">
        <v>69.28</v>
      </c>
      <c r="F193" s="173">
        <v>69.394999999999996</v>
      </c>
      <c r="G193" s="138" t="s">
        <v>370</v>
      </c>
      <c r="H193" s="138" t="s">
        <v>372</v>
      </c>
      <c r="I193" s="208" t="s">
        <v>375</v>
      </c>
      <c r="J193" s="140" t="s">
        <v>376</v>
      </c>
      <c r="K193" s="211">
        <v>0</v>
      </c>
      <c r="L193" s="206"/>
      <c r="M193" s="185"/>
      <c r="N193" s="186"/>
      <c r="O193" s="206" t="s">
        <v>419</v>
      </c>
      <c r="P193" s="206"/>
    </row>
    <row r="194" spans="1:17">
      <c r="A194" s="137" t="s">
        <v>104</v>
      </c>
      <c r="B194" s="140">
        <v>0</v>
      </c>
      <c r="C194" s="138">
        <v>96</v>
      </c>
      <c r="D194" s="141" t="s">
        <v>484</v>
      </c>
      <c r="E194" s="172">
        <v>69.394999999999996</v>
      </c>
      <c r="F194" s="173">
        <v>70.35499999999999</v>
      </c>
      <c r="G194" s="138"/>
      <c r="H194" s="138"/>
      <c r="I194" s="208"/>
      <c r="J194" s="140" t="s">
        <v>376</v>
      </c>
      <c r="K194" s="211">
        <v>0</v>
      </c>
      <c r="L194" s="206"/>
      <c r="M194" s="185"/>
      <c r="N194" s="186"/>
      <c r="O194" s="206" t="s">
        <v>419</v>
      </c>
      <c r="P194" s="206"/>
    </row>
    <row r="195" spans="1:17">
      <c r="A195" s="137" t="s">
        <v>105</v>
      </c>
      <c r="B195" s="140">
        <v>0</v>
      </c>
      <c r="C195" s="138">
        <v>40</v>
      </c>
      <c r="D195" s="141" t="s">
        <v>484</v>
      </c>
      <c r="E195" s="172">
        <v>70.355000000000004</v>
      </c>
      <c r="F195" s="173">
        <v>70.75500000000001</v>
      </c>
      <c r="G195" s="138"/>
      <c r="H195" s="138"/>
      <c r="I195" s="208"/>
      <c r="J195" s="140" t="s">
        <v>376</v>
      </c>
      <c r="K195" s="211">
        <v>0</v>
      </c>
      <c r="L195" s="206"/>
      <c r="M195" s="185"/>
      <c r="N195" s="186"/>
      <c r="O195" s="206" t="s">
        <v>419</v>
      </c>
      <c r="P195" s="206"/>
    </row>
    <row r="196" spans="1:17">
      <c r="A196" s="137" t="s">
        <v>106</v>
      </c>
      <c r="B196" s="140">
        <v>0</v>
      </c>
      <c r="C196" s="138">
        <v>45</v>
      </c>
      <c r="D196" s="141" t="s">
        <v>484</v>
      </c>
      <c r="E196" s="172">
        <v>70.754999999999995</v>
      </c>
      <c r="F196" s="173">
        <v>71.204999999999998</v>
      </c>
      <c r="G196" s="138"/>
      <c r="H196" s="138"/>
      <c r="I196" s="208"/>
      <c r="J196" s="140" t="s">
        <v>376</v>
      </c>
      <c r="K196" s="211">
        <v>0</v>
      </c>
      <c r="L196" s="206"/>
      <c r="M196" s="185"/>
      <c r="N196" s="186"/>
      <c r="O196" s="206" t="s">
        <v>419</v>
      </c>
      <c r="P196" s="206"/>
    </row>
    <row r="197" spans="1:17">
      <c r="A197" s="137" t="s">
        <v>106</v>
      </c>
      <c r="B197" s="140">
        <v>45</v>
      </c>
      <c r="C197" s="138">
        <v>51</v>
      </c>
      <c r="D197" s="141" t="s">
        <v>484</v>
      </c>
      <c r="E197" s="172">
        <v>71.204999999999998</v>
      </c>
      <c r="F197" s="173">
        <v>71.265000000000001</v>
      </c>
      <c r="G197" s="138" t="s">
        <v>370</v>
      </c>
      <c r="H197" s="138" t="s">
        <v>372</v>
      </c>
      <c r="I197" s="208" t="s">
        <v>375</v>
      </c>
      <c r="J197" s="140" t="s">
        <v>376</v>
      </c>
      <c r="K197" s="211">
        <v>0</v>
      </c>
      <c r="L197" s="206"/>
      <c r="M197" s="185">
        <v>303.19198255490767</v>
      </c>
      <c r="N197" s="186">
        <v>53.002159672954527</v>
      </c>
      <c r="O197" s="206" t="s">
        <v>437</v>
      </c>
      <c r="P197" s="206"/>
    </row>
    <row r="198" spans="1:17">
      <c r="A198" s="143" t="s">
        <v>106</v>
      </c>
      <c r="B198" s="144">
        <v>51</v>
      </c>
      <c r="C198" s="145">
        <v>74.5</v>
      </c>
      <c r="D198" s="146" t="s">
        <v>484</v>
      </c>
      <c r="E198" s="174">
        <v>71.265000000000001</v>
      </c>
      <c r="F198" s="175">
        <v>71.5</v>
      </c>
      <c r="G198" s="145" t="s">
        <v>370</v>
      </c>
      <c r="H198" s="145" t="s">
        <v>372</v>
      </c>
      <c r="I198" s="209" t="s">
        <v>375</v>
      </c>
      <c r="J198" s="144" t="s">
        <v>376</v>
      </c>
      <c r="K198" s="212">
        <v>0</v>
      </c>
      <c r="L198" s="207"/>
      <c r="M198" s="187"/>
      <c r="N198" s="188"/>
      <c r="O198" s="207" t="s">
        <v>419</v>
      </c>
      <c r="P198" s="207"/>
      <c r="Q198" s="145"/>
    </row>
    <row r="199" spans="1:17">
      <c r="A199" s="137" t="s">
        <v>107</v>
      </c>
      <c r="B199" s="140">
        <v>0</v>
      </c>
      <c r="C199" s="138">
        <v>14</v>
      </c>
      <c r="D199" s="141" t="s">
        <v>484</v>
      </c>
      <c r="E199" s="172">
        <v>71.099999999999994</v>
      </c>
      <c r="F199" s="173">
        <v>71.239999999999995</v>
      </c>
      <c r="G199" s="138" t="s">
        <v>370</v>
      </c>
      <c r="H199" s="138" t="s">
        <v>372</v>
      </c>
      <c r="I199" s="208" t="s">
        <v>375</v>
      </c>
      <c r="J199" s="140" t="s">
        <v>376</v>
      </c>
      <c r="K199" s="211">
        <v>0</v>
      </c>
      <c r="L199" s="206"/>
      <c r="M199" s="185"/>
      <c r="N199" s="186"/>
      <c r="O199" s="206" t="s">
        <v>437</v>
      </c>
      <c r="P199" s="206"/>
    </row>
    <row r="200" spans="1:17">
      <c r="A200" s="137" t="s">
        <v>107</v>
      </c>
      <c r="B200" s="140">
        <v>14</v>
      </c>
      <c r="C200" s="138">
        <v>53</v>
      </c>
      <c r="D200" s="141" t="s">
        <v>484</v>
      </c>
      <c r="E200" s="172">
        <v>71.239999999999995</v>
      </c>
      <c r="F200" s="173">
        <v>71.63</v>
      </c>
      <c r="G200" s="138" t="s">
        <v>370</v>
      </c>
      <c r="H200" s="138" t="s">
        <v>372</v>
      </c>
      <c r="I200" s="208" t="s">
        <v>375</v>
      </c>
      <c r="J200" s="140" t="s">
        <v>376</v>
      </c>
      <c r="K200" s="211">
        <v>0</v>
      </c>
      <c r="L200" s="206"/>
      <c r="M200" s="185"/>
      <c r="N200" s="186"/>
      <c r="O200" s="206" t="s">
        <v>419</v>
      </c>
      <c r="P200" s="206"/>
    </row>
    <row r="201" spans="1:17">
      <c r="A201" s="137" t="s">
        <v>108</v>
      </c>
      <c r="B201" s="140">
        <v>0</v>
      </c>
      <c r="C201" s="138">
        <v>85</v>
      </c>
      <c r="D201" s="141" t="s">
        <v>484</v>
      </c>
      <c r="E201" s="172">
        <v>71.599999999999994</v>
      </c>
      <c r="F201" s="173">
        <v>72.449999999999989</v>
      </c>
      <c r="G201" s="138"/>
      <c r="H201" s="138"/>
      <c r="I201" s="208"/>
      <c r="J201" s="140" t="s">
        <v>376</v>
      </c>
      <c r="K201" s="211">
        <v>0</v>
      </c>
      <c r="L201" s="206"/>
      <c r="M201" s="185"/>
      <c r="N201" s="186"/>
      <c r="O201" s="206" t="s">
        <v>419</v>
      </c>
      <c r="P201" s="206"/>
    </row>
    <row r="202" spans="1:17">
      <c r="A202" s="137" t="s">
        <v>109</v>
      </c>
      <c r="B202" s="140">
        <v>0</v>
      </c>
      <c r="C202" s="138">
        <v>74.5</v>
      </c>
      <c r="D202" s="141" t="s">
        <v>484</v>
      </c>
      <c r="E202" s="172">
        <v>72.45</v>
      </c>
      <c r="F202" s="173">
        <v>73.195000000000007</v>
      </c>
      <c r="G202" s="138"/>
      <c r="H202" s="138"/>
      <c r="I202" s="208"/>
      <c r="J202" s="140" t="s">
        <v>376</v>
      </c>
      <c r="K202" s="211">
        <v>0</v>
      </c>
      <c r="L202" s="206"/>
      <c r="M202" s="185"/>
      <c r="N202" s="186"/>
      <c r="O202" s="206" t="s">
        <v>419</v>
      </c>
      <c r="P202" s="206"/>
    </row>
    <row r="203" spans="1:17">
      <c r="A203" s="137" t="s">
        <v>110</v>
      </c>
      <c r="B203" s="140">
        <v>0</v>
      </c>
      <c r="C203" s="138">
        <v>31</v>
      </c>
      <c r="D203" s="141" t="s">
        <v>484</v>
      </c>
      <c r="E203" s="172">
        <v>73.194999999999993</v>
      </c>
      <c r="F203" s="173">
        <v>73.504999999999995</v>
      </c>
      <c r="G203" s="138"/>
      <c r="H203" s="138"/>
      <c r="I203" s="208"/>
      <c r="J203" s="140" t="s">
        <v>376</v>
      </c>
      <c r="K203" s="211">
        <v>0</v>
      </c>
      <c r="L203" s="206"/>
      <c r="M203" s="185"/>
      <c r="N203" s="186"/>
      <c r="O203" s="206" t="s">
        <v>419</v>
      </c>
      <c r="P203" s="206"/>
    </row>
    <row r="204" spans="1:17">
      <c r="A204" s="137" t="s">
        <v>110</v>
      </c>
      <c r="B204" s="140">
        <v>31</v>
      </c>
      <c r="C204" s="138">
        <v>66</v>
      </c>
      <c r="D204" s="141" t="s">
        <v>484</v>
      </c>
      <c r="E204" s="172">
        <v>73.504999999999995</v>
      </c>
      <c r="F204" s="173">
        <v>73.85499999999999</v>
      </c>
      <c r="G204" s="138"/>
      <c r="H204" s="138"/>
      <c r="I204" s="208"/>
      <c r="J204" s="140" t="s">
        <v>376</v>
      </c>
      <c r="K204" s="211">
        <v>0</v>
      </c>
      <c r="L204" s="206"/>
      <c r="M204" s="185"/>
      <c r="N204" s="186"/>
      <c r="O204" s="206"/>
      <c r="P204" s="206"/>
    </row>
    <row r="205" spans="1:17">
      <c r="A205" s="137" t="s">
        <v>111</v>
      </c>
      <c r="B205" s="140">
        <v>0</v>
      </c>
      <c r="C205" s="138">
        <v>15</v>
      </c>
      <c r="D205" s="141" t="s">
        <v>484</v>
      </c>
      <c r="E205" s="172">
        <v>74.099999999999994</v>
      </c>
      <c r="F205" s="173">
        <v>74.25</v>
      </c>
      <c r="G205" s="138"/>
      <c r="H205" s="138"/>
      <c r="I205" s="208"/>
      <c r="J205" s="140" t="s">
        <v>376</v>
      </c>
      <c r="K205" s="211">
        <v>0</v>
      </c>
      <c r="L205" s="206"/>
      <c r="M205" s="185"/>
      <c r="N205" s="186"/>
      <c r="O205" s="206" t="s">
        <v>419</v>
      </c>
      <c r="P205" s="206"/>
    </row>
    <row r="206" spans="1:17">
      <c r="A206" s="137" t="s">
        <v>111</v>
      </c>
      <c r="B206" s="140">
        <v>15</v>
      </c>
      <c r="C206" s="138">
        <v>19</v>
      </c>
      <c r="D206" s="141" t="s">
        <v>484</v>
      </c>
      <c r="E206" s="172">
        <v>74.25</v>
      </c>
      <c r="F206" s="173">
        <v>74.289999999999992</v>
      </c>
      <c r="G206" s="138" t="s">
        <v>370</v>
      </c>
      <c r="H206" s="138" t="s">
        <v>371</v>
      </c>
      <c r="I206" s="208" t="s">
        <v>375</v>
      </c>
      <c r="J206" s="140" t="s">
        <v>377</v>
      </c>
      <c r="K206" s="211">
        <v>3</v>
      </c>
      <c r="L206" s="206" t="s">
        <v>446</v>
      </c>
      <c r="M206" s="185">
        <v>112.42131661060949</v>
      </c>
      <c r="N206" s="186">
        <v>35.088607532370112</v>
      </c>
      <c r="O206" s="206" t="s">
        <v>447</v>
      </c>
      <c r="P206" s="206"/>
    </row>
    <row r="207" spans="1:17">
      <c r="A207" s="137" t="s">
        <v>111</v>
      </c>
      <c r="B207" s="140">
        <v>19</v>
      </c>
      <c r="C207" s="138">
        <v>20.5</v>
      </c>
      <c r="D207" s="141" t="s">
        <v>484</v>
      </c>
      <c r="E207" s="172">
        <v>74.289999999999992</v>
      </c>
      <c r="F207" s="173">
        <v>74.304999999999993</v>
      </c>
      <c r="G207" s="138" t="s">
        <v>370</v>
      </c>
      <c r="H207" s="138" t="s">
        <v>371</v>
      </c>
      <c r="I207" s="208" t="s">
        <v>375</v>
      </c>
      <c r="J207" s="140" t="s">
        <v>376</v>
      </c>
      <c r="K207" s="211">
        <v>0</v>
      </c>
      <c r="L207" s="206"/>
      <c r="M207" s="185"/>
      <c r="N207" s="186"/>
      <c r="O207" s="206" t="s">
        <v>419</v>
      </c>
      <c r="P207" s="206"/>
    </row>
    <row r="208" spans="1:17">
      <c r="A208" s="137" t="s">
        <v>111</v>
      </c>
      <c r="B208" s="140">
        <v>20.5</v>
      </c>
      <c r="C208" s="138">
        <v>25</v>
      </c>
      <c r="D208" s="141" t="s">
        <v>484</v>
      </c>
      <c r="E208" s="172">
        <v>74.304999999999993</v>
      </c>
      <c r="F208" s="173">
        <v>74.349999999999994</v>
      </c>
      <c r="G208" s="138" t="s">
        <v>370</v>
      </c>
      <c r="H208" s="138" t="s">
        <v>371</v>
      </c>
      <c r="I208" s="208" t="s">
        <v>375</v>
      </c>
      <c r="J208" s="140" t="s">
        <v>377</v>
      </c>
      <c r="K208" s="211">
        <v>3</v>
      </c>
      <c r="L208" s="206" t="s">
        <v>446</v>
      </c>
      <c r="M208" s="185">
        <v>120.16759816510699</v>
      </c>
      <c r="N208" s="186">
        <v>44.143834820682351</v>
      </c>
      <c r="O208" s="206" t="s">
        <v>447</v>
      </c>
      <c r="P208" s="206"/>
    </row>
    <row r="209" spans="1:16">
      <c r="A209" s="137" t="s">
        <v>111</v>
      </c>
      <c r="B209" s="140">
        <v>25</v>
      </c>
      <c r="C209" s="138">
        <v>27</v>
      </c>
      <c r="D209" s="141" t="s">
        <v>484</v>
      </c>
      <c r="E209" s="172">
        <v>74.349999999999994</v>
      </c>
      <c r="F209" s="173">
        <v>74.36999999999999</v>
      </c>
      <c r="G209" s="138" t="s">
        <v>370</v>
      </c>
      <c r="H209" s="138" t="s">
        <v>371</v>
      </c>
      <c r="I209" s="208" t="s">
        <v>375</v>
      </c>
      <c r="J209" s="140" t="s">
        <v>376</v>
      </c>
      <c r="K209" s="211">
        <v>0</v>
      </c>
      <c r="L209" s="206"/>
      <c r="M209" s="185"/>
      <c r="N209" s="186"/>
      <c r="O209" s="206" t="s">
        <v>419</v>
      </c>
      <c r="P209" s="206"/>
    </row>
    <row r="210" spans="1:16">
      <c r="A210" s="137" t="s">
        <v>111</v>
      </c>
      <c r="B210" s="140">
        <v>27</v>
      </c>
      <c r="C210" s="138">
        <v>32</v>
      </c>
      <c r="D210" s="141" t="s">
        <v>484</v>
      </c>
      <c r="E210" s="172">
        <v>74.36999999999999</v>
      </c>
      <c r="F210" s="173">
        <v>74.419999999999987</v>
      </c>
      <c r="G210" s="138" t="s">
        <v>370</v>
      </c>
      <c r="H210" s="138" t="s">
        <v>371</v>
      </c>
      <c r="I210" s="208" t="s">
        <v>375</v>
      </c>
      <c r="J210" s="140" t="s">
        <v>378</v>
      </c>
      <c r="K210" s="211">
        <v>2</v>
      </c>
      <c r="L210" s="206" t="s">
        <v>446</v>
      </c>
      <c r="M210" s="185">
        <v>121.06053811781635</v>
      </c>
      <c r="N210" s="186">
        <v>43.389980034294958</v>
      </c>
      <c r="O210" s="206" t="s">
        <v>447</v>
      </c>
      <c r="P210" s="206"/>
    </row>
    <row r="211" spans="1:16">
      <c r="A211" s="137" t="s">
        <v>111</v>
      </c>
      <c r="B211" s="140">
        <v>32</v>
      </c>
      <c r="C211" s="138">
        <v>36</v>
      </c>
      <c r="D211" s="141" t="s">
        <v>484</v>
      </c>
      <c r="E211" s="172">
        <v>74.419999999999987</v>
      </c>
      <c r="F211" s="173">
        <v>74.459999999999994</v>
      </c>
      <c r="G211" s="138" t="s">
        <v>370</v>
      </c>
      <c r="H211" s="138" t="s">
        <v>371</v>
      </c>
      <c r="I211" s="208" t="s">
        <v>375</v>
      </c>
      <c r="J211" s="140" t="s">
        <v>376</v>
      </c>
      <c r="K211" s="211">
        <v>0</v>
      </c>
      <c r="L211" s="206"/>
      <c r="M211" s="185"/>
      <c r="N211" s="186"/>
      <c r="O211" s="206" t="s">
        <v>419</v>
      </c>
      <c r="P211" s="206"/>
    </row>
    <row r="212" spans="1:16">
      <c r="A212" s="137" t="s">
        <v>111</v>
      </c>
      <c r="B212" s="140">
        <v>36</v>
      </c>
      <c r="C212" s="138">
        <v>39.5</v>
      </c>
      <c r="D212" s="141" t="s">
        <v>484</v>
      </c>
      <c r="E212" s="172">
        <v>74.459999999999994</v>
      </c>
      <c r="F212" s="173">
        <v>74.49499999999999</v>
      </c>
      <c r="G212" s="138" t="s">
        <v>370</v>
      </c>
      <c r="H212" s="138" t="s">
        <v>371</v>
      </c>
      <c r="I212" s="208" t="s">
        <v>375</v>
      </c>
      <c r="J212" s="140" t="s">
        <v>378</v>
      </c>
      <c r="K212" s="211">
        <v>2</v>
      </c>
      <c r="L212" s="206" t="s">
        <v>446</v>
      </c>
      <c r="M212" s="185">
        <v>118.21024779957304</v>
      </c>
      <c r="N212" s="186">
        <v>44.609453984784814</v>
      </c>
      <c r="O212" s="206" t="s">
        <v>447</v>
      </c>
      <c r="P212" s="206"/>
    </row>
    <row r="213" spans="1:16">
      <c r="A213" s="137" t="s">
        <v>111</v>
      </c>
      <c r="B213" s="140">
        <v>39.5</v>
      </c>
      <c r="C213" s="138">
        <v>40.5</v>
      </c>
      <c r="D213" s="141" t="s">
        <v>484</v>
      </c>
      <c r="E213" s="172">
        <v>74.49499999999999</v>
      </c>
      <c r="F213" s="173">
        <v>74.504999999999995</v>
      </c>
      <c r="G213" s="138" t="s">
        <v>370</v>
      </c>
      <c r="H213" s="138" t="s">
        <v>372</v>
      </c>
      <c r="I213" s="208" t="s">
        <v>375</v>
      </c>
      <c r="J213" s="140" t="s">
        <v>376</v>
      </c>
      <c r="K213" s="211">
        <v>0</v>
      </c>
      <c r="L213" s="206"/>
      <c r="M213" s="185"/>
      <c r="N213" s="186"/>
      <c r="O213" s="206" t="s">
        <v>419</v>
      </c>
      <c r="P213" s="206"/>
    </row>
    <row r="214" spans="1:16">
      <c r="A214" s="137" t="s">
        <v>111</v>
      </c>
      <c r="B214" s="140">
        <v>40.5</v>
      </c>
      <c r="C214" s="138">
        <v>52.5</v>
      </c>
      <c r="D214" s="141" t="s">
        <v>484</v>
      </c>
      <c r="E214" s="172">
        <v>74.504999999999995</v>
      </c>
      <c r="F214" s="173">
        <v>74.625</v>
      </c>
      <c r="G214" s="138" t="s">
        <v>370</v>
      </c>
      <c r="H214" s="138" t="s">
        <v>371</v>
      </c>
      <c r="I214" s="208" t="s">
        <v>375</v>
      </c>
      <c r="J214" s="140" t="s">
        <v>377</v>
      </c>
      <c r="K214" s="211">
        <v>3</v>
      </c>
      <c r="L214" s="206" t="s">
        <v>446</v>
      </c>
      <c r="M214" s="185">
        <v>123.44874314957048</v>
      </c>
      <c r="N214" s="186">
        <v>45.161613698054339</v>
      </c>
      <c r="O214" s="206" t="s">
        <v>447</v>
      </c>
      <c r="P214" s="206"/>
    </row>
    <row r="215" spans="1:16">
      <c r="A215" s="137" t="s">
        <v>112</v>
      </c>
      <c r="B215" s="140">
        <v>0</v>
      </c>
      <c r="C215" s="138">
        <v>12.5</v>
      </c>
      <c r="D215" s="141" t="s">
        <v>484</v>
      </c>
      <c r="E215" s="172">
        <v>74.599999999999994</v>
      </c>
      <c r="F215" s="173">
        <v>74.724999999999994</v>
      </c>
      <c r="G215" s="138"/>
      <c r="H215" s="138"/>
      <c r="I215" s="208"/>
      <c r="J215" s="140" t="s">
        <v>377</v>
      </c>
      <c r="K215" s="211">
        <v>3</v>
      </c>
      <c r="L215" s="206" t="s">
        <v>446</v>
      </c>
      <c r="M215" s="185"/>
      <c r="N215" s="186"/>
      <c r="O215" s="206" t="s">
        <v>447</v>
      </c>
      <c r="P215" s="206"/>
    </row>
    <row r="216" spans="1:16">
      <c r="A216" s="137" t="s">
        <v>112</v>
      </c>
      <c r="B216" s="140">
        <v>12.5</v>
      </c>
      <c r="C216" s="138">
        <v>13.5</v>
      </c>
      <c r="D216" s="141" t="s">
        <v>484</v>
      </c>
      <c r="E216" s="172">
        <v>74.724999999999994</v>
      </c>
      <c r="F216" s="173">
        <v>74.734999999999999</v>
      </c>
      <c r="G216" s="138" t="s">
        <v>370</v>
      </c>
      <c r="H216" s="138" t="s">
        <v>371</v>
      </c>
      <c r="I216" s="208" t="s">
        <v>375</v>
      </c>
      <c r="J216" s="140" t="s">
        <v>376</v>
      </c>
      <c r="K216" s="211">
        <v>0</v>
      </c>
      <c r="L216" s="206"/>
      <c r="M216" s="185"/>
      <c r="N216" s="186"/>
      <c r="O216" s="206" t="s">
        <v>419</v>
      </c>
      <c r="P216" s="206"/>
    </row>
    <row r="217" spans="1:16">
      <c r="A217" s="137" t="s">
        <v>112</v>
      </c>
      <c r="B217" s="140">
        <v>13.5</v>
      </c>
      <c r="C217" s="138">
        <v>25</v>
      </c>
      <c r="D217" s="141" t="s">
        <v>484</v>
      </c>
      <c r="E217" s="172">
        <v>74.734999999999999</v>
      </c>
      <c r="F217" s="173">
        <v>74.849999999999994</v>
      </c>
      <c r="G217" s="138" t="s">
        <v>370</v>
      </c>
      <c r="H217" s="138" t="s">
        <v>371</v>
      </c>
      <c r="I217" s="208" t="s">
        <v>375</v>
      </c>
      <c r="J217" s="140" t="s">
        <v>377</v>
      </c>
      <c r="K217" s="211">
        <v>3</v>
      </c>
      <c r="L217" s="206" t="s">
        <v>446</v>
      </c>
      <c r="M217" s="185">
        <v>93.216665560943852</v>
      </c>
      <c r="N217" s="186">
        <v>43.045063192982482</v>
      </c>
      <c r="O217" s="206" t="s">
        <v>447</v>
      </c>
      <c r="P217" s="206"/>
    </row>
    <row r="218" spans="1:16">
      <c r="A218" s="137" t="s">
        <v>112</v>
      </c>
      <c r="B218" s="140">
        <v>25</v>
      </c>
      <c r="C218" s="138">
        <v>25.5</v>
      </c>
      <c r="D218" s="141" t="s">
        <v>484</v>
      </c>
      <c r="E218" s="172">
        <v>74.849999999999994</v>
      </c>
      <c r="F218" s="173">
        <v>74.85499999999999</v>
      </c>
      <c r="G218" s="138" t="s">
        <v>370</v>
      </c>
      <c r="H218" s="138" t="s">
        <v>372</v>
      </c>
      <c r="I218" s="208" t="s">
        <v>375</v>
      </c>
      <c r="J218" s="140" t="s">
        <v>376</v>
      </c>
      <c r="K218" s="211">
        <v>0</v>
      </c>
      <c r="L218" s="206"/>
      <c r="M218" s="185"/>
      <c r="N218" s="186"/>
      <c r="O218" s="206" t="s">
        <v>419</v>
      </c>
      <c r="P218" s="206"/>
    </row>
    <row r="219" spans="1:16">
      <c r="A219" s="137" t="s">
        <v>112</v>
      </c>
      <c r="B219" s="140">
        <v>25.5</v>
      </c>
      <c r="C219" s="138">
        <v>45</v>
      </c>
      <c r="D219" s="141" t="s">
        <v>484</v>
      </c>
      <c r="E219" s="172">
        <v>74.85499999999999</v>
      </c>
      <c r="F219" s="173">
        <v>75.05</v>
      </c>
      <c r="G219" s="138" t="s">
        <v>370</v>
      </c>
      <c r="H219" s="138" t="s">
        <v>372</v>
      </c>
      <c r="I219" s="208" t="s">
        <v>375</v>
      </c>
      <c r="J219" s="140" t="s">
        <v>377</v>
      </c>
      <c r="K219" s="211">
        <v>3</v>
      </c>
      <c r="L219" s="206" t="s">
        <v>446</v>
      </c>
      <c r="M219" s="185">
        <v>95.702982176814544</v>
      </c>
      <c r="N219" s="186">
        <v>35.133688064862319</v>
      </c>
      <c r="O219" s="206" t="s">
        <v>447</v>
      </c>
      <c r="P219" s="206"/>
    </row>
    <row r="220" spans="1:16">
      <c r="A220" s="137" t="s">
        <v>112</v>
      </c>
      <c r="B220" s="140">
        <v>45</v>
      </c>
      <c r="C220" s="138">
        <v>46.5</v>
      </c>
      <c r="D220" s="141" t="s">
        <v>484</v>
      </c>
      <c r="E220" s="172">
        <v>75.05</v>
      </c>
      <c r="F220" s="173">
        <v>75.064999999999998</v>
      </c>
      <c r="G220" s="138" t="s">
        <v>370</v>
      </c>
      <c r="H220" s="138" t="s">
        <v>372</v>
      </c>
      <c r="I220" s="208" t="s">
        <v>375</v>
      </c>
      <c r="J220" s="140" t="s">
        <v>376</v>
      </c>
      <c r="K220" s="211">
        <v>0</v>
      </c>
      <c r="L220" s="206"/>
      <c r="M220" s="185"/>
      <c r="N220" s="186"/>
      <c r="O220" s="206" t="s">
        <v>419</v>
      </c>
      <c r="P220" s="206"/>
    </row>
    <row r="221" spans="1:16">
      <c r="A221" s="137" t="s">
        <v>112</v>
      </c>
      <c r="B221" s="140">
        <v>46.5</v>
      </c>
      <c r="C221" s="138">
        <v>52</v>
      </c>
      <c r="D221" s="141" t="s">
        <v>484</v>
      </c>
      <c r="E221" s="172">
        <v>75.064999999999998</v>
      </c>
      <c r="F221" s="173">
        <v>75.11999999999999</v>
      </c>
      <c r="G221" s="138" t="s">
        <v>370</v>
      </c>
      <c r="H221" s="138" t="s">
        <v>372</v>
      </c>
      <c r="I221" s="208" t="s">
        <v>375</v>
      </c>
      <c r="J221" s="140" t="s">
        <v>377</v>
      </c>
      <c r="K221" s="211">
        <v>3</v>
      </c>
      <c r="L221" s="206" t="s">
        <v>446</v>
      </c>
      <c r="M221" s="185">
        <v>108.94071123319617</v>
      </c>
      <c r="N221" s="186">
        <v>37.52906001377584</v>
      </c>
      <c r="O221" s="206" t="s">
        <v>447</v>
      </c>
      <c r="P221" s="206"/>
    </row>
    <row r="222" spans="1:16">
      <c r="A222" s="137" t="s">
        <v>112</v>
      </c>
      <c r="B222" s="140">
        <v>52</v>
      </c>
      <c r="C222" s="138">
        <v>53</v>
      </c>
      <c r="D222" s="141" t="s">
        <v>484</v>
      </c>
      <c r="E222" s="172">
        <v>75.11999999999999</v>
      </c>
      <c r="F222" s="173">
        <v>75.13</v>
      </c>
      <c r="G222" s="138" t="s">
        <v>373</v>
      </c>
      <c r="H222" s="138" t="s">
        <v>371</v>
      </c>
      <c r="I222" s="208" t="s">
        <v>375</v>
      </c>
      <c r="J222" s="140" t="s">
        <v>376</v>
      </c>
      <c r="K222" s="211">
        <v>0</v>
      </c>
      <c r="L222" s="206"/>
      <c r="M222" s="185"/>
      <c r="N222" s="186"/>
      <c r="O222" s="206" t="s">
        <v>419</v>
      </c>
      <c r="P222" s="206"/>
    </row>
    <row r="223" spans="1:16">
      <c r="A223" s="137" t="s">
        <v>112</v>
      </c>
      <c r="B223" s="140">
        <v>53</v>
      </c>
      <c r="C223" s="138">
        <v>65</v>
      </c>
      <c r="D223" s="141" t="s">
        <v>484</v>
      </c>
      <c r="E223" s="172">
        <v>75.13</v>
      </c>
      <c r="F223" s="173">
        <v>75.25</v>
      </c>
      <c r="G223" s="138" t="s">
        <v>370</v>
      </c>
      <c r="H223" s="138" t="s">
        <v>372</v>
      </c>
      <c r="I223" s="208" t="s">
        <v>375</v>
      </c>
      <c r="J223" s="140" t="s">
        <v>377</v>
      </c>
      <c r="K223" s="211">
        <v>3</v>
      </c>
      <c r="L223" s="206" t="s">
        <v>446</v>
      </c>
      <c r="M223" s="185">
        <v>117.46556254063148</v>
      </c>
      <c r="N223" s="186">
        <v>38.278897649818582</v>
      </c>
      <c r="O223" s="206" t="s">
        <v>447</v>
      </c>
      <c r="P223" s="206"/>
    </row>
    <row r="224" spans="1:16">
      <c r="A224" s="137" t="s">
        <v>112</v>
      </c>
      <c r="B224" s="140">
        <v>65</v>
      </c>
      <c r="C224" s="138">
        <v>65.5</v>
      </c>
      <c r="D224" s="141" t="s">
        <v>484</v>
      </c>
      <c r="E224" s="172">
        <v>75.25</v>
      </c>
      <c r="F224" s="173">
        <v>75.254999999999995</v>
      </c>
      <c r="G224" s="138" t="s">
        <v>370</v>
      </c>
      <c r="H224" s="138" t="s">
        <v>371</v>
      </c>
      <c r="I224" s="208" t="s">
        <v>375</v>
      </c>
      <c r="J224" s="140" t="s">
        <v>376</v>
      </c>
      <c r="K224" s="211">
        <v>0</v>
      </c>
      <c r="L224" s="206"/>
      <c r="M224" s="185"/>
      <c r="N224" s="186"/>
      <c r="O224" s="206" t="s">
        <v>419</v>
      </c>
      <c r="P224" s="206"/>
    </row>
    <row r="225" spans="1:16">
      <c r="A225" s="137" t="s">
        <v>112</v>
      </c>
      <c r="B225" s="140">
        <v>65.5</v>
      </c>
      <c r="C225" s="138">
        <v>78</v>
      </c>
      <c r="D225" s="141" t="s">
        <v>484</v>
      </c>
      <c r="E225" s="172">
        <v>75.254999999999995</v>
      </c>
      <c r="F225" s="173">
        <v>75.38</v>
      </c>
      <c r="G225" s="138" t="s">
        <v>370</v>
      </c>
      <c r="H225" s="138" t="s">
        <v>371</v>
      </c>
      <c r="I225" s="208" t="s">
        <v>375</v>
      </c>
      <c r="J225" s="140" t="s">
        <v>377</v>
      </c>
      <c r="K225" s="211">
        <v>3</v>
      </c>
      <c r="L225" s="206" t="s">
        <v>446</v>
      </c>
      <c r="M225" s="185">
        <v>112.26982835817876</v>
      </c>
      <c r="N225" s="186">
        <v>37.112833657594372</v>
      </c>
      <c r="O225" s="206" t="s">
        <v>447</v>
      </c>
      <c r="P225" s="206"/>
    </row>
    <row r="226" spans="1:16">
      <c r="A226" s="137" t="s">
        <v>112</v>
      </c>
      <c r="B226" s="140">
        <v>78</v>
      </c>
      <c r="C226" s="138">
        <v>79</v>
      </c>
      <c r="D226" s="141" t="s">
        <v>484</v>
      </c>
      <c r="E226" s="172">
        <v>75.38</v>
      </c>
      <c r="F226" s="173">
        <v>75.39</v>
      </c>
      <c r="G226" s="138" t="s">
        <v>370</v>
      </c>
      <c r="H226" s="138" t="s">
        <v>372</v>
      </c>
      <c r="I226" s="208" t="s">
        <v>375</v>
      </c>
      <c r="J226" s="140" t="s">
        <v>376</v>
      </c>
      <c r="K226" s="211">
        <v>0</v>
      </c>
      <c r="L226" s="206"/>
      <c r="M226" s="185"/>
      <c r="N226" s="186"/>
      <c r="O226" s="206" t="s">
        <v>419</v>
      </c>
      <c r="P226" s="206"/>
    </row>
    <row r="227" spans="1:16">
      <c r="A227" s="137" t="s">
        <v>112</v>
      </c>
      <c r="B227" s="140">
        <v>79</v>
      </c>
      <c r="C227" s="138">
        <v>96</v>
      </c>
      <c r="D227" s="141" t="s">
        <v>484</v>
      </c>
      <c r="E227" s="172">
        <v>75.39</v>
      </c>
      <c r="F227" s="173">
        <v>75.559999999999988</v>
      </c>
      <c r="G227" s="138" t="s">
        <v>370</v>
      </c>
      <c r="H227" s="138" t="s">
        <v>372</v>
      </c>
      <c r="I227" s="208" t="s">
        <v>375</v>
      </c>
      <c r="J227" s="140" t="s">
        <v>377</v>
      </c>
      <c r="K227" s="211">
        <v>3</v>
      </c>
      <c r="L227" s="206" t="s">
        <v>446</v>
      </c>
      <c r="M227" s="185">
        <v>111.00336675693063</v>
      </c>
      <c r="N227" s="186">
        <v>34.823454770993344</v>
      </c>
      <c r="O227" s="206" t="s">
        <v>447</v>
      </c>
      <c r="P227" s="206"/>
    </row>
    <row r="228" spans="1:16">
      <c r="A228" s="137" t="s">
        <v>113</v>
      </c>
      <c r="B228" s="140">
        <v>0</v>
      </c>
      <c r="C228" s="138">
        <v>9</v>
      </c>
      <c r="D228" s="141" t="s">
        <v>484</v>
      </c>
      <c r="E228" s="172">
        <v>75.56</v>
      </c>
      <c r="F228" s="173">
        <v>75.650000000000006</v>
      </c>
      <c r="G228" s="138"/>
      <c r="H228" s="138"/>
      <c r="I228" s="208"/>
      <c r="J228" s="140" t="s">
        <v>378</v>
      </c>
      <c r="K228" s="211">
        <v>2</v>
      </c>
      <c r="L228" s="206" t="s">
        <v>446</v>
      </c>
      <c r="M228" s="185"/>
      <c r="N228" s="186"/>
      <c r="O228" s="206" t="s">
        <v>447</v>
      </c>
      <c r="P228" s="206" t="s">
        <v>442</v>
      </c>
    </row>
    <row r="229" spans="1:16">
      <c r="A229" s="137" t="s">
        <v>113</v>
      </c>
      <c r="B229" s="140">
        <v>9</v>
      </c>
      <c r="C229" s="138">
        <v>72.5</v>
      </c>
      <c r="D229" s="141" t="s">
        <v>484</v>
      </c>
      <c r="E229" s="172">
        <v>75.650000000000006</v>
      </c>
      <c r="F229" s="173">
        <v>76.284999999999997</v>
      </c>
      <c r="G229" s="138"/>
      <c r="H229" s="138"/>
      <c r="I229" s="208"/>
      <c r="J229" s="140" t="s">
        <v>378</v>
      </c>
      <c r="K229" s="211">
        <v>2</v>
      </c>
      <c r="L229" s="206" t="s">
        <v>446</v>
      </c>
      <c r="M229" s="185">
        <v>117.04370619096932</v>
      </c>
      <c r="N229" s="186">
        <v>37.137126629775565</v>
      </c>
      <c r="O229" s="206" t="s">
        <v>447</v>
      </c>
      <c r="P229" s="206"/>
    </row>
    <row r="230" spans="1:16">
      <c r="A230" s="137" t="s">
        <v>114</v>
      </c>
      <c r="B230" s="140">
        <v>0</v>
      </c>
      <c r="C230" s="138">
        <v>42.5</v>
      </c>
      <c r="D230" s="141" t="s">
        <v>484</v>
      </c>
      <c r="E230" s="172">
        <v>76.284999999999997</v>
      </c>
      <c r="F230" s="173">
        <v>76.709999999999994</v>
      </c>
      <c r="G230" s="138"/>
      <c r="H230" s="138"/>
      <c r="I230" s="208"/>
      <c r="J230" s="140" t="s">
        <v>378</v>
      </c>
      <c r="K230" s="211">
        <v>2</v>
      </c>
      <c r="L230" s="206" t="s">
        <v>446</v>
      </c>
      <c r="M230" s="185"/>
      <c r="N230" s="186"/>
      <c r="O230" s="206" t="s">
        <v>447</v>
      </c>
      <c r="P230" s="206"/>
    </row>
    <row r="231" spans="1:16">
      <c r="A231" s="137" t="s">
        <v>114</v>
      </c>
      <c r="B231" s="140">
        <v>42.5</v>
      </c>
      <c r="C231" s="138">
        <v>43</v>
      </c>
      <c r="D231" s="141" t="s">
        <v>484</v>
      </c>
      <c r="E231" s="172">
        <v>76.709999999999994</v>
      </c>
      <c r="F231" s="173">
        <v>76.715000000000003</v>
      </c>
      <c r="G231" s="138" t="s">
        <v>370</v>
      </c>
      <c r="H231" s="138" t="s">
        <v>371</v>
      </c>
      <c r="I231" s="208" t="s">
        <v>375</v>
      </c>
      <c r="J231" s="140" t="s">
        <v>378</v>
      </c>
      <c r="K231" s="211">
        <v>2</v>
      </c>
      <c r="L231" s="206" t="s">
        <v>446</v>
      </c>
      <c r="M231" s="185"/>
      <c r="N231" s="186"/>
      <c r="O231" s="206" t="s">
        <v>419</v>
      </c>
      <c r="P231" s="206"/>
    </row>
    <row r="232" spans="1:16">
      <c r="A232" s="137" t="s">
        <v>114</v>
      </c>
      <c r="B232" s="140">
        <v>43</v>
      </c>
      <c r="C232" s="138">
        <v>52</v>
      </c>
      <c r="D232" s="141" t="s">
        <v>484</v>
      </c>
      <c r="E232" s="172">
        <v>76.715000000000003</v>
      </c>
      <c r="F232" s="173">
        <v>76.804999999999993</v>
      </c>
      <c r="G232" s="138" t="s">
        <v>370</v>
      </c>
      <c r="H232" s="138" t="s">
        <v>372</v>
      </c>
      <c r="I232" s="208" t="s">
        <v>375</v>
      </c>
      <c r="J232" s="140" t="s">
        <v>378</v>
      </c>
      <c r="K232" s="211">
        <v>2</v>
      </c>
      <c r="L232" s="206" t="s">
        <v>446</v>
      </c>
      <c r="M232" s="185">
        <v>106.35471538022608</v>
      </c>
      <c r="N232" s="186">
        <v>32.054740708703392</v>
      </c>
      <c r="O232" s="206" t="s">
        <v>447</v>
      </c>
      <c r="P232" s="206"/>
    </row>
    <row r="233" spans="1:16">
      <c r="A233" s="137" t="s">
        <v>114</v>
      </c>
      <c r="B233" s="140">
        <v>52</v>
      </c>
      <c r="C233" s="138">
        <v>59</v>
      </c>
      <c r="D233" s="141" t="s">
        <v>484</v>
      </c>
      <c r="E233" s="172">
        <v>76.804999999999993</v>
      </c>
      <c r="F233" s="173">
        <v>76.875</v>
      </c>
      <c r="G233" s="138" t="s">
        <v>373</v>
      </c>
      <c r="H233" s="138" t="s">
        <v>371</v>
      </c>
      <c r="I233" s="208" t="s">
        <v>375</v>
      </c>
      <c r="J233" s="140" t="s">
        <v>378</v>
      </c>
      <c r="K233" s="211">
        <v>2</v>
      </c>
      <c r="L233" s="206" t="s">
        <v>446</v>
      </c>
      <c r="M233" s="185">
        <v>90.205029717186903</v>
      </c>
      <c r="N233" s="186">
        <v>26.000144538960988</v>
      </c>
      <c r="O233" s="206" t="s">
        <v>448</v>
      </c>
      <c r="P233" s="206"/>
    </row>
    <row r="234" spans="1:16">
      <c r="A234" s="137" t="s">
        <v>115</v>
      </c>
      <c r="B234" s="140">
        <v>0</v>
      </c>
      <c r="C234" s="138">
        <v>1</v>
      </c>
      <c r="D234" s="141" t="s">
        <v>484</v>
      </c>
      <c r="E234" s="172">
        <v>76.875</v>
      </c>
      <c r="F234" s="173">
        <v>76.885000000000005</v>
      </c>
      <c r="G234" s="138"/>
      <c r="H234" s="138"/>
      <c r="I234" s="208"/>
      <c r="J234" s="140" t="s">
        <v>378</v>
      </c>
      <c r="K234" s="211">
        <v>2</v>
      </c>
      <c r="L234" s="206" t="s">
        <v>446</v>
      </c>
      <c r="M234" s="185"/>
      <c r="N234" s="186"/>
      <c r="O234" s="206" t="s">
        <v>448</v>
      </c>
      <c r="P234" s="206"/>
    </row>
    <row r="235" spans="1:16">
      <c r="A235" s="137" t="s">
        <v>115</v>
      </c>
      <c r="B235" s="140">
        <v>1</v>
      </c>
      <c r="C235" s="138">
        <v>25.5</v>
      </c>
      <c r="D235" s="141" t="s">
        <v>484</v>
      </c>
      <c r="E235" s="172">
        <v>76.885000000000005</v>
      </c>
      <c r="F235" s="173">
        <v>77.13</v>
      </c>
      <c r="G235" s="138" t="s">
        <v>370</v>
      </c>
      <c r="H235" s="138" t="s">
        <v>372</v>
      </c>
      <c r="I235" s="208" t="s">
        <v>375</v>
      </c>
      <c r="J235" s="140" t="s">
        <v>379</v>
      </c>
      <c r="K235" s="211">
        <v>1</v>
      </c>
      <c r="L235" s="206" t="s">
        <v>446</v>
      </c>
      <c r="M235" s="185">
        <v>89.785550091611071</v>
      </c>
      <c r="N235" s="186">
        <v>25.000153718120089</v>
      </c>
      <c r="O235" s="206" t="s">
        <v>421</v>
      </c>
      <c r="P235" s="206"/>
    </row>
    <row r="236" spans="1:16">
      <c r="A236" s="137" t="s">
        <v>115</v>
      </c>
      <c r="B236" s="140">
        <v>25.5</v>
      </c>
      <c r="C236" s="138">
        <v>34.5</v>
      </c>
      <c r="D236" s="141" t="s">
        <v>484</v>
      </c>
      <c r="E236" s="172">
        <v>77.13</v>
      </c>
      <c r="F236" s="173">
        <v>77.22</v>
      </c>
      <c r="G236" s="138" t="s">
        <v>373</v>
      </c>
      <c r="H236" s="138" t="s">
        <v>372</v>
      </c>
      <c r="I236" s="208" t="s">
        <v>375</v>
      </c>
      <c r="J236" s="140" t="s">
        <v>378</v>
      </c>
      <c r="K236" s="211">
        <v>2</v>
      </c>
      <c r="L236" s="206" t="s">
        <v>446</v>
      </c>
      <c r="M236" s="185">
        <v>89.77539724503481</v>
      </c>
      <c r="N236" s="186">
        <v>24.000163577369918</v>
      </c>
      <c r="O236" s="206" t="s">
        <v>448</v>
      </c>
      <c r="P236" s="206"/>
    </row>
    <row r="237" spans="1:16">
      <c r="A237" s="137" t="s">
        <v>115</v>
      </c>
      <c r="B237" s="140">
        <v>34.5</v>
      </c>
      <c r="C237" s="138">
        <v>37</v>
      </c>
      <c r="D237" s="141" t="s">
        <v>484</v>
      </c>
      <c r="E237" s="172">
        <v>77.22</v>
      </c>
      <c r="F237" s="173">
        <v>77.245000000000005</v>
      </c>
      <c r="G237" s="138" t="s">
        <v>370</v>
      </c>
      <c r="H237" s="138" t="s">
        <v>371</v>
      </c>
      <c r="I237" s="208" t="s">
        <v>375</v>
      </c>
      <c r="J237" s="140" t="s">
        <v>378</v>
      </c>
      <c r="K237" s="211">
        <v>2</v>
      </c>
      <c r="L237" s="206" t="s">
        <v>446</v>
      </c>
      <c r="M237" s="185">
        <v>89.857185350081807</v>
      </c>
      <c r="N237" s="186">
        <v>35.000083627553607</v>
      </c>
      <c r="O237" s="206" t="s">
        <v>447</v>
      </c>
      <c r="P237" s="206"/>
    </row>
    <row r="238" spans="1:16">
      <c r="A238" s="137" t="s">
        <v>115</v>
      </c>
      <c r="B238" s="140">
        <v>37</v>
      </c>
      <c r="C238" s="138">
        <v>54</v>
      </c>
      <c r="D238" s="141" t="s">
        <v>484</v>
      </c>
      <c r="E238" s="172">
        <v>77.245000000000005</v>
      </c>
      <c r="F238" s="173">
        <v>77.415000000000006</v>
      </c>
      <c r="G238" s="138" t="s">
        <v>370</v>
      </c>
      <c r="H238" s="138" t="s">
        <v>372</v>
      </c>
      <c r="I238" s="208" t="s">
        <v>375</v>
      </c>
      <c r="J238" s="140" t="s">
        <v>378</v>
      </c>
      <c r="K238" s="211">
        <v>2</v>
      </c>
      <c r="L238" s="206" t="s">
        <v>446</v>
      </c>
      <c r="M238" s="185">
        <v>89.857185350081807</v>
      </c>
      <c r="N238" s="186">
        <v>35.000083627553607</v>
      </c>
      <c r="O238" s="206" t="s">
        <v>448</v>
      </c>
      <c r="P238" s="206"/>
    </row>
    <row r="239" spans="1:16">
      <c r="A239" s="137" t="s">
        <v>115</v>
      </c>
      <c r="B239" s="140">
        <v>54</v>
      </c>
      <c r="C239" s="138">
        <v>55</v>
      </c>
      <c r="D239" s="141" t="s">
        <v>484</v>
      </c>
      <c r="E239" s="172">
        <v>77.415000000000006</v>
      </c>
      <c r="F239" s="173">
        <v>77.424999999999997</v>
      </c>
      <c r="G239" s="138" t="s">
        <v>370</v>
      </c>
      <c r="H239" s="138" t="s">
        <v>372</v>
      </c>
      <c r="I239" s="208" t="s">
        <v>375</v>
      </c>
      <c r="J239" s="140" t="s">
        <v>378</v>
      </c>
      <c r="K239" s="211">
        <v>2</v>
      </c>
      <c r="L239" s="206" t="s">
        <v>446</v>
      </c>
      <c r="M239" s="185"/>
      <c r="N239" s="186"/>
      <c r="O239" s="206" t="s">
        <v>419</v>
      </c>
      <c r="P239" s="206"/>
    </row>
    <row r="240" spans="1:16">
      <c r="A240" s="137" t="s">
        <v>115</v>
      </c>
      <c r="B240" s="140">
        <v>55</v>
      </c>
      <c r="C240" s="138">
        <v>56.5</v>
      </c>
      <c r="D240" s="141" t="s">
        <v>484</v>
      </c>
      <c r="E240" s="172">
        <v>77.424999999999997</v>
      </c>
      <c r="F240" s="173">
        <v>77.44</v>
      </c>
      <c r="G240" s="138" t="s">
        <v>370</v>
      </c>
      <c r="H240" s="138" t="s">
        <v>371</v>
      </c>
      <c r="I240" s="208" t="s">
        <v>375</v>
      </c>
      <c r="J240" s="140" t="s">
        <v>378</v>
      </c>
      <c r="K240" s="211">
        <v>2</v>
      </c>
      <c r="L240" s="206" t="s">
        <v>446</v>
      </c>
      <c r="M240" s="185">
        <v>89.857185350081807</v>
      </c>
      <c r="N240" s="186">
        <v>35.000083627553607</v>
      </c>
      <c r="O240" s="206" t="s">
        <v>447</v>
      </c>
      <c r="P240" s="206"/>
    </row>
    <row r="241" spans="1:17">
      <c r="A241" s="137" t="s">
        <v>115</v>
      </c>
      <c r="B241" s="140">
        <v>56.5</v>
      </c>
      <c r="C241" s="138">
        <v>60.5</v>
      </c>
      <c r="D241" s="141" t="s">
        <v>484</v>
      </c>
      <c r="E241" s="172">
        <v>77.44</v>
      </c>
      <c r="F241" s="173">
        <v>77.48</v>
      </c>
      <c r="G241" s="138" t="s">
        <v>370</v>
      </c>
      <c r="H241" s="138" t="s">
        <v>371</v>
      </c>
      <c r="I241" s="208" t="s">
        <v>375</v>
      </c>
      <c r="J241" s="140" t="s">
        <v>378</v>
      </c>
      <c r="K241" s="211">
        <v>2</v>
      </c>
      <c r="L241" s="206" t="s">
        <v>446</v>
      </c>
      <c r="M241" s="185">
        <v>89.87200591973027</v>
      </c>
      <c r="N241" s="186">
        <v>38.000069358829442</v>
      </c>
      <c r="O241" s="206" t="s">
        <v>448</v>
      </c>
      <c r="P241" s="206"/>
    </row>
    <row r="242" spans="1:17">
      <c r="A242" s="137" t="s">
        <v>115</v>
      </c>
      <c r="B242" s="140">
        <v>60.5</v>
      </c>
      <c r="C242" s="138">
        <v>61</v>
      </c>
      <c r="D242" s="141" t="s">
        <v>484</v>
      </c>
      <c r="E242" s="172">
        <v>77.48</v>
      </c>
      <c r="F242" s="173">
        <v>77.484999999999999</v>
      </c>
      <c r="G242" s="138" t="s">
        <v>370</v>
      </c>
      <c r="H242" s="138" t="s">
        <v>371</v>
      </c>
      <c r="I242" s="208" t="s">
        <v>375</v>
      </c>
      <c r="J242" s="140" t="s">
        <v>378</v>
      </c>
      <c r="K242" s="211">
        <v>2</v>
      </c>
      <c r="L242" s="206" t="s">
        <v>446</v>
      </c>
      <c r="M242" s="185"/>
      <c r="N242" s="186"/>
      <c r="O242" s="206" t="s">
        <v>419</v>
      </c>
      <c r="P242" s="206"/>
    </row>
    <row r="243" spans="1:17">
      <c r="A243" s="137" t="s">
        <v>115</v>
      </c>
      <c r="B243" s="140">
        <v>61</v>
      </c>
      <c r="C243" s="138">
        <v>61.5</v>
      </c>
      <c r="D243" s="141" t="s">
        <v>484</v>
      </c>
      <c r="E243" s="172">
        <v>77.484999999999999</v>
      </c>
      <c r="F243" s="173">
        <v>77.489999999999995</v>
      </c>
      <c r="G243" s="138" t="s">
        <v>370</v>
      </c>
      <c r="H243" s="138" t="s">
        <v>372</v>
      </c>
      <c r="I243" s="208" t="s">
        <v>375</v>
      </c>
      <c r="J243" s="140" t="s">
        <v>378</v>
      </c>
      <c r="K243" s="211">
        <v>2</v>
      </c>
      <c r="L243" s="206" t="s">
        <v>446</v>
      </c>
      <c r="M243" s="185">
        <v>89.851744083490757</v>
      </c>
      <c r="N243" s="186">
        <v>34.000088921762384</v>
      </c>
      <c r="O243" s="206" t="s">
        <v>421</v>
      </c>
      <c r="P243" s="206"/>
    </row>
    <row r="244" spans="1:17">
      <c r="A244" s="137" t="s">
        <v>115</v>
      </c>
      <c r="B244" s="140">
        <v>62.5</v>
      </c>
      <c r="C244" s="138">
        <v>63</v>
      </c>
      <c r="D244" s="141" t="s">
        <v>484</v>
      </c>
      <c r="E244" s="172">
        <v>77.5</v>
      </c>
      <c r="F244" s="173">
        <v>77.504999999999995</v>
      </c>
      <c r="G244" s="138" t="s">
        <v>370</v>
      </c>
      <c r="H244" s="138" t="s">
        <v>372</v>
      </c>
      <c r="I244" s="208" t="s">
        <v>375</v>
      </c>
      <c r="J244" s="140" t="s">
        <v>378</v>
      </c>
      <c r="K244" s="211">
        <v>2</v>
      </c>
      <c r="L244" s="206" t="s">
        <v>446</v>
      </c>
      <c r="M244" s="185"/>
      <c r="N244" s="186"/>
      <c r="O244" s="206" t="s">
        <v>419</v>
      </c>
      <c r="P244" s="206"/>
    </row>
    <row r="245" spans="1:17">
      <c r="A245" s="266" t="s">
        <v>115</v>
      </c>
      <c r="B245" s="140">
        <v>63</v>
      </c>
      <c r="C245" s="270">
        <v>64.5</v>
      </c>
      <c r="D245" s="141" t="s">
        <v>484</v>
      </c>
      <c r="E245" s="272">
        <v>77.504999999999995</v>
      </c>
      <c r="F245" s="173">
        <v>77.52</v>
      </c>
      <c r="G245" s="270" t="s">
        <v>370</v>
      </c>
      <c r="H245" s="270" t="s">
        <v>372</v>
      </c>
      <c r="I245" s="273" t="s">
        <v>375</v>
      </c>
      <c r="J245" s="140" t="s">
        <v>378</v>
      </c>
      <c r="K245" s="211">
        <v>2</v>
      </c>
      <c r="L245" s="206" t="s">
        <v>446</v>
      </c>
      <c r="M245" s="185">
        <v>89.851744083490757</v>
      </c>
      <c r="N245" s="186">
        <v>34.000088921762384</v>
      </c>
      <c r="O245" s="206" t="s">
        <v>421</v>
      </c>
      <c r="P245" s="206"/>
      <c r="Q245" s="270"/>
    </row>
    <row r="246" spans="1:17">
      <c r="A246" s="137" t="s">
        <v>115</v>
      </c>
      <c r="B246" s="140">
        <v>64.5</v>
      </c>
      <c r="C246" s="138">
        <v>65.5</v>
      </c>
      <c r="D246" s="141" t="s">
        <v>484</v>
      </c>
      <c r="E246" s="172">
        <v>77.52</v>
      </c>
      <c r="F246" s="173">
        <v>77.53</v>
      </c>
      <c r="G246" s="138" t="s">
        <v>370</v>
      </c>
      <c r="H246" s="138" t="s">
        <v>372</v>
      </c>
      <c r="I246" s="208" t="s">
        <v>375</v>
      </c>
      <c r="J246" s="140" t="s">
        <v>378</v>
      </c>
      <c r="K246" s="211">
        <v>2</v>
      </c>
      <c r="L246" s="206" t="s">
        <v>446</v>
      </c>
      <c r="M246" s="185"/>
      <c r="N246" s="186"/>
      <c r="O246" s="206" t="s">
        <v>419</v>
      </c>
      <c r="P246" s="206"/>
    </row>
    <row r="247" spans="1:17">
      <c r="A247" s="137" t="s">
        <v>115</v>
      </c>
      <c r="B247" s="140">
        <v>65.5</v>
      </c>
      <c r="C247" s="138">
        <v>67.5</v>
      </c>
      <c r="D247" s="141" t="s">
        <v>484</v>
      </c>
      <c r="E247" s="172">
        <v>77.53</v>
      </c>
      <c r="F247" s="173">
        <v>77.55</v>
      </c>
      <c r="G247" s="138" t="s">
        <v>370</v>
      </c>
      <c r="H247" s="138" t="s">
        <v>372</v>
      </c>
      <c r="I247" s="208" t="s">
        <v>375</v>
      </c>
      <c r="J247" s="140" t="s">
        <v>378</v>
      </c>
      <c r="K247" s="211">
        <v>2</v>
      </c>
      <c r="L247" s="206" t="s">
        <v>446</v>
      </c>
      <c r="M247" s="185">
        <v>89.846013718011534</v>
      </c>
      <c r="N247" s="186">
        <v>33.000094517548028</v>
      </c>
      <c r="O247" s="206" t="s">
        <v>421</v>
      </c>
      <c r="P247" s="206"/>
    </row>
    <row r="248" spans="1:17">
      <c r="A248" s="137" t="s">
        <v>115</v>
      </c>
      <c r="B248" s="140">
        <v>67.5</v>
      </c>
      <c r="C248" s="138">
        <v>68</v>
      </c>
      <c r="D248" s="141" t="s">
        <v>484</v>
      </c>
      <c r="E248" s="172">
        <v>77.55</v>
      </c>
      <c r="F248" s="173">
        <v>77.555000000000007</v>
      </c>
      <c r="G248" s="138" t="s">
        <v>370</v>
      </c>
      <c r="H248" s="138" t="s">
        <v>371</v>
      </c>
      <c r="I248" s="208" t="s">
        <v>375</v>
      </c>
      <c r="J248" s="140" t="s">
        <v>378</v>
      </c>
      <c r="K248" s="211">
        <v>2</v>
      </c>
      <c r="L248" s="206" t="s">
        <v>446</v>
      </c>
      <c r="M248" s="185"/>
      <c r="N248" s="186"/>
      <c r="O248" s="206" t="s">
        <v>419</v>
      </c>
      <c r="P248" s="206"/>
    </row>
    <row r="249" spans="1:17">
      <c r="A249" s="137" t="s">
        <v>115</v>
      </c>
      <c r="B249" s="140">
        <v>68</v>
      </c>
      <c r="C249" s="138">
        <v>76</v>
      </c>
      <c r="D249" s="141" t="s">
        <v>484</v>
      </c>
      <c r="E249" s="172">
        <v>77.555000000000007</v>
      </c>
      <c r="F249" s="173">
        <v>77.635000000000005</v>
      </c>
      <c r="G249" s="138" t="s">
        <v>370</v>
      </c>
      <c r="H249" s="138" t="s">
        <v>371</v>
      </c>
      <c r="I249" s="208" t="s">
        <v>375</v>
      </c>
      <c r="J249" s="140" t="s">
        <v>378</v>
      </c>
      <c r="K249" s="211">
        <v>2</v>
      </c>
      <c r="L249" s="206" t="s">
        <v>446</v>
      </c>
      <c r="M249" s="185">
        <v>89.833572350845884</v>
      </c>
      <c r="N249" s="186">
        <v>31.000106709798857</v>
      </c>
      <c r="O249" s="206" t="s">
        <v>421</v>
      </c>
      <c r="P249" s="206"/>
    </row>
    <row r="250" spans="1:17">
      <c r="A250" s="137" t="s">
        <v>115</v>
      </c>
      <c r="B250" s="140">
        <v>76</v>
      </c>
      <c r="C250" s="138">
        <v>78.5</v>
      </c>
      <c r="D250" s="141" t="s">
        <v>484</v>
      </c>
      <c r="E250" s="172">
        <v>77.635000000000005</v>
      </c>
      <c r="F250" s="173">
        <v>77.66</v>
      </c>
      <c r="G250" s="138" t="s">
        <v>373</v>
      </c>
      <c r="H250" s="138" t="s">
        <v>372</v>
      </c>
      <c r="I250" s="208" t="s">
        <v>375</v>
      </c>
      <c r="J250" s="140" t="s">
        <v>378</v>
      </c>
      <c r="K250" s="211">
        <v>2</v>
      </c>
      <c r="L250" s="206" t="s">
        <v>446</v>
      </c>
      <c r="M250" s="185">
        <v>89.909959578265727</v>
      </c>
      <c r="N250" s="186">
        <v>48.000035180897697</v>
      </c>
      <c r="O250" s="206" t="s">
        <v>448</v>
      </c>
      <c r="P250" s="206"/>
    </row>
    <row r="251" spans="1:17">
      <c r="A251" s="137" t="s">
        <v>115</v>
      </c>
      <c r="B251" s="140">
        <v>78.5</v>
      </c>
      <c r="C251" s="138">
        <v>79</v>
      </c>
      <c r="D251" s="141" t="s">
        <v>484</v>
      </c>
      <c r="E251" s="172">
        <v>77.66</v>
      </c>
      <c r="F251" s="173">
        <v>77.665000000000006</v>
      </c>
      <c r="G251" s="138"/>
      <c r="H251" s="138"/>
      <c r="I251" s="208"/>
      <c r="J251" s="140" t="s">
        <v>378</v>
      </c>
      <c r="K251" s="211">
        <v>2</v>
      </c>
      <c r="L251" s="206" t="s">
        <v>446</v>
      </c>
      <c r="M251" s="185"/>
      <c r="N251" s="186"/>
      <c r="O251" s="206" t="s">
        <v>450</v>
      </c>
      <c r="P251" s="206"/>
    </row>
    <row r="252" spans="1:17">
      <c r="A252" s="137" t="s">
        <v>115</v>
      </c>
      <c r="B252" s="140">
        <v>79</v>
      </c>
      <c r="C252" s="138">
        <v>83.5</v>
      </c>
      <c r="D252" s="141" t="s">
        <v>484</v>
      </c>
      <c r="E252" s="172">
        <v>77.665000000000006</v>
      </c>
      <c r="F252" s="173">
        <v>77.709999999999994</v>
      </c>
      <c r="G252" s="138"/>
      <c r="H252" s="138"/>
      <c r="I252" s="208"/>
      <c r="J252" s="140" t="s">
        <v>378</v>
      </c>
      <c r="K252" s="211">
        <v>2</v>
      </c>
      <c r="L252" s="206" t="s">
        <v>446</v>
      </c>
      <c r="M252" s="185">
        <v>89.909959578265727</v>
      </c>
      <c r="N252" s="186">
        <v>48.000035180897697</v>
      </c>
      <c r="O252" s="206" t="s">
        <v>448</v>
      </c>
      <c r="P252" s="206"/>
    </row>
    <row r="253" spans="1:17">
      <c r="A253" s="137" t="s">
        <v>115</v>
      </c>
      <c r="B253" s="140">
        <v>83.5</v>
      </c>
      <c r="C253" s="138">
        <v>95.5</v>
      </c>
      <c r="D253" s="141" t="s">
        <v>484</v>
      </c>
      <c r="E253" s="172">
        <v>77.709999999999994</v>
      </c>
      <c r="F253" s="173">
        <v>77.83</v>
      </c>
      <c r="G253" s="138" t="s">
        <v>370</v>
      </c>
      <c r="H253" s="138" t="s">
        <v>372</v>
      </c>
      <c r="I253" s="208" t="s">
        <v>375</v>
      </c>
      <c r="J253" s="140" t="s">
        <v>378</v>
      </c>
      <c r="K253" s="211">
        <v>2</v>
      </c>
      <c r="L253" s="206" t="s">
        <v>446</v>
      </c>
      <c r="M253" s="185">
        <v>89.916090011670178</v>
      </c>
      <c r="N253" s="186">
        <v>50.000030254938288</v>
      </c>
      <c r="O253" s="206" t="s">
        <v>451</v>
      </c>
      <c r="P253" s="206"/>
    </row>
    <row r="254" spans="1:17">
      <c r="A254" s="137" t="s">
        <v>116</v>
      </c>
      <c r="B254" s="140">
        <v>0</v>
      </c>
      <c r="C254" s="138">
        <v>54.5</v>
      </c>
      <c r="D254" s="141" t="s">
        <v>484</v>
      </c>
      <c r="E254" s="172">
        <v>77.599999999999994</v>
      </c>
      <c r="F254" s="173">
        <v>78.144999999999996</v>
      </c>
      <c r="G254" s="138"/>
      <c r="H254" s="138"/>
      <c r="I254" s="208"/>
      <c r="J254" s="140" t="s">
        <v>379</v>
      </c>
      <c r="K254" s="211">
        <v>1</v>
      </c>
      <c r="L254" s="206" t="s">
        <v>446</v>
      </c>
      <c r="M254" s="185"/>
      <c r="N254" s="186"/>
      <c r="O254" s="206" t="s">
        <v>451</v>
      </c>
      <c r="P254" s="206"/>
    </row>
    <row r="255" spans="1:17">
      <c r="A255" s="137" t="s">
        <v>116</v>
      </c>
      <c r="B255" s="140">
        <v>54.5</v>
      </c>
      <c r="C255" s="138">
        <v>57.5</v>
      </c>
      <c r="D255" s="141" t="s">
        <v>484</v>
      </c>
      <c r="E255" s="172">
        <v>78.144999999999996</v>
      </c>
      <c r="F255" s="173">
        <v>78.174999999999997</v>
      </c>
      <c r="G255" s="138" t="s">
        <v>370</v>
      </c>
      <c r="H255" s="138" t="s">
        <v>371</v>
      </c>
      <c r="I255" s="208" t="s">
        <v>375</v>
      </c>
      <c r="J255" s="140" t="s">
        <v>378</v>
      </c>
      <c r="K255" s="211">
        <v>2</v>
      </c>
      <c r="L255" s="206" t="s">
        <v>446</v>
      </c>
      <c r="M255" s="185">
        <v>89.90343111590596</v>
      </c>
      <c r="N255" s="186">
        <v>46.000040665616055</v>
      </c>
      <c r="O255" s="206" t="s">
        <v>421</v>
      </c>
      <c r="P255" s="206"/>
    </row>
    <row r="256" spans="1:17">
      <c r="A256" s="137" t="s">
        <v>116</v>
      </c>
      <c r="B256" s="140">
        <v>57.5</v>
      </c>
      <c r="C256" s="138">
        <v>63.5</v>
      </c>
      <c r="D256" s="141" t="s">
        <v>484</v>
      </c>
      <c r="E256" s="172">
        <v>78.174999999999997</v>
      </c>
      <c r="F256" s="173">
        <v>78.234999999999999</v>
      </c>
      <c r="G256" s="138" t="s">
        <v>370</v>
      </c>
      <c r="H256" s="138" t="s">
        <v>372</v>
      </c>
      <c r="I256" s="208" t="s">
        <v>375</v>
      </c>
      <c r="J256" s="140" t="s">
        <v>378</v>
      </c>
      <c r="K256" s="211">
        <v>2</v>
      </c>
      <c r="L256" s="206" t="s">
        <v>446</v>
      </c>
      <c r="M256" s="185">
        <v>89.90343111590596</v>
      </c>
      <c r="N256" s="186">
        <v>46.000040665616055</v>
      </c>
      <c r="O256" s="206" t="s">
        <v>447</v>
      </c>
      <c r="P256" s="206"/>
    </row>
    <row r="257" spans="1:16">
      <c r="A257" s="137" t="s">
        <v>116</v>
      </c>
      <c r="B257" s="140">
        <v>63.5</v>
      </c>
      <c r="C257" s="138">
        <v>64</v>
      </c>
      <c r="D257" s="141" t="s">
        <v>484</v>
      </c>
      <c r="E257" s="172">
        <v>78.234999999999999</v>
      </c>
      <c r="F257" s="173">
        <v>78.239999999999995</v>
      </c>
      <c r="G257" s="138" t="s">
        <v>370</v>
      </c>
      <c r="H257" s="138" t="s">
        <v>371</v>
      </c>
      <c r="I257" s="208" t="s">
        <v>375</v>
      </c>
      <c r="J257" s="140" t="s">
        <v>378</v>
      </c>
      <c r="K257" s="211">
        <v>2</v>
      </c>
      <c r="L257" s="206" t="s">
        <v>446</v>
      </c>
      <c r="M257" s="185">
        <v>89.90343111590596</v>
      </c>
      <c r="N257" s="186">
        <v>46.000040665616055</v>
      </c>
      <c r="O257" s="206" t="s">
        <v>421</v>
      </c>
      <c r="P257" s="206"/>
    </row>
    <row r="258" spans="1:16">
      <c r="A258" s="137" t="s">
        <v>116</v>
      </c>
      <c r="B258" s="140">
        <v>64</v>
      </c>
      <c r="C258" s="138">
        <v>66</v>
      </c>
      <c r="D258" s="141" t="s">
        <v>484</v>
      </c>
      <c r="E258" s="172">
        <v>78.239999999999995</v>
      </c>
      <c r="F258" s="173">
        <v>78.259999999999991</v>
      </c>
      <c r="G258" s="138" t="s">
        <v>370</v>
      </c>
      <c r="H258" s="138" t="s">
        <v>371</v>
      </c>
      <c r="I258" s="208" t="s">
        <v>375</v>
      </c>
      <c r="J258" s="140" t="s">
        <v>378</v>
      </c>
      <c r="K258" s="211">
        <v>2</v>
      </c>
      <c r="L258" s="206" t="s">
        <v>446</v>
      </c>
      <c r="M258" s="185">
        <v>89.90343111590596</v>
      </c>
      <c r="N258" s="186">
        <v>46.000040665616055</v>
      </c>
      <c r="O258" s="206" t="s">
        <v>447</v>
      </c>
      <c r="P258" s="206"/>
    </row>
    <row r="259" spans="1:16">
      <c r="A259" s="137" t="s">
        <v>116</v>
      </c>
      <c r="B259" s="140">
        <v>66</v>
      </c>
      <c r="C259" s="138">
        <v>83.5</v>
      </c>
      <c r="D259" s="141" t="s">
        <v>484</v>
      </c>
      <c r="E259" s="172">
        <v>78.259999999999991</v>
      </c>
      <c r="F259" s="173">
        <v>78.434999999999988</v>
      </c>
      <c r="G259" s="138" t="s">
        <v>370</v>
      </c>
      <c r="H259" s="138" t="s">
        <v>371</v>
      </c>
      <c r="I259" s="208" t="s">
        <v>375</v>
      </c>
      <c r="J259" s="140" t="s">
        <v>379</v>
      </c>
      <c r="K259" s="211">
        <v>1</v>
      </c>
      <c r="L259" s="206" t="s">
        <v>446</v>
      </c>
      <c r="M259" s="185">
        <v>89.90343111590596</v>
      </c>
      <c r="N259" s="186">
        <v>46.000040665616055</v>
      </c>
      <c r="O259" s="206" t="s">
        <v>421</v>
      </c>
      <c r="P259" s="206"/>
    </row>
    <row r="260" spans="1:16">
      <c r="A260" s="137" t="s">
        <v>116</v>
      </c>
      <c r="B260" s="140">
        <v>83.5</v>
      </c>
      <c r="C260" s="138">
        <v>93.5</v>
      </c>
      <c r="D260" s="141" t="s">
        <v>484</v>
      </c>
      <c r="E260" s="172">
        <v>78.434999999999988</v>
      </c>
      <c r="F260" s="173">
        <v>78.534999999999997</v>
      </c>
      <c r="G260" s="138" t="s">
        <v>373</v>
      </c>
      <c r="H260" s="138" t="s">
        <v>371</v>
      </c>
      <c r="I260" s="208" t="s">
        <v>375</v>
      </c>
      <c r="J260" s="140" t="s">
        <v>378</v>
      </c>
      <c r="K260" s="211">
        <v>2</v>
      </c>
      <c r="L260" s="206" t="s">
        <v>446</v>
      </c>
      <c r="M260" s="185">
        <v>89.90343111590596</v>
      </c>
      <c r="N260" s="186">
        <v>46.000040665616055</v>
      </c>
      <c r="O260" s="206" t="s">
        <v>447</v>
      </c>
      <c r="P260" s="206"/>
    </row>
    <row r="261" spans="1:16">
      <c r="A261" s="137" t="s">
        <v>116</v>
      </c>
      <c r="B261" s="140">
        <v>93.5</v>
      </c>
      <c r="C261" s="138">
        <v>99.5</v>
      </c>
      <c r="D261" s="141" t="s">
        <v>484</v>
      </c>
      <c r="E261" s="172">
        <v>78.534999999999997</v>
      </c>
      <c r="F261" s="173">
        <v>78.594999999999999</v>
      </c>
      <c r="G261" s="138" t="s">
        <v>370</v>
      </c>
      <c r="H261" s="138" t="s">
        <v>371</v>
      </c>
      <c r="I261" s="208" t="s">
        <v>375</v>
      </c>
      <c r="J261" s="140" t="s">
        <v>379</v>
      </c>
      <c r="K261" s="211">
        <v>1</v>
      </c>
      <c r="L261" s="206" t="s">
        <v>446</v>
      </c>
      <c r="M261" s="185">
        <v>89.899999999999977</v>
      </c>
      <c r="N261" s="186">
        <v>45.000043633253448</v>
      </c>
      <c r="O261" s="206" t="s">
        <v>421</v>
      </c>
      <c r="P261" s="206"/>
    </row>
    <row r="262" spans="1:16">
      <c r="A262" s="137" t="s">
        <v>117</v>
      </c>
      <c r="B262" s="140">
        <v>0</v>
      </c>
      <c r="C262" s="138">
        <v>8.5</v>
      </c>
      <c r="D262" s="141" t="s">
        <v>484</v>
      </c>
      <c r="E262" s="172">
        <v>78.594999999999999</v>
      </c>
      <c r="F262" s="173">
        <v>78.679999999999993</v>
      </c>
      <c r="G262" s="138"/>
      <c r="H262" s="138"/>
      <c r="I262" s="208"/>
      <c r="J262" s="140" t="s">
        <v>379</v>
      </c>
      <c r="K262" s="211">
        <v>1</v>
      </c>
      <c r="L262" s="206" t="s">
        <v>446</v>
      </c>
      <c r="M262" s="185"/>
      <c r="N262" s="186"/>
      <c r="O262" s="206" t="s">
        <v>421</v>
      </c>
      <c r="P262" s="206"/>
    </row>
    <row r="263" spans="1:16">
      <c r="A263" s="137" t="s">
        <v>117</v>
      </c>
      <c r="B263" s="140">
        <v>8.5</v>
      </c>
      <c r="C263" s="138">
        <v>14.5</v>
      </c>
      <c r="D263" s="141" t="s">
        <v>484</v>
      </c>
      <c r="E263" s="172">
        <v>78.679999999999993</v>
      </c>
      <c r="F263" s="173">
        <v>78.739999999999995</v>
      </c>
      <c r="G263" s="138" t="s">
        <v>370</v>
      </c>
      <c r="H263" s="138" t="s">
        <v>371</v>
      </c>
      <c r="I263" s="208" t="s">
        <v>375</v>
      </c>
      <c r="J263" s="140" t="s">
        <v>379</v>
      </c>
      <c r="K263" s="211">
        <v>1</v>
      </c>
      <c r="L263" s="206" t="s">
        <v>446</v>
      </c>
      <c r="M263" s="185">
        <v>62.620942846691833</v>
      </c>
      <c r="N263" s="186">
        <v>45.397917716333559</v>
      </c>
      <c r="O263" s="206" t="s">
        <v>451</v>
      </c>
      <c r="P263" s="206"/>
    </row>
    <row r="264" spans="1:16">
      <c r="A264" s="137" t="s">
        <v>117</v>
      </c>
      <c r="B264" s="140">
        <v>14.5</v>
      </c>
      <c r="C264" s="138">
        <v>15.5</v>
      </c>
      <c r="D264" s="141" t="s">
        <v>484</v>
      </c>
      <c r="E264" s="172">
        <v>78.739999999999995</v>
      </c>
      <c r="F264" s="173">
        <v>78.75</v>
      </c>
      <c r="G264" s="138" t="s">
        <v>370</v>
      </c>
      <c r="H264" s="138" t="s">
        <v>371</v>
      </c>
      <c r="I264" s="208" t="s">
        <v>375</v>
      </c>
      <c r="J264" s="140" t="s">
        <v>379</v>
      </c>
      <c r="K264" s="211">
        <v>1</v>
      </c>
      <c r="L264" s="206" t="s">
        <v>446</v>
      </c>
      <c r="M264" s="185">
        <v>65</v>
      </c>
      <c r="N264" s="186">
        <v>47.813738818954704</v>
      </c>
      <c r="O264" s="206" t="s">
        <v>421</v>
      </c>
      <c r="P264" s="206"/>
    </row>
    <row r="265" spans="1:16">
      <c r="A265" s="137" t="s">
        <v>117</v>
      </c>
      <c r="B265" s="140">
        <v>15.5</v>
      </c>
      <c r="C265" s="138">
        <v>16</v>
      </c>
      <c r="D265" s="141" t="s">
        <v>484</v>
      </c>
      <c r="E265" s="172">
        <v>78.75</v>
      </c>
      <c r="F265" s="173">
        <v>78.754999999999995</v>
      </c>
      <c r="G265" s="138" t="s">
        <v>370</v>
      </c>
      <c r="H265" s="138" t="s">
        <v>371</v>
      </c>
      <c r="I265" s="208" t="s">
        <v>375</v>
      </c>
      <c r="J265" s="140" t="s">
        <v>379</v>
      </c>
      <c r="K265" s="211">
        <v>1</v>
      </c>
      <c r="L265" s="206" t="s">
        <v>446</v>
      </c>
      <c r="M265" s="185"/>
      <c r="N265" s="186"/>
      <c r="O265" s="206" t="s">
        <v>419</v>
      </c>
      <c r="P265" s="206"/>
    </row>
    <row r="266" spans="1:16">
      <c r="A266" s="137" t="s">
        <v>117</v>
      </c>
      <c r="B266" s="140">
        <v>16</v>
      </c>
      <c r="C266" s="138">
        <v>19</v>
      </c>
      <c r="D266" s="141" t="s">
        <v>484</v>
      </c>
      <c r="E266" s="172">
        <v>78.754999999999995</v>
      </c>
      <c r="F266" s="173">
        <v>78.784999999999997</v>
      </c>
      <c r="G266" s="138" t="s">
        <v>370</v>
      </c>
      <c r="H266" s="138" t="s">
        <v>371</v>
      </c>
      <c r="I266" s="208" t="s">
        <v>375</v>
      </c>
      <c r="J266" s="140" t="s">
        <v>376</v>
      </c>
      <c r="K266" s="211">
        <v>0</v>
      </c>
      <c r="L266" s="206"/>
      <c r="M266" s="185">
        <v>59.126328785262331</v>
      </c>
      <c r="N266" s="186">
        <v>48.36941796978833</v>
      </c>
      <c r="O266" s="206" t="s">
        <v>421</v>
      </c>
      <c r="P266" s="206"/>
    </row>
    <row r="267" spans="1:16">
      <c r="A267" s="137" t="s">
        <v>117</v>
      </c>
      <c r="B267" s="140">
        <v>19</v>
      </c>
      <c r="C267" s="138">
        <v>23.5</v>
      </c>
      <c r="D267" s="141" t="s">
        <v>484</v>
      </c>
      <c r="E267" s="172">
        <v>78.784999999999997</v>
      </c>
      <c r="F267" s="173">
        <v>78.83</v>
      </c>
      <c r="G267" s="138" t="s">
        <v>370</v>
      </c>
      <c r="H267" s="138" t="s">
        <v>371</v>
      </c>
      <c r="I267" s="208" t="s">
        <v>375</v>
      </c>
      <c r="J267" s="140" t="s">
        <v>379</v>
      </c>
      <c r="K267" s="211">
        <v>1</v>
      </c>
      <c r="L267" s="206" t="s">
        <v>446</v>
      </c>
      <c r="M267" s="185">
        <v>63.348706594317889</v>
      </c>
      <c r="N267" s="186">
        <v>52.155378018024294</v>
      </c>
      <c r="O267" s="206" t="s">
        <v>448</v>
      </c>
      <c r="P267" s="206"/>
    </row>
    <row r="268" spans="1:16">
      <c r="A268" s="137" t="s">
        <v>117</v>
      </c>
      <c r="B268" s="140">
        <v>23.5</v>
      </c>
      <c r="C268" s="138">
        <v>24.5</v>
      </c>
      <c r="D268" s="141" t="s">
        <v>484</v>
      </c>
      <c r="E268" s="172">
        <v>78.83</v>
      </c>
      <c r="F268" s="173">
        <v>78.84</v>
      </c>
      <c r="G268" s="138" t="s">
        <v>370</v>
      </c>
      <c r="H268" s="138" t="s">
        <v>371</v>
      </c>
      <c r="I268" s="208" t="s">
        <v>375</v>
      </c>
      <c r="J268" s="140" t="s">
        <v>376</v>
      </c>
      <c r="K268" s="211">
        <v>0</v>
      </c>
      <c r="L268" s="206"/>
      <c r="M268" s="185">
        <v>59.563894950646898</v>
      </c>
      <c r="N268" s="186">
        <v>54.115495782936442</v>
      </c>
      <c r="O268" s="206" t="s">
        <v>447</v>
      </c>
      <c r="P268" s="206"/>
    </row>
    <row r="269" spans="1:16">
      <c r="A269" s="137" t="s">
        <v>117</v>
      </c>
      <c r="B269" s="140">
        <v>24.5</v>
      </c>
      <c r="C269" s="138">
        <v>31.5</v>
      </c>
      <c r="D269" s="141" t="s">
        <v>484</v>
      </c>
      <c r="E269" s="172">
        <v>78.84</v>
      </c>
      <c r="F269" s="173">
        <v>78.91</v>
      </c>
      <c r="G269" s="138" t="s">
        <v>370</v>
      </c>
      <c r="H269" s="138" t="s">
        <v>371</v>
      </c>
      <c r="I269" s="208" t="s">
        <v>375</v>
      </c>
      <c r="J269" s="140" t="s">
        <v>379</v>
      </c>
      <c r="K269" s="211">
        <v>1</v>
      </c>
      <c r="L269" s="206" t="s">
        <v>446</v>
      </c>
      <c r="M269" s="185">
        <v>59.563894950646898</v>
      </c>
      <c r="N269" s="186">
        <v>54.115495782936442</v>
      </c>
      <c r="O269" s="206" t="s">
        <v>452</v>
      </c>
      <c r="P269" s="206"/>
    </row>
    <row r="270" spans="1:16">
      <c r="A270" s="137" t="s">
        <v>117</v>
      </c>
      <c r="B270" s="140">
        <v>31.5</v>
      </c>
      <c r="C270" s="138">
        <v>32</v>
      </c>
      <c r="D270" s="141" t="s">
        <v>484</v>
      </c>
      <c r="E270" s="172">
        <v>78.91</v>
      </c>
      <c r="F270" s="173">
        <v>78.914999999999992</v>
      </c>
      <c r="G270" s="138" t="s">
        <v>370</v>
      </c>
      <c r="H270" s="138" t="s">
        <v>371</v>
      </c>
      <c r="I270" s="208" t="s">
        <v>375</v>
      </c>
      <c r="J270" s="140" t="s">
        <v>379</v>
      </c>
      <c r="K270" s="211">
        <v>1</v>
      </c>
      <c r="L270" s="206" t="s">
        <v>446</v>
      </c>
      <c r="M270" s="185"/>
      <c r="N270" s="186"/>
      <c r="O270" s="206" t="s">
        <v>419</v>
      </c>
      <c r="P270" s="206"/>
    </row>
    <row r="271" spans="1:16">
      <c r="A271" s="137" t="s">
        <v>117</v>
      </c>
      <c r="B271" s="140">
        <v>32</v>
      </c>
      <c r="C271" s="138">
        <v>32.5</v>
      </c>
      <c r="D271" s="141" t="s">
        <v>484</v>
      </c>
      <c r="E271" s="172">
        <v>78.914999999999992</v>
      </c>
      <c r="F271" s="173">
        <v>78.92</v>
      </c>
      <c r="G271" s="138"/>
      <c r="H271" s="138"/>
      <c r="I271" s="208"/>
      <c r="J271" s="140" t="s">
        <v>379</v>
      </c>
      <c r="K271" s="211">
        <v>1</v>
      </c>
      <c r="L271" s="206" t="s">
        <v>446</v>
      </c>
      <c r="M271" s="185"/>
      <c r="N271" s="186"/>
      <c r="O271" s="206" t="s">
        <v>450</v>
      </c>
      <c r="P271" s="206"/>
    </row>
    <row r="272" spans="1:16">
      <c r="A272" s="137" t="s">
        <v>117</v>
      </c>
      <c r="B272" s="140">
        <v>32.5</v>
      </c>
      <c r="C272" s="138">
        <v>56</v>
      </c>
      <c r="D272" s="141" t="s">
        <v>484</v>
      </c>
      <c r="E272" s="172">
        <v>78.92</v>
      </c>
      <c r="F272" s="173">
        <v>79.155000000000001</v>
      </c>
      <c r="G272" s="138"/>
      <c r="H272" s="138"/>
      <c r="I272" s="208"/>
      <c r="J272" s="140" t="s">
        <v>379</v>
      </c>
      <c r="K272" s="211">
        <v>1</v>
      </c>
      <c r="L272" s="206" t="s">
        <v>446</v>
      </c>
      <c r="M272" s="185">
        <v>36.197980990234271</v>
      </c>
      <c r="N272" s="186">
        <v>41.997390828017316</v>
      </c>
      <c r="O272" s="206" t="s">
        <v>452</v>
      </c>
      <c r="P272" s="206" t="s">
        <v>453</v>
      </c>
    </row>
    <row r="273" spans="1:16">
      <c r="A273" s="137" t="s">
        <v>117</v>
      </c>
      <c r="B273" s="140">
        <v>56</v>
      </c>
      <c r="C273" s="138">
        <v>66</v>
      </c>
      <c r="D273" s="141" t="s">
        <v>484</v>
      </c>
      <c r="E273" s="172">
        <v>79.155000000000001</v>
      </c>
      <c r="F273" s="173">
        <v>79.254999999999995</v>
      </c>
      <c r="G273" s="138" t="s">
        <v>370</v>
      </c>
      <c r="H273" s="138" t="s">
        <v>371</v>
      </c>
      <c r="I273" s="208" t="s">
        <v>375</v>
      </c>
      <c r="J273" s="140" t="s">
        <v>379</v>
      </c>
      <c r="K273" s="211">
        <v>1</v>
      </c>
      <c r="L273" s="206" t="s">
        <v>446</v>
      </c>
      <c r="M273" s="185">
        <v>30.376357735016171</v>
      </c>
      <c r="N273" s="186">
        <v>45.217150625308484</v>
      </c>
      <c r="O273" s="206" t="s">
        <v>448</v>
      </c>
      <c r="P273" s="206"/>
    </row>
    <row r="274" spans="1:16">
      <c r="A274" s="137" t="s">
        <v>117</v>
      </c>
      <c r="B274" s="140">
        <v>66</v>
      </c>
      <c r="C274" s="138">
        <v>94</v>
      </c>
      <c r="D274" s="141" t="s">
        <v>484</v>
      </c>
      <c r="E274" s="172">
        <v>79.254999999999995</v>
      </c>
      <c r="F274" s="173">
        <v>79.534999999999997</v>
      </c>
      <c r="G274" s="138" t="s">
        <v>373</v>
      </c>
      <c r="H274" s="138" t="s">
        <v>371</v>
      </c>
      <c r="I274" s="208" t="s">
        <v>375</v>
      </c>
      <c r="J274" s="140" t="s">
        <v>379</v>
      </c>
      <c r="K274" s="211">
        <v>1</v>
      </c>
      <c r="L274" s="206" t="s">
        <v>446</v>
      </c>
      <c r="M274" s="185">
        <v>16.537920196913035</v>
      </c>
      <c r="N274" s="186">
        <v>45.210124648983054</v>
      </c>
      <c r="O274" s="206" t="s">
        <v>451</v>
      </c>
      <c r="P274" s="206"/>
    </row>
    <row r="275" spans="1:16">
      <c r="A275" s="137" t="s">
        <v>118</v>
      </c>
      <c r="B275" s="140">
        <v>0</v>
      </c>
      <c r="C275" s="138">
        <v>10</v>
      </c>
      <c r="D275" s="141" t="s">
        <v>484</v>
      </c>
      <c r="E275" s="172">
        <v>79.534999999999997</v>
      </c>
      <c r="F275" s="173">
        <v>79.634999999999991</v>
      </c>
      <c r="G275" s="138"/>
      <c r="H275" s="138"/>
      <c r="I275" s="208"/>
      <c r="J275" s="140" t="s">
        <v>379</v>
      </c>
      <c r="K275" s="211">
        <v>1</v>
      </c>
      <c r="L275" s="206" t="s">
        <v>446</v>
      </c>
      <c r="M275" s="185"/>
      <c r="N275" s="186"/>
      <c r="O275" s="206" t="s">
        <v>451</v>
      </c>
      <c r="P275" s="206"/>
    </row>
    <row r="276" spans="1:16">
      <c r="A276" s="137" t="s">
        <v>118</v>
      </c>
      <c r="B276" s="140">
        <v>10</v>
      </c>
      <c r="C276" s="138">
        <v>21</v>
      </c>
      <c r="D276" s="141" t="s">
        <v>484</v>
      </c>
      <c r="E276" s="172">
        <v>79.634999999999991</v>
      </c>
      <c r="F276" s="173">
        <v>79.74499999999999</v>
      </c>
      <c r="G276" s="138" t="s">
        <v>373</v>
      </c>
      <c r="H276" s="138" t="s">
        <v>371</v>
      </c>
      <c r="I276" s="208" t="s">
        <v>375</v>
      </c>
      <c r="J276" s="140" t="s">
        <v>376</v>
      </c>
      <c r="K276" s="211">
        <v>0</v>
      </c>
      <c r="L276" s="206"/>
      <c r="M276" s="185"/>
      <c r="N276" s="186"/>
      <c r="O276" s="206" t="s">
        <v>419</v>
      </c>
      <c r="P276" s="206"/>
    </row>
    <row r="277" spans="1:16">
      <c r="A277" s="137" t="s">
        <v>118</v>
      </c>
      <c r="B277" s="140">
        <v>21</v>
      </c>
      <c r="C277" s="138">
        <v>21.5</v>
      </c>
      <c r="D277" s="141" t="s">
        <v>484</v>
      </c>
      <c r="E277" s="172">
        <v>79.74499999999999</v>
      </c>
      <c r="F277" s="173">
        <v>79.75</v>
      </c>
      <c r="G277" s="138" t="s">
        <v>370</v>
      </c>
      <c r="H277" s="138" t="s">
        <v>371</v>
      </c>
      <c r="I277" s="208" t="s">
        <v>375</v>
      </c>
      <c r="J277" s="140" t="s">
        <v>376</v>
      </c>
      <c r="K277" s="211">
        <v>0</v>
      </c>
      <c r="L277" s="206"/>
      <c r="M277" s="185">
        <v>26.609131330739672</v>
      </c>
      <c r="N277" s="186">
        <v>39.097726468060927</v>
      </c>
      <c r="O277" s="206" t="s">
        <v>452</v>
      </c>
      <c r="P277" s="206"/>
    </row>
    <row r="278" spans="1:16">
      <c r="A278" s="137" t="s">
        <v>118</v>
      </c>
      <c r="B278" s="140">
        <v>21.5</v>
      </c>
      <c r="C278" s="138">
        <v>23</v>
      </c>
      <c r="D278" s="141" t="s">
        <v>484</v>
      </c>
      <c r="E278" s="172">
        <v>79.75</v>
      </c>
      <c r="F278" s="173">
        <v>79.765000000000001</v>
      </c>
      <c r="G278" s="138" t="s">
        <v>370</v>
      </c>
      <c r="H278" s="138" t="s">
        <v>371</v>
      </c>
      <c r="I278" s="208" t="s">
        <v>375</v>
      </c>
      <c r="J278" s="140" t="s">
        <v>376</v>
      </c>
      <c r="K278" s="211">
        <v>0</v>
      </c>
      <c r="L278" s="206"/>
      <c r="M278" s="185">
        <v>26.609131330739672</v>
      </c>
      <c r="N278" s="186">
        <v>39.097726468060927</v>
      </c>
      <c r="O278" s="206" t="s">
        <v>421</v>
      </c>
      <c r="P278" s="206"/>
    </row>
    <row r="279" spans="1:16">
      <c r="A279" s="137" t="s">
        <v>118</v>
      </c>
      <c r="B279" s="140">
        <v>23</v>
      </c>
      <c r="C279" s="138">
        <v>35.5</v>
      </c>
      <c r="D279" s="141" t="s">
        <v>484</v>
      </c>
      <c r="E279" s="172">
        <v>79.765000000000001</v>
      </c>
      <c r="F279" s="173">
        <v>79.89</v>
      </c>
      <c r="G279" s="138" t="s">
        <v>370</v>
      </c>
      <c r="H279" s="138" t="s">
        <v>371</v>
      </c>
      <c r="I279" s="208" t="s">
        <v>375</v>
      </c>
      <c r="J279" s="140" t="s">
        <v>376</v>
      </c>
      <c r="K279" s="211">
        <v>0</v>
      </c>
      <c r="L279" s="206"/>
      <c r="M279" s="185">
        <v>26.609131330739672</v>
      </c>
      <c r="N279" s="186">
        <v>39.097726468060927</v>
      </c>
      <c r="O279" s="206" t="s">
        <v>452</v>
      </c>
      <c r="P279" s="206"/>
    </row>
    <row r="280" spans="1:16">
      <c r="A280" s="137" t="s">
        <v>118</v>
      </c>
      <c r="B280" s="140">
        <v>35.5</v>
      </c>
      <c r="C280" s="138">
        <v>36.5</v>
      </c>
      <c r="D280" s="141" t="s">
        <v>484</v>
      </c>
      <c r="E280" s="172">
        <v>79.89</v>
      </c>
      <c r="F280" s="173">
        <v>79.899999999999991</v>
      </c>
      <c r="G280" s="138" t="s">
        <v>370</v>
      </c>
      <c r="H280" s="138" t="s">
        <v>371</v>
      </c>
      <c r="I280" s="208" t="s">
        <v>375</v>
      </c>
      <c r="J280" s="140" t="s">
        <v>376</v>
      </c>
      <c r="K280" s="211">
        <v>0</v>
      </c>
      <c r="L280" s="206"/>
      <c r="M280" s="185">
        <v>26.609131330739672</v>
      </c>
      <c r="N280" s="186">
        <v>39.097726468060927</v>
      </c>
      <c r="O280" s="206" t="s">
        <v>421</v>
      </c>
      <c r="P280" s="206"/>
    </row>
    <row r="281" spans="1:16">
      <c r="A281" s="137" t="s">
        <v>118</v>
      </c>
      <c r="B281" s="140">
        <v>36.5</v>
      </c>
      <c r="C281" s="138">
        <v>54</v>
      </c>
      <c r="D281" s="141" t="s">
        <v>484</v>
      </c>
      <c r="E281" s="172">
        <v>79.899999999999991</v>
      </c>
      <c r="F281" s="173">
        <v>80.075000000000003</v>
      </c>
      <c r="G281" s="138"/>
      <c r="H281" s="138"/>
      <c r="I281" s="208"/>
      <c r="J281" s="140" t="s">
        <v>376</v>
      </c>
      <c r="K281" s="211">
        <v>0</v>
      </c>
      <c r="L281" s="206"/>
      <c r="M281" s="185"/>
      <c r="N281" s="186"/>
      <c r="O281" s="206"/>
      <c r="P281" s="206"/>
    </row>
    <row r="282" spans="1:16">
      <c r="A282" s="137" t="s">
        <v>118</v>
      </c>
      <c r="B282" s="140">
        <v>54</v>
      </c>
      <c r="C282" s="138">
        <v>61.5</v>
      </c>
      <c r="D282" s="141" t="s">
        <v>484</v>
      </c>
      <c r="E282" s="172">
        <v>80.075000000000003</v>
      </c>
      <c r="F282" s="173">
        <v>80.149999999999991</v>
      </c>
      <c r="G282" s="138"/>
      <c r="H282" s="138"/>
      <c r="I282" s="208"/>
      <c r="J282" s="140" t="s">
        <v>379</v>
      </c>
      <c r="K282" s="211">
        <v>1</v>
      </c>
      <c r="L282" s="206" t="s">
        <v>446</v>
      </c>
      <c r="M282" s="185"/>
      <c r="N282" s="186"/>
      <c r="O282" s="206" t="s">
        <v>451</v>
      </c>
      <c r="P282" s="206"/>
    </row>
    <row r="283" spans="1:16">
      <c r="A283" s="137" t="s">
        <v>118</v>
      </c>
      <c r="B283" s="140">
        <v>61.5</v>
      </c>
      <c r="C283" s="138">
        <v>67</v>
      </c>
      <c r="D283" s="141" t="s">
        <v>484</v>
      </c>
      <c r="E283" s="172">
        <v>80.149999999999991</v>
      </c>
      <c r="F283" s="173">
        <v>80.204999999999998</v>
      </c>
      <c r="G283" s="138" t="s">
        <v>370</v>
      </c>
      <c r="H283" s="138" t="s">
        <v>371</v>
      </c>
      <c r="I283" s="208" t="s">
        <v>375</v>
      </c>
      <c r="J283" s="140" t="s">
        <v>379</v>
      </c>
      <c r="K283" s="211">
        <v>1</v>
      </c>
      <c r="L283" s="206" t="s">
        <v>446</v>
      </c>
      <c r="M283" s="185">
        <v>131.94813565596598</v>
      </c>
      <c r="N283" s="186">
        <v>59.839927349259469</v>
      </c>
      <c r="O283" s="206" t="s">
        <v>421</v>
      </c>
      <c r="P283" s="206"/>
    </row>
    <row r="284" spans="1:16">
      <c r="A284" s="137" t="s">
        <v>118</v>
      </c>
      <c r="B284" s="140">
        <v>67</v>
      </c>
      <c r="C284" s="138">
        <v>73</v>
      </c>
      <c r="D284" s="141" t="s">
        <v>484</v>
      </c>
      <c r="E284" s="172">
        <v>80.204999999999998</v>
      </c>
      <c r="F284" s="173">
        <v>80.265000000000001</v>
      </c>
      <c r="G284" s="138"/>
      <c r="H284" s="138"/>
      <c r="I284" s="208"/>
      <c r="J284" s="140" t="s">
        <v>376</v>
      </c>
      <c r="K284" s="211">
        <v>0</v>
      </c>
      <c r="L284" s="206"/>
      <c r="M284" s="185"/>
      <c r="N284" s="186"/>
      <c r="O284" s="206"/>
      <c r="P284" s="206"/>
    </row>
    <row r="285" spans="1:16">
      <c r="A285" s="137" t="s">
        <v>119</v>
      </c>
      <c r="B285" s="140">
        <v>0</v>
      </c>
      <c r="C285" s="138">
        <v>2</v>
      </c>
      <c r="D285" s="141" t="s">
        <v>484</v>
      </c>
      <c r="E285" s="172">
        <v>80</v>
      </c>
      <c r="F285" s="173">
        <v>80.02</v>
      </c>
      <c r="G285" s="138"/>
      <c r="H285" s="138"/>
      <c r="I285" s="208"/>
      <c r="J285" s="140" t="s">
        <v>376</v>
      </c>
      <c r="K285" s="211">
        <v>0</v>
      </c>
      <c r="L285" s="206"/>
      <c r="M285" s="185"/>
      <c r="N285" s="186"/>
      <c r="O285" s="206" t="s">
        <v>421</v>
      </c>
      <c r="P285" s="206"/>
    </row>
    <row r="286" spans="1:16">
      <c r="A286" s="137" t="s">
        <v>119</v>
      </c>
      <c r="B286" s="140">
        <v>2</v>
      </c>
      <c r="C286" s="138">
        <v>27</v>
      </c>
      <c r="D286" s="141" t="s">
        <v>484</v>
      </c>
      <c r="E286" s="172">
        <v>80.02</v>
      </c>
      <c r="F286" s="173">
        <v>80.27</v>
      </c>
      <c r="G286" s="138" t="s">
        <v>370</v>
      </c>
      <c r="H286" s="138" t="s">
        <v>372</v>
      </c>
      <c r="I286" s="208" t="s">
        <v>375</v>
      </c>
      <c r="J286" s="140" t="s">
        <v>376</v>
      </c>
      <c r="K286" s="211">
        <v>0</v>
      </c>
      <c r="L286" s="206"/>
      <c r="M286" s="185">
        <v>90</v>
      </c>
      <c r="N286" s="186">
        <v>48.000000000000007</v>
      </c>
      <c r="O286" s="206" t="s">
        <v>452</v>
      </c>
      <c r="P286" s="206"/>
    </row>
    <row r="287" spans="1:16">
      <c r="A287" s="137" t="s">
        <v>119</v>
      </c>
      <c r="B287" s="140">
        <v>27</v>
      </c>
      <c r="C287" s="138">
        <v>36</v>
      </c>
      <c r="D287" s="141" t="s">
        <v>484</v>
      </c>
      <c r="E287" s="172">
        <v>80.27</v>
      </c>
      <c r="F287" s="173">
        <v>80.36</v>
      </c>
      <c r="G287" s="138"/>
      <c r="H287" s="138"/>
      <c r="I287" s="208"/>
      <c r="J287" s="140" t="s">
        <v>376</v>
      </c>
      <c r="K287" s="211">
        <v>0</v>
      </c>
      <c r="L287" s="206"/>
      <c r="M287" s="185"/>
      <c r="N287" s="186"/>
      <c r="O287" s="206"/>
      <c r="P287" s="206"/>
    </row>
    <row r="288" spans="1:16">
      <c r="A288" s="137" t="s">
        <v>119</v>
      </c>
      <c r="B288" s="140">
        <v>36</v>
      </c>
      <c r="C288" s="138">
        <v>39.5</v>
      </c>
      <c r="D288" s="141" t="s">
        <v>484</v>
      </c>
      <c r="E288" s="172">
        <v>80.36</v>
      </c>
      <c r="F288" s="173">
        <v>80.394999999999996</v>
      </c>
      <c r="G288" s="138" t="s">
        <v>370</v>
      </c>
      <c r="H288" s="138" t="s">
        <v>372</v>
      </c>
      <c r="I288" s="208" t="s">
        <v>375</v>
      </c>
      <c r="J288" s="140" t="s">
        <v>379</v>
      </c>
      <c r="K288" s="211">
        <v>1</v>
      </c>
      <c r="L288" s="206" t="s">
        <v>446</v>
      </c>
      <c r="M288" s="185"/>
      <c r="N288" s="186"/>
      <c r="O288" s="206" t="s">
        <v>447</v>
      </c>
      <c r="P288" s="206"/>
    </row>
    <row r="289" spans="1:16">
      <c r="A289" s="137" t="s">
        <v>119</v>
      </c>
      <c r="B289" s="140">
        <v>39.5</v>
      </c>
      <c r="C289" s="138">
        <v>40</v>
      </c>
      <c r="D289" s="141" t="s">
        <v>484</v>
      </c>
      <c r="E289" s="172">
        <v>80.394999999999996</v>
      </c>
      <c r="F289" s="173">
        <v>80.400000000000006</v>
      </c>
      <c r="G289" s="138" t="s">
        <v>370</v>
      </c>
      <c r="H289" s="138" t="s">
        <v>372</v>
      </c>
      <c r="I289" s="208" t="s">
        <v>375</v>
      </c>
      <c r="J289" s="140" t="s">
        <v>376</v>
      </c>
      <c r="K289" s="211">
        <v>0</v>
      </c>
      <c r="L289" s="206"/>
      <c r="M289" s="185"/>
      <c r="N289" s="186"/>
      <c r="O289" s="206" t="s">
        <v>419</v>
      </c>
      <c r="P289" s="206"/>
    </row>
    <row r="290" spans="1:16">
      <c r="A290" s="137" t="s">
        <v>119</v>
      </c>
      <c r="B290" s="140">
        <v>40</v>
      </c>
      <c r="C290" s="138">
        <v>42</v>
      </c>
      <c r="D290" s="141" t="s">
        <v>484</v>
      </c>
      <c r="E290" s="172">
        <v>80.400000000000006</v>
      </c>
      <c r="F290" s="173">
        <v>80.42</v>
      </c>
      <c r="G290" s="138" t="s">
        <v>370</v>
      </c>
      <c r="H290" s="138" t="s">
        <v>372</v>
      </c>
      <c r="I290" s="208" t="s">
        <v>375</v>
      </c>
      <c r="J290" s="140" t="s">
        <v>376</v>
      </c>
      <c r="K290" s="211">
        <v>0</v>
      </c>
      <c r="L290" s="206"/>
      <c r="M290" s="185">
        <v>338.36797774921638</v>
      </c>
      <c r="N290" s="186">
        <v>10.740628961207364</v>
      </c>
      <c r="O290" s="206" t="s">
        <v>421</v>
      </c>
      <c r="P290" s="206"/>
    </row>
    <row r="291" spans="1:16">
      <c r="A291" s="137" t="s">
        <v>119</v>
      </c>
      <c r="B291" s="140">
        <v>42</v>
      </c>
      <c r="C291" s="138">
        <v>44.5</v>
      </c>
      <c r="D291" s="141" t="s">
        <v>484</v>
      </c>
      <c r="E291" s="172">
        <v>80.42</v>
      </c>
      <c r="F291" s="173">
        <v>80.444999999999993</v>
      </c>
      <c r="G291" s="138" t="s">
        <v>370</v>
      </c>
      <c r="H291" s="138" t="s">
        <v>372</v>
      </c>
      <c r="I291" s="208" t="s">
        <v>375</v>
      </c>
      <c r="J291" s="140" t="s">
        <v>376</v>
      </c>
      <c r="K291" s="211">
        <v>0</v>
      </c>
      <c r="L291" s="206"/>
      <c r="M291" s="185"/>
      <c r="N291" s="186"/>
      <c r="O291" s="206" t="s">
        <v>419</v>
      </c>
      <c r="P291" s="206"/>
    </row>
    <row r="292" spans="1:16">
      <c r="A292" s="137" t="s">
        <v>119</v>
      </c>
      <c r="B292" s="140">
        <v>44.5</v>
      </c>
      <c r="C292" s="138">
        <v>46</v>
      </c>
      <c r="D292" s="141" t="s">
        <v>484</v>
      </c>
      <c r="E292" s="172">
        <v>80.444999999999993</v>
      </c>
      <c r="F292" s="173">
        <v>80.459999999999994</v>
      </c>
      <c r="G292" s="138" t="s">
        <v>370</v>
      </c>
      <c r="H292" s="138" t="s">
        <v>371</v>
      </c>
      <c r="I292" s="208" t="s">
        <v>375</v>
      </c>
      <c r="J292" s="140" t="s">
        <v>376</v>
      </c>
      <c r="K292" s="211">
        <v>0</v>
      </c>
      <c r="L292" s="206"/>
      <c r="M292" s="185">
        <v>311.42877489724134</v>
      </c>
      <c r="N292" s="186">
        <v>23.429691715783932</v>
      </c>
      <c r="O292" s="206" t="s">
        <v>421</v>
      </c>
      <c r="P292" s="206"/>
    </row>
    <row r="293" spans="1:16">
      <c r="A293" s="137" t="s">
        <v>119</v>
      </c>
      <c r="B293" s="140">
        <v>46</v>
      </c>
      <c r="C293" s="138">
        <v>47</v>
      </c>
      <c r="D293" s="141" t="s">
        <v>484</v>
      </c>
      <c r="E293" s="172">
        <v>80.459999999999994</v>
      </c>
      <c r="F293" s="173">
        <v>80.47</v>
      </c>
      <c r="G293" s="138" t="s">
        <v>370</v>
      </c>
      <c r="H293" s="138" t="s">
        <v>372</v>
      </c>
      <c r="I293" s="208" t="s">
        <v>375</v>
      </c>
      <c r="J293" s="140" t="s">
        <v>379</v>
      </c>
      <c r="K293" s="211">
        <v>1</v>
      </c>
      <c r="L293" s="206" t="s">
        <v>446</v>
      </c>
      <c r="M293" s="185"/>
      <c r="N293" s="186"/>
      <c r="O293" s="206" t="s">
        <v>419</v>
      </c>
      <c r="P293" s="206"/>
    </row>
    <row r="294" spans="1:16">
      <c r="A294" s="137" t="s">
        <v>119</v>
      </c>
      <c r="B294" s="140">
        <v>47</v>
      </c>
      <c r="C294" s="138">
        <v>66.5</v>
      </c>
      <c r="D294" s="141" t="s">
        <v>484</v>
      </c>
      <c r="E294" s="172">
        <v>80.47</v>
      </c>
      <c r="F294" s="173">
        <v>80.665000000000006</v>
      </c>
      <c r="G294" s="138" t="s">
        <v>370</v>
      </c>
      <c r="H294" s="138" t="s">
        <v>372</v>
      </c>
      <c r="I294" s="208" t="s">
        <v>375</v>
      </c>
      <c r="J294" s="140" t="s">
        <v>379</v>
      </c>
      <c r="K294" s="211">
        <v>1</v>
      </c>
      <c r="L294" s="206" t="s">
        <v>446</v>
      </c>
      <c r="M294" s="185">
        <v>300.21969333493269</v>
      </c>
      <c r="N294" s="186">
        <v>35.872315778364182</v>
      </c>
      <c r="O294" s="206" t="s">
        <v>447</v>
      </c>
      <c r="P294" s="206"/>
    </row>
    <row r="295" spans="1:16">
      <c r="A295" s="137" t="s">
        <v>120</v>
      </c>
      <c r="B295" s="140">
        <v>0</v>
      </c>
      <c r="C295" s="138">
        <v>4</v>
      </c>
      <c r="D295" s="141" t="s">
        <v>484</v>
      </c>
      <c r="E295" s="172">
        <v>80.599999999999994</v>
      </c>
      <c r="F295" s="173">
        <v>80.64</v>
      </c>
      <c r="G295" s="138"/>
      <c r="H295" s="138"/>
      <c r="I295" s="208"/>
      <c r="J295" s="140" t="s">
        <v>379</v>
      </c>
      <c r="K295" s="211">
        <v>1</v>
      </c>
      <c r="L295" s="206" t="s">
        <v>446</v>
      </c>
      <c r="M295" s="185"/>
      <c r="N295" s="186"/>
      <c r="O295" s="206" t="s">
        <v>447</v>
      </c>
      <c r="P295" s="206"/>
    </row>
    <row r="296" spans="1:16">
      <c r="A296" s="137" t="s">
        <v>120</v>
      </c>
      <c r="B296" s="140">
        <v>4</v>
      </c>
      <c r="C296" s="138">
        <v>5</v>
      </c>
      <c r="D296" s="141" t="s">
        <v>484</v>
      </c>
      <c r="E296" s="172">
        <v>80.64</v>
      </c>
      <c r="F296" s="173">
        <v>80.649999999999991</v>
      </c>
      <c r="G296" s="138" t="s">
        <v>370</v>
      </c>
      <c r="H296" s="138" t="s">
        <v>372</v>
      </c>
      <c r="I296" s="208" t="s">
        <v>375</v>
      </c>
      <c r="J296" s="140" t="s">
        <v>376</v>
      </c>
      <c r="K296" s="211">
        <v>0</v>
      </c>
      <c r="L296" s="206"/>
      <c r="M296" s="185"/>
      <c r="N296" s="186"/>
      <c r="O296" s="206" t="s">
        <v>419</v>
      </c>
      <c r="P296" s="206"/>
    </row>
    <row r="297" spans="1:16">
      <c r="A297" s="137" t="s">
        <v>120</v>
      </c>
      <c r="B297" s="140">
        <v>5</v>
      </c>
      <c r="C297" s="138">
        <v>40</v>
      </c>
      <c r="D297" s="141" t="s">
        <v>484</v>
      </c>
      <c r="E297" s="172">
        <v>80.649999999999991</v>
      </c>
      <c r="F297" s="173">
        <v>81</v>
      </c>
      <c r="G297" s="138" t="s">
        <v>370</v>
      </c>
      <c r="H297" s="138" t="s">
        <v>372</v>
      </c>
      <c r="I297" s="208" t="s">
        <v>375</v>
      </c>
      <c r="J297" s="140" t="s">
        <v>376</v>
      </c>
      <c r="K297" s="211">
        <v>0</v>
      </c>
      <c r="L297" s="206"/>
      <c r="M297" s="185">
        <v>89.56686022415613</v>
      </c>
      <c r="N297" s="186">
        <v>13.000358860110325</v>
      </c>
      <c r="O297" s="206" t="s">
        <v>421</v>
      </c>
      <c r="P297" s="206"/>
    </row>
    <row r="298" spans="1:16">
      <c r="A298" s="137" t="s">
        <v>120</v>
      </c>
      <c r="B298" s="140">
        <v>40</v>
      </c>
      <c r="C298" s="138">
        <v>76</v>
      </c>
      <c r="D298" s="141" t="s">
        <v>484</v>
      </c>
      <c r="E298" s="172">
        <v>81</v>
      </c>
      <c r="F298" s="173">
        <v>81.36</v>
      </c>
      <c r="G298" s="138"/>
      <c r="H298" s="138"/>
      <c r="I298" s="208"/>
      <c r="J298" s="140" t="s">
        <v>376</v>
      </c>
      <c r="K298" s="211">
        <v>0</v>
      </c>
      <c r="L298" s="206"/>
      <c r="M298" s="185">
        <v>54.90426693496363</v>
      </c>
      <c r="N298" s="186">
        <v>58.34399654312346</v>
      </c>
      <c r="O298" s="206" t="s">
        <v>421</v>
      </c>
      <c r="P298" s="206" t="s">
        <v>442</v>
      </c>
    </row>
    <row r="299" spans="1:16">
      <c r="A299" s="137" t="s">
        <v>121</v>
      </c>
      <c r="B299" s="140">
        <v>0</v>
      </c>
      <c r="C299" s="138">
        <v>40</v>
      </c>
      <c r="D299" s="141" t="s">
        <v>484</v>
      </c>
      <c r="E299" s="172">
        <v>81.36</v>
      </c>
      <c r="F299" s="173">
        <v>81.760000000000005</v>
      </c>
      <c r="G299" s="138"/>
      <c r="H299" s="138"/>
      <c r="I299" s="208"/>
      <c r="J299" s="140" t="s">
        <v>376</v>
      </c>
      <c r="K299" s="211">
        <v>0</v>
      </c>
      <c r="L299" s="206"/>
      <c r="M299" s="185"/>
      <c r="N299" s="186"/>
      <c r="O299" s="206" t="s">
        <v>421</v>
      </c>
      <c r="P299" s="206"/>
    </row>
    <row r="300" spans="1:16">
      <c r="A300" s="137" t="s">
        <v>121</v>
      </c>
      <c r="B300" s="140">
        <v>40</v>
      </c>
      <c r="C300" s="138">
        <v>78.5</v>
      </c>
      <c r="D300" s="141" t="s">
        <v>484</v>
      </c>
      <c r="E300" s="172">
        <v>81.760000000000005</v>
      </c>
      <c r="F300" s="173">
        <v>82.144999999999996</v>
      </c>
      <c r="G300" s="138"/>
      <c r="H300" s="138"/>
      <c r="I300" s="208"/>
      <c r="J300" s="140" t="s">
        <v>376</v>
      </c>
      <c r="K300" s="211">
        <v>0</v>
      </c>
      <c r="L300" s="206"/>
      <c r="M300" s="185">
        <v>112.42131661060949</v>
      </c>
      <c r="N300" s="186">
        <v>35.088607532370112</v>
      </c>
      <c r="O300" s="206" t="s">
        <v>421</v>
      </c>
      <c r="P300" s="206" t="s">
        <v>442</v>
      </c>
    </row>
    <row r="301" spans="1:16">
      <c r="A301" s="137" t="s">
        <v>122</v>
      </c>
      <c r="B301" s="140">
        <v>0</v>
      </c>
      <c r="C301" s="138">
        <v>30</v>
      </c>
      <c r="D301" s="141" t="s">
        <v>484</v>
      </c>
      <c r="E301" s="172">
        <v>82.144999999999996</v>
      </c>
      <c r="F301" s="173">
        <v>82.444999999999993</v>
      </c>
      <c r="G301" s="138"/>
      <c r="H301" s="138"/>
      <c r="I301" s="208"/>
      <c r="J301" s="140" t="s">
        <v>376</v>
      </c>
      <c r="K301" s="211">
        <v>0</v>
      </c>
      <c r="L301" s="206"/>
      <c r="M301" s="185"/>
      <c r="N301" s="186"/>
      <c r="O301" s="206" t="s">
        <v>421</v>
      </c>
      <c r="P301" s="206"/>
    </row>
    <row r="302" spans="1:16">
      <c r="A302" s="137" t="s">
        <v>122</v>
      </c>
      <c r="B302" s="140">
        <v>30</v>
      </c>
      <c r="C302" s="138">
        <v>52</v>
      </c>
      <c r="D302" s="141" t="s">
        <v>484</v>
      </c>
      <c r="E302" s="172">
        <v>82.444999999999993</v>
      </c>
      <c r="F302" s="173">
        <v>82.664999999999992</v>
      </c>
      <c r="G302" s="138"/>
      <c r="H302" s="138"/>
      <c r="I302" s="208"/>
      <c r="J302" s="140" t="s">
        <v>376</v>
      </c>
      <c r="K302" s="211">
        <v>0</v>
      </c>
      <c r="L302" s="206"/>
      <c r="M302" s="185">
        <v>110.71333118680496</v>
      </c>
      <c r="N302" s="186">
        <v>26.497718039908264</v>
      </c>
      <c r="O302" s="206" t="s">
        <v>421</v>
      </c>
      <c r="P302" s="206" t="s">
        <v>442</v>
      </c>
    </row>
    <row r="303" spans="1:16">
      <c r="A303" s="137" t="s">
        <v>122</v>
      </c>
      <c r="B303" s="140">
        <v>52</v>
      </c>
      <c r="C303" s="138">
        <v>61</v>
      </c>
      <c r="D303" s="141" t="s">
        <v>484</v>
      </c>
      <c r="E303" s="172">
        <v>82.664999999999992</v>
      </c>
      <c r="F303" s="173">
        <v>82.754999999999995</v>
      </c>
      <c r="G303" s="138" t="s">
        <v>373</v>
      </c>
      <c r="H303" s="138" t="s">
        <v>371</v>
      </c>
      <c r="I303" s="208" t="s">
        <v>375</v>
      </c>
      <c r="J303" s="140" t="s">
        <v>376</v>
      </c>
      <c r="K303" s="211">
        <v>0</v>
      </c>
      <c r="L303" s="206"/>
      <c r="M303" s="185">
        <v>120.87367121473767</v>
      </c>
      <c r="N303" s="186">
        <v>48.36941796978833</v>
      </c>
      <c r="O303" s="206" t="s">
        <v>421</v>
      </c>
      <c r="P303" s="206"/>
    </row>
    <row r="304" spans="1:16">
      <c r="A304" s="137" t="s">
        <v>122</v>
      </c>
      <c r="B304" s="140">
        <v>61</v>
      </c>
      <c r="C304" s="138">
        <v>92</v>
      </c>
      <c r="D304" s="141" t="s">
        <v>484</v>
      </c>
      <c r="E304" s="172">
        <v>82.754999999999995</v>
      </c>
      <c r="F304" s="173">
        <v>83.064999999999998</v>
      </c>
      <c r="G304" s="138" t="s">
        <v>370</v>
      </c>
      <c r="H304" s="138" t="s">
        <v>371</v>
      </c>
      <c r="I304" s="208" t="s">
        <v>375</v>
      </c>
      <c r="J304" s="140" t="s">
        <v>376</v>
      </c>
      <c r="K304" s="211">
        <v>0</v>
      </c>
      <c r="L304" s="206"/>
      <c r="M304" s="185">
        <v>116.41164105221355</v>
      </c>
      <c r="N304" s="186">
        <v>32.807306574922585</v>
      </c>
      <c r="O304" s="206" t="s">
        <v>421</v>
      </c>
      <c r="P304" s="206"/>
    </row>
    <row r="305" spans="1:16">
      <c r="A305" s="137" t="s">
        <v>123</v>
      </c>
      <c r="B305" s="140">
        <v>0</v>
      </c>
      <c r="C305" s="138">
        <v>5.5</v>
      </c>
      <c r="D305" s="141" t="s">
        <v>484</v>
      </c>
      <c r="E305" s="172">
        <v>83.064999999999998</v>
      </c>
      <c r="F305" s="173">
        <v>83.12</v>
      </c>
      <c r="G305" s="138" t="s">
        <v>370</v>
      </c>
      <c r="H305" s="138" t="s">
        <v>371</v>
      </c>
      <c r="I305" s="208" t="s">
        <v>375</v>
      </c>
      <c r="J305" s="140" t="s">
        <v>376</v>
      </c>
      <c r="K305" s="211">
        <v>0</v>
      </c>
      <c r="L305" s="206"/>
      <c r="M305" s="185"/>
      <c r="N305" s="186"/>
      <c r="O305" s="206" t="s">
        <v>451</v>
      </c>
      <c r="P305" s="206"/>
    </row>
    <row r="306" spans="1:16">
      <c r="A306" s="137" t="s">
        <v>123</v>
      </c>
      <c r="B306" s="140">
        <v>5.5</v>
      </c>
      <c r="C306" s="138">
        <v>17.5</v>
      </c>
      <c r="D306" s="141" t="s">
        <v>484</v>
      </c>
      <c r="E306" s="172">
        <v>83.12</v>
      </c>
      <c r="F306" s="173">
        <v>83.24</v>
      </c>
      <c r="G306" s="138" t="s">
        <v>370</v>
      </c>
      <c r="H306" s="138" t="s">
        <v>371</v>
      </c>
      <c r="I306" s="208" t="s">
        <v>375</v>
      </c>
      <c r="J306" s="140" t="s">
        <v>379</v>
      </c>
      <c r="K306" s="211">
        <v>1</v>
      </c>
      <c r="L306" s="206" t="s">
        <v>446</v>
      </c>
      <c r="M306" s="185">
        <v>139.55181728771038</v>
      </c>
      <c r="N306" s="186">
        <v>18.140610906213709</v>
      </c>
      <c r="O306" s="206" t="s">
        <v>421</v>
      </c>
      <c r="P306" s="206"/>
    </row>
    <row r="307" spans="1:16">
      <c r="A307" s="137" t="s">
        <v>123</v>
      </c>
      <c r="B307" s="140">
        <v>17.5</v>
      </c>
      <c r="C307" s="138">
        <v>18</v>
      </c>
      <c r="D307" s="141" t="s">
        <v>484</v>
      </c>
      <c r="E307" s="172">
        <v>83.24</v>
      </c>
      <c r="F307" s="173">
        <v>83.245000000000005</v>
      </c>
      <c r="G307" s="138" t="s">
        <v>370</v>
      </c>
      <c r="H307" s="138" t="s">
        <v>372</v>
      </c>
      <c r="I307" s="208" t="s">
        <v>375</v>
      </c>
      <c r="J307" s="140" t="s">
        <v>376</v>
      </c>
      <c r="K307" s="211">
        <v>0</v>
      </c>
      <c r="L307" s="206"/>
      <c r="M307" s="185">
        <v>78.933311481615874</v>
      </c>
      <c r="N307" s="186">
        <v>15.27106285465473</v>
      </c>
      <c r="O307" s="206" t="s">
        <v>451</v>
      </c>
      <c r="P307" s="206"/>
    </row>
    <row r="308" spans="1:16">
      <c r="A308" s="137" t="s">
        <v>123</v>
      </c>
      <c r="B308" s="140">
        <v>18</v>
      </c>
      <c r="C308" s="138">
        <v>24.5</v>
      </c>
      <c r="D308" s="141" t="s">
        <v>484</v>
      </c>
      <c r="E308" s="172">
        <v>83.245000000000005</v>
      </c>
      <c r="F308" s="173">
        <v>83.31</v>
      </c>
      <c r="G308" s="138" t="s">
        <v>370</v>
      </c>
      <c r="H308" s="138" t="s">
        <v>372</v>
      </c>
      <c r="I308" s="208" t="s">
        <v>375</v>
      </c>
      <c r="J308" s="140" t="s">
        <v>379</v>
      </c>
      <c r="K308" s="211">
        <v>1</v>
      </c>
      <c r="L308" s="206" t="s">
        <v>446</v>
      </c>
      <c r="M308" s="185">
        <v>130.44818271228962</v>
      </c>
      <c r="N308" s="186">
        <v>18.140610906213709</v>
      </c>
      <c r="O308" s="206" t="s">
        <v>421</v>
      </c>
      <c r="P308" s="206"/>
    </row>
    <row r="309" spans="1:16">
      <c r="A309" s="137" t="s">
        <v>123</v>
      </c>
      <c r="B309" s="140">
        <v>24.5</v>
      </c>
      <c r="C309" s="138">
        <v>32</v>
      </c>
      <c r="D309" s="141" t="s">
        <v>484</v>
      </c>
      <c r="E309" s="172">
        <v>83.31</v>
      </c>
      <c r="F309" s="173">
        <v>83.384999999999991</v>
      </c>
      <c r="G309" s="138" t="s">
        <v>370</v>
      </c>
      <c r="H309" s="138" t="s">
        <v>371</v>
      </c>
      <c r="I309" s="208" t="s">
        <v>375</v>
      </c>
      <c r="J309" s="140" t="s">
        <v>379</v>
      </c>
      <c r="K309" s="211">
        <v>1</v>
      </c>
      <c r="L309" s="206" t="s">
        <v>454</v>
      </c>
      <c r="M309" s="185">
        <v>139.55181728771038</v>
      </c>
      <c r="N309" s="186">
        <v>18.140610906213709</v>
      </c>
      <c r="O309" s="206" t="s">
        <v>451</v>
      </c>
      <c r="P309" s="206"/>
    </row>
    <row r="310" spans="1:16">
      <c r="A310" s="137" t="s">
        <v>123</v>
      </c>
      <c r="B310" s="140">
        <v>32</v>
      </c>
      <c r="C310" s="138">
        <v>44</v>
      </c>
      <c r="D310" s="141" t="s">
        <v>484</v>
      </c>
      <c r="E310" s="172">
        <v>83.384999999999991</v>
      </c>
      <c r="F310" s="173">
        <v>83.504999999999995</v>
      </c>
      <c r="G310" s="138" t="s">
        <v>373</v>
      </c>
      <c r="H310" s="138" t="s">
        <v>371</v>
      </c>
      <c r="I310" s="208" t="s">
        <v>375</v>
      </c>
      <c r="J310" s="140" t="s">
        <v>376</v>
      </c>
      <c r="K310" s="211">
        <v>0</v>
      </c>
      <c r="L310" s="206"/>
      <c r="M310" s="185"/>
      <c r="N310" s="186"/>
      <c r="O310" s="206" t="s">
        <v>419</v>
      </c>
      <c r="P310" s="206"/>
    </row>
    <row r="311" spans="1:16">
      <c r="A311" s="137" t="s">
        <v>123</v>
      </c>
      <c r="B311" s="140">
        <v>44</v>
      </c>
      <c r="C311" s="138">
        <v>61</v>
      </c>
      <c r="D311" s="141" t="s">
        <v>484</v>
      </c>
      <c r="E311" s="172">
        <v>83.504999999999995</v>
      </c>
      <c r="F311" s="173">
        <v>83.674999999999997</v>
      </c>
      <c r="G311" s="138"/>
      <c r="H311" s="138"/>
      <c r="I311" s="208"/>
      <c r="J311" s="140" t="s">
        <v>376</v>
      </c>
      <c r="K311" s="211">
        <v>0</v>
      </c>
      <c r="L311" s="206"/>
      <c r="M311" s="185"/>
      <c r="N311" s="186"/>
      <c r="O311" s="206"/>
      <c r="P311" s="206"/>
    </row>
    <row r="312" spans="1:16">
      <c r="A312" s="137" t="s">
        <v>124</v>
      </c>
      <c r="B312" s="140">
        <v>0</v>
      </c>
      <c r="C312" s="138">
        <v>96</v>
      </c>
      <c r="D312" s="141" t="s">
        <v>484</v>
      </c>
      <c r="E312" s="172">
        <v>83.6</v>
      </c>
      <c r="F312" s="173">
        <v>84.559999999999988</v>
      </c>
      <c r="G312" s="138"/>
      <c r="H312" s="138"/>
      <c r="I312" s="208"/>
      <c r="J312" s="140" t="s">
        <v>376</v>
      </c>
      <c r="K312" s="211">
        <v>0</v>
      </c>
      <c r="L312" s="206"/>
      <c r="M312" s="185"/>
      <c r="N312" s="186"/>
      <c r="O312" s="206" t="s">
        <v>419</v>
      </c>
      <c r="P312" s="206"/>
    </row>
    <row r="313" spans="1:16">
      <c r="A313" s="137" t="s">
        <v>125</v>
      </c>
      <c r="B313" s="140">
        <v>0</v>
      </c>
      <c r="C313" s="138">
        <v>47</v>
      </c>
      <c r="D313" s="141" t="s">
        <v>484</v>
      </c>
      <c r="E313" s="172">
        <v>84.56</v>
      </c>
      <c r="F313" s="173">
        <v>85.03</v>
      </c>
      <c r="G313" s="138"/>
      <c r="H313" s="138"/>
      <c r="I313" s="208"/>
      <c r="J313" s="140" t="s">
        <v>376</v>
      </c>
      <c r="K313" s="211">
        <v>0</v>
      </c>
      <c r="L313" s="206"/>
      <c r="M313" s="185"/>
      <c r="N313" s="186"/>
      <c r="O313" s="206"/>
      <c r="P313" s="206"/>
    </row>
    <row r="314" spans="1:16">
      <c r="A314" s="137" t="s">
        <v>125</v>
      </c>
      <c r="B314" s="140">
        <v>47</v>
      </c>
      <c r="C314" s="138">
        <v>65</v>
      </c>
      <c r="D314" s="141" t="s">
        <v>484</v>
      </c>
      <c r="E314" s="172">
        <v>85.03</v>
      </c>
      <c r="F314" s="173">
        <v>85.210000000000008</v>
      </c>
      <c r="G314" s="138"/>
      <c r="H314" s="138"/>
      <c r="I314" s="208"/>
      <c r="J314" s="140" t="s">
        <v>376</v>
      </c>
      <c r="K314" s="211">
        <v>0</v>
      </c>
      <c r="L314" s="206"/>
      <c r="M314" s="185"/>
      <c r="N314" s="186"/>
      <c r="O314" s="206" t="s">
        <v>419</v>
      </c>
      <c r="P314" s="206"/>
    </row>
    <row r="315" spans="1:16">
      <c r="A315" s="137" t="s">
        <v>126</v>
      </c>
      <c r="B315" s="140">
        <v>0</v>
      </c>
      <c r="C315" s="138">
        <v>28</v>
      </c>
      <c r="D315" s="141" t="s">
        <v>484</v>
      </c>
      <c r="E315" s="172">
        <v>85.35</v>
      </c>
      <c r="F315" s="173">
        <v>85.63</v>
      </c>
      <c r="G315" s="138"/>
      <c r="H315" s="138"/>
      <c r="I315" s="208"/>
      <c r="J315" s="140" t="s">
        <v>376</v>
      </c>
      <c r="K315" s="211">
        <v>0</v>
      </c>
      <c r="L315" s="206"/>
      <c r="M315" s="185"/>
      <c r="N315" s="186"/>
      <c r="O315" s="206"/>
      <c r="P315" s="206"/>
    </row>
    <row r="316" spans="1:16">
      <c r="A316" s="137" t="s">
        <v>126</v>
      </c>
      <c r="B316" s="140">
        <v>28</v>
      </c>
      <c r="C316" s="138">
        <v>45</v>
      </c>
      <c r="D316" s="141" t="s">
        <v>484</v>
      </c>
      <c r="E316" s="172">
        <v>85.63</v>
      </c>
      <c r="F316" s="173">
        <v>85.8</v>
      </c>
      <c r="G316" s="138"/>
      <c r="H316" s="138"/>
      <c r="I316" s="208"/>
      <c r="J316" s="140" t="s">
        <v>376</v>
      </c>
      <c r="K316" s="211">
        <v>0</v>
      </c>
      <c r="L316" s="206"/>
      <c r="M316" s="185"/>
      <c r="N316" s="186"/>
      <c r="O316" s="206" t="s">
        <v>419</v>
      </c>
      <c r="P316" s="206"/>
    </row>
    <row r="317" spans="1:16">
      <c r="A317" s="137" t="s">
        <v>126</v>
      </c>
      <c r="B317" s="140">
        <v>51</v>
      </c>
      <c r="C317" s="138">
        <v>66</v>
      </c>
      <c r="D317" s="141" t="s">
        <v>484</v>
      </c>
      <c r="E317" s="172">
        <v>85.86</v>
      </c>
      <c r="F317" s="173">
        <v>86.009999999999991</v>
      </c>
      <c r="G317" s="138"/>
      <c r="H317" s="138"/>
      <c r="I317" s="208"/>
      <c r="J317" s="140" t="s">
        <v>376</v>
      </c>
      <c r="K317" s="211">
        <v>0</v>
      </c>
      <c r="L317" s="206"/>
      <c r="M317" s="185"/>
      <c r="N317" s="186"/>
      <c r="O317" s="206"/>
      <c r="P317" s="206"/>
    </row>
    <row r="318" spans="1:16">
      <c r="A318" s="137" t="s">
        <v>126</v>
      </c>
      <c r="B318" s="140">
        <v>66</v>
      </c>
      <c r="C318" s="138">
        <v>85.5</v>
      </c>
      <c r="D318" s="141" t="s">
        <v>484</v>
      </c>
      <c r="E318" s="172">
        <v>86.009999999999991</v>
      </c>
      <c r="F318" s="173">
        <v>86.204999999999998</v>
      </c>
      <c r="G318" s="138"/>
      <c r="H318" s="138"/>
      <c r="I318" s="208"/>
      <c r="J318" s="140" t="s">
        <v>376</v>
      </c>
      <c r="K318" s="211">
        <v>0</v>
      </c>
      <c r="L318" s="206"/>
      <c r="M318" s="185"/>
      <c r="N318" s="186"/>
      <c r="O318" s="206" t="s">
        <v>419</v>
      </c>
      <c r="P318" s="206"/>
    </row>
    <row r="319" spans="1:16">
      <c r="A319" s="137" t="s">
        <v>127</v>
      </c>
      <c r="B319" s="140">
        <v>0</v>
      </c>
      <c r="C319" s="138">
        <v>81</v>
      </c>
      <c r="D319" s="141" t="s">
        <v>484</v>
      </c>
      <c r="E319" s="172">
        <v>86.204999999999998</v>
      </c>
      <c r="F319" s="173">
        <v>87.015000000000001</v>
      </c>
      <c r="G319" s="138"/>
      <c r="H319" s="138"/>
      <c r="I319" s="208"/>
      <c r="J319" s="140" t="s">
        <v>376</v>
      </c>
      <c r="K319" s="211">
        <v>0</v>
      </c>
      <c r="L319" s="206"/>
      <c r="M319" s="185"/>
      <c r="N319" s="186"/>
      <c r="O319" s="206"/>
      <c r="P319" s="206"/>
    </row>
    <row r="320" spans="1:16">
      <c r="A320" s="137" t="s">
        <v>127</v>
      </c>
      <c r="B320" s="140">
        <v>81</v>
      </c>
      <c r="C320" s="138">
        <v>94</v>
      </c>
      <c r="D320" s="141" t="s">
        <v>484</v>
      </c>
      <c r="E320" s="172">
        <v>87.015000000000001</v>
      </c>
      <c r="F320" s="173">
        <v>87.144999999999996</v>
      </c>
      <c r="G320" s="138"/>
      <c r="H320" s="138"/>
      <c r="I320" s="208"/>
      <c r="J320" s="140" t="s">
        <v>376</v>
      </c>
      <c r="K320" s="211">
        <v>0</v>
      </c>
      <c r="L320" s="206"/>
      <c r="M320" s="185"/>
      <c r="N320" s="186"/>
      <c r="O320" s="206" t="s">
        <v>419</v>
      </c>
      <c r="P320" s="206"/>
    </row>
    <row r="321" spans="1:16">
      <c r="A321" s="137" t="s">
        <v>128</v>
      </c>
      <c r="B321" s="140">
        <v>0</v>
      </c>
      <c r="C321" s="138">
        <v>81.5</v>
      </c>
      <c r="D321" s="141" t="s">
        <v>484</v>
      </c>
      <c r="E321" s="172">
        <v>86.6</v>
      </c>
      <c r="F321" s="173">
        <v>87.414999999999992</v>
      </c>
      <c r="G321" s="138"/>
      <c r="H321" s="138"/>
      <c r="I321" s="208"/>
      <c r="J321" s="140" t="s">
        <v>376</v>
      </c>
      <c r="K321" s="211">
        <v>0</v>
      </c>
      <c r="L321" s="206"/>
      <c r="M321" s="185"/>
      <c r="N321" s="186"/>
      <c r="O321" s="206" t="s">
        <v>419</v>
      </c>
      <c r="P321" s="206"/>
    </row>
    <row r="322" spans="1:16">
      <c r="A322" s="137" t="s">
        <v>129</v>
      </c>
      <c r="B322" s="140">
        <v>0</v>
      </c>
      <c r="C322" s="138">
        <v>69.5</v>
      </c>
      <c r="D322" s="141" t="s">
        <v>484</v>
      </c>
      <c r="E322" s="172">
        <v>87.415000000000006</v>
      </c>
      <c r="F322" s="173">
        <v>88.11</v>
      </c>
      <c r="G322" s="138"/>
      <c r="H322" s="138"/>
      <c r="I322" s="208"/>
      <c r="J322" s="140" t="s">
        <v>376</v>
      </c>
      <c r="K322" s="211">
        <v>0</v>
      </c>
      <c r="L322" s="206"/>
      <c r="M322" s="185"/>
      <c r="N322" s="186"/>
      <c r="O322" s="206" t="s">
        <v>419</v>
      </c>
      <c r="P322" s="206"/>
    </row>
    <row r="323" spans="1:16">
      <c r="A323" s="137" t="s">
        <v>130</v>
      </c>
      <c r="B323" s="140">
        <v>0</v>
      </c>
      <c r="C323" s="138">
        <v>91</v>
      </c>
      <c r="D323" s="141" t="s">
        <v>484</v>
      </c>
      <c r="E323" s="172">
        <v>88.11</v>
      </c>
      <c r="F323" s="173">
        <v>89.02</v>
      </c>
      <c r="G323" s="138"/>
      <c r="H323" s="138"/>
      <c r="I323" s="208"/>
      <c r="J323" s="140" t="s">
        <v>376</v>
      </c>
      <c r="K323" s="211">
        <v>0</v>
      </c>
      <c r="L323" s="206"/>
      <c r="M323" s="185"/>
      <c r="N323" s="186"/>
      <c r="O323" s="206" t="s">
        <v>419</v>
      </c>
      <c r="P323" s="206"/>
    </row>
    <row r="324" spans="1:16">
      <c r="A324" s="137" t="s">
        <v>131</v>
      </c>
      <c r="B324" s="140">
        <v>0</v>
      </c>
      <c r="C324" s="138">
        <v>21</v>
      </c>
      <c r="D324" s="141" t="s">
        <v>484</v>
      </c>
      <c r="E324" s="172">
        <v>89.02</v>
      </c>
      <c r="F324" s="173">
        <v>89.22999999999999</v>
      </c>
      <c r="G324" s="138"/>
      <c r="H324" s="138"/>
      <c r="I324" s="208"/>
      <c r="J324" s="140" t="s">
        <v>376</v>
      </c>
      <c r="K324" s="211">
        <v>0</v>
      </c>
      <c r="L324" s="206"/>
      <c r="M324" s="185"/>
      <c r="N324" s="186"/>
      <c r="O324" s="206"/>
      <c r="P324" s="206"/>
    </row>
    <row r="325" spans="1:16">
      <c r="A325" s="137" t="s">
        <v>131</v>
      </c>
      <c r="B325" s="140">
        <v>21</v>
      </c>
      <c r="C325" s="138">
        <v>38</v>
      </c>
      <c r="D325" s="141" t="s">
        <v>484</v>
      </c>
      <c r="E325" s="172">
        <v>89.22999999999999</v>
      </c>
      <c r="F325" s="173">
        <v>89.399999999999991</v>
      </c>
      <c r="G325" s="138"/>
      <c r="H325" s="138"/>
      <c r="I325" s="208"/>
      <c r="J325" s="140" t="s">
        <v>376</v>
      </c>
      <c r="K325" s="211">
        <v>0</v>
      </c>
      <c r="L325" s="206"/>
      <c r="M325" s="185"/>
      <c r="N325" s="186"/>
      <c r="O325" s="206" t="s">
        <v>419</v>
      </c>
      <c r="P325" s="206"/>
    </row>
    <row r="326" spans="1:16">
      <c r="A326" s="137" t="s">
        <v>131</v>
      </c>
      <c r="B326" s="140">
        <v>38</v>
      </c>
      <c r="C326" s="138">
        <v>48</v>
      </c>
      <c r="D326" s="141" t="s">
        <v>484</v>
      </c>
      <c r="E326" s="172">
        <v>89.399999999999991</v>
      </c>
      <c r="F326" s="173">
        <v>89.5</v>
      </c>
      <c r="G326" s="138"/>
      <c r="H326" s="138"/>
      <c r="I326" s="208"/>
      <c r="J326" s="140" t="s">
        <v>376</v>
      </c>
      <c r="K326" s="211">
        <v>0</v>
      </c>
      <c r="L326" s="206"/>
      <c r="M326" s="185"/>
      <c r="N326" s="186"/>
      <c r="O326" s="206"/>
      <c r="P326" s="206"/>
    </row>
    <row r="327" spans="1:16">
      <c r="A327" s="137" t="s">
        <v>132</v>
      </c>
      <c r="B327" s="140">
        <v>0</v>
      </c>
      <c r="C327" s="138">
        <v>33</v>
      </c>
      <c r="D327" s="141" t="s">
        <v>484</v>
      </c>
      <c r="E327" s="172">
        <v>89.6</v>
      </c>
      <c r="F327" s="173">
        <v>89.929999999999993</v>
      </c>
      <c r="G327" s="138"/>
      <c r="H327" s="138"/>
      <c r="I327" s="208"/>
      <c r="J327" s="140" t="s">
        <v>376</v>
      </c>
      <c r="K327" s="211">
        <v>0</v>
      </c>
      <c r="L327" s="206"/>
      <c r="M327" s="185"/>
      <c r="N327" s="186"/>
      <c r="O327" s="206" t="s">
        <v>419</v>
      </c>
      <c r="P327" s="206"/>
    </row>
    <row r="328" spans="1:16">
      <c r="A328" s="137" t="s">
        <v>132</v>
      </c>
      <c r="B328" s="140">
        <v>33</v>
      </c>
      <c r="C328" s="138">
        <v>41</v>
      </c>
      <c r="D328" s="141" t="s">
        <v>484</v>
      </c>
      <c r="E328" s="172">
        <v>89.929999999999993</v>
      </c>
      <c r="F328" s="173">
        <v>90.009999999999991</v>
      </c>
      <c r="G328" s="138" t="s">
        <v>370</v>
      </c>
      <c r="H328" s="138" t="s">
        <v>372</v>
      </c>
      <c r="I328" s="208" t="s">
        <v>375</v>
      </c>
      <c r="J328" s="140" t="s">
        <v>376</v>
      </c>
      <c r="K328" s="211">
        <v>0</v>
      </c>
      <c r="L328" s="206"/>
      <c r="M328" s="185"/>
      <c r="N328" s="186"/>
      <c r="O328" s="206" t="s">
        <v>452</v>
      </c>
      <c r="P328" s="206"/>
    </row>
    <row r="329" spans="1:16">
      <c r="A329" s="137" t="s">
        <v>132</v>
      </c>
      <c r="B329" s="140">
        <v>41</v>
      </c>
      <c r="C329" s="138">
        <v>94.5</v>
      </c>
      <c r="D329" s="141" t="s">
        <v>484</v>
      </c>
      <c r="E329" s="172">
        <v>90.009999999999991</v>
      </c>
      <c r="F329" s="173">
        <v>90.544999999999987</v>
      </c>
      <c r="G329" s="138" t="s">
        <v>370</v>
      </c>
      <c r="H329" s="138" t="s">
        <v>372</v>
      </c>
      <c r="I329" s="208" t="s">
        <v>375</v>
      </c>
      <c r="J329" s="140" t="s">
        <v>376</v>
      </c>
      <c r="K329" s="211">
        <v>0</v>
      </c>
      <c r="L329" s="206"/>
      <c r="M329" s="185"/>
      <c r="N329" s="186"/>
      <c r="O329" s="206" t="s">
        <v>419</v>
      </c>
      <c r="P329" s="206"/>
    </row>
    <row r="330" spans="1:16">
      <c r="A330" s="137" t="s">
        <v>133</v>
      </c>
      <c r="B330" s="140">
        <v>0</v>
      </c>
      <c r="C330" s="138">
        <v>54</v>
      </c>
      <c r="D330" s="141" t="s">
        <v>484</v>
      </c>
      <c r="E330" s="172">
        <v>90.545000000000002</v>
      </c>
      <c r="F330" s="173">
        <v>91.085000000000008</v>
      </c>
      <c r="G330" s="138"/>
      <c r="H330" s="138"/>
      <c r="I330" s="208"/>
      <c r="J330" s="140" t="s">
        <v>376</v>
      </c>
      <c r="K330" s="211">
        <v>0</v>
      </c>
      <c r="L330" s="206"/>
      <c r="M330" s="185"/>
      <c r="N330" s="186"/>
      <c r="O330" s="206" t="s">
        <v>419</v>
      </c>
      <c r="P330" s="206"/>
    </row>
    <row r="331" spans="1:16">
      <c r="A331" s="137" t="s">
        <v>133</v>
      </c>
      <c r="B331" s="140">
        <v>54</v>
      </c>
      <c r="C331" s="138">
        <v>83</v>
      </c>
      <c r="D331" s="141" t="s">
        <v>484</v>
      </c>
      <c r="E331" s="172">
        <v>91.085000000000008</v>
      </c>
      <c r="F331" s="173">
        <v>91.375</v>
      </c>
      <c r="G331" s="138"/>
      <c r="H331" s="138"/>
      <c r="I331" s="208"/>
      <c r="J331" s="140" t="s">
        <v>376</v>
      </c>
      <c r="K331" s="211">
        <v>0</v>
      </c>
      <c r="L331" s="206"/>
      <c r="M331" s="185"/>
      <c r="N331" s="186"/>
      <c r="O331" s="206"/>
      <c r="P331" s="206"/>
    </row>
    <row r="332" spans="1:16">
      <c r="A332" s="137" t="s">
        <v>134</v>
      </c>
      <c r="B332" s="140">
        <v>0</v>
      </c>
      <c r="C332" s="138">
        <v>55</v>
      </c>
      <c r="D332" s="141" t="s">
        <v>484</v>
      </c>
      <c r="E332" s="172">
        <v>91</v>
      </c>
      <c r="F332" s="173">
        <v>91.55</v>
      </c>
      <c r="G332" s="138" t="s">
        <v>370</v>
      </c>
      <c r="H332" s="138" t="s">
        <v>372</v>
      </c>
      <c r="I332" s="208" t="s">
        <v>375</v>
      </c>
      <c r="J332" s="140" t="s">
        <v>376</v>
      </c>
      <c r="K332" s="211">
        <v>0</v>
      </c>
      <c r="L332" s="206"/>
      <c r="M332" s="185"/>
      <c r="N332" s="186"/>
      <c r="O332" s="206" t="s">
        <v>426</v>
      </c>
      <c r="P332" s="206"/>
    </row>
    <row r="333" spans="1:16">
      <c r="A333" s="137" t="s">
        <v>134</v>
      </c>
      <c r="B333" s="140">
        <v>55</v>
      </c>
      <c r="C333" s="138">
        <v>69</v>
      </c>
      <c r="D333" s="141" t="s">
        <v>484</v>
      </c>
      <c r="E333" s="172">
        <v>91.55</v>
      </c>
      <c r="F333" s="173">
        <v>91.69</v>
      </c>
      <c r="G333" s="138"/>
      <c r="H333" s="138"/>
      <c r="I333" s="208"/>
      <c r="J333" s="140" t="s">
        <v>376</v>
      </c>
      <c r="K333" s="211">
        <v>0</v>
      </c>
      <c r="L333" s="206"/>
      <c r="M333" s="185"/>
      <c r="N333" s="186"/>
      <c r="O333" s="206"/>
      <c r="P333" s="206"/>
    </row>
    <row r="334" spans="1:16">
      <c r="A334" s="137" t="s">
        <v>135</v>
      </c>
      <c r="B334" s="140">
        <v>0</v>
      </c>
      <c r="C334" s="138">
        <v>82.5</v>
      </c>
      <c r="D334" s="141" t="s">
        <v>484</v>
      </c>
      <c r="E334" s="172">
        <v>91.69</v>
      </c>
      <c r="F334" s="173">
        <v>92.515000000000001</v>
      </c>
      <c r="G334" s="138"/>
      <c r="H334" s="138"/>
      <c r="I334" s="208"/>
      <c r="J334" s="140" t="s">
        <v>376</v>
      </c>
      <c r="K334" s="211">
        <v>0</v>
      </c>
      <c r="L334" s="206"/>
      <c r="M334" s="185"/>
      <c r="N334" s="186"/>
      <c r="O334" s="206" t="s">
        <v>426</v>
      </c>
      <c r="P334" s="206"/>
    </row>
    <row r="335" spans="1:16">
      <c r="A335" s="137" t="s">
        <v>136</v>
      </c>
      <c r="B335" s="140">
        <v>0</v>
      </c>
      <c r="C335" s="138">
        <v>63</v>
      </c>
      <c r="D335" s="141" t="s">
        <v>484</v>
      </c>
      <c r="E335" s="172">
        <v>92.6</v>
      </c>
      <c r="F335" s="173">
        <v>93.22999999999999</v>
      </c>
      <c r="G335" s="138"/>
      <c r="H335" s="138"/>
      <c r="I335" s="208"/>
      <c r="J335" s="140" t="s">
        <v>376</v>
      </c>
      <c r="K335" s="211">
        <v>0</v>
      </c>
      <c r="L335" s="206"/>
      <c r="M335" s="185"/>
      <c r="N335" s="186"/>
      <c r="O335" s="206" t="s">
        <v>426</v>
      </c>
      <c r="P335" s="206"/>
    </row>
    <row r="336" spans="1:16">
      <c r="A336" s="137" t="s">
        <v>137</v>
      </c>
      <c r="B336" s="140">
        <v>0</v>
      </c>
      <c r="C336" s="138">
        <v>53.5</v>
      </c>
      <c r="D336" s="141" t="s">
        <v>484</v>
      </c>
      <c r="E336" s="172">
        <v>93.23</v>
      </c>
      <c r="F336" s="173">
        <v>93.765000000000001</v>
      </c>
      <c r="G336" s="138"/>
      <c r="H336" s="138"/>
      <c r="I336" s="208"/>
      <c r="J336" s="140" t="s">
        <v>376</v>
      </c>
      <c r="K336" s="211">
        <v>0</v>
      </c>
      <c r="L336" s="206"/>
      <c r="M336" s="185"/>
      <c r="N336" s="186"/>
      <c r="O336" s="206"/>
      <c r="P336" s="206"/>
    </row>
    <row r="337" spans="1:17">
      <c r="A337" s="137" t="s">
        <v>138</v>
      </c>
      <c r="B337" s="140">
        <v>0</v>
      </c>
      <c r="C337" s="138">
        <v>29</v>
      </c>
      <c r="D337" s="141" t="s">
        <v>484</v>
      </c>
      <c r="E337" s="172">
        <v>93.765000000000001</v>
      </c>
      <c r="F337" s="173">
        <v>94.055000000000007</v>
      </c>
      <c r="G337" s="138"/>
      <c r="H337" s="138"/>
      <c r="I337" s="208"/>
      <c r="J337" s="140" t="s">
        <v>376</v>
      </c>
      <c r="K337" s="211">
        <v>0</v>
      </c>
      <c r="L337" s="206"/>
      <c r="M337" s="185"/>
      <c r="N337" s="186"/>
      <c r="O337" s="206" t="s">
        <v>426</v>
      </c>
      <c r="P337" s="206"/>
    </row>
    <row r="338" spans="1:17">
      <c r="A338" s="137" t="s">
        <v>138</v>
      </c>
      <c r="B338" s="140">
        <v>29</v>
      </c>
      <c r="C338" s="138">
        <v>81.5</v>
      </c>
      <c r="D338" s="141" t="s">
        <v>484</v>
      </c>
      <c r="E338" s="172">
        <v>94.055000000000007</v>
      </c>
      <c r="F338" s="173">
        <v>94.58</v>
      </c>
      <c r="G338" s="138"/>
      <c r="H338" s="138"/>
      <c r="I338" s="208"/>
      <c r="J338" s="140" t="s">
        <v>376</v>
      </c>
      <c r="K338" s="211">
        <v>0</v>
      </c>
      <c r="L338" s="206"/>
      <c r="M338" s="185"/>
      <c r="N338" s="186"/>
      <c r="O338" s="206"/>
      <c r="P338" s="206"/>
    </row>
    <row r="339" spans="1:17">
      <c r="A339" s="137" t="s">
        <v>139</v>
      </c>
      <c r="B339" s="140">
        <v>0</v>
      </c>
      <c r="C339" s="138">
        <v>57.5</v>
      </c>
      <c r="D339" s="141" t="s">
        <v>484</v>
      </c>
      <c r="E339" s="172">
        <v>94.5</v>
      </c>
      <c r="F339" s="173">
        <v>95.075000000000003</v>
      </c>
      <c r="G339" s="138"/>
      <c r="H339" s="138"/>
      <c r="I339" s="208"/>
      <c r="J339" s="140" t="s">
        <v>376</v>
      </c>
      <c r="K339" s="211">
        <v>0</v>
      </c>
      <c r="L339" s="206"/>
      <c r="M339" s="185"/>
      <c r="N339" s="186"/>
      <c r="O339" s="206" t="s">
        <v>426</v>
      </c>
      <c r="P339" s="206"/>
    </row>
    <row r="340" spans="1:17">
      <c r="A340" s="137" t="s">
        <v>140</v>
      </c>
      <c r="B340" s="140">
        <v>0</v>
      </c>
      <c r="C340" s="138">
        <v>65.5</v>
      </c>
      <c r="D340" s="141" t="s">
        <v>484</v>
      </c>
      <c r="E340" s="172">
        <v>95.075000000000003</v>
      </c>
      <c r="F340" s="173">
        <v>95.73</v>
      </c>
      <c r="G340" s="138"/>
      <c r="H340" s="138"/>
      <c r="I340" s="208"/>
      <c r="J340" s="140" t="s">
        <v>376</v>
      </c>
      <c r="K340" s="211">
        <v>0</v>
      </c>
      <c r="L340" s="206"/>
      <c r="M340" s="185"/>
      <c r="N340" s="186"/>
      <c r="O340" s="206" t="s">
        <v>426</v>
      </c>
      <c r="P340" s="206"/>
    </row>
    <row r="341" spans="1:17">
      <c r="A341" s="266" t="s">
        <v>141</v>
      </c>
      <c r="B341" s="140">
        <v>0</v>
      </c>
      <c r="C341" s="270">
        <v>80.5</v>
      </c>
      <c r="D341" s="141" t="s">
        <v>484</v>
      </c>
      <c r="E341" s="272">
        <v>95.6</v>
      </c>
      <c r="F341" s="173">
        <v>96.405000000000001</v>
      </c>
      <c r="G341" s="270"/>
      <c r="H341" s="270"/>
      <c r="I341" s="273"/>
      <c r="J341" s="140" t="s">
        <v>376</v>
      </c>
      <c r="K341" s="211">
        <v>0</v>
      </c>
      <c r="L341" s="206"/>
      <c r="M341" s="185"/>
      <c r="N341" s="186"/>
      <c r="O341" s="206" t="s">
        <v>426</v>
      </c>
      <c r="P341" s="206"/>
      <c r="Q341" s="270"/>
    </row>
    <row r="342" spans="1:17">
      <c r="A342" s="137" t="s">
        <v>142</v>
      </c>
      <c r="B342" s="140">
        <v>0</v>
      </c>
      <c r="C342" s="138">
        <v>59</v>
      </c>
      <c r="D342" s="141" t="s">
        <v>484</v>
      </c>
      <c r="E342" s="172">
        <v>96.405000000000001</v>
      </c>
      <c r="F342" s="173">
        <v>96.995000000000005</v>
      </c>
      <c r="G342" s="138"/>
      <c r="H342" s="138"/>
      <c r="I342" s="208"/>
      <c r="J342" s="140" t="s">
        <v>376</v>
      </c>
      <c r="K342" s="211">
        <v>0</v>
      </c>
      <c r="L342" s="206"/>
      <c r="M342" s="185"/>
      <c r="N342" s="186"/>
      <c r="O342" s="206" t="s">
        <v>426</v>
      </c>
      <c r="P342" s="206"/>
    </row>
    <row r="343" spans="1:17">
      <c r="A343" s="137" t="s">
        <v>143</v>
      </c>
      <c r="B343" s="140">
        <v>0</v>
      </c>
      <c r="C343" s="138">
        <v>84.5</v>
      </c>
      <c r="D343" s="141" t="s">
        <v>484</v>
      </c>
      <c r="E343" s="172">
        <v>96.995000000000005</v>
      </c>
      <c r="F343" s="173">
        <v>97.84</v>
      </c>
      <c r="G343" s="138"/>
      <c r="H343" s="138"/>
      <c r="I343" s="208"/>
      <c r="J343" s="140" t="s">
        <v>376</v>
      </c>
      <c r="K343" s="211">
        <v>0</v>
      </c>
      <c r="L343" s="206"/>
      <c r="M343" s="185"/>
      <c r="N343" s="186"/>
      <c r="O343" s="206" t="s">
        <v>426</v>
      </c>
      <c r="P343" s="206"/>
    </row>
    <row r="344" spans="1:17">
      <c r="A344" s="137" t="s">
        <v>144</v>
      </c>
      <c r="B344" s="140">
        <v>0</v>
      </c>
      <c r="C344" s="138">
        <v>96.5</v>
      </c>
      <c r="D344" s="141" t="s">
        <v>484</v>
      </c>
      <c r="E344" s="172">
        <v>97.84</v>
      </c>
      <c r="F344" s="173">
        <v>98.805000000000007</v>
      </c>
      <c r="G344" s="138"/>
      <c r="H344" s="138"/>
      <c r="I344" s="208"/>
      <c r="J344" s="140" t="s">
        <v>376</v>
      </c>
      <c r="K344" s="211">
        <v>0</v>
      </c>
      <c r="L344" s="206"/>
      <c r="M344" s="185"/>
      <c r="N344" s="186"/>
      <c r="O344" s="206" t="s">
        <v>426</v>
      </c>
      <c r="P344" s="206"/>
    </row>
    <row r="345" spans="1:17">
      <c r="A345" s="137" t="s">
        <v>145</v>
      </c>
      <c r="B345" s="140">
        <v>0</v>
      </c>
      <c r="C345" s="138">
        <v>81.5</v>
      </c>
      <c r="D345" s="141" t="s">
        <v>484</v>
      </c>
      <c r="E345" s="172">
        <v>98.6</v>
      </c>
      <c r="F345" s="173">
        <v>99.414999999999992</v>
      </c>
      <c r="G345" s="138"/>
      <c r="H345" s="138"/>
      <c r="I345" s="208"/>
      <c r="J345" s="140" t="s">
        <v>376</v>
      </c>
      <c r="K345" s="211">
        <v>0</v>
      </c>
      <c r="L345" s="206"/>
      <c r="M345" s="185"/>
      <c r="N345" s="186"/>
      <c r="O345" s="206" t="s">
        <v>426</v>
      </c>
      <c r="P345" s="206"/>
    </row>
    <row r="346" spans="1:17">
      <c r="A346" s="137" t="s">
        <v>146</v>
      </c>
      <c r="B346" s="140">
        <v>0</v>
      </c>
      <c r="C346" s="138">
        <v>15</v>
      </c>
      <c r="D346" s="141" t="s">
        <v>484</v>
      </c>
      <c r="E346" s="172">
        <v>99.415000000000006</v>
      </c>
      <c r="F346" s="173">
        <v>99.565000000000012</v>
      </c>
      <c r="G346" s="138"/>
      <c r="H346" s="138"/>
      <c r="I346" s="208"/>
      <c r="J346" s="140" t="s">
        <v>376</v>
      </c>
      <c r="K346" s="211">
        <v>0</v>
      </c>
      <c r="L346" s="206"/>
      <c r="M346" s="185"/>
      <c r="N346" s="186"/>
      <c r="O346" s="206" t="s">
        <v>426</v>
      </c>
      <c r="P346" s="206"/>
    </row>
    <row r="347" spans="1:17">
      <c r="A347" s="137" t="s">
        <v>146</v>
      </c>
      <c r="B347" s="140">
        <v>15</v>
      </c>
      <c r="C347" s="138">
        <v>39</v>
      </c>
      <c r="D347" s="141" t="s">
        <v>484</v>
      </c>
      <c r="E347" s="172">
        <v>99.565000000000012</v>
      </c>
      <c r="F347" s="173">
        <v>99.805000000000007</v>
      </c>
      <c r="G347" s="138" t="s">
        <v>370</v>
      </c>
      <c r="H347" s="138" t="s">
        <v>372</v>
      </c>
      <c r="I347" s="208" t="s">
        <v>375</v>
      </c>
      <c r="J347" s="140" t="s">
        <v>376</v>
      </c>
      <c r="K347" s="211">
        <v>0</v>
      </c>
      <c r="L347" s="206"/>
      <c r="M347" s="185">
        <v>94.219432445935013</v>
      </c>
      <c r="N347" s="186">
        <v>59.068608235134263</v>
      </c>
      <c r="O347" s="206" t="s">
        <v>452</v>
      </c>
      <c r="P347" s="206"/>
    </row>
    <row r="348" spans="1:17">
      <c r="A348" s="137" t="s">
        <v>146</v>
      </c>
      <c r="B348" s="140">
        <v>39</v>
      </c>
      <c r="C348" s="138">
        <v>66</v>
      </c>
      <c r="D348" s="141" t="s">
        <v>484</v>
      </c>
      <c r="E348" s="172">
        <v>99.805000000000007</v>
      </c>
      <c r="F348" s="173">
        <v>100.075</v>
      </c>
      <c r="G348" s="138"/>
      <c r="H348" s="138"/>
      <c r="I348" s="208"/>
      <c r="J348" s="140" t="s">
        <v>376</v>
      </c>
      <c r="K348" s="211">
        <v>0</v>
      </c>
      <c r="L348" s="206"/>
      <c r="M348" s="185"/>
      <c r="N348" s="186"/>
      <c r="O348" s="206" t="s">
        <v>426</v>
      </c>
      <c r="P348" s="206"/>
    </row>
    <row r="349" spans="1:17">
      <c r="A349" s="137" t="s">
        <v>147</v>
      </c>
      <c r="B349" s="140">
        <v>0</v>
      </c>
      <c r="C349" s="138">
        <v>76.5</v>
      </c>
      <c r="D349" s="141" t="s">
        <v>484</v>
      </c>
      <c r="E349" s="172">
        <v>100.075</v>
      </c>
      <c r="F349" s="173">
        <v>100.84</v>
      </c>
      <c r="G349" s="138"/>
      <c r="H349" s="138"/>
      <c r="I349" s="208"/>
      <c r="J349" s="140" t="s">
        <v>376</v>
      </c>
      <c r="K349" s="211">
        <v>0</v>
      </c>
      <c r="L349" s="206"/>
      <c r="M349" s="185"/>
      <c r="N349" s="186"/>
      <c r="O349" s="206" t="s">
        <v>426</v>
      </c>
      <c r="P349" s="206"/>
    </row>
    <row r="350" spans="1:17">
      <c r="A350" s="137" t="s">
        <v>148</v>
      </c>
      <c r="B350" s="140">
        <v>0</v>
      </c>
      <c r="C350" s="138">
        <v>17</v>
      </c>
      <c r="D350" s="141" t="s">
        <v>484</v>
      </c>
      <c r="E350" s="172">
        <v>100.84</v>
      </c>
      <c r="F350" s="173">
        <v>101.01</v>
      </c>
      <c r="G350" s="138"/>
      <c r="H350" s="138"/>
      <c r="I350" s="208"/>
      <c r="J350" s="140" t="s">
        <v>376</v>
      </c>
      <c r="K350" s="211">
        <v>0</v>
      </c>
      <c r="L350" s="206"/>
      <c r="M350" s="185"/>
      <c r="N350" s="186"/>
      <c r="O350" s="206" t="s">
        <v>426</v>
      </c>
      <c r="P350" s="206"/>
    </row>
    <row r="351" spans="1:17">
      <c r="A351" s="137" t="s">
        <v>148</v>
      </c>
      <c r="B351" s="140">
        <v>17</v>
      </c>
      <c r="C351" s="138">
        <v>84.5</v>
      </c>
      <c r="D351" s="141" t="s">
        <v>484</v>
      </c>
      <c r="E351" s="172">
        <v>101.01</v>
      </c>
      <c r="F351" s="173">
        <v>101.685</v>
      </c>
      <c r="G351" s="138" t="s">
        <v>370</v>
      </c>
      <c r="H351" s="138" t="s">
        <v>372</v>
      </c>
      <c r="I351" s="208" t="s">
        <v>375</v>
      </c>
      <c r="J351" s="140" t="s">
        <v>376</v>
      </c>
      <c r="K351" s="211">
        <v>0</v>
      </c>
      <c r="L351" s="206"/>
      <c r="M351" s="185"/>
      <c r="N351" s="186"/>
      <c r="O351" s="206" t="s">
        <v>452</v>
      </c>
      <c r="P351" s="206"/>
    </row>
    <row r="352" spans="1:17">
      <c r="A352" s="137" t="s">
        <v>149</v>
      </c>
      <c r="B352" s="140">
        <v>0</v>
      </c>
      <c r="C352" s="138">
        <v>50</v>
      </c>
      <c r="D352" s="141" t="s">
        <v>484</v>
      </c>
      <c r="E352" s="172">
        <v>101.6</v>
      </c>
      <c r="F352" s="173">
        <v>102.1</v>
      </c>
      <c r="G352" s="138"/>
      <c r="H352" s="138"/>
      <c r="I352" s="208"/>
      <c r="J352" s="140" t="s">
        <v>376</v>
      </c>
      <c r="K352" s="211">
        <v>0</v>
      </c>
      <c r="L352" s="206"/>
      <c r="M352" s="185"/>
      <c r="N352" s="186"/>
      <c r="O352" s="206" t="s">
        <v>452</v>
      </c>
      <c r="P352" s="206"/>
    </row>
    <row r="353" spans="1:17">
      <c r="A353" s="137" t="s">
        <v>149</v>
      </c>
      <c r="B353" s="140">
        <v>50</v>
      </c>
      <c r="C353" s="138">
        <v>64.5</v>
      </c>
      <c r="D353" s="141" t="s">
        <v>484</v>
      </c>
      <c r="E353" s="172">
        <v>102.1</v>
      </c>
      <c r="F353" s="173">
        <v>102.24499999999999</v>
      </c>
      <c r="G353" s="138"/>
      <c r="H353" s="138"/>
      <c r="I353" s="208"/>
      <c r="J353" s="140" t="s">
        <v>376</v>
      </c>
      <c r="K353" s="211">
        <v>0</v>
      </c>
      <c r="L353" s="206"/>
      <c r="M353" s="185">
        <v>234.39438965378051</v>
      </c>
      <c r="N353" s="186">
        <v>45.903534113934974</v>
      </c>
      <c r="O353" s="206" t="s">
        <v>452</v>
      </c>
      <c r="P353" s="206" t="s">
        <v>442</v>
      </c>
    </row>
    <row r="354" spans="1:17">
      <c r="A354" s="137" t="s">
        <v>150</v>
      </c>
      <c r="B354" s="140">
        <v>0</v>
      </c>
      <c r="C354" s="138">
        <v>50</v>
      </c>
      <c r="D354" s="141" t="s">
        <v>484</v>
      </c>
      <c r="E354" s="172">
        <v>102.245</v>
      </c>
      <c r="F354" s="173">
        <v>102.745</v>
      </c>
      <c r="G354" s="138"/>
      <c r="H354" s="138"/>
      <c r="I354" s="208"/>
      <c r="J354" s="140" t="s">
        <v>376</v>
      </c>
      <c r="K354" s="211">
        <v>0</v>
      </c>
      <c r="L354" s="206"/>
      <c r="M354" s="185"/>
      <c r="N354" s="186"/>
      <c r="O354" s="206" t="s">
        <v>452</v>
      </c>
      <c r="P354" s="206"/>
    </row>
    <row r="355" spans="1:17">
      <c r="A355" s="137" t="s">
        <v>150</v>
      </c>
      <c r="B355" s="140">
        <v>50</v>
      </c>
      <c r="C355" s="138">
        <v>85</v>
      </c>
      <c r="D355" s="141" t="s">
        <v>484</v>
      </c>
      <c r="E355" s="172">
        <v>102.745</v>
      </c>
      <c r="F355" s="173">
        <v>103.095</v>
      </c>
      <c r="G355" s="138"/>
      <c r="H355" s="138"/>
      <c r="I355" s="208"/>
      <c r="J355" s="140" t="s">
        <v>376</v>
      </c>
      <c r="K355" s="211">
        <v>0</v>
      </c>
      <c r="L355" s="206"/>
      <c r="M355" s="185">
        <v>231.63361704895692</v>
      </c>
      <c r="N355" s="186">
        <v>41.766640599793199</v>
      </c>
      <c r="O355" s="206" t="s">
        <v>452</v>
      </c>
      <c r="P355" s="206" t="s">
        <v>442</v>
      </c>
    </row>
    <row r="356" spans="1:17">
      <c r="A356" s="137" t="s">
        <v>151</v>
      </c>
      <c r="B356" s="140">
        <v>0</v>
      </c>
      <c r="C356" s="138">
        <v>26.5</v>
      </c>
      <c r="D356" s="141" t="s">
        <v>484</v>
      </c>
      <c r="E356" s="172">
        <v>103.095</v>
      </c>
      <c r="F356" s="173">
        <v>103.36</v>
      </c>
      <c r="G356" s="138"/>
      <c r="H356" s="138"/>
      <c r="I356" s="208"/>
      <c r="J356" s="140" t="s">
        <v>376</v>
      </c>
      <c r="K356" s="211">
        <v>0</v>
      </c>
      <c r="L356" s="206"/>
      <c r="M356" s="185"/>
      <c r="N356" s="186"/>
      <c r="O356" s="206" t="s">
        <v>452</v>
      </c>
      <c r="P356" s="206"/>
    </row>
    <row r="357" spans="1:17">
      <c r="A357" s="137" t="s">
        <v>151</v>
      </c>
      <c r="B357" s="140">
        <v>26.5</v>
      </c>
      <c r="C357" s="138">
        <v>29</v>
      </c>
      <c r="D357" s="141" t="s">
        <v>484</v>
      </c>
      <c r="E357" s="172">
        <v>103.36</v>
      </c>
      <c r="F357" s="173">
        <v>103.38500000000001</v>
      </c>
      <c r="G357" s="138"/>
      <c r="H357" s="138"/>
      <c r="I357" s="208"/>
      <c r="J357" s="140" t="s">
        <v>376</v>
      </c>
      <c r="K357" s="211">
        <v>0</v>
      </c>
      <c r="L357" s="206"/>
      <c r="M357" s="185">
        <v>228.30495113162783</v>
      </c>
      <c r="N357" s="186">
        <v>42.092277400727063</v>
      </c>
      <c r="O357" s="206" t="s">
        <v>452</v>
      </c>
      <c r="P357" s="206"/>
    </row>
    <row r="358" spans="1:17">
      <c r="A358" s="137" t="s">
        <v>151</v>
      </c>
      <c r="B358" s="140">
        <v>29</v>
      </c>
      <c r="C358" s="138">
        <v>77</v>
      </c>
      <c r="D358" s="141" t="s">
        <v>484</v>
      </c>
      <c r="E358" s="172">
        <v>103.38500000000001</v>
      </c>
      <c r="F358" s="173">
        <v>103.86499999999999</v>
      </c>
      <c r="G358" s="138"/>
      <c r="H358" s="138"/>
      <c r="I358" s="208"/>
      <c r="J358" s="140" t="s">
        <v>376</v>
      </c>
      <c r="K358" s="211">
        <v>0</v>
      </c>
      <c r="L358" s="206"/>
      <c r="M358" s="185">
        <v>89.857185350081807</v>
      </c>
      <c r="N358" s="186">
        <v>35.000083627553607</v>
      </c>
      <c r="O358" s="206" t="s">
        <v>452</v>
      </c>
      <c r="P358" s="206" t="s">
        <v>455</v>
      </c>
    </row>
    <row r="359" spans="1:17">
      <c r="A359" s="137" t="s">
        <v>152</v>
      </c>
      <c r="B359" s="140">
        <v>0</v>
      </c>
      <c r="C359" s="138">
        <v>40</v>
      </c>
      <c r="D359" s="141" t="s">
        <v>484</v>
      </c>
      <c r="E359" s="172">
        <v>103.86499999999999</v>
      </c>
      <c r="F359" s="173">
        <v>104.265</v>
      </c>
      <c r="G359" s="138"/>
      <c r="H359" s="138"/>
      <c r="I359" s="208"/>
      <c r="J359" s="140" t="s">
        <v>376</v>
      </c>
      <c r="K359" s="211">
        <v>0</v>
      </c>
      <c r="L359" s="206"/>
      <c r="M359" s="185"/>
      <c r="N359" s="186"/>
      <c r="O359" s="206" t="s">
        <v>452</v>
      </c>
      <c r="P359" s="206"/>
    </row>
    <row r="360" spans="1:17">
      <c r="A360" s="137" t="s">
        <v>152</v>
      </c>
      <c r="B360" s="140">
        <v>40</v>
      </c>
      <c r="C360" s="138">
        <v>84.5</v>
      </c>
      <c r="D360" s="141" t="s">
        <v>484</v>
      </c>
      <c r="E360" s="172">
        <v>104.265</v>
      </c>
      <c r="F360" s="173">
        <v>104.71</v>
      </c>
      <c r="G360" s="138"/>
      <c r="H360" s="138"/>
      <c r="I360" s="208"/>
      <c r="J360" s="140" t="s">
        <v>376</v>
      </c>
      <c r="K360" s="211">
        <v>0</v>
      </c>
      <c r="L360" s="206"/>
      <c r="M360" s="185">
        <v>138.57082527882625</v>
      </c>
      <c r="N360" s="186">
        <v>37.597427664277539</v>
      </c>
      <c r="O360" s="206" t="s">
        <v>452</v>
      </c>
      <c r="P360" s="206" t="s">
        <v>442</v>
      </c>
    </row>
    <row r="361" spans="1:17">
      <c r="A361" s="137" t="s">
        <v>153</v>
      </c>
      <c r="B361" s="140">
        <v>0</v>
      </c>
      <c r="C361" s="138">
        <v>50</v>
      </c>
      <c r="D361" s="141" t="s">
        <v>484</v>
      </c>
      <c r="E361" s="172">
        <v>104.6</v>
      </c>
      <c r="F361" s="173">
        <v>105.1</v>
      </c>
      <c r="G361" s="138"/>
      <c r="H361" s="138"/>
      <c r="I361" s="208"/>
      <c r="J361" s="140" t="s">
        <v>376</v>
      </c>
      <c r="K361" s="211">
        <v>0</v>
      </c>
      <c r="L361" s="206"/>
      <c r="M361" s="185"/>
      <c r="N361" s="186"/>
      <c r="O361" s="206" t="s">
        <v>452</v>
      </c>
      <c r="P361" s="206"/>
    </row>
    <row r="362" spans="1:17">
      <c r="A362" s="137" t="s">
        <v>153</v>
      </c>
      <c r="B362" s="140">
        <v>50</v>
      </c>
      <c r="C362" s="138">
        <v>94.5</v>
      </c>
      <c r="D362" s="141" t="s">
        <v>484</v>
      </c>
      <c r="E362" s="172">
        <v>105.1</v>
      </c>
      <c r="F362" s="173">
        <v>105.54499999999999</v>
      </c>
      <c r="G362" s="138"/>
      <c r="H362" s="138"/>
      <c r="I362" s="208"/>
      <c r="J362" s="140" t="s">
        <v>376</v>
      </c>
      <c r="K362" s="211">
        <v>0</v>
      </c>
      <c r="L362" s="206"/>
      <c r="M362" s="185">
        <v>117.90305764244317</v>
      </c>
      <c r="N362" s="186">
        <v>33.156698841715979</v>
      </c>
      <c r="O362" s="206" t="s">
        <v>452</v>
      </c>
      <c r="P362" s="206" t="s">
        <v>442</v>
      </c>
    </row>
    <row r="363" spans="1:17">
      <c r="A363" s="137" t="s">
        <v>154</v>
      </c>
      <c r="B363" s="140">
        <v>0</v>
      </c>
      <c r="C363" s="138">
        <v>15</v>
      </c>
      <c r="D363" s="141" t="s">
        <v>484</v>
      </c>
      <c r="E363" s="172">
        <v>105.545</v>
      </c>
      <c r="F363" s="173">
        <v>105.69500000000001</v>
      </c>
      <c r="G363" s="138"/>
      <c r="H363" s="138"/>
      <c r="I363" s="208"/>
      <c r="J363" s="140" t="s">
        <v>376</v>
      </c>
      <c r="K363" s="211">
        <v>0</v>
      </c>
      <c r="L363" s="206"/>
      <c r="M363" s="185"/>
      <c r="N363" s="186"/>
      <c r="O363" s="206" t="s">
        <v>452</v>
      </c>
      <c r="P363" s="206"/>
    </row>
    <row r="364" spans="1:17">
      <c r="A364" s="143" t="s">
        <v>154</v>
      </c>
      <c r="B364" s="144">
        <v>15</v>
      </c>
      <c r="C364" s="145">
        <v>95</v>
      </c>
      <c r="D364" s="146" t="s">
        <v>484</v>
      </c>
      <c r="E364" s="174">
        <v>105.69500000000001</v>
      </c>
      <c r="F364" s="175">
        <v>106.495</v>
      </c>
      <c r="G364" s="145"/>
      <c r="H364" s="145"/>
      <c r="I364" s="209"/>
      <c r="J364" s="144" t="s">
        <v>376</v>
      </c>
      <c r="K364" s="212">
        <v>0</v>
      </c>
      <c r="L364" s="207"/>
      <c r="M364" s="187">
        <v>139.51721839158154</v>
      </c>
      <c r="N364" s="188">
        <v>40.490977407408216</v>
      </c>
      <c r="O364" s="207" t="s">
        <v>452</v>
      </c>
      <c r="P364" s="207" t="s">
        <v>442</v>
      </c>
      <c r="Q364" s="145"/>
    </row>
    <row r="365" spans="1:17">
      <c r="A365" s="266" t="s">
        <v>155</v>
      </c>
      <c r="B365" s="140">
        <v>0</v>
      </c>
      <c r="C365" s="270">
        <v>52</v>
      </c>
      <c r="D365" s="141" t="s">
        <v>484</v>
      </c>
      <c r="E365" s="272">
        <v>106.495</v>
      </c>
      <c r="F365" s="173">
        <v>107.015</v>
      </c>
      <c r="G365" s="270"/>
      <c r="H365" s="270"/>
      <c r="I365" s="273"/>
      <c r="J365" s="140" t="s">
        <v>376</v>
      </c>
      <c r="K365" s="211">
        <v>0</v>
      </c>
      <c r="L365" s="206"/>
      <c r="M365" s="185"/>
      <c r="N365" s="186"/>
      <c r="O365" s="206" t="s">
        <v>452</v>
      </c>
      <c r="P365" s="206"/>
      <c r="Q365" s="270"/>
    </row>
    <row r="366" spans="1:17">
      <c r="A366" s="137" t="s">
        <v>155</v>
      </c>
      <c r="B366" s="140">
        <v>52</v>
      </c>
      <c r="C366" s="138">
        <v>52.5</v>
      </c>
      <c r="D366" s="141" t="s">
        <v>484</v>
      </c>
      <c r="E366" s="172">
        <v>107.015</v>
      </c>
      <c r="F366" s="173">
        <v>107.02000000000001</v>
      </c>
      <c r="G366" s="138"/>
      <c r="H366" s="138"/>
      <c r="I366" s="208"/>
      <c r="J366" s="140" t="s">
        <v>376</v>
      </c>
      <c r="K366" s="211">
        <v>0</v>
      </c>
      <c r="L366" s="206"/>
      <c r="M366" s="185"/>
      <c r="N366" s="186"/>
      <c r="O366" s="206" t="s">
        <v>425</v>
      </c>
      <c r="P366" s="206"/>
    </row>
    <row r="367" spans="1:17">
      <c r="A367" s="137" t="s">
        <v>155</v>
      </c>
      <c r="B367" s="140">
        <v>52.5</v>
      </c>
      <c r="C367" s="138">
        <v>75.5</v>
      </c>
      <c r="D367" s="141" t="s">
        <v>484</v>
      </c>
      <c r="E367" s="172">
        <v>107.02000000000001</v>
      </c>
      <c r="F367" s="173">
        <v>107.25</v>
      </c>
      <c r="G367" s="138"/>
      <c r="H367" s="138"/>
      <c r="I367" s="208"/>
      <c r="J367" s="140" t="s">
        <v>376</v>
      </c>
      <c r="K367" s="211">
        <v>0</v>
      </c>
      <c r="L367" s="206"/>
      <c r="M367" s="185"/>
      <c r="N367" s="186"/>
      <c r="O367" s="206" t="s">
        <v>452</v>
      </c>
      <c r="P367" s="206"/>
    </row>
    <row r="368" spans="1:17">
      <c r="A368" s="137" t="s">
        <v>155</v>
      </c>
      <c r="B368" s="140">
        <v>75.5</v>
      </c>
      <c r="C368" s="138">
        <v>76</v>
      </c>
      <c r="D368" s="141" t="s">
        <v>484</v>
      </c>
      <c r="E368" s="172">
        <v>107.25</v>
      </c>
      <c r="F368" s="173">
        <v>107.25500000000001</v>
      </c>
      <c r="G368" s="138"/>
      <c r="H368" s="138"/>
      <c r="I368" s="208"/>
      <c r="J368" s="140" t="s">
        <v>376</v>
      </c>
      <c r="K368" s="211">
        <v>0</v>
      </c>
      <c r="L368" s="206"/>
      <c r="M368" s="185"/>
      <c r="N368" s="186"/>
      <c r="O368" s="206" t="s">
        <v>425</v>
      </c>
      <c r="P368" s="206"/>
    </row>
    <row r="369" spans="1:16">
      <c r="A369" s="137" t="s">
        <v>155</v>
      </c>
      <c r="B369" s="140">
        <v>76</v>
      </c>
      <c r="C369" s="138">
        <v>87.5</v>
      </c>
      <c r="D369" s="141" t="s">
        <v>484</v>
      </c>
      <c r="E369" s="172">
        <v>107.25500000000001</v>
      </c>
      <c r="F369" s="173">
        <v>107.37</v>
      </c>
      <c r="G369" s="138"/>
      <c r="H369" s="138"/>
      <c r="I369" s="208"/>
      <c r="J369" s="140" t="s">
        <v>376</v>
      </c>
      <c r="K369" s="211">
        <v>0</v>
      </c>
      <c r="L369" s="206"/>
      <c r="M369" s="185"/>
      <c r="N369" s="186"/>
      <c r="O369" s="206" t="s">
        <v>452</v>
      </c>
      <c r="P369" s="206"/>
    </row>
    <row r="370" spans="1:16">
      <c r="A370" s="137" t="s">
        <v>156</v>
      </c>
      <c r="B370" s="140">
        <v>0</v>
      </c>
      <c r="C370" s="138">
        <v>43.5</v>
      </c>
      <c r="D370" s="141" t="s">
        <v>484</v>
      </c>
      <c r="E370" s="172">
        <v>107.37</v>
      </c>
      <c r="F370" s="173">
        <v>107.80500000000001</v>
      </c>
      <c r="G370" s="138"/>
      <c r="H370" s="138"/>
      <c r="I370" s="208"/>
      <c r="J370" s="140" t="s">
        <v>376</v>
      </c>
      <c r="K370" s="211">
        <v>0</v>
      </c>
      <c r="L370" s="206"/>
      <c r="M370" s="185"/>
      <c r="N370" s="186"/>
      <c r="O370" s="206" t="s">
        <v>452</v>
      </c>
      <c r="P370" s="206"/>
    </row>
    <row r="371" spans="1:16">
      <c r="A371" s="137" t="s">
        <v>157</v>
      </c>
      <c r="B371" s="140">
        <v>0</v>
      </c>
      <c r="C371" s="138">
        <v>85.5</v>
      </c>
      <c r="D371" s="141" t="s">
        <v>484</v>
      </c>
      <c r="E371" s="172">
        <v>107.6</v>
      </c>
      <c r="F371" s="173">
        <v>108.455</v>
      </c>
      <c r="G371" s="138"/>
      <c r="H371" s="138"/>
      <c r="I371" s="208"/>
      <c r="J371" s="140" t="s">
        <v>376</v>
      </c>
      <c r="K371" s="211">
        <v>0</v>
      </c>
      <c r="L371" s="206"/>
      <c r="M371" s="185"/>
      <c r="N371" s="186"/>
      <c r="O371" s="206" t="s">
        <v>452</v>
      </c>
      <c r="P371" s="206"/>
    </row>
    <row r="372" spans="1:16">
      <c r="A372" s="137" t="s">
        <v>158</v>
      </c>
      <c r="B372" s="140">
        <v>0</v>
      </c>
      <c r="C372" s="138">
        <v>83.5</v>
      </c>
      <c r="D372" s="141" t="s">
        <v>484</v>
      </c>
      <c r="E372" s="172">
        <v>108.455</v>
      </c>
      <c r="F372" s="173">
        <v>109.28999999999999</v>
      </c>
      <c r="G372" s="138"/>
      <c r="H372" s="138"/>
      <c r="I372" s="208"/>
      <c r="J372" s="140" t="s">
        <v>376</v>
      </c>
      <c r="K372" s="211">
        <v>0</v>
      </c>
      <c r="L372" s="206"/>
      <c r="M372" s="185"/>
      <c r="N372" s="186"/>
      <c r="O372" s="206" t="s">
        <v>452</v>
      </c>
      <c r="P372" s="206"/>
    </row>
    <row r="373" spans="1:16">
      <c r="A373" s="137" t="s">
        <v>159</v>
      </c>
      <c r="B373" s="140">
        <v>0</v>
      </c>
      <c r="C373" s="138">
        <v>9</v>
      </c>
      <c r="D373" s="141" t="s">
        <v>484</v>
      </c>
      <c r="E373" s="172">
        <v>109.29</v>
      </c>
      <c r="F373" s="173">
        <v>109.38000000000001</v>
      </c>
      <c r="G373" s="138"/>
      <c r="H373" s="138"/>
      <c r="I373" s="208"/>
      <c r="J373" s="140" t="s">
        <v>376</v>
      </c>
      <c r="K373" s="211">
        <v>0</v>
      </c>
      <c r="L373" s="206"/>
      <c r="M373" s="185"/>
      <c r="N373" s="186"/>
      <c r="O373" s="206" t="s">
        <v>452</v>
      </c>
      <c r="P373" s="206"/>
    </row>
    <row r="374" spans="1:16">
      <c r="A374" s="137" t="s">
        <v>159</v>
      </c>
      <c r="B374" s="140">
        <v>9</v>
      </c>
      <c r="C374" s="138">
        <v>50</v>
      </c>
      <c r="D374" s="141" t="s">
        <v>484</v>
      </c>
      <c r="E374" s="172">
        <v>109.38000000000001</v>
      </c>
      <c r="F374" s="173">
        <v>109.79</v>
      </c>
      <c r="G374" s="138"/>
      <c r="H374" s="138"/>
      <c r="I374" s="208"/>
      <c r="J374" s="140" t="s">
        <v>376</v>
      </c>
      <c r="K374" s="211">
        <v>0</v>
      </c>
      <c r="L374" s="206"/>
      <c r="M374" s="185">
        <v>95.795558634107522</v>
      </c>
      <c r="N374" s="186">
        <v>46.146704891151401</v>
      </c>
      <c r="O374" s="206" t="s">
        <v>452</v>
      </c>
      <c r="P374" s="206" t="s">
        <v>456</v>
      </c>
    </row>
    <row r="375" spans="1:16">
      <c r="A375" s="137" t="s">
        <v>159</v>
      </c>
      <c r="B375" s="140">
        <v>50</v>
      </c>
      <c r="C375" s="138">
        <v>50.2</v>
      </c>
      <c r="D375" s="141" t="s">
        <v>484</v>
      </c>
      <c r="E375" s="172">
        <v>109.79</v>
      </c>
      <c r="F375" s="173">
        <v>109.792</v>
      </c>
      <c r="G375" s="138"/>
      <c r="H375" s="138"/>
      <c r="I375" s="208"/>
      <c r="J375" s="140" t="s">
        <v>376</v>
      </c>
      <c r="K375" s="211">
        <v>0</v>
      </c>
      <c r="L375" s="206"/>
      <c r="M375" s="185"/>
      <c r="N375" s="186"/>
      <c r="O375" s="206" t="s">
        <v>425</v>
      </c>
      <c r="P375" s="206"/>
    </row>
    <row r="376" spans="1:16">
      <c r="A376" s="137" t="s">
        <v>159</v>
      </c>
      <c r="B376" s="140">
        <v>50.2</v>
      </c>
      <c r="C376" s="138">
        <v>78</v>
      </c>
      <c r="D376" s="141" t="s">
        <v>484</v>
      </c>
      <c r="E376" s="172">
        <v>109.792</v>
      </c>
      <c r="F376" s="173">
        <v>110.07000000000001</v>
      </c>
      <c r="G376" s="138"/>
      <c r="H376" s="138"/>
      <c r="I376" s="208"/>
      <c r="J376" s="140" t="s">
        <v>376</v>
      </c>
      <c r="K376" s="211">
        <v>0</v>
      </c>
      <c r="L376" s="206"/>
      <c r="M376" s="185"/>
      <c r="N376" s="186"/>
      <c r="O376" s="206" t="s">
        <v>452</v>
      </c>
      <c r="P376" s="206"/>
    </row>
    <row r="377" spans="1:16">
      <c r="A377" s="137" t="s">
        <v>160</v>
      </c>
      <c r="B377" s="140">
        <v>0</v>
      </c>
      <c r="C377" s="138">
        <v>27</v>
      </c>
      <c r="D377" s="141" t="s">
        <v>484</v>
      </c>
      <c r="E377" s="172">
        <v>110.07</v>
      </c>
      <c r="F377" s="173">
        <v>110.33999999999999</v>
      </c>
      <c r="G377" s="138"/>
      <c r="H377" s="138"/>
      <c r="I377" s="208"/>
      <c r="J377" s="140" t="s">
        <v>376</v>
      </c>
      <c r="K377" s="211">
        <v>0</v>
      </c>
      <c r="L377" s="206"/>
      <c r="M377" s="185"/>
      <c r="N377" s="186"/>
      <c r="O377" s="206" t="s">
        <v>452</v>
      </c>
      <c r="P377" s="206"/>
    </row>
    <row r="378" spans="1:16">
      <c r="A378" s="137" t="s">
        <v>160</v>
      </c>
      <c r="B378" s="140">
        <v>27</v>
      </c>
      <c r="C378" s="138">
        <v>27.5</v>
      </c>
      <c r="D378" s="141" t="s">
        <v>484</v>
      </c>
      <c r="E378" s="172">
        <v>110.33999999999999</v>
      </c>
      <c r="F378" s="173">
        <v>110.345</v>
      </c>
      <c r="G378" s="138"/>
      <c r="H378" s="138"/>
      <c r="I378" s="208"/>
      <c r="J378" s="140" t="s">
        <v>376</v>
      </c>
      <c r="K378" s="211">
        <v>0</v>
      </c>
      <c r="L378" s="206"/>
      <c r="M378" s="185"/>
      <c r="N378" s="186"/>
      <c r="O378" s="206" t="s">
        <v>425</v>
      </c>
      <c r="P378" s="206"/>
    </row>
    <row r="379" spans="1:16">
      <c r="A379" s="137" t="s">
        <v>160</v>
      </c>
      <c r="B379" s="140">
        <v>27.5</v>
      </c>
      <c r="C379" s="138">
        <v>67</v>
      </c>
      <c r="D379" s="141" t="s">
        <v>484</v>
      </c>
      <c r="E379" s="172">
        <v>110.345</v>
      </c>
      <c r="F379" s="173">
        <v>110.74</v>
      </c>
      <c r="G379" s="138"/>
      <c r="H379" s="138"/>
      <c r="I379" s="208"/>
      <c r="J379" s="140" t="s">
        <v>376</v>
      </c>
      <c r="K379" s="211">
        <v>0</v>
      </c>
      <c r="L379" s="206"/>
      <c r="M379" s="185"/>
      <c r="N379" s="186"/>
      <c r="O379" s="206" t="s">
        <v>452</v>
      </c>
      <c r="P379" s="206"/>
    </row>
    <row r="380" spans="1:16">
      <c r="A380" s="137" t="s">
        <v>161</v>
      </c>
      <c r="B380" s="140">
        <v>0</v>
      </c>
      <c r="C380" s="138">
        <v>85</v>
      </c>
      <c r="D380" s="141" t="s">
        <v>484</v>
      </c>
      <c r="E380" s="172">
        <v>110.6</v>
      </c>
      <c r="F380" s="173">
        <v>111.44999999999999</v>
      </c>
      <c r="G380" s="138"/>
      <c r="H380" s="138"/>
      <c r="I380" s="208"/>
      <c r="J380" s="140" t="s">
        <v>376</v>
      </c>
      <c r="K380" s="211">
        <v>0</v>
      </c>
      <c r="L380" s="206"/>
      <c r="M380" s="185"/>
      <c r="N380" s="186"/>
      <c r="O380" s="206" t="s">
        <v>452</v>
      </c>
      <c r="P380" s="206"/>
    </row>
    <row r="381" spans="1:16">
      <c r="A381" s="137" t="s">
        <v>162</v>
      </c>
      <c r="B381" s="140">
        <v>0</v>
      </c>
      <c r="C381" s="138">
        <v>50</v>
      </c>
      <c r="D381" s="141" t="s">
        <v>484</v>
      </c>
      <c r="E381" s="172">
        <v>111.45</v>
      </c>
      <c r="F381" s="173">
        <v>111.95</v>
      </c>
      <c r="G381" s="138"/>
      <c r="H381" s="138"/>
      <c r="I381" s="208"/>
      <c r="J381" s="140" t="s">
        <v>376</v>
      </c>
      <c r="K381" s="211">
        <v>0</v>
      </c>
      <c r="L381" s="206"/>
      <c r="M381" s="185"/>
      <c r="N381" s="186"/>
      <c r="O381" s="206" t="s">
        <v>452</v>
      </c>
      <c r="P381" s="206"/>
    </row>
    <row r="382" spans="1:16">
      <c r="A382" s="137" t="s">
        <v>162</v>
      </c>
      <c r="B382" s="140">
        <v>50</v>
      </c>
      <c r="C382" s="138">
        <v>80.5</v>
      </c>
      <c r="D382" s="141" t="s">
        <v>484</v>
      </c>
      <c r="E382" s="172">
        <v>111.95</v>
      </c>
      <c r="F382" s="173">
        <v>112.25500000000001</v>
      </c>
      <c r="G382" s="138"/>
      <c r="H382" s="138"/>
      <c r="I382" s="208"/>
      <c r="J382" s="140" t="s">
        <v>376</v>
      </c>
      <c r="K382" s="211">
        <v>0</v>
      </c>
      <c r="L382" s="206"/>
      <c r="M382" s="185"/>
      <c r="N382" s="186"/>
      <c r="O382" s="206"/>
      <c r="P382" s="206"/>
    </row>
    <row r="383" spans="1:16">
      <c r="A383" s="137" t="s">
        <v>163</v>
      </c>
      <c r="B383" s="140">
        <v>0</v>
      </c>
      <c r="C383" s="138">
        <v>12.5</v>
      </c>
      <c r="D383" s="141" t="s">
        <v>484</v>
      </c>
      <c r="E383" s="172">
        <v>112.255</v>
      </c>
      <c r="F383" s="173">
        <v>112.38</v>
      </c>
      <c r="G383" s="138"/>
      <c r="H383" s="138"/>
      <c r="I383" s="208"/>
      <c r="J383" s="140" t="s">
        <v>376</v>
      </c>
      <c r="K383" s="211">
        <v>0</v>
      </c>
      <c r="L383" s="206"/>
      <c r="M383" s="185"/>
      <c r="N383" s="186"/>
      <c r="O383" s="206" t="s">
        <v>452</v>
      </c>
      <c r="P383" s="206"/>
    </row>
    <row r="384" spans="1:16">
      <c r="A384" s="137" t="s">
        <v>163</v>
      </c>
      <c r="B384" s="140">
        <v>12.5</v>
      </c>
      <c r="C384" s="138">
        <v>12.7</v>
      </c>
      <c r="D384" s="141" t="s">
        <v>484</v>
      </c>
      <c r="E384" s="172">
        <v>112.38</v>
      </c>
      <c r="F384" s="173">
        <v>112.38199999999999</v>
      </c>
      <c r="G384" s="138"/>
      <c r="H384" s="138"/>
      <c r="I384" s="208"/>
      <c r="J384" s="140" t="s">
        <v>376</v>
      </c>
      <c r="K384" s="211">
        <v>0</v>
      </c>
      <c r="L384" s="206"/>
      <c r="M384" s="185"/>
      <c r="N384" s="186"/>
      <c r="O384" s="206" t="s">
        <v>425</v>
      </c>
      <c r="P384" s="206"/>
    </row>
    <row r="385" spans="1:16">
      <c r="A385" s="137" t="s">
        <v>163</v>
      </c>
      <c r="B385" s="140" t="s">
        <v>164</v>
      </c>
      <c r="C385" s="138">
        <v>83</v>
      </c>
      <c r="D385" s="141" t="s">
        <v>484</v>
      </c>
      <c r="E385" s="172" t="e">
        <v>#VALUE!</v>
      </c>
      <c r="F385" s="173">
        <v>113.08499999999999</v>
      </c>
      <c r="G385" s="138"/>
      <c r="H385" s="138"/>
      <c r="I385" s="208"/>
      <c r="J385" s="140" t="s">
        <v>376</v>
      </c>
      <c r="K385" s="211">
        <v>0</v>
      </c>
      <c r="L385" s="206"/>
      <c r="M385" s="185"/>
      <c r="N385" s="186"/>
      <c r="O385" s="206" t="s">
        <v>452</v>
      </c>
      <c r="P385" s="206" t="s">
        <v>456</v>
      </c>
    </row>
    <row r="386" spans="1:16">
      <c r="A386" s="137" t="s">
        <v>163</v>
      </c>
      <c r="B386" s="140">
        <v>83</v>
      </c>
      <c r="C386" s="138">
        <v>89.5</v>
      </c>
      <c r="D386" s="141" t="s">
        <v>484</v>
      </c>
      <c r="E386" s="172">
        <v>113.08499999999999</v>
      </c>
      <c r="F386" s="173">
        <v>113.14999999999999</v>
      </c>
      <c r="G386" s="138"/>
      <c r="H386" s="138"/>
      <c r="I386" s="208"/>
      <c r="J386" s="140" t="s">
        <v>376</v>
      </c>
      <c r="K386" s="211">
        <v>0</v>
      </c>
      <c r="L386" s="206"/>
      <c r="M386" s="185">
        <v>99.927402758030098</v>
      </c>
      <c r="N386" s="186">
        <v>48.429466604118133</v>
      </c>
      <c r="O386" s="206" t="s">
        <v>452</v>
      </c>
      <c r="P386" s="206"/>
    </row>
    <row r="387" spans="1:16">
      <c r="A387" s="137" t="s">
        <v>165</v>
      </c>
      <c r="B387" s="140">
        <v>0</v>
      </c>
      <c r="C387" s="138">
        <v>63.5</v>
      </c>
      <c r="D387" s="141" t="s">
        <v>484</v>
      </c>
      <c r="E387" s="172">
        <v>113.15</v>
      </c>
      <c r="F387" s="173">
        <v>113.78500000000001</v>
      </c>
      <c r="G387" s="138"/>
      <c r="H387" s="138"/>
      <c r="I387" s="208"/>
      <c r="J387" s="140" t="s">
        <v>376</v>
      </c>
      <c r="K387" s="211">
        <v>0</v>
      </c>
      <c r="L387" s="206"/>
      <c r="M387" s="185"/>
      <c r="N387" s="186"/>
      <c r="O387" s="206" t="s">
        <v>452</v>
      </c>
      <c r="P387" s="206"/>
    </row>
    <row r="388" spans="1:16">
      <c r="A388" s="137" t="s">
        <v>165</v>
      </c>
      <c r="B388" s="140">
        <v>63.5</v>
      </c>
      <c r="C388" s="138">
        <v>76</v>
      </c>
      <c r="D388" s="141" t="s">
        <v>484</v>
      </c>
      <c r="E388" s="172">
        <v>113.78500000000001</v>
      </c>
      <c r="F388" s="173">
        <v>113.91000000000001</v>
      </c>
      <c r="G388" s="138"/>
      <c r="H388" s="138"/>
      <c r="I388" s="208"/>
      <c r="J388" s="140" t="s">
        <v>376</v>
      </c>
      <c r="K388" s="211">
        <v>0</v>
      </c>
      <c r="L388" s="206"/>
      <c r="M388" s="185">
        <v>13.042706937833344</v>
      </c>
      <c r="N388" s="186">
        <v>40.738973725019839</v>
      </c>
      <c r="O388" s="206" t="s">
        <v>452</v>
      </c>
      <c r="P388" s="206" t="s">
        <v>456</v>
      </c>
    </row>
    <row r="389" spans="1:16">
      <c r="A389" s="137" t="s">
        <v>166</v>
      </c>
      <c r="B389" s="140">
        <v>0</v>
      </c>
      <c r="C389" s="138">
        <v>55</v>
      </c>
      <c r="D389" s="141" t="s">
        <v>484</v>
      </c>
      <c r="E389" s="172">
        <v>113.6</v>
      </c>
      <c r="F389" s="173">
        <v>114.14999999999999</v>
      </c>
      <c r="G389" s="138"/>
      <c r="H389" s="138"/>
      <c r="I389" s="208"/>
      <c r="J389" s="140" t="s">
        <v>376</v>
      </c>
      <c r="K389" s="211">
        <v>0</v>
      </c>
      <c r="L389" s="206"/>
      <c r="M389" s="185"/>
      <c r="N389" s="186"/>
      <c r="O389" s="206" t="s">
        <v>452</v>
      </c>
      <c r="P389" s="206"/>
    </row>
    <row r="390" spans="1:16">
      <c r="A390" s="137" t="s">
        <v>166</v>
      </c>
      <c r="B390" s="140">
        <v>55</v>
      </c>
      <c r="C390" s="138">
        <v>82</v>
      </c>
      <c r="D390" s="141" t="s">
        <v>484</v>
      </c>
      <c r="E390" s="172">
        <v>114.14999999999999</v>
      </c>
      <c r="F390" s="173">
        <v>114.41999999999999</v>
      </c>
      <c r="G390" s="138"/>
      <c r="H390" s="138"/>
      <c r="I390" s="208"/>
      <c r="J390" s="140" t="s">
        <v>376</v>
      </c>
      <c r="K390" s="211">
        <v>0</v>
      </c>
      <c r="L390" s="206"/>
      <c r="M390" s="185">
        <v>22.083295742538809</v>
      </c>
      <c r="N390" s="186">
        <v>39.118448495492622</v>
      </c>
      <c r="O390" s="206" t="s">
        <v>452</v>
      </c>
      <c r="P390" s="206" t="s">
        <v>456</v>
      </c>
    </row>
    <row r="391" spans="1:16">
      <c r="A391" s="137" t="s">
        <v>167</v>
      </c>
      <c r="B391" s="140">
        <v>0</v>
      </c>
      <c r="C391" s="138">
        <v>45</v>
      </c>
      <c r="D391" s="141" t="s">
        <v>484</v>
      </c>
      <c r="E391" s="172">
        <v>114.42</v>
      </c>
      <c r="F391" s="173">
        <v>114.87</v>
      </c>
      <c r="G391" s="138"/>
      <c r="H391" s="138"/>
      <c r="I391" s="208"/>
      <c r="J391" s="140" t="s">
        <v>376</v>
      </c>
      <c r="K391" s="211">
        <v>0</v>
      </c>
      <c r="L391" s="206"/>
      <c r="M391" s="185"/>
      <c r="N391" s="186"/>
      <c r="O391" s="206" t="s">
        <v>452</v>
      </c>
      <c r="P391" s="206"/>
    </row>
    <row r="392" spans="1:16">
      <c r="A392" s="137" t="s">
        <v>167</v>
      </c>
      <c r="B392" s="140">
        <v>45</v>
      </c>
      <c r="C392" s="138">
        <v>83</v>
      </c>
      <c r="D392" s="141" t="s">
        <v>484</v>
      </c>
      <c r="E392" s="172">
        <v>114.87</v>
      </c>
      <c r="F392" s="173">
        <v>115.25</v>
      </c>
      <c r="G392" s="138"/>
      <c r="H392" s="138"/>
      <c r="I392" s="208"/>
      <c r="J392" s="140" t="s">
        <v>376</v>
      </c>
      <c r="K392" s="211">
        <v>0</v>
      </c>
      <c r="L392" s="206"/>
      <c r="M392" s="185">
        <v>1.5961745504076248</v>
      </c>
      <c r="N392" s="186">
        <v>62.009216401911779</v>
      </c>
      <c r="O392" s="206" t="s">
        <v>452</v>
      </c>
      <c r="P392" s="206" t="s">
        <v>456</v>
      </c>
    </row>
    <row r="393" spans="1:16">
      <c r="A393" s="137" t="s">
        <v>168</v>
      </c>
      <c r="B393" s="140">
        <v>0</v>
      </c>
      <c r="C393" s="138">
        <v>6</v>
      </c>
      <c r="D393" s="141" t="s">
        <v>484</v>
      </c>
      <c r="E393" s="172">
        <v>115.25</v>
      </c>
      <c r="F393" s="173">
        <v>115.31</v>
      </c>
      <c r="G393" s="138" t="s">
        <v>370</v>
      </c>
      <c r="H393" s="138" t="s">
        <v>372</v>
      </c>
      <c r="I393" s="208" t="s">
        <v>375</v>
      </c>
      <c r="J393" s="140" t="s">
        <v>376</v>
      </c>
      <c r="K393" s="211">
        <v>0</v>
      </c>
      <c r="L393" s="206"/>
      <c r="M393" s="185"/>
      <c r="N393" s="186"/>
      <c r="O393" s="206" t="s">
        <v>419</v>
      </c>
      <c r="P393" s="206"/>
    </row>
    <row r="394" spans="1:16">
      <c r="A394" s="137" t="s">
        <v>168</v>
      </c>
      <c r="B394" s="140">
        <v>6</v>
      </c>
      <c r="C394" s="138">
        <v>76</v>
      </c>
      <c r="D394" s="141" t="s">
        <v>484</v>
      </c>
      <c r="E394" s="172">
        <v>115.31</v>
      </c>
      <c r="F394" s="173">
        <v>116.01</v>
      </c>
      <c r="G394" s="138" t="s">
        <v>370</v>
      </c>
      <c r="H394" s="138" t="s">
        <v>372</v>
      </c>
      <c r="I394" s="208" t="s">
        <v>375</v>
      </c>
      <c r="J394" s="140" t="s">
        <v>376</v>
      </c>
      <c r="K394" s="211">
        <v>0</v>
      </c>
      <c r="L394" s="206"/>
      <c r="M394" s="185">
        <v>15.219527191286772</v>
      </c>
      <c r="N394" s="186">
        <v>38.996524212849891</v>
      </c>
      <c r="O394" s="206" t="s">
        <v>452</v>
      </c>
      <c r="P394" s="206" t="s">
        <v>458</v>
      </c>
    </row>
    <row r="395" spans="1:16">
      <c r="A395" s="137" t="s">
        <v>168</v>
      </c>
      <c r="B395" s="140">
        <v>76</v>
      </c>
      <c r="C395" s="138">
        <v>83.5</v>
      </c>
      <c r="D395" s="141" t="s">
        <v>484</v>
      </c>
      <c r="E395" s="172">
        <v>116.01</v>
      </c>
      <c r="F395" s="173">
        <v>116.08499999999999</v>
      </c>
      <c r="G395" s="138"/>
      <c r="H395" s="138"/>
      <c r="I395" s="208"/>
      <c r="J395" s="140" t="s">
        <v>376</v>
      </c>
      <c r="K395" s="211">
        <v>0</v>
      </c>
      <c r="L395" s="206"/>
      <c r="M395" s="185">
        <v>13.445394406933957</v>
      </c>
      <c r="N395" s="186">
        <v>44.795941896701919</v>
      </c>
      <c r="O395" s="206" t="s">
        <v>452</v>
      </c>
      <c r="P395" s="206"/>
    </row>
    <row r="396" spans="1:16">
      <c r="A396" s="137" t="s">
        <v>168</v>
      </c>
      <c r="B396" s="140">
        <v>83.5</v>
      </c>
      <c r="C396" s="138">
        <v>92</v>
      </c>
      <c r="D396" s="141" t="s">
        <v>484</v>
      </c>
      <c r="E396" s="172">
        <v>116.08499999999999</v>
      </c>
      <c r="F396" s="173">
        <v>116.17</v>
      </c>
      <c r="G396" s="138" t="s">
        <v>370</v>
      </c>
      <c r="H396" s="138" t="s">
        <v>372</v>
      </c>
      <c r="I396" s="208" t="s">
        <v>375</v>
      </c>
      <c r="J396" s="140" t="s">
        <v>376</v>
      </c>
      <c r="K396" s="211">
        <v>0</v>
      </c>
      <c r="L396" s="206"/>
      <c r="M396" s="185"/>
      <c r="N396" s="186"/>
      <c r="O396" s="206" t="s">
        <v>419</v>
      </c>
      <c r="P396" s="206"/>
    </row>
    <row r="397" spans="1:16">
      <c r="A397" s="137" t="s">
        <v>169</v>
      </c>
      <c r="B397" s="140">
        <v>0</v>
      </c>
      <c r="C397" s="138">
        <v>20</v>
      </c>
      <c r="D397" s="141" t="s">
        <v>484</v>
      </c>
      <c r="E397" s="172">
        <v>116.18</v>
      </c>
      <c r="F397" s="173">
        <v>116.38000000000001</v>
      </c>
      <c r="G397" s="138"/>
      <c r="H397" s="138"/>
      <c r="I397" s="208"/>
      <c r="J397" s="140" t="s">
        <v>376</v>
      </c>
      <c r="K397" s="211">
        <v>0</v>
      </c>
      <c r="L397" s="206"/>
      <c r="M397" s="185"/>
      <c r="N397" s="186"/>
      <c r="O397" s="206" t="s">
        <v>419</v>
      </c>
      <c r="P397" s="206"/>
    </row>
    <row r="398" spans="1:16">
      <c r="A398" s="137" t="s">
        <v>169</v>
      </c>
      <c r="B398" s="140">
        <v>20</v>
      </c>
      <c r="C398" s="138">
        <v>24</v>
      </c>
      <c r="D398" s="141" t="s">
        <v>484</v>
      </c>
      <c r="E398" s="172">
        <v>116.38000000000001</v>
      </c>
      <c r="F398" s="173">
        <v>116.42</v>
      </c>
      <c r="G398" s="138" t="s">
        <v>370</v>
      </c>
      <c r="H398" s="138" t="s">
        <v>372</v>
      </c>
      <c r="I398" s="208" t="s">
        <v>375</v>
      </c>
      <c r="J398" s="140" t="s">
        <v>376</v>
      </c>
      <c r="K398" s="211">
        <v>0</v>
      </c>
      <c r="L398" s="206"/>
      <c r="M398" s="185">
        <v>2.0709998093041975</v>
      </c>
      <c r="N398" s="186">
        <v>44.018707354034348</v>
      </c>
      <c r="O398" s="206" t="s">
        <v>452</v>
      </c>
      <c r="P398" s="206"/>
    </row>
    <row r="399" spans="1:16">
      <c r="A399" s="137" t="s">
        <v>169</v>
      </c>
      <c r="B399" s="140">
        <v>24</v>
      </c>
      <c r="C399" s="138">
        <v>52</v>
      </c>
      <c r="D399" s="141" t="s">
        <v>484</v>
      </c>
      <c r="E399" s="172">
        <v>116.42</v>
      </c>
      <c r="F399" s="173">
        <v>116.7</v>
      </c>
      <c r="G399" s="138" t="s">
        <v>370</v>
      </c>
      <c r="H399" s="138" t="s">
        <v>372</v>
      </c>
      <c r="I399" s="208" t="s">
        <v>375</v>
      </c>
      <c r="J399" s="140" t="s">
        <v>376</v>
      </c>
      <c r="K399" s="211">
        <v>0</v>
      </c>
      <c r="L399" s="206"/>
      <c r="M399" s="185"/>
      <c r="N399" s="186"/>
      <c r="O399" s="206" t="s">
        <v>419</v>
      </c>
      <c r="P399" s="206"/>
    </row>
    <row r="400" spans="1:16">
      <c r="A400" s="137" t="s">
        <v>170</v>
      </c>
      <c r="B400" s="140">
        <v>0</v>
      </c>
      <c r="C400" s="138">
        <v>100</v>
      </c>
      <c r="D400" s="141" t="s">
        <v>484</v>
      </c>
      <c r="E400" s="172">
        <v>116.6</v>
      </c>
      <c r="F400" s="173">
        <v>117.6</v>
      </c>
      <c r="G400" s="138"/>
      <c r="H400" s="138"/>
      <c r="I400" s="208"/>
      <c r="J400" s="140" t="s">
        <v>376</v>
      </c>
      <c r="K400" s="211">
        <v>0</v>
      </c>
      <c r="L400" s="206"/>
      <c r="M400" s="185"/>
      <c r="N400" s="186"/>
      <c r="O400" s="206" t="s">
        <v>419</v>
      </c>
      <c r="P400" s="206"/>
    </row>
    <row r="401" spans="1:16">
      <c r="A401" s="137" t="s">
        <v>171</v>
      </c>
      <c r="B401" s="140">
        <v>0</v>
      </c>
      <c r="C401" s="138">
        <v>97.5</v>
      </c>
      <c r="D401" s="141" t="s">
        <v>484</v>
      </c>
      <c r="E401" s="172">
        <v>117.6</v>
      </c>
      <c r="F401" s="173">
        <v>118.57499999999999</v>
      </c>
      <c r="G401" s="138"/>
      <c r="H401" s="138"/>
      <c r="I401" s="208"/>
      <c r="J401" s="140" t="s">
        <v>376</v>
      </c>
      <c r="K401" s="211">
        <v>0</v>
      </c>
      <c r="L401" s="206"/>
      <c r="M401" s="185"/>
      <c r="N401" s="186"/>
      <c r="O401" s="206" t="s">
        <v>419</v>
      </c>
      <c r="P401" s="206"/>
    </row>
    <row r="402" spans="1:16">
      <c r="A402" s="137" t="s">
        <v>172</v>
      </c>
      <c r="B402" s="140">
        <v>0</v>
      </c>
      <c r="C402" s="138">
        <v>74.5</v>
      </c>
      <c r="D402" s="141" t="s">
        <v>484</v>
      </c>
      <c r="E402" s="172">
        <v>118.575</v>
      </c>
      <c r="F402" s="173">
        <v>119.32000000000001</v>
      </c>
      <c r="G402" s="138"/>
      <c r="H402" s="138"/>
      <c r="I402" s="208"/>
      <c r="J402" s="140" t="s">
        <v>376</v>
      </c>
      <c r="K402" s="211">
        <v>0</v>
      </c>
      <c r="L402" s="206"/>
      <c r="M402" s="185"/>
      <c r="N402" s="186"/>
      <c r="O402" s="206" t="s">
        <v>419</v>
      </c>
      <c r="P402" s="206"/>
    </row>
    <row r="403" spans="1:16">
      <c r="A403" s="137" t="s">
        <v>173</v>
      </c>
      <c r="B403" s="140">
        <v>0</v>
      </c>
      <c r="C403" s="138">
        <v>55.5</v>
      </c>
      <c r="D403" s="141" t="s">
        <v>484</v>
      </c>
      <c r="E403" s="172">
        <v>119.32</v>
      </c>
      <c r="F403" s="173">
        <v>119.875</v>
      </c>
      <c r="G403" s="138"/>
      <c r="H403" s="138"/>
      <c r="I403" s="208"/>
      <c r="J403" s="140" t="s">
        <v>376</v>
      </c>
      <c r="K403" s="211">
        <v>0</v>
      </c>
      <c r="L403" s="206"/>
      <c r="M403" s="185"/>
      <c r="N403" s="186"/>
      <c r="O403" s="206" t="s">
        <v>419</v>
      </c>
      <c r="P403" s="206"/>
    </row>
    <row r="404" spans="1:16">
      <c r="A404" s="137" t="s">
        <v>174</v>
      </c>
      <c r="B404" s="140">
        <v>0</v>
      </c>
      <c r="C404" s="138">
        <v>64.5</v>
      </c>
      <c r="D404" s="141" t="s">
        <v>484</v>
      </c>
      <c r="E404" s="172">
        <v>119.6</v>
      </c>
      <c r="F404" s="173">
        <v>120.24499999999999</v>
      </c>
      <c r="G404" s="138"/>
      <c r="H404" s="138"/>
      <c r="I404" s="208"/>
      <c r="J404" s="140" t="s">
        <v>376</v>
      </c>
      <c r="K404" s="211">
        <v>0</v>
      </c>
      <c r="L404" s="206"/>
      <c r="M404" s="185"/>
      <c r="N404" s="186"/>
      <c r="O404" s="206" t="s">
        <v>419</v>
      </c>
      <c r="P404" s="206"/>
    </row>
    <row r="405" spans="1:16">
      <c r="A405" s="137" t="s">
        <v>175</v>
      </c>
      <c r="B405" s="140">
        <v>0</v>
      </c>
      <c r="C405" s="138">
        <v>53</v>
      </c>
      <c r="D405" s="141" t="s">
        <v>484</v>
      </c>
      <c r="E405" s="172">
        <v>120.245</v>
      </c>
      <c r="F405" s="173">
        <v>120.77500000000001</v>
      </c>
      <c r="G405" s="138"/>
      <c r="H405" s="138"/>
      <c r="I405" s="208"/>
      <c r="J405" s="140" t="s">
        <v>376</v>
      </c>
      <c r="K405" s="211">
        <v>0</v>
      </c>
      <c r="L405" s="206"/>
      <c r="M405" s="185"/>
      <c r="N405" s="186"/>
      <c r="O405" s="206" t="s">
        <v>419</v>
      </c>
      <c r="P405" s="206"/>
    </row>
    <row r="406" spans="1:16">
      <c r="A406" s="137" t="s">
        <v>175</v>
      </c>
      <c r="B406" s="140">
        <v>53</v>
      </c>
      <c r="C406" s="138">
        <v>77</v>
      </c>
      <c r="D406" s="141" t="s">
        <v>484</v>
      </c>
      <c r="E406" s="172">
        <v>120.77500000000001</v>
      </c>
      <c r="F406" s="173">
        <v>121.015</v>
      </c>
      <c r="G406" s="138" t="s">
        <v>373</v>
      </c>
      <c r="H406" s="138" t="s">
        <v>372</v>
      </c>
      <c r="I406" s="208" t="s">
        <v>375</v>
      </c>
      <c r="J406" s="140" t="s">
        <v>376</v>
      </c>
      <c r="K406" s="211">
        <v>0</v>
      </c>
      <c r="L406" s="206"/>
      <c r="M406" s="185"/>
      <c r="N406" s="186"/>
      <c r="O406" s="206" t="s">
        <v>459</v>
      </c>
      <c r="P406" s="206"/>
    </row>
    <row r="407" spans="1:16">
      <c r="A407" s="137" t="s">
        <v>175</v>
      </c>
      <c r="B407" s="140">
        <v>77</v>
      </c>
      <c r="C407" s="138">
        <v>89.5</v>
      </c>
      <c r="D407" s="141" t="s">
        <v>484</v>
      </c>
      <c r="E407" s="172">
        <v>121.015</v>
      </c>
      <c r="F407" s="173">
        <v>121.14</v>
      </c>
      <c r="G407" s="138" t="s">
        <v>373</v>
      </c>
      <c r="H407" s="138" t="s">
        <v>372</v>
      </c>
      <c r="I407" s="208" t="s">
        <v>375</v>
      </c>
      <c r="J407" s="140" t="s">
        <v>376</v>
      </c>
      <c r="K407" s="211">
        <v>0</v>
      </c>
      <c r="L407" s="206"/>
      <c r="M407" s="185"/>
      <c r="N407" s="186"/>
      <c r="O407" s="206" t="s">
        <v>419</v>
      </c>
      <c r="P407" s="206"/>
    </row>
    <row r="408" spans="1:16">
      <c r="A408" s="137" t="s">
        <v>176</v>
      </c>
      <c r="B408" s="140">
        <v>0</v>
      </c>
      <c r="C408" s="138">
        <v>56</v>
      </c>
      <c r="D408" s="141" t="s">
        <v>484</v>
      </c>
      <c r="E408" s="172">
        <v>121.14</v>
      </c>
      <c r="F408" s="173">
        <v>121.7</v>
      </c>
      <c r="G408" s="138"/>
      <c r="H408" s="138"/>
      <c r="I408" s="208"/>
      <c r="J408" s="140" t="s">
        <v>376</v>
      </c>
      <c r="K408" s="211">
        <v>0</v>
      </c>
      <c r="L408" s="206"/>
      <c r="M408" s="185"/>
      <c r="N408" s="186"/>
      <c r="O408" s="206" t="s">
        <v>419</v>
      </c>
      <c r="P408" s="206"/>
    </row>
    <row r="409" spans="1:16">
      <c r="A409" s="137" t="s">
        <v>176</v>
      </c>
      <c r="B409" s="140">
        <v>56</v>
      </c>
      <c r="C409" s="138">
        <v>75.5</v>
      </c>
      <c r="D409" s="141" t="s">
        <v>484</v>
      </c>
      <c r="E409" s="172">
        <v>121.7</v>
      </c>
      <c r="F409" s="173">
        <v>121.895</v>
      </c>
      <c r="G409" s="138"/>
      <c r="H409" s="138"/>
      <c r="I409" s="208"/>
      <c r="J409" s="140" t="s">
        <v>376</v>
      </c>
      <c r="K409" s="211">
        <v>0</v>
      </c>
      <c r="L409" s="206"/>
      <c r="M409" s="185"/>
      <c r="N409" s="186"/>
      <c r="O409" s="206"/>
      <c r="P409" s="206"/>
    </row>
    <row r="410" spans="1:16">
      <c r="A410" s="137" t="s">
        <v>177</v>
      </c>
      <c r="B410" s="140">
        <v>0</v>
      </c>
      <c r="C410" s="138">
        <v>20.5</v>
      </c>
      <c r="D410" s="141" t="s">
        <v>484</v>
      </c>
      <c r="E410" s="172">
        <v>121.8</v>
      </c>
      <c r="F410" s="173">
        <v>122.005</v>
      </c>
      <c r="G410" s="138"/>
      <c r="H410" s="138"/>
      <c r="I410" s="208"/>
      <c r="J410" s="140" t="s">
        <v>376</v>
      </c>
      <c r="K410" s="211">
        <v>0</v>
      </c>
      <c r="L410" s="206"/>
      <c r="M410" s="185"/>
      <c r="N410" s="186"/>
      <c r="O410" s="206" t="s">
        <v>419</v>
      </c>
      <c r="P410" s="206"/>
    </row>
    <row r="411" spans="1:16">
      <c r="A411" s="137" t="s">
        <v>177</v>
      </c>
      <c r="B411" s="140">
        <v>20.5</v>
      </c>
      <c r="C411" s="138">
        <v>29.5</v>
      </c>
      <c r="D411" s="141" t="s">
        <v>484</v>
      </c>
      <c r="E411" s="172">
        <v>122.005</v>
      </c>
      <c r="F411" s="173">
        <v>122.095</v>
      </c>
      <c r="G411" s="138" t="s">
        <v>370</v>
      </c>
      <c r="H411" s="138" t="s">
        <v>372</v>
      </c>
      <c r="I411" s="208" t="s">
        <v>375</v>
      </c>
      <c r="J411" s="140" t="s">
        <v>376</v>
      </c>
      <c r="K411" s="211">
        <v>0</v>
      </c>
      <c r="L411" s="206"/>
      <c r="M411" s="185"/>
      <c r="N411" s="186"/>
      <c r="O411" s="206" t="s">
        <v>459</v>
      </c>
      <c r="P411" s="206"/>
    </row>
    <row r="412" spans="1:16">
      <c r="A412" s="137" t="s">
        <v>177</v>
      </c>
      <c r="B412" s="140">
        <v>29.5</v>
      </c>
      <c r="C412" s="138">
        <v>79</v>
      </c>
      <c r="D412" s="141" t="s">
        <v>484</v>
      </c>
      <c r="E412" s="172">
        <v>122.095</v>
      </c>
      <c r="F412" s="173">
        <v>122.59</v>
      </c>
      <c r="G412" s="138" t="s">
        <v>373</v>
      </c>
      <c r="H412" s="138" t="s">
        <v>372</v>
      </c>
      <c r="I412" s="208" t="s">
        <v>375</v>
      </c>
      <c r="J412" s="140" t="s">
        <v>376</v>
      </c>
      <c r="K412" s="211">
        <v>0</v>
      </c>
      <c r="L412" s="206"/>
      <c r="M412" s="185"/>
      <c r="N412" s="186"/>
      <c r="O412" s="206" t="s">
        <v>419</v>
      </c>
      <c r="P412" s="206"/>
    </row>
    <row r="413" spans="1:16">
      <c r="A413" s="137" t="s">
        <v>178</v>
      </c>
      <c r="B413" s="140">
        <v>0</v>
      </c>
      <c r="C413" s="138">
        <v>37</v>
      </c>
      <c r="D413" s="141" t="s">
        <v>484</v>
      </c>
      <c r="E413" s="172">
        <v>122.6</v>
      </c>
      <c r="F413" s="173">
        <v>122.97</v>
      </c>
      <c r="G413" s="138"/>
      <c r="H413" s="138"/>
      <c r="I413" s="208"/>
      <c r="J413" s="140" t="s">
        <v>376</v>
      </c>
      <c r="K413" s="211">
        <v>0</v>
      </c>
      <c r="L413" s="206"/>
      <c r="M413" s="185"/>
      <c r="N413" s="186"/>
      <c r="O413" s="206" t="s">
        <v>419</v>
      </c>
      <c r="P413" s="206"/>
    </row>
    <row r="414" spans="1:16">
      <c r="A414" s="137" t="s">
        <v>178</v>
      </c>
      <c r="B414" s="140">
        <v>37</v>
      </c>
      <c r="C414" s="138">
        <v>50</v>
      </c>
      <c r="D414" s="141" t="s">
        <v>484</v>
      </c>
      <c r="E414" s="172">
        <v>122.97</v>
      </c>
      <c r="F414" s="173">
        <v>123.1</v>
      </c>
      <c r="G414" s="138" t="s">
        <v>373</v>
      </c>
      <c r="H414" s="138" t="s">
        <v>372</v>
      </c>
      <c r="I414" s="208" t="s">
        <v>375</v>
      </c>
      <c r="J414" s="140" t="s">
        <v>376</v>
      </c>
      <c r="K414" s="211">
        <v>0</v>
      </c>
      <c r="L414" s="206"/>
      <c r="M414" s="185"/>
      <c r="N414" s="186"/>
      <c r="O414" s="206" t="s">
        <v>459</v>
      </c>
      <c r="P414" s="206"/>
    </row>
    <row r="415" spans="1:16">
      <c r="A415" s="137" t="s">
        <v>178</v>
      </c>
      <c r="B415" s="140">
        <v>50</v>
      </c>
      <c r="C415" s="138">
        <v>52</v>
      </c>
      <c r="D415" s="141" t="s">
        <v>484</v>
      </c>
      <c r="E415" s="172">
        <v>123.1</v>
      </c>
      <c r="F415" s="173">
        <v>123.11999999999999</v>
      </c>
      <c r="G415" s="138" t="s">
        <v>373</v>
      </c>
      <c r="H415" s="138" t="s">
        <v>372</v>
      </c>
      <c r="I415" s="208" t="s">
        <v>375</v>
      </c>
      <c r="J415" s="140" t="s">
        <v>376</v>
      </c>
      <c r="K415" s="211">
        <v>0</v>
      </c>
      <c r="L415" s="206"/>
      <c r="M415" s="185"/>
      <c r="N415" s="186"/>
      <c r="O415" s="206" t="s">
        <v>419</v>
      </c>
      <c r="P415" s="206"/>
    </row>
    <row r="416" spans="1:16">
      <c r="A416" s="137" t="s">
        <v>178</v>
      </c>
      <c r="B416" s="140">
        <v>52</v>
      </c>
      <c r="C416" s="138">
        <v>59</v>
      </c>
      <c r="D416" s="141" t="s">
        <v>484</v>
      </c>
      <c r="E416" s="172">
        <v>123.11999999999999</v>
      </c>
      <c r="F416" s="173">
        <v>123.19</v>
      </c>
      <c r="G416" s="138" t="s">
        <v>373</v>
      </c>
      <c r="H416" s="138" t="s">
        <v>372</v>
      </c>
      <c r="I416" s="208" t="s">
        <v>375</v>
      </c>
      <c r="J416" s="140" t="s">
        <v>376</v>
      </c>
      <c r="K416" s="211">
        <v>0</v>
      </c>
      <c r="L416" s="206"/>
      <c r="M416" s="185"/>
      <c r="N416" s="186"/>
      <c r="O416" s="206" t="s">
        <v>459</v>
      </c>
      <c r="P416" s="206"/>
    </row>
    <row r="417" spans="1:16">
      <c r="A417" s="137" t="s">
        <v>178</v>
      </c>
      <c r="B417" s="140">
        <v>59</v>
      </c>
      <c r="C417" s="138">
        <v>61</v>
      </c>
      <c r="D417" s="141" t="s">
        <v>484</v>
      </c>
      <c r="E417" s="172">
        <v>123.19</v>
      </c>
      <c r="F417" s="173">
        <v>123.21</v>
      </c>
      <c r="G417" s="138" t="s">
        <v>373</v>
      </c>
      <c r="H417" s="138" t="s">
        <v>372</v>
      </c>
      <c r="I417" s="208" t="s">
        <v>375</v>
      </c>
      <c r="J417" s="140" t="s">
        <v>376</v>
      </c>
      <c r="K417" s="211">
        <v>0</v>
      </c>
      <c r="L417" s="206"/>
      <c r="M417" s="185"/>
      <c r="N417" s="186"/>
      <c r="O417" s="206" t="s">
        <v>419</v>
      </c>
      <c r="P417" s="206"/>
    </row>
    <row r="418" spans="1:16">
      <c r="A418" s="137" t="s">
        <v>178</v>
      </c>
      <c r="B418" s="140">
        <v>61</v>
      </c>
      <c r="C418" s="138">
        <v>76</v>
      </c>
      <c r="D418" s="141" t="s">
        <v>484</v>
      </c>
      <c r="E418" s="172">
        <v>123.21</v>
      </c>
      <c r="F418" s="173">
        <v>123.36</v>
      </c>
      <c r="G418" s="138" t="s">
        <v>373</v>
      </c>
      <c r="H418" s="138" t="s">
        <v>372</v>
      </c>
      <c r="I418" s="208" t="s">
        <v>375</v>
      </c>
      <c r="J418" s="140" t="s">
        <v>376</v>
      </c>
      <c r="K418" s="211">
        <v>0</v>
      </c>
      <c r="L418" s="206"/>
      <c r="M418" s="185"/>
      <c r="N418" s="186"/>
      <c r="O418" s="206" t="s">
        <v>459</v>
      </c>
      <c r="P418" s="206"/>
    </row>
    <row r="419" spans="1:16">
      <c r="A419" s="137" t="s">
        <v>179</v>
      </c>
      <c r="B419" s="140">
        <v>0</v>
      </c>
      <c r="C419" s="138">
        <v>63.5</v>
      </c>
      <c r="D419" s="141" t="s">
        <v>484</v>
      </c>
      <c r="E419" s="172">
        <v>123.36</v>
      </c>
      <c r="F419" s="173">
        <v>123.995</v>
      </c>
      <c r="G419" s="138"/>
      <c r="H419" s="138"/>
      <c r="I419" s="208"/>
      <c r="J419" s="140" t="s">
        <v>376</v>
      </c>
      <c r="K419" s="211">
        <v>0</v>
      </c>
      <c r="L419" s="206"/>
      <c r="M419" s="185"/>
      <c r="N419" s="186"/>
      <c r="O419" s="206" t="s">
        <v>459</v>
      </c>
      <c r="P419" s="206"/>
    </row>
    <row r="420" spans="1:16">
      <c r="A420" s="137" t="s">
        <v>179</v>
      </c>
      <c r="B420" s="140">
        <v>63.5</v>
      </c>
      <c r="C420" s="138">
        <v>70.5</v>
      </c>
      <c r="D420" s="141" t="s">
        <v>484</v>
      </c>
      <c r="E420" s="172">
        <v>123.995</v>
      </c>
      <c r="F420" s="173">
        <v>124.065</v>
      </c>
      <c r="G420" s="138" t="s">
        <v>373</v>
      </c>
      <c r="H420" s="138" t="s">
        <v>372</v>
      </c>
      <c r="I420" s="208" t="s">
        <v>375</v>
      </c>
      <c r="J420" s="140" t="s">
        <v>376</v>
      </c>
      <c r="K420" s="211">
        <v>0</v>
      </c>
      <c r="L420" s="206"/>
      <c r="M420" s="185"/>
      <c r="N420" s="186"/>
      <c r="O420" s="206" t="s">
        <v>419</v>
      </c>
      <c r="P420" s="206"/>
    </row>
    <row r="421" spans="1:16">
      <c r="A421" s="137" t="s">
        <v>179</v>
      </c>
      <c r="B421" s="140">
        <v>70.5</v>
      </c>
      <c r="C421" s="138">
        <v>88</v>
      </c>
      <c r="D421" s="141" t="s">
        <v>484</v>
      </c>
      <c r="E421" s="172">
        <v>124.065</v>
      </c>
      <c r="F421" s="173">
        <v>124.24</v>
      </c>
      <c r="G421" s="138" t="s">
        <v>373</v>
      </c>
      <c r="H421" s="138" t="s">
        <v>372</v>
      </c>
      <c r="I421" s="208" t="s">
        <v>375</v>
      </c>
      <c r="J421" s="140" t="s">
        <v>376</v>
      </c>
      <c r="K421" s="211">
        <v>0</v>
      </c>
      <c r="L421" s="206"/>
      <c r="M421" s="185"/>
      <c r="N421" s="186"/>
      <c r="O421" s="206" t="s">
        <v>459</v>
      </c>
      <c r="P421" s="206"/>
    </row>
    <row r="422" spans="1:16">
      <c r="A422" s="137" t="s">
        <v>179</v>
      </c>
      <c r="B422" s="140">
        <v>88</v>
      </c>
      <c r="C422" s="138">
        <v>91</v>
      </c>
      <c r="D422" s="141" t="s">
        <v>484</v>
      </c>
      <c r="E422" s="172">
        <v>124.24</v>
      </c>
      <c r="F422" s="173">
        <v>124.27</v>
      </c>
      <c r="G422" s="138" t="s">
        <v>373</v>
      </c>
      <c r="H422" s="138" t="s">
        <v>372</v>
      </c>
      <c r="I422" s="208" t="s">
        <v>375</v>
      </c>
      <c r="J422" s="140" t="s">
        <v>376</v>
      </c>
      <c r="K422" s="211">
        <v>0</v>
      </c>
      <c r="L422" s="206"/>
      <c r="M422" s="185"/>
      <c r="N422" s="186"/>
      <c r="O422" s="206" t="s">
        <v>419</v>
      </c>
      <c r="P422" s="206"/>
    </row>
    <row r="423" spans="1:16">
      <c r="A423" s="137" t="s">
        <v>179</v>
      </c>
      <c r="B423" s="140">
        <v>91</v>
      </c>
      <c r="C423" s="138">
        <v>98</v>
      </c>
      <c r="D423" s="141" t="s">
        <v>484</v>
      </c>
      <c r="E423" s="172">
        <v>124.27</v>
      </c>
      <c r="F423" s="173">
        <v>124.34</v>
      </c>
      <c r="G423" s="138" t="s">
        <v>373</v>
      </c>
      <c r="H423" s="138" t="s">
        <v>372</v>
      </c>
      <c r="I423" s="208" t="s">
        <v>375</v>
      </c>
      <c r="J423" s="140" t="s">
        <v>376</v>
      </c>
      <c r="K423" s="211">
        <v>0</v>
      </c>
      <c r="L423" s="206"/>
      <c r="M423" s="185"/>
      <c r="N423" s="186"/>
      <c r="O423" s="206" t="s">
        <v>459</v>
      </c>
      <c r="P423" s="206"/>
    </row>
    <row r="424" spans="1:16">
      <c r="A424" s="137" t="s">
        <v>180</v>
      </c>
      <c r="B424" s="140">
        <v>0</v>
      </c>
      <c r="C424" s="138">
        <v>4.5</v>
      </c>
      <c r="D424" s="141" t="s">
        <v>484</v>
      </c>
      <c r="E424" s="172">
        <v>124.34</v>
      </c>
      <c r="F424" s="173">
        <v>124.38500000000001</v>
      </c>
      <c r="G424" s="138" t="s">
        <v>370</v>
      </c>
      <c r="H424" s="138" t="s">
        <v>371</v>
      </c>
      <c r="I424" s="208" t="s">
        <v>375</v>
      </c>
      <c r="J424" s="140" t="s">
        <v>376</v>
      </c>
      <c r="K424" s="211">
        <v>0</v>
      </c>
      <c r="L424" s="206"/>
      <c r="M424" s="185"/>
      <c r="N424" s="186"/>
      <c r="O424" s="206" t="s">
        <v>419</v>
      </c>
      <c r="P424" s="206"/>
    </row>
    <row r="425" spans="1:16">
      <c r="A425" s="137" t="s">
        <v>180</v>
      </c>
      <c r="B425" s="140">
        <v>4.5</v>
      </c>
      <c r="C425" s="138">
        <v>73.5</v>
      </c>
      <c r="D425" s="141" t="s">
        <v>484</v>
      </c>
      <c r="E425" s="172">
        <v>124.38500000000001</v>
      </c>
      <c r="F425" s="173">
        <v>125.075</v>
      </c>
      <c r="G425" s="138" t="s">
        <v>373</v>
      </c>
      <c r="H425" s="138" t="s">
        <v>372</v>
      </c>
      <c r="I425" s="208" t="s">
        <v>375</v>
      </c>
      <c r="J425" s="140" t="s">
        <v>376</v>
      </c>
      <c r="K425" s="211">
        <v>0</v>
      </c>
      <c r="L425" s="206"/>
      <c r="M425" s="185"/>
      <c r="N425" s="186"/>
      <c r="O425" s="206" t="s">
        <v>459</v>
      </c>
      <c r="P425" s="206" t="s">
        <v>460</v>
      </c>
    </row>
    <row r="426" spans="1:16">
      <c r="A426" s="137" t="s">
        <v>181</v>
      </c>
      <c r="B426" s="140">
        <v>0</v>
      </c>
      <c r="C426" s="138">
        <v>48</v>
      </c>
      <c r="D426" s="141" t="s">
        <v>484</v>
      </c>
      <c r="E426" s="172">
        <v>125.075</v>
      </c>
      <c r="F426" s="173">
        <v>125.55500000000001</v>
      </c>
      <c r="G426" s="138"/>
      <c r="H426" s="138"/>
      <c r="I426" s="208"/>
      <c r="J426" s="140" t="s">
        <v>376</v>
      </c>
      <c r="K426" s="211">
        <v>0</v>
      </c>
      <c r="L426" s="206"/>
      <c r="M426" s="185"/>
      <c r="N426" s="186"/>
      <c r="O426" s="206" t="s">
        <v>459</v>
      </c>
      <c r="P426" s="206"/>
    </row>
    <row r="427" spans="1:16">
      <c r="A427" s="137" t="s">
        <v>181</v>
      </c>
      <c r="B427" s="140">
        <v>48</v>
      </c>
      <c r="C427" s="138">
        <v>69.5</v>
      </c>
      <c r="D427" s="141" t="s">
        <v>484</v>
      </c>
      <c r="E427" s="172">
        <v>125.55500000000001</v>
      </c>
      <c r="F427" s="173">
        <v>125.77</v>
      </c>
      <c r="G427" s="138" t="s">
        <v>373</v>
      </c>
      <c r="H427" s="138" t="s">
        <v>372</v>
      </c>
      <c r="I427" s="208" t="s">
        <v>375</v>
      </c>
      <c r="J427" s="140" t="s">
        <v>376</v>
      </c>
      <c r="K427" s="211">
        <v>0</v>
      </c>
      <c r="L427" s="206"/>
      <c r="M427" s="185"/>
      <c r="N427" s="186"/>
      <c r="O427" s="206" t="s">
        <v>419</v>
      </c>
      <c r="P427" s="206"/>
    </row>
    <row r="428" spans="1:16">
      <c r="A428" s="137" t="s">
        <v>182</v>
      </c>
      <c r="B428" s="140">
        <v>0</v>
      </c>
      <c r="C428" s="138">
        <v>4.5</v>
      </c>
      <c r="D428" s="141" t="s">
        <v>484</v>
      </c>
      <c r="E428" s="172">
        <v>125.6</v>
      </c>
      <c r="F428" s="173">
        <v>125.645</v>
      </c>
      <c r="G428" s="138" t="s">
        <v>373</v>
      </c>
      <c r="H428" s="138" t="s">
        <v>372</v>
      </c>
      <c r="I428" s="208" t="s">
        <v>375</v>
      </c>
      <c r="J428" s="140" t="s">
        <v>376</v>
      </c>
      <c r="K428" s="211">
        <v>0</v>
      </c>
      <c r="L428" s="206"/>
      <c r="M428" s="185"/>
      <c r="N428" s="186"/>
      <c r="O428" s="206" t="s">
        <v>459</v>
      </c>
      <c r="P428" s="206"/>
    </row>
    <row r="429" spans="1:16">
      <c r="A429" s="137" t="s">
        <v>182</v>
      </c>
      <c r="B429" s="140">
        <v>4.5</v>
      </c>
      <c r="C429" s="138">
        <v>57.5</v>
      </c>
      <c r="D429" s="141" t="s">
        <v>484</v>
      </c>
      <c r="E429" s="172">
        <v>125.645</v>
      </c>
      <c r="F429" s="173">
        <v>126.175</v>
      </c>
      <c r="G429" s="138" t="s">
        <v>373</v>
      </c>
      <c r="H429" s="138" t="s">
        <v>372</v>
      </c>
      <c r="I429" s="208" t="s">
        <v>375</v>
      </c>
      <c r="J429" s="140" t="s">
        <v>376</v>
      </c>
      <c r="K429" s="211">
        <v>0</v>
      </c>
      <c r="L429" s="206"/>
      <c r="M429" s="185"/>
      <c r="N429" s="186"/>
      <c r="O429" s="206" t="s">
        <v>419</v>
      </c>
      <c r="P429" s="206"/>
    </row>
    <row r="430" spans="1:16">
      <c r="A430" s="137" t="s">
        <v>183</v>
      </c>
      <c r="B430" s="140">
        <v>0</v>
      </c>
      <c r="C430" s="138">
        <v>63</v>
      </c>
      <c r="D430" s="141" t="s">
        <v>484</v>
      </c>
      <c r="E430" s="172">
        <v>126.175</v>
      </c>
      <c r="F430" s="173">
        <v>126.80499999999999</v>
      </c>
      <c r="G430" s="138"/>
      <c r="H430" s="138"/>
      <c r="I430" s="208"/>
      <c r="J430" s="140" t="s">
        <v>376</v>
      </c>
      <c r="K430" s="211">
        <v>0</v>
      </c>
      <c r="L430" s="206"/>
      <c r="M430" s="185"/>
      <c r="N430" s="186"/>
      <c r="O430" s="206" t="s">
        <v>419</v>
      </c>
      <c r="P430" s="206"/>
    </row>
    <row r="431" spans="1:16">
      <c r="A431" s="137" t="s">
        <v>183</v>
      </c>
      <c r="B431" s="140">
        <v>63</v>
      </c>
      <c r="C431" s="138">
        <v>64</v>
      </c>
      <c r="D431" s="141" t="s">
        <v>484</v>
      </c>
      <c r="E431" s="172">
        <v>126.80499999999999</v>
      </c>
      <c r="F431" s="173">
        <v>126.815</v>
      </c>
      <c r="G431" s="138"/>
      <c r="H431" s="138"/>
      <c r="I431" s="208"/>
      <c r="J431" s="140" t="s">
        <v>376</v>
      </c>
      <c r="K431" s="211">
        <v>0</v>
      </c>
      <c r="L431" s="206"/>
      <c r="M431" s="185"/>
      <c r="N431" s="186"/>
      <c r="O431" s="206" t="s">
        <v>425</v>
      </c>
      <c r="P431" s="206"/>
    </row>
    <row r="432" spans="1:16">
      <c r="A432" s="137" t="s">
        <v>183</v>
      </c>
      <c r="B432" s="140">
        <v>64</v>
      </c>
      <c r="C432" s="138">
        <v>74</v>
      </c>
      <c r="D432" s="141" t="s">
        <v>484</v>
      </c>
      <c r="E432" s="172">
        <v>126.815</v>
      </c>
      <c r="F432" s="173">
        <v>126.91499999999999</v>
      </c>
      <c r="G432" s="138"/>
      <c r="H432" s="138"/>
      <c r="I432" s="208"/>
      <c r="J432" s="140" t="s">
        <v>376</v>
      </c>
      <c r="K432" s="211">
        <v>0</v>
      </c>
      <c r="L432" s="206"/>
      <c r="M432" s="185"/>
      <c r="N432" s="186"/>
      <c r="O432" s="206" t="s">
        <v>419</v>
      </c>
      <c r="P432" s="206" t="s">
        <v>461</v>
      </c>
    </row>
    <row r="433" spans="1:16">
      <c r="A433" s="137" t="s">
        <v>184</v>
      </c>
      <c r="B433" s="140">
        <v>0</v>
      </c>
      <c r="C433" s="138">
        <v>75</v>
      </c>
      <c r="D433" s="141" t="s">
        <v>484</v>
      </c>
      <c r="E433" s="172">
        <v>126.91500000000001</v>
      </c>
      <c r="F433" s="173">
        <v>127.66500000000001</v>
      </c>
      <c r="G433" s="138"/>
      <c r="H433" s="138"/>
      <c r="I433" s="208"/>
      <c r="J433" s="140" t="s">
        <v>376</v>
      </c>
      <c r="K433" s="211">
        <v>0</v>
      </c>
      <c r="L433" s="206"/>
      <c r="M433" s="185"/>
      <c r="N433" s="186"/>
      <c r="O433" s="206" t="s">
        <v>419</v>
      </c>
      <c r="P433" s="206" t="s">
        <v>461</v>
      </c>
    </row>
    <row r="434" spans="1:16">
      <c r="A434" s="137" t="s">
        <v>185</v>
      </c>
      <c r="B434" s="140">
        <v>0</v>
      </c>
      <c r="C434" s="138">
        <v>15</v>
      </c>
      <c r="D434" s="141" t="s">
        <v>484</v>
      </c>
      <c r="E434" s="172">
        <v>127.66500000000001</v>
      </c>
      <c r="F434" s="173">
        <v>127.81500000000001</v>
      </c>
      <c r="G434" s="138"/>
      <c r="H434" s="138"/>
      <c r="I434" s="208"/>
      <c r="J434" s="140" t="s">
        <v>376</v>
      </c>
      <c r="K434" s="211">
        <v>0</v>
      </c>
      <c r="L434" s="206"/>
      <c r="M434" s="185"/>
      <c r="N434" s="186"/>
      <c r="O434" s="206" t="s">
        <v>419</v>
      </c>
      <c r="P434" s="206"/>
    </row>
    <row r="435" spans="1:16">
      <c r="A435" s="137" t="s">
        <v>185</v>
      </c>
      <c r="B435" s="140">
        <v>15</v>
      </c>
      <c r="C435" s="138">
        <v>51</v>
      </c>
      <c r="D435" s="141" t="s">
        <v>484</v>
      </c>
      <c r="E435" s="172">
        <v>127.81500000000001</v>
      </c>
      <c r="F435" s="173">
        <v>128.17500000000001</v>
      </c>
      <c r="G435" s="138"/>
      <c r="H435" s="138"/>
      <c r="I435" s="208"/>
      <c r="J435" s="140" t="s">
        <v>376</v>
      </c>
      <c r="K435" s="211">
        <v>0</v>
      </c>
      <c r="L435" s="206"/>
      <c r="M435" s="185"/>
      <c r="N435" s="186"/>
      <c r="O435" s="206"/>
      <c r="P435" s="206"/>
    </row>
    <row r="436" spans="1:16">
      <c r="A436" s="137" t="s">
        <v>185</v>
      </c>
      <c r="B436" s="140">
        <v>51</v>
      </c>
      <c r="C436" s="138">
        <v>68</v>
      </c>
      <c r="D436" s="141" t="s">
        <v>484</v>
      </c>
      <c r="E436" s="172">
        <v>128.17500000000001</v>
      </c>
      <c r="F436" s="173">
        <v>128.345</v>
      </c>
      <c r="G436" s="138"/>
      <c r="H436" s="138"/>
      <c r="I436" s="208"/>
      <c r="J436" s="140" t="s">
        <v>376</v>
      </c>
      <c r="K436" s="211">
        <v>0</v>
      </c>
      <c r="L436" s="206"/>
      <c r="M436" s="185"/>
      <c r="N436" s="186"/>
      <c r="O436" s="206" t="s">
        <v>419</v>
      </c>
      <c r="P436" s="206"/>
    </row>
    <row r="437" spans="1:16">
      <c r="A437" s="137" t="s">
        <v>185</v>
      </c>
      <c r="B437" s="140">
        <v>68</v>
      </c>
      <c r="C437" s="138">
        <v>93</v>
      </c>
      <c r="D437" s="141" t="s">
        <v>484</v>
      </c>
      <c r="E437" s="172">
        <v>128.345</v>
      </c>
      <c r="F437" s="173">
        <v>128.595</v>
      </c>
      <c r="G437" s="138"/>
      <c r="H437" s="138"/>
      <c r="I437" s="208"/>
      <c r="J437" s="140" t="s">
        <v>376</v>
      </c>
      <c r="K437" s="211">
        <v>0</v>
      </c>
      <c r="L437" s="206"/>
      <c r="M437" s="185"/>
      <c r="N437" s="186"/>
      <c r="O437" s="206"/>
      <c r="P437" s="206"/>
    </row>
    <row r="438" spans="1:16">
      <c r="A438" s="137" t="s">
        <v>186</v>
      </c>
      <c r="B438" s="140">
        <v>0</v>
      </c>
      <c r="C438" s="138">
        <v>55</v>
      </c>
      <c r="D438" s="141" t="s">
        <v>484</v>
      </c>
      <c r="E438" s="172">
        <v>128.6</v>
      </c>
      <c r="F438" s="173">
        <v>129.15</v>
      </c>
      <c r="G438" s="138"/>
      <c r="H438" s="138"/>
      <c r="I438" s="208"/>
      <c r="J438" s="140" t="s">
        <v>376</v>
      </c>
      <c r="K438" s="211">
        <v>0</v>
      </c>
      <c r="L438" s="206"/>
      <c r="M438" s="185"/>
      <c r="N438" s="186"/>
      <c r="O438" s="206"/>
      <c r="P438" s="206"/>
    </row>
    <row r="439" spans="1:16">
      <c r="A439" s="137" t="s">
        <v>186</v>
      </c>
      <c r="B439" s="140">
        <v>55</v>
      </c>
      <c r="C439" s="138">
        <v>90</v>
      </c>
      <c r="D439" s="141" t="s">
        <v>484</v>
      </c>
      <c r="E439" s="172">
        <v>129.15</v>
      </c>
      <c r="F439" s="173">
        <v>129.5</v>
      </c>
      <c r="G439" s="138"/>
      <c r="H439" s="138"/>
      <c r="I439" s="208"/>
      <c r="J439" s="140" t="s">
        <v>376</v>
      </c>
      <c r="K439" s="211">
        <v>0</v>
      </c>
      <c r="L439" s="206"/>
      <c r="M439" s="185"/>
      <c r="N439" s="186"/>
      <c r="O439" s="206" t="s">
        <v>419</v>
      </c>
      <c r="P439" s="206"/>
    </row>
    <row r="440" spans="1:16">
      <c r="A440" s="137" t="s">
        <v>187</v>
      </c>
      <c r="B440" s="140">
        <v>0</v>
      </c>
      <c r="C440" s="138">
        <v>8</v>
      </c>
      <c r="D440" s="141" t="s">
        <v>484</v>
      </c>
      <c r="E440" s="172">
        <v>129.5</v>
      </c>
      <c r="F440" s="173">
        <v>129.58000000000001</v>
      </c>
      <c r="G440" s="138"/>
      <c r="H440" s="138"/>
      <c r="I440" s="208"/>
      <c r="J440" s="140" t="s">
        <v>376</v>
      </c>
      <c r="K440" s="211">
        <v>0</v>
      </c>
      <c r="L440" s="206"/>
      <c r="M440" s="185"/>
      <c r="N440" s="186"/>
      <c r="O440" s="206"/>
      <c r="P440" s="206"/>
    </row>
    <row r="441" spans="1:16">
      <c r="A441" s="137" t="s">
        <v>187</v>
      </c>
      <c r="B441" s="140">
        <v>8</v>
      </c>
      <c r="C441" s="138">
        <v>70</v>
      </c>
      <c r="D441" s="141" t="s">
        <v>484</v>
      </c>
      <c r="E441" s="172">
        <v>129.58000000000001</v>
      </c>
      <c r="F441" s="173">
        <v>130.19999999999999</v>
      </c>
      <c r="G441" s="138"/>
      <c r="H441" s="138"/>
      <c r="I441" s="208"/>
      <c r="J441" s="140" t="s">
        <v>376</v>
      </c>
      <c r="K441" s="211">
        <v>0</v>
      </c>
      <c r="L441" s="206"/>
      <c r="M441" s="185"/>
      <c r="N441" s="186"/>
      <c r="O441" s="206" t="s">
        <v>419</v>
      </c>
      <c r="P441" s="206"/>
    </row>
    <row r="442" spans="1:16">
      <c r="A442" s="137" t="s">
        <v>187</v>
      </c>
      <c r="B442" s="140">
        <v>70</v>
      </c>
      <c r="C442" s="138">
        <v>90</v>
      </c>
      <c r="D442" s="141" t="s">
        <v>484</v>
      </c>
      <c r="E442" s="172">
        <v>130.19999999999999</v>
      </c>
      <c r="F442" s="173">
        <v>130.4</v>
      </c>
      <c r="G442" s="138"/>
      <c r="H442" s="138"/>
      <c r="I442" s="208"/>
      <c r="J442" s="140" t="s">
        <v>376</v>
      </c>
      <c r="K442" s="211">
        <v>0</v>
      </c>
      <c r="L442" s="206"/>
      <c r="M442" s="185"/>
      <c r="N442" s="186"/>
      <c r="O442" s="206"/>
      <c r="P442" s="206"/>
    </row>
    <row r="443" spans="1:16">
      <c r="A443" s="137" t="s">
        <v>188</v>
      </c>
      <c r="B443" s="140">
        <v>0</v>
      </c>
      <c r="C443" s="138">
        <v>36</v>
      </c>
      <c r="D443" s="141" t="s">
        <v>484</v>
      </c>
      <c r="E443" s="172">
        <v>130.30000000000001</v>
      </c>
      <c r="F443" s="173">
        <v>130.66000000000003</v>
      </c>
      <c r="G443" s="138"/>
      <c r="H443" s="138"/>
      <c r="I443" s="208"/>
      <c r="J443" s="140" t="s">
        <v>376</v>
      </c>
      <c r="K443" s="211">
        <v>0</v>
      </c>
      <c r="L443" s="206"/>
      <c r="M443" s="185"/>
      <c r="N443" s="186"/>
      <c r="O443" s="206"/>
      <c r="P443" s="206"/>
    </row>
    <row r="444" spans="1:16">
      <c r="A444" s="137" t="s">
        <v>189</v>
      </c>
      <c r="B444" s="140">
        <v>0</v>
      </c>
      <c r="C444" s="138">
        <v>16.5</v>
      </c>
      <c r="D444" s="141" t="s">
        <v>484</v>
      </c>
      <c r="E444" s="172">
        <v>130.66</v>
      </c>
      <c r="F444" s="173">
        <v>130.82499999999999</v>
      </c>
      <c r="G444" s="138"/>
      <c r="H444" s="138"/>
      <c r="I444" s="208"/>
      <c r="J444" s="140" t="s">
        <v>376</v>
      </c>
      <c r="K444" s="211">
        <v>0</v>
      </c>
      <c r="L444" s="206"/>
      <c r="M444" s="185"/>
      <c r="N444" s="186"/>
      <c r="O444" s="206" t="s">
        <v>419</v>
      </c>
      <c r="P444" s="206"/>
    </row>
    <row r="445" spans="1:16">
      <c r="A445" s="137" t="s">
        <v>189</v>
      </c>
      <c r="B445" s="140">
        <v>16.5</v>
      </c>
      <c r="C445" s="138">
        <v>23</v>
      </c>
      <c r="D445" s="141" t="s">
        <v>484</v>
      </c>
      <c r="E445" s="172">
        <v>130.82499999999999</v>
      </c>
      <c r="F445" s="173">
        <v>130.88999999999999</v>
      </c>
      <c r="G445" s="138" t="s">
        <v>370</v>
      </c>
      <c r="H445" s="138" t="s">
        <v>372</v>
      </c>
      <c r="I445" s="208" t="s">
        <v>375</v>
      </c>
      <c r="J445" s="140" t="s">
        <v>376</v>
      </c>
      <c r="K445" s="211">
        <v>0</v>
      </c>
      <c r="L445" s="206"/>
      <c r="M445" s="185"/>
      <c r="N445" s="186"/>
      <c r="O445" s="206" t="s">
        <v>462</v>
      </c>
      <c r="P445" s="206"/>
    </row>
    <row r="446" spans="1:16">
      <c r="A446" s="137" t="s">
        <v>189</v>
      </c>
      <c r="B446" s="140">
        <v>23</v>
      </c>
      <c r="C446" s="138">
        <v>92.5</v>
      </c>
      <c r="D446" s="141" t="s">
        <v>484</v>
      </c>
      <c r="E446" s="172">
        <v>130.88999999999999</v>
      </c>
      <c r="F446" s="173">
        <v>131.58500000000001</v>
      </c>
      <c r="G446" s="138" t="s">
        <v>370</v>
      </c>
      <c r="H446" s="138" t="s">
        <v>372</v>
      </c>
      <c r="I446" s="208" t="s">
        <v>375</v>
      </c>
      <c r="J446" s="140" t="s">
        <v>376</v>
      </c>
      <c r="K446" s="211">
        <v>0</v>
      </c>
      <c r="L446" s="206"/>
      <c r="M446" s="185"/>
      <c r="N446" s="186"/>
      <c r="O446" s="206" t="s">
        <v>419</v>
      </c>
      <c r="P446" s="206"/>
    </row>
    <row r="447" spans="1:16">
      <c r="A447" s="137" t="s">
        <v>190</v>
      </c>
      <c r="B447" s="140">
        <v>0</v>
      </c>
      <c r="C447" s="138">
        <v>21</v>
      </c>
      <c r="D447" s="141" t="s">
        <v>484</v>
      </c>
      <c r="E447" s="172">
        <v>131.6</v>
      </c>
      <c r="F447" s="173">
        <v>131.81</v>
      </c>
      <c r="G447" s="138"/>
      <c r="H447" s="138"/>
      <c r="I447" s="208"/>
      <c r="J447" s="140" t="s">
        <v>376</v>
      </c>
      <c r="K447" s="211">
        <v>0</v>
      </c>
      <c r="L447" s="206"/>
      <c r="M447" s="185"/>
      <c r="N447" s="186"/>
      <c r="O447" s="206"/>
      <c r="P447" s="206"/>
    </row>
    <row r="448" spans="1:16">
      <c r="A448" s="137" t="s">
        <v>190</v>
      </c>
      <c r="B448" s="140">
        <v>21</v>
      </c>
      <c r="C448" s="138">
        <v>39</v>
      </c>
      <c r="D448" s="141" t="s">
        <v>484</v>
      </c>
      <c r="E448" s="172">
        <v>131.81</v>
      </c>
      <c r="F448" s="173">
        <v>131.98999999999998</v>
      </c>
      <c r="G448" s="138"/>
      <c r="H448" s="138"/>
      <c r="I448" s="208"/>
      <c r="J448" s="140" t="s">
        <v>376</v>
      </c>
      <c r="K448" s="211">
        <v>0</v>
      </c>
      <c r="L448" s="206"/>
      <c r="M448" s="185"/>
      <c r="N448" s="186"/>
      <c r="O448" s="206" t="s">
        <v>419</v>
      </c>
      <c r="P448" s="206"/>
    </row>
    <row r="449" spans="1:16">
      <c r="A449" s="137" t="s">
        <v>191</v>
      </c>
      <c r="B449" s="140">
        <v>0</v>
      </c>
      <c r="C449" s="138">
        <v>4</v>
      </c>
      <c r="D449" s="141" t="s">
        <v>484</v>
      </c>
      <c r="E449" s="172">
        <v>131.6</v>
      </c>
      <c r="F449" s="173">
        <v>131.63999999999999</v>
      </c>
      <c r="G449" s="138"/>
      <c r="H449" s="138"/>
      <c r="I449" s="208"/>
      <c r="J449" s="140" t="s">
        <v>376</v>
      </c>
      <c r="K449" s="211">
        <v>0</v>
      </c>
      <c r="L449" s="206"/>
      <c r="M449" s="185"/>
      <c r="N449" s="186"/>
      <c r="O449" s="206" t="s">
        <v>419</v>
      </c>
      <c r="P449" s="206"/>
    </row>
    <row r="450" spans="1:16">
      <c r="A450" s="137" t="s">
        <v>191</v>
      </c>
      <c r="B450" s="140">
        <v>4</v>
      </c>
      <c r="C450" s="138">
        <v>79</v>
      </c>
      <c r="D450" s="141" t="s">
        <v>484</v>
      </c>
      <c r="E450" s="172">
        <v>131.63999999999999</v>
      </c>
      <c r="F450" s="173">
        <v>132.38999999999999</v>
      </c>
      <c r="G450" s="138" t="s">
        <v>373</v>
      </c>
      <c r="H450" s="138" t="s">
        <v>372</v>
      </c>
      <c r="I450" s="208" t="s">
        <v>375</v>
      </c>
      <c r="J450" s="140" t="s">
        <v>376</v>
      </c>
      <c r="K450" s="211">
        <v>0</v>
      </c>
      <c r="L450" s="206"/>
      <c r="M450" s="185"/>
      <c r="N450" s="186"/>
      <c r="O450" s="206" t="s">
        <v>459</v>
      </c>
      <c r="P450" s="206"/>
    </row>
    <row r="451" spans="1:16">
      <c r="A451" s="137" t="s">
        <v>192</v>
      </c>
      <c r="B451" s="140">
        <v>0</v>
      </c>
      <c r="C451" s="138">
        <v>28</v>
      </c>
      <c r="D451" s="141" t="s">
        <v>484</v>
      </c>
      <c r="E451" s="172">
        <v>132.41</v>
      </c>
      <c r="F451" s="173">
        <v>132.69</v>
      </c>
      <c r="G451" s="138"/>
      <c r="H451" s="138"/>
      <c r="I451" s="208"/>
      <c r="J451" s="140" t="s">
        <v>376</v>
      </c>
      <c r="K451" s="211">
        <v>0</v>
      </c>
      <c r="L451" s="206"/>
      <c r="M451" s="185"/>
      <c r="N451" s="186"/>
      <c r="O451" s="206" t="s">
        <v>459</v>
      </c>
      <c r="P451" s="206"/>
    </row>
    <row r="452" spans="1:16">
      <c r="A452" s="137" t="s">
        <v>192</v>
      </c>
      <c r="B452" s="140">
        <v>28</v>
      </c>
      <c r="C452" s="138">
        <v>28.2</v>
      </c>
      <c r="D452" s="141" t="s">
        <v>484</v>
      </c>
      <c r="E452" s="172">
        <v>132.69</v>
      </c>
      <c r="F452" s="173">
        <v>132.69200000000001</v>
      </c>
      <c r="G452" s="138"/>
      <c r="H452" s="138"/>
      <c r="I452" s="208"/>
      <c r="J452" s="140" t="s">
        <v>376</v>
      </c>
      <c r="K452" s="211">
        <v>0</v>
      </c>
      <c r="L452" s="206"/>
      <c r="M452" s="185"/>
      <c r="N452" s="186"/>
      <c r="O452" s="206" t="s">
        <v>425</v>
      </c>
      <c r="P452" s="206"/>
    </row>
    <row r="453" spans="1:16">
      <c r="A453" s="137" t="s">
        <v>192</v>
      </c>
      <c r="B453" s="140">
        <v>28.2</v>
      </c>
      <c r="C453" s="138">
        <v>47.5</v>
      </c>
      <c r="D453" s="141" t="s">
        <v>484</v>
      </c>
      <c r="E453" s="172">
        <v>132.69200000000001</v>
      </c>
      <c r="F453" s="173">
        <v>132.88499999999999</v>
      </c>
      <c r="G453" s="138"/>
      <c r="H453" s="138"/>
      <c r="I453" s="208"/>
      <c r="J453" s="140" t="s">
        <v>376</v>
      </c>
      <c r="K453" s="211">
        <v>0</v>
      </c>
      <c r="L453" s="206"/>
      <c r="M453" s="185"/>
      <c r="N453" s="186"/>
      <c r="O453" s="206" t="s">
        <v>459</v>
      </c>
      <c r="P453" s="206"/>
    </row>
    <row r="454" spans="1:16">
      <c r="A454" s="137" t="s">
        <v>192</v>
      </c>
      <c r="B454" s="140">
        <v>47.5</v>
      </c>
      <c r="C454" s="138">
        <v>73</v>
      </c>
      <c r="D454" s="141" t="s">
        <v>484</v>
      </c>
      <c r="E454" s="172">
        <v>132.88499999999999</v>
      </c>
      <c r="F454" s="173">
        <v>133.13999999999999</v>
      </c>
      <c r="G454" s="138" t="s">
        <v>373</v>
      </c>
      <c r="H454" s="138" t="s">
        <v>372</v>
      </c>
      <c r="I454" s="208" t="s">
        <v>375</v>
      </c>
      <c r="J454" s="140" t="s">
        <v>376</v>
      </c>
      <c r="K454" s="211">
        <v>0</v>
      </c>
      <c r="L454" s="206"/>
      <c r="M454" s="185"/>
      <c r="N454" s="186"/>
      <c r="O454" s="206" t="s">
        <v>419</v>
      </c>
      <c r="P454" s="206"/>
    </row>
    <row r="455" spans="1:16">
      <c r="A455" s="137" t="s">
        <v>192</v>
      </c>
      <c r="B455" s="140">
        <v>73</v>
      </c>
      <c r="C455" s="138">
        <v>78</v>
      </c>
      <c r="D455" s="141" t="s">
        <v>484</v>
      </c>
      <c r="E455" s="172">
        <v>133.13999999999999</v>
      </c>
      <c r="F455" s="173">
        <v>133.19</v>
      </c>
      <c r="G455" s="138" t="s">
        <v>373</v>
      </c>
      <c r="H455" s="138" t="s">
        <v>372</v>
      </c>
      <c r="I455" s="208" t="s">
        <v>375</v>
      </c>
      <c r="J455" s="140" t="s">
        <v>376</v>
      </c>
      <c r="K455" s="211">
        <v>0</v>
      </c>
      <c r="L455" s="206"/>
      <c r="M455" s="185"/>
      <c r="N455" s="186"/>
      <c r="O455" s="206" t="s">
        <v>459</v>
      </c>
      <c r="P455" s="206"/>
    </row>
    <row r="456" spans="1:16">
      <c r="A456" s="137" t="s">
        <v>192</v>
      </c>
      <c r="B456" s="140">
        <v>78</v>
      </c>
      <c r="C456" s="138">
        <v>90.5</v>
      </c>
      <c r="D456" s="141" t="s">
        <v>484</v>
      </c>
      <c r="E456" s="172">
        <v>133.19</v>
      </c>
      <c r="F456" s="173">
        <v>133.315</v>
      </c>
      <c r="G456" s="138" t="s">
        <v>373</v>
      </c>
      <c r="H456" s="138" t="s">
        <v>372</v>
      </c>
      <c r="I456" s="208" t="s">
        <v>375</v>
      </c>
      <c r="J456" s="140" t="s">
        <v>376</v>
      </c>
      <c r="K456" s="211">
        <v>0</v>
      </c>
      <c r="L456" s="206"/>
      <c r="M456" s="185"/>
      <c r="N456" s="186"/>
      <c r="O456" s="206" t="s">
        <v>419</v>
      </c>
      <c r="P456" s="206"/>
    </row>
    <row r="457" spans="1:16">
      <c r="A457" s="137" t="s">
        <v>193</v>
      </c>
      <c r="B457" s="140">
        <v>0</v>
      </c>
      <c r="C457" s="138">
        <v>15</v>
      </c>
      <c r="D457" s="141" t="s">
        <v>484</v>
      </c>
      <c r="E457" s="172">
        <v>133.315</v>
      </c>
      <c r="F457" s="173">
        <v>133.465</v>
      </c>
      <c r="G457" s="138" t="s">
        <v>373</v>
      </c>
      <c r="H457" s="138" t="s">
        <v>372</v>
      </c>
      <c r="I457" s="208" t="s">
        <v>375</v>
      </c>
      <c r="J457" s="140" t="s">
        <v>376</v>
      </c>
      <c r="K457" s="211">
        <v>0</v>
      </c>
      <c r="L457" s="206"/>
      <c r="M457" s="185"/>
      <c r="N457" s="186"/>
      <c r="O457" s="206" t="s">
        <v>459</v>
      </c>
      <c r="P457" s="206"/>
    </row>
    <row r="458" spans="1:16">
      <c r="A458" s="137" t="s">
        <v>193</v>
      </c>
      <c r="B458" s="140">
        <v>15</v>
      </c>
      <c r="C458" s="138">
        <v>93</v>
      </c>
      <c r="D458" s="141" t="s">
        <v>484</v>
      </c>
      <c r="E458" s="172">
        <v>133.465</v>
      </c>
      <c r="F458" s="173">
        <v>134.245</v>
      </c>
      <c r="G458" s="138" t="s">
        <v>373</v>
      </c>
      <c r="H458" s="138" t="s">
        <v>372</v>
      </c>
      <c r="I458" s="208" t="s">
        <v>375</v>
      </c>
      <c r="J458" s="140" t="s">
        <v>376</v>
      </c>
      <c r="K458" s="211">
        <v>0</v>
      </c>
      <c r="L458" s="206"/>
      <c r="M458" s="185"/>
      <c r="N458" s="186"/>
      <c r="O458" s="206" t="s">
        <v>463</v>
      </c>
      <c r="P458" s="206"/>
    </row>
    <row r="459" spans="1:16">
      <c r="A459" s="137" t="s">
        <v>193</v>
      </c>
      <c r="B459" s="140">
        <v>93</v>
      </c>
      <c r="C459" s="138">
        <v>97</v>
      </c>
      <c r="D459" s="141" t="s">
        <v>484</v>
      </c>
      <c r="E459" s="172">
        <v>134.245</v>
      </c>
      <c r="F459" s="173">
        <v>134.285</v>
      </c>
      <c r="G459" s="138"/>
      <c r="H459" s="138"/>
      <c r="I459" s="208"/>
      <c r="J459" s="140" t="s">
        <v>376</v>
      </c>
      <c r="K459" s="211">
        <v>0</v>
      </c>
      <c r="L459" s="206"/>
      <c r="M459" s="185"/>
      <c r="N459" s="186"/>
      <c r="O459" s="206" t="s">
        <v>462</v>
      </c>
      <c r="P459" s="206"/>
    </row>
    <row r="460" spans="1:16">
      <c r="A460" s="137" t="s">
        <v>194</v>
      </c>
      <c r="B460" s="140">
        <v>0</v>
      </c>
      <c r="C460" s="138">
        <v>44</v>
      </c>
      <c r="D460" s="141" t="s">
        <v>484</v>
      </c>
      <c r="E460" s="172">
        <v>134.285</v>
      </c>
      <c r="F460" s="173">
        <v>134.72499999999999</v>
      </c>
      <c r="G460" s="138" t="s">
        <v>373</v>
      </c>
      <c r="H460" s="138" t="s">
        <v>372</v>
      </c>
      <c r="I460" s="208" t="s">
        <v>375</v>
      </c>
      <c r="J460" s="140" t="s">
        <v>376</v>
      </c>
      <c r="K460" s="211">
        <v>0</v>
      </c>
      <c r="L460" s="206"/>
      <c r="M460" s="185"/>
      <c r="N460" s="186"/>
      <c r="O460" s="206" t="s">
        <v>419</v>
      </c>
      <c r="P460" s="206"/>
    </row>
    <row r="461" spans="1:16">
      <c r="A461" s="137" t="s">
        <v>195</v>
      </c>
      <c r="B461" s="140">
        <v>0</v>
      </c>
      <c r="C461" s="138">
        <v>29</v>
      </c>
      <c r="D461" s="141" t="s">
        <v>484</v>
      </c>
      <c r="E461" s="172">
        <v>134.6</v>
      </c>
      <c r="F461" s="173">
        <v>134.88999999999999</v>
      </c>
      <c r="G461" s="138"/>
      <c r="H461" s="138"/>
      <c r="I461" s="208"/>
      <c r="J461" s="140" t="s">
        <v>376</v>
      </c>
      <c r="K461" s="211">
        <v>0</v>
      </c>
      <c r="L461" s="206"/>
      <c r="M461" s="185"/>
      <c r="N461" s="186"/>
      <c r="O461" s="206" t="s">
        <v>419</v>
      </c>
      <c r="P461" s="206"/>
    </row>
    <row r="462" spans="1:16">
      <c r="A462" s="137" t="s">
        <v>195</v>
      </c>
      <c r="B462" s="140">
        <v>29</v>
      </c>
      <c r="C462" s="138">
        <v>35</v>
      </c>
      <c r="D462" s="141" t="s">
        <v>484</v>
      </c>
      <c r="E462" s="172">
        <v>134.88999999999999</v>
      </c>
      <c r="F462" s="173">
        <v>134.94999999999999</v>
      </c>
      <c r="G462" s="138" t="s">
        <v>373</v>
      </c>
      <c r="H462" s="138" t="s">
        <v>372</v>
      </c>
      <c r="I462" s="208" t="s">
        <v>375</v>
      </c>
      <c r="J462" s="140" t="s">
        <v>376</v>
      </c>
      <c r="K462" s="211">
        <v>0</v>
      </c>
      <c r="L462" s="206"/>
      <c r="M462" s="185"/>
      <c r="N462" s="186"/>
      <c r="O462" s="206" t="s">
        <v>459</v>
      </c>
      <c r="P462" s="206"/>
    </row>
    <row r="463" spans="1:16">
      <c r="A463" s="137" t="s">
        <v>195</v>
      </c>
      <c r="B463" s="140">
        <v>35</v>
      </c>
      <c r="C463" s="138">
        <v>93</v>
      </c>
      <c r="D463" s="141" t="s">
        <v>484</v>
      </c>
      <c r="E463" s="172">
        <v>134.94999999999999</v>
      </c>
      <c r="F463" s="173">
        <v>135.53</v>
      </c>
      <c r="G463" s="138" t="s">
        <v>373</v>
      </c>
      <c r="H463" s="138" t="s">
        <v>372</v>
      </c>
      <c r="I463" s="208" t="s">
        <v>375</v>
      </c>
      <c r="J463" s="140" t="s">
        <v>376</v>
      </c>
      <c r="K463" s="211">
        <v>0</v>
      </c>
      <c r="L463" s="206"/>
      <c r="M463" s="185"/>
      <c r="N463" s="186"/>
      <c r="O463" s="206" t="s">
        <v>419</v>
      </c>
      <c r="P463" s="206"/>
    </row>
    <row r="464" spans="1:16">
      <c r="A464" s="137" t="s">
        <v>196</v>
      </c>
      <c r="B464" s="140">
        <v>0</v>
      </c>
      <c r="C464" s="138">
        <v>22</v>
      </c>
      <c r="D464" s="141" t="s">
        <v>484</v>
      </c>
      <c r="E464" s="172">
        <v>135.53</v>
      </c>
      <c r="F464" s="173">
        <v>135.75</v>
      </c>
      <c r="G464" s="138"/>
      <c r="H464" s="138"/>
      <c r="I464" s="208"/>
      <c r="J464" s="140" t="s">
        <v>376</v>
      </c>
      <c r="K464" s="211">
        <v>0</v>
      </c>
      <c r="L464" s="206"/>
      <c r="M464" s="185"/>
      <c r="N464" s="186"/>
      <c r="O464" s="206" t="s">
        <v>419</v>
      </c>
      <c r="P464" s="206"/>
    </row>
    <row r="465" spans="1:16">
      <c r="A465" s="137" t="s">
        <v>196</v>
      </c>
      <c r="B465" s="140">
        <v>22</v>
      </c>
      <c r="C465" s="138">
        <v>30</v>
      </c>
      <c r="D465" s="141" t="s">
        <v>484</v>
      </c>
      <c r="E465" s="172">
        <v>135.75</v>
      </c>
      <c r="F465" s="173">
        <v>135.83000000000001</v>
      </c>
      <c r="G465" s="138" t="s">
        <v>373</v>
      </c>
      <c r="H465" s="138" t="s">
        <v>372</v>
      </c>
      <c r="I465" s="208" t="s">
        <v>375</v>
      </c>
      <c r="J465" s="140" t="s">
        <v>376</v>
      </c>
      <c r="K465" s="211">
        <v>0</v>
      </c>
      <c r="L465" s="206"/>
      <c r="M465" s="185"/>
      <c r="N465" s="186"/>
      <c r="O465" s="206" t="s">
        <v>459</v>
      </c>
      <c r="P465" s="206"/>
    </row>
    <row r="466" spans="1:16">
      <c r="A466" s="137" t="s">
        <v>196</v>
      </c>
      <c r="B466" s="140">
        <v>30</v>
      </c>
      <c r="C466" s="138">
        <v>69</v>
      </c>
      <c r="D466" s="141" t="s">
        <v>484</v>
      </c>
      <c r="E466" s="172">
        <v>135.83000000000001</v>
      </c>
      <c r="F466" s="173">
        <v>136.22</v>
      </c>
      <c r="G466" s="138" t="s">
        <v>373</v>
      </c>
      <c r="H466" s="138" t="s">
        <v>372</v>
      </c>
      <c r="I466" s="208" t="s">
        <v>375</v>
      </c>
      <c r="J466" s="140" t="s">
        <v>376</v>
      </c>
      <c r="K466" s="211">
        <v>0</v>
      </c>
      <c r="L466" s="206"/>
      <c r="M466" s="185"/>
      <c r="N466" s="186"/>
      <c r="O466" s="206" t="s">
        <v>419</v>
      </c>
      <c r="P466" s="206"/>
    </row>
    <row r="467" spans="1:16">
      <c r="A467" s="137" t="s">
        <v>196</v>
      </c>
      <c r="B467" s="140">
        <v>69</v>
      </c>
      <c r="C467" s="138">
        <v>69.5</v>
      </c>
      <c r="D467" s="141" t="s">
        <v>484</v>
      </c>
      <c r="E467" s="172">
        <v>136.22</v>
      </c>
      <c r="F467" s="173">
        <v>136.22499999999999</v>
      </c>
      <c r="G467" s="138"/>
      <c r="H467" s="138"/>
      <c r="I467" s="208"/>
      <c r="J467" s="140" t="s">
        <v>376</v>
      </c>
      <c r="K467" s="211">
        <v>0</v>
      </c>
      <c r="L467" s="206"/>
      <c r="M467" s="185"/>
      <c r="N467" s="186"/>
      <c r="O467" s="206" t="s">
        <v>425</v>
      </c>
      <c r="P467" s="206"/>
    </row>
    <row r="468" spans="1:16">
      <c r="A468" s="137" t="s">
        <v>196</v>
      </c>
      <c r="B468" s="140">
        <v>30</v>
      </c>
      <c r="C468" s="138">
        <v>84</v>
      </c>
      <c r="D468" s="141" t="s">
        <v>484</v>
      </c>
      <c r="E468" s="172">
        <v>135.83000000000001</v>
      </c>
      <c r="F468" s="173">
        <v>136.37</v>
      </c>
      <c r="G468" s="138"/>
      <c r="H468" s="138"/>
      <c r="I468" s="208"/>
      <c r="J468" s="140" t="s">
        <v>376</v>
      </c>
      <c r="K468" s="211">
        <v>0</v>
      </c>
      <c r="L468" s="206"/>
      <c r="M468" s="185"/>
      <c r="N468" s="186"/>
      <c r="O468" s="206" t="s">
        <v>419</v>
      </c>
      <c r="P468" s="206"/>
    </row>
    <row r="469" spans="1:16">
      <c r="A469" s="137" t="s">
        <v>196</v>
      </c>
      <c r="B469" s="140">
        <v>84</v>
      </c>
      <c r="C469" s="138">
        <v>84.5</v>
      </c>
      <c r="D469" s="141" t="s">
        <v>484</v>
      </c>
      <c r="E469" s="172">
        <v>136.37</v>
      </c>
      <c r="F469" s="173">
        <v>136.375</v>
      </c>
      <c r="G469" s="138"/>
      <c r="H469" s="138"/>
      <c r="I469" s="208"/>
      <c r="J469" s="140" t="s">
        <v>376</v>
      </c>
      <c r="K469" s="211">
        <v>0</v>
      </c>
      <c r="L469" s="206"/>
      <c r="M469" s="185"/>
      <c r="N469" s="186"/>
      <c r="O469" s="206" t="s">
        <v>425</v>
      </c>
      <c r="P469" s="206"/>
    </row>
    <row r="470" spans="1:16">
      <c r="A470" s="137" t="s">
        <v>196</v>
      </c>
      <c r="B470" s="140">
        <v>84.5</v>
      </c>
      <c r="C470" s="138">
        <v>98.5</v>
      </c>
      <c r="D470" s="141" t="s">
        <v>484</v>
      </c>
      <c r="E470" s="172">
        <v>136.375</v>
      </c>
      <c r="F470" s="173">
        <v>136.51500000000001</v>
      </c>
      <c r="G470" s="138"/>
      <c r="H470" s="138"/>
      <c r="I470" s="208"/>
      <c r="J470" s="140" t="s">
        <v>376</v>
      </c>
      <c r="K470" s="211">
        <v>0</v>
      </c>
      <c r="L470" s="206"/>
      <c r="M470" s="185"/>
      <c r="N470" s="186"/>
      <c r="O470" s="206" t="s">
        <v>419</v>
      </c>
      <c r="P470" s="206"/>
    </row>
    <row r="471" spans="1:16">
      <c r="A471" s="137" t="s">
        <v>197</v>
      </c>
      <c r="B471" s="140">
        <v>0</v>
      </c>
      <c r="C471" s="138">
        <v>41</v>
      </c>
      <c r="D471" s="141" t="s">
        <v>484</v>
      </c>
      <c r="E471" s="172">
        <v>136.51499999999999</v>
      </c>
      <c r="F471" s="173">
        <v>136.92499999999998</v>
      </c>
      <c r="G471" s="138"/>
      <c r="H471" s="138"/>
      <c r="I471" s="208"/>
      <c r="J471" s="140" t="s">
        <v>376</v>
      </c>
      <c r="K471" s="211">
        <v>0</v>
      </c>
      <c r="L471" s="206"/>
      <c r="M471" s="185"/>
      <c r="N471" s="186"/>
      <c r="O471" s="206" t="s">
        <v>419</v>
      </c>
      <c r="P471" s="206"/>
    </row>
    <row r="472" spans="1:16">
      <c r="A472" s="137" t="s">
        <v>197</v>
      </c>
      <c r="B472" s="140">
        <v>41</v>
      </c>
      <c r="C472" s="138">
        <v>41.5</v>
      </c>
      <c r="D472" s="141" t="s">
        <v>484</v>
      </c>
      <c r="E472" s="172">
        <v>136.92499999999998</v>
      </c>
      <c r="F472" s="173">
        <v>136.92999999999998</v>
      </c>
      <c r="G472" s="138"/>
      <c r="H472" s="138"/>
      <c r="I472" s="208"/>
      <c r="J472" s="140" t="s">
        <v>376</v>
      </c>
      <c r="K472" s="211">
        <v>0</v>
      </c>
      <c r="L472" s="206"/>
      <c r="M472" s="185"/>
      <c r="N472" s="186"/>
      <c r="O472" s="206" t="s">
        <v>425</v>
      </c>
      <c r="P472" s="206"/>
    </row>
    <row r="473" spans="1:16">
      <c r="A473" s="137" t="s">
        <v>197</v>
      </c>
      <c r="B473" s="140">
        <v>41.5</v>
      </c>
      <c r="C473" s="138">
        <v>43</v>
      </c>
      <c r="D473" s="141" t="s">
        <v>484</v>
      </c>
      <c r="E473" s="172">
        <v>136.92999999999998</v>
      </c>
      <c r="F473" s="173">
        <v>136.94499999999999</v>
      </c>
      <c r="G473" s="138"/>
      <c r="H473" s="138"/>
      <c r="I473" s="208"/>
      <c r="J473" s="140" t="s">
        <v>376</v>
      </c>
      <c r="K473" s="211">
        <v>0</v>
      </c>
      <c r="L473" s="206"/>
      <c r="M473" s="185"/>
      <c r="N473" s="186"/>
      <c r="O473" s="206" t="s">
        <v>419</v>
      </c>
      <c r="P473" s="206"/>
    </row>
    <row r="474" spans="1:16">
      <c r="A474" s="137" t="s">
        <v>197</v>
      </c>
      <c r="B474" s="140">
        <v>43</v>
      </c>
      <c r="C474" s="138">
        <v>95</v>
      </c>
      <c r="D474" s="141" t="s">
        <v>484</v>
      </c>
      <c r="E474" s="172">
        <v>136.94499999999999</v>
      </c>
      <c r="F474" s="173">
        <v>137.46499999999997</v>
      </c>
      <c r="G474" s="138" t="s">
        <v>373</v>
      </c>
      <c r="H474" s="138" t="s">
        <v>372</v>
      </c>
      <c r="I474" s="208" t="s">
        <v>375</v>
      </c>
      <c r="J474" s="140" t="s">
        <v>376</v>
      </c>
      <c r="K474" s="211">
        <v>0</v>
      </c>
      <c r="L474" s="206"/>
      <c r="M474" s="185"/>
      <c r="N474" s="186"/>
      <c r="O474" s="206" t="s">
        <v>459</v>
      </c>
      <c r="P474" s="206"/>
    </row>
    <row r="475" spans="1:16">
      <c r="A475" s="137" t="s">
        <v>198</v>
      </c>
      <c r="B475" s="140">
        <v>0</v>
      </c>
      <c r="C475" s="138">
        <v>13.5</v>
      </c>
      <c r="D475" s="141" t="s">
        <v>484</v>
      </c>
      <c r="E475" s="172">
        <v>137.465</v>
      </c>
      <c r="F475" s="173">
        <v>137.6</v>
      </c>
      <c r="G475" s="138"/>
      <c r="H475" s="138"/>
      <c r="I475" s="208"/>
      <c r="J475" s="140" t="s">
        <v>376</v>
      </c>
      <c r="K475" s="211">
        <v>0</v>
      </c>
      <c r="L475" s="206"/>
      <c r="M475" s="185"/>
      <c r="N475" s="186"/>
      <c r="O475" s="206" t="s">
        <v>459</v>
      </c>
      <c r="P475" s="206"/>
    </row>
    <row r="476" spans="1:16">
      <c r="A476" s="137" t="s">
        <v>198</v>
      </c>
      <c r="B476" s="140">
        <v>13.5</v>
      </c>
      <c r="C476" s="138">
        <v>14</v>
      </c>
      <c r="D476" s="141" t="s">
        <v>484</v>
      </c>
      <c r="E476" s="172">
        <v>137.6</v>
      </c>
      <c r="F476" s="173">
        <v>137.60499999999999</v>
      </c>
      <c r="G476" s="138"/>
      <c r="H476" s="138"/>
      <c r="I476" s="208"/>
      <c r="J476" s="140" t="s">
        <v>376</v>
      </c>
      <c r="K476" s="211">
        <v>0</v>
      </c>
      <c r="L476" s="206"/>
      <c r="M476" s="185"/>
      <c r="N476" s="186"/>
      <c r="O476" s="206" t="s">
        <v>425</v>
      </c>
      <c r="P476" s="206"/>
    </row>
    <row r="477" spans="1:16">
      <c r="A477" s="137" t="s">
        <v>198</v>
      </c>
      <c r="B477" s="140">
        <v>14</v>
      </c>
      <c r="C477" s="138">
        <v>23</v>
      </c>
      <c r="D477" s="141" t="s">
        <v>484</v>
      </c>
      <c r="E477" s="172">
        <v>137.60499999999999</v>
      </c>
      <c r="F477" s="173">
        <v>137.69499999999999</v>
      </c>
      <c r="G477" s="138"/>
      <c r="H477" s="138"/>
      <c r="I477" s="208"/>
      <c r="J477" s="140" t="s">
        <v>376</v>
      </c>
      <c r="K477" s="211">
        <v>0</v>
      </c>
      <c r="L477" s="206"/>
      <c r="M477" s="185"/>
      <c r="N477" s="186"/>
      <c r="O477" s="206" t="s">
        <v>459</v>
      </c>
      <c r="P477" s="206"/>
    </row>
    <row r="478" spans="1:16">
      <c r="A478" s="137" t="s">
        <v>199</v>
      </c>
      <c r="B478" s="140">
        <v>0</v>
      </c>
      <c r="C478" s="138">
        <v>85.5</v>
      </c>
      <c r="D478" s="141" t="s">
        <v>484</v>
      </c>
      <c r="E478" s="172">
        <v>137.6</v>
      </c>
      <c r="F478" s="173">
        <v>138.45499999999998</v>
      </c>
      <c r="G478" s="138"/>
      <c r="H478" s="138"/>
      <c r="I478" s="208"/>
      <c r="J478" s="140" t="s">
        <v>376</v>
      </c>
      <c r="K478" s="211">
        <v>0</v>
      </c>
      <c r="L478" s="206"/>
      <c r="M478" s="185"/>
      <c r="N478" s="186"/>
      <c r="O478" s="206" t="s">
        <v>459</v>
      </c>
      <c r="P478" s="206"/>
    </row>
    <row r="479" spans="1:16">
      <c r="A479" s="137" t="s">
        <v>200</v>
      </c>
      <c r="B479" s="140">
        <v>0</v>
      </c>
      <c r="C479" s="138">
        <v>63</v>
      </c>
      <c r="D479" s="141" t="s">
        <v>484</v>
      </c>
      <c r="E479" s="172">
        <v>138.45500000000001</v>
      </c>
      <c r="F479" s="173">
        <v>139.08500000000001</v>
      </c>
      <c r="G479" s="138"/>
      <c r="H479" s="138"/>
      <c r="I479" s="208"/>
      <c r="J479" s="140" t="s">
        <v>376</v>
      </c>
      <c r="K479" s="211">
        <v>0</v>
      </c>
      <c r="L479" s="206"/>
      <c r="M479" s="185"/>
      <c r="N479" s="186"/>
      <c r="O479" s="206" t="s">
        <v>459</v>
      </c>
      <c r="P479" s="206"/>
    </row>
    <row r="480" spans="1:16">
      <c r="A480" s="137" t="s">
        <v>201</v>
      </c>
      <c r="B480" s="140">
        <v>0</v>
      </c>
      <c r="C480" s="138">
        <v>9</v>
      </c>
      <c r="D480" s="141" t="s">
        <v>484</v>
      </c>
      <c r="E480" s="172">
        <v>139.08500000000001</v>
      </c>
      <c r="F480" s="173">
        <v>139.17500000000001</v>
      </c>
      <c r="G480" s="138"/>
      <c r="H480" s="138"/>
      <c r="I480" s="208"/>
      <c r="J480" s="140" t="s">
        <v>376</v>
      </c>
      <c r="K480" s="211">
        <v>0</v>
      </c>
      <c r="L480" s="206"/>
      <c r="M480" s="185"/>
      <c r="N480" s="186"/>
      <c r="O480" s="206" t="s">
        <v>459</v>
      </c>
      <c r="P480" s="206"/>
    </row>
    <row r="481" spans="1:17">
      <c r="A481" s="137" t="s">
        <v>201</v>
      </c>
      <c r="B481" s="140">
        <v>9</v>
      </c>
      <c r="C481" s="138">
        <v>75</v>
      </c>
      <c r="D481" s="141" t="s">
        <v>484</v>
      </c>
      <c r="E481" s="172">
        <v>139.17500000000001</v>
      </c>
      <c r="F481" s="173">
        <v>139.83500000000001</v>
      </c>
      <c r="G481" s="138" t="s">
        <v>373</v>
      </c>
      <c r="H481" s="138" t="s">
        <v>372</v>
      </c>
      <c r="I481" s="208" t="s">
        <v>375</v>
      </c>
      <c r="J481" s="140" t="s">
        <v>376</v>
      </c>
      <c r="K481" s="211">
        <v>0</v>
      </c>
      <c r="L481" s="206"/>
      <c r="M481" s="185"/>
      <c r="N481" s="186"/>
      <c r="O481" s="206" t="s">
        <v>419</v>
      </c>
      <c r="P481" s="206"/>
    </row>
    <row r="482" spans="1:17">
      <c r="A482" s="137" t="s">
        <v>201</v>
      </c>
      <c r="B482" s="140">
        <v>75</v>
      </c>
      <c r="C482" s="138">
        <v>77</v>
      </c>
      <c r="D482" s="141" t="s">
        <v>484</v>
      </c>
      <c r="E482" s="172">
        <v>139.83500000000001</v>
      </c>
      <c r="F482" s="173">
        <v>139.85500000000002</v>
      </c>
      <c r="G482" s="138"/>
      <c r="H482" s="138"/>
      <c r="I482" s="208"/>
      <c r="J482" s="140" t="s">
        <v>376</v>
      </c>
      <c r="K482" s="211">
        <v>0</v>
      </c>
      <c r="L482" s="206"/>
      <c r="M482" s="185"/>
      <c r="N482" s="186"/>
      <c r="O482" s="206" t="s">
        <v>425</v>
      </c>
      <c r="P482" s="206"/>
    </row>
    <row r="483" spans="1:17">
      <c r="A483" s="137" t="s">
        <v>201</v>
      </c>
      <c r="B483" s="140">
        <v>77</v>
      </c>
      <c r="C483" s="138">
        <v>93</v>
      </c>
      <c r="D483" s="141" t="s">
        <v>484</v>
      </c>
      <c r="E483" s="172">
        <v>139.85500000000002</v>
      </c>
      <c r="F483" s="173">
        <v>140.01500000000001</v>
      </c>
      <c r="G483" s="138"/>
      <c r="H483" s="138"/>
      <c r="I483" s="208"/>
      <c r="J483" s="140" t="s">
        <v>376</v>
      </c>
      <c r="K483" s="211">
        <v>0</v>
      </c>
      <c r="L483" s="206"/>
      <c r="M483" s="185"/>
      <c r="N483" s="186"/>
      <c r="O483" s="206" t="s">
        <v>419</v>
      </c>
      <c r="P483" s="206"/>
    </row>
    <row r="484" spans="1:17">
      <c r="A484" s="137" t="s">
        <v>202</v>
      </c>
      <c r="B484" s="140">
        <v>0</v>
      </c>
      <c r="C484" s="138">
        <v>20.5</v>
      </c>
      <c r="D484" s="141" t="s">
        <v>484</v>
      </c>
      <c r="E484" s="172">
        <v>140.01499999999999</v>
      </c>
      <c r="F484" s="173">
        <v>140.22</v>
      </c>
      <c r="G484" s="138"/>
      <c r="H484" s="138"/>
      <c r="I484" s="208"/>
      <c r="J484" s="140" t="s">
        <v>376</v>
      </c>
      <c r="K484" s="211">
        <v>0</v>
      </c>
      <c r="L484" s="206"/>
      <c r="M484" s="185"/>
      <c r="N484" s="186"/>
      <c r="O484" s="206" t="s">
        <v>419</v>
      </c>
      <c r="P484" s="206"/>
    </row>
    <row r="485" spans="1:17">
      <c r="A485" s="137" t="s">
        <v>202</v>
      </c>
      <c r="B485" s="140">
        <v>20.5</v>
      </c>
      <c r="C485" s="138">
        <v>32.5</v>
      </c>
      <c r="D485" s="141" t="s">
        <v>484</v>
      </c>
      <c r="E485" s="172">
        <v>140.22</v>
      </c>
      <c r="F485" s="173">
        <v>140.33999999999997</v>
      </c>
      <c r="G485" s="138"/>
      <c r="H485" s="138"/>
      <c r="I485" s="208"/>
      <c r="J485" s="140" t="s">
        <v>376</v>
      </c>
      <c r="K485" s="211">
        <v>0</v>
      </c>
      <c r="L485" s="206"/>
      <c r="M485" s="185"/>
      <c r="N485" s="186"/>
      <c r="O485" s="206" t="s">
        <v>462</v>
      </c>
      <c r="P485" s="206"/>
    </row>
    <row r="486" spans="1:17">
      <c r="A486" s="137" t="s">
        <v>202</v>
      </c>
      <c r="B486" s="140">
        <v>32</v>
      </c>
      <c r="C486" s="138">
        <v>68.5</v>
      </c>
      <c r="D486" s="141" t="s">
        <v>484</v>
      </c>
      <c r="E486" s="172">
        <v>140.33499999999998</v>
      </c>
      <c r="F486" s="173">
        <v>140.69999999999999</v>
      </c>
      <c r="G486" s="138"/>
      <c r="H486" s="138"/>
      <c r="I486" s="208"/>
      <c r="J486" s="140" t="s">
        <v>376</v>
      </c>
      <c r="K486" s="211">
        <v>0</v>
      </c>
      <c r="L486" s="206"/>
      <c r="M486" s="185"/>
      <c r="N486" s="186"/>
      <c r="O486" s="206" t="s">
        <v>419</v>
      </c>
      <c r="P486" s="206" t="s">
        <v>464</v>
      </c>
    </row>
    <row r="487" spans="1:17">
      <c r="A487" s="137" t="s">
        <v>203</v>
      </c>
      <c r="B487" s="140">
        <v>0</v>
      </c>
      <c r="C487" s="138">
        <v>74</v>
      </c>
      <c r="D487" s="141" t="s">
        <v>484</v>
      </c>
      <c r="E487" s="172">
        <v>140.6</v>
      </c>
      <c r="F487" s="173">
        <v>141.34</v>
      </c>
      <c r="G487" s="138"/>
      <c r="H487" s="138"/>
      <c r="I487" s="208"/>
      <c r="J487" s="140" t="s">
        <v>376</v>
      </c>
      <c r="K487" s="211">
        <v>0</v>
      </c>
      <c r="L487" s="206"/>
      <c r="M487" s="185"/>
      <c r="N487" s="186"/>
      <c r="O487" s="206" t="s">
        <v>419</v>
      </c>
      <c r="P487" s="206"/>
    </row>
    <row r="488" spans="1:17">
      <c r="A488" s="137" t="s">
        <v>203</v>
      </c>
      <c r="B488" s="140">
        <v>10</v>
      </c>
      <c r="C488" s="138">
        <v>11</v>
      </c>
      <c r="D488" s="141" t="s">
        <v>484</v>
      </c>
      <c r="E488" s="172">
        <v>140.69999999999999</v>
      </c>
      <c r="F488" s="173">
        <v>140.71</v>
      </c>
      <c r="G488" s="138"/>
      <c r="H488" s="138"/>
      <c r="I488" s="208"/>
      <c r="J488" s="140" t="s">
        <v>376</v>
      </c>
      <c r="K488" s="211">
        <v>0</v>
      </c>
      <c r="L488" s="206"/>
      <c r="M488" s="185"/>
      <c r="N488" s="186"/>
      <c r="O488" s="206" t="s">
        <v>425</v>
      </c>
      <c r="P488" s="206"/>
    </row>
    <row r="489" spans="1:17">
      <c r="A489" s="137" t="s">
        <v>203</v>
      </c>
      <c r="B489" s="140">
        <v>11</v>
      </c>
      <c r="C489" s="138">
        <v>75</v>
      </c>
      <c r="D489" s="141" t="s">
        <v>484</v>
      </c>
      <c r="E489" s="172">
        <v>140.71</v>
      </c>
      <c r="F489" s="173">
        <v>141.35</v>
      </c>
      <c r="G489" s="138"/>
      <c r="H489" s="138"/>
      <c r="I489" s="208"/>
      <c r="J489" s="140" t="s">
        <v>376</v>
      </c>
      <c r="K489" s="211">
        <v>0</v>
      </c>
      <c r="L489" s="206"/>
      <c r="M489" s="185"/>
      <c r="N489" s="186"/>
      <c r="O489" s="206" t="s">
        <v>419</v>
      </c>
      <c r="P489" s="206"/>
    </row>
    <row r="490" spans="1:17">
      <c r="A490" s="137" t="s">
        <v>203</v>
      </c>
      <c r="B490" s="140">
        <v>75</v>
      </c>
      <c r="C490" s="138">
        <v>75.2</v>
      </c>
      <c r="D490" s="141" t="s">
        <v>484</v>
      </c>
      <c r="E490" s="172">
        <v>141.35</v>
      </c>
      <c r="F490" s="173">
        <v>141.352</v>
      </c>
      <c r="G490" s="138"/>
      <c r="H490" s="138"/>
      <c r="I490" s="208"/>
      <c r="J490" s="140" t="s">
        <v>376</v>
      </c>
      <c r="K490" s="211">
        <v>0</v>
      </c>
      <c r="L490" s="206"/>
      <c r="M490" s="185"/>
      <c r="N490" s="186"/>
      <c r="O490" s="206" t="s">
        <v>425</v>
      </c>
      <c r="P490" s="206"/>
    </row>
    <row r="491" spans="1:17">
      <c r="A491" s="143" t="s">
        <v>203</v>
      </c>
      <c r="B491" s="144">
        <v>75.2</v>
      </c>
      <c r="C491" s="145">
        <v>91</v>
      </c>
      <c r="D491" s="146" t="s">
        <v>484</v>
      </c>
      <c r="E491" s="174">
        <v>141.352</v>
      </c>
      <c r="F491" s="175">
        <v>141.51</v>
      </c>
      <c r="G491" s="145"/>
      <c r="H491" s="145"/>
      <c r="I491" s="209"/>
      <c r="J491" s="144" t="s">
        <v>376</v>
      </c>
      <c r="K491" s="212">
        <v>0</v>
      </c>
      <c r="L491" s="207"/>
      <c r="M491" s="187"/>
      <c r="N491" s="188"/>
      <c r="O491" s="207"/>
      <c r="P491" s="207"/>
      <c r="Q491" s="145"/>
    </row>
    <row r="492" spans="1:17">
      <c r="A492" s="137" t="s">
        <v>204</v>
      </c>
      <c r="B492" s="140">
        <v>0</v>
      </c>
      <c r="C492" s="138">
        <v>53</v>
      </c>
      <c r="D492" s="141" t="s">
        <v>484</v>
      </c>
      <c r="E492" s="172">
        <v>141.51499999999999</v>
      </c>
      <c r="F492" s="173">
        <v>142.04499999999999</v>
      </c>
      <c r="G492" s="138" t="s">
        <v>373</v>
      </c>
      <c r="H492" s="138" t="s">
        <v>372</v>
      </c>
      <c r="I492" s="208" t="s">
        <v>375</v>
      </c>
      <c r="J492" s="140" t="s">
        <v>376</v>
      </c>
      <c r="K492" s="211">
        <v>0</v>
      </c>
      <c r="L492" s="206"/>
      <c r="M492" s="185"/>
      <c r="N492" s="186"/>
      <c r="O492" s="206" t="s">
        <v>459</v>
      </c>
      <c r="P492" s="206"/>
    </row>
    <row r="493" spans="1:17">
      <c r="A493" s="137" t="s">
        <v>204</v>
      </c>
      <c r="B493" s="140">
        <v>53</v>
      </c>
      <c r="C493" s="138">
        <v>57</v>
      </c>
      <c r="D493" s="141" t="s">
        <v>484</v>
      </c>
      <c r="E493" s="172">
        <v>142.04499999999999</v>
      </c>
      <c r="F493" s="173">
        <v>142.08499999999998</v>
      </c>
      <c r="G493" s="138"/>
      <c r="H493" s="138"/>
      <c r="I493" s="208"/>
      <c r="J493" s="140" t="s">
        <v>376</v>
      </c>
      <c r="K493" s="211">
        <v>0</v>
      </c>
      <c r="L493" s="206"/>
      <c r="M493" s="185">
        <v>45</v>
      </c>
      <c r="N493" s="186">
        <v>0.14142121263962792</v>
      </c>
      <c r="O493" s="206" t="s">
        <v>465</v>
      </c>
      <c r="P493" s="206"/>
    </row>
    <row r="494" spans="1:17">
      <c r="A494" s="137" t="s">
        <v>204</v>
      </c>
      <c r="B494" s="140">
        <v>57</v>
      </c>
      <c r="C494" s="138">
        <v>93</v>
      </c>
      <c r="D494" s="141" t="s">
        <v>484</v>
      </c>
      <c r="E494" s="172">
        <v>142.08499999999998</v>
      </c>
      <c r="F494" s="173">
        <v>142.44499999999999</v>
      </c>
      <c r="G494" s="138"/>
      <c r="H494" s="138"/>
      <c r="I494" s="208"/>
      <c r="J494" s="140" t="s">
        <v>376</v>
      </c>
      <c r="K494" s="211">
        <v>0</v>
      </c>
      <c r="L494" s="206"/>
      <c r="M494" s="185"/>
      <c r="N494" s="186"/>
      <c r="O494" s="206" t="s">
        <v>459</v>
      </c>
      <c r="P494" s="206"/>
    </row>
    <row r="495" spans="1:17">
      <c r="A495" s="137" t="s">
        <v>208</v>
      </c>
      <c r="B495" s="140">
        <v>0</v>
      </c>
      <c r="C495" s="138">
        <v>65.5</v>
      </c>
      <c r="D495" s="141" t="s">
        <v>484</v>
      </c>
      <c r="E495" s="172">
        <v>142.44499999999999</v>
      </c>
      <c r="F495" s="173">
        <v>143.1</v>
      </c>
      <c r="G495" s="138"/>
      <c r="H495" s="138"/>
      <c r="I495" s="208"/>
      <c r="J495" s="140" t="s">
        <v>376</v>
      </c>
      <c r="K495" s="211">
        <v>0</v>
      </c>
      <c r="L495" s="206"/>
      <c r="M495" s="185"/>
      <c r="N495" s="186"/>
      <c r="O495" s="206" t="s">
        <v>459</v>
      </c>
      <c r="P495" s="206"/>
    </row>
    <row r="496" spans="1:17">
      <c r="A496" s="137" t="s">
        <v>210</v>
      </c>
      <c r="B496" s="140">
        <v>0</v>
      </c>
      <c r="C496" s="138">
        <v>56</v>
      </c>
      <c r="D496" s="141" t="s">
        <v>484</v>
      </c>
      <c r="E496" s="172">
        <v>143.1</v>
      </c>
      <c r="F496" s="173">
        <v>143.66</v>
      </c>
      <c r="G496" s="138"/>
      <c r="H496" s="138"/>
      <c r="I496" s="208"/>
      <c r="J496" s="140" t="s">
        <v>376</v>
      </c>
      <c r="K496" s="211">
        <v>0</v>
      </c>
      <c r="L496" s="206"/>
      <c r="M496" s="185"/>
      <c r="N496" s="186"/>
      <c r="O496" s="206" t="s">
        <v>459</v>
      </c>
      <c r="P496" s="206"/>
    </row>
    <row r="497" spans="1:17">
      <c r="A497" s="137" t="s">
        <v>212</v>
      </c>
      <c r="B497" s="140">
        <v>0</v>
      </c>
      <c r="C497" s="138">
        <v>5.5</v>
      </c>
      <c r="D497" s="141" t="s">
        <v>484</v>
      </c>
      <c r="E497" s="172">
        <v>143.6</v>
      </c>
      <c r="F497" s="173">
        <v>143.655</v>
      </c>
      <c r="G497" s="138"/>
      <c r="H497" s="138"/>
      <c r="I497" s="208"/>
      <c r="J497" s="140" t="s">
        <v>376</v>
      </c>
      <c r="K497" s="211">
        <v>0</v>
      </c>
      <c r="L497" s="206"/>
      <c r="M497" s="185"/>
      <c r="N497" s="186"/>
      <c r="O497" s="206" t="s">
        <v>459</v>
      </c>
      <c r="P497" s="206"/>
    </row>
    <row r="498" spans="1:17">
      <c r="A498" s="137" t="s">
        <v>212</v>
      </c>
      <c r="B498" s="140">
        <v>5.5</v>
      </c>
      <c r="C498" s="138">
        <v>50</v>
      </c>
      <c r="D498" s="141" t="s">
        <v>484</v>
      </c>
      <c r="E498" s="172">
        <v>143.655</v>
      </c>
      <c r="F498" s="173">
        <v>144.1</v>
      </c>
      <c r="G498" s="138" t="s">
        <v>373</v>
      </c>
      <c r="H498" s="138" t="s">
        <v>372</v>
      </c>
      <c r="I498" s="208" t="s">
        <v>375</v>
      </c>
      <c r="J498" s="140" t="s">
        <v>376</v>
      </c>
      <c r="K498" s="211">
        <v>0</v>
      </c>
      <c r="L498" s="206"/>
      <c r="M498" s="185"/>
      <c r="N498" s="186"/>
      <c r="O498" s="206" t="s">
        <v>419</v>
      </c>
      <c r="P498" s="206"/>
    </row>
    <row r="499" spans="1:17">
      <c r="A499" s="137" t="s">
        <v>212</v>
      </c>
      <c r="B499" s="140">
        <v>50</v>
      </c>
      <c r="C499" s="138">
        <v>53.5</v>
      </c>
      <c r="D499" s="141" t="s">
        <v>484</v>
      </c>
      <c r="E499" s="172">
        <v>144.1</v>
      </c>
      <c r="F499" s="173">
        <v>144.13499999999999</v>
      </c>
      <c r="G499" s="138"/>
      <c r="H499" s="138"/>
      <c r="I499" s="208"/>
      <c r="J499" s="140" t="s">
        <v>376</v>
      </c>
      <c r="K499" s="211">
        <v>0</v>
      </c>
      <c r="L499" s="206"/>
      <c r="M499" s="185"/>
      <c r="N499" s="186"/>
      <c r="O499" s="206" t="s">
        <v>462</v>
      </c>
      <c r="P499" s="206"/>
    </row>
    <row r="500" spans="1:17">
      <c r="A500" s="137" t="s">
        <v>212</v>
      </c>
      <c r="B500" s="140">
        <v>53.5</v>
      </c>
      <c r="C500" s="138">
        <v>56</v>
      </c>
      <c r="D500" s="141" t="s">
        <v>484</v>
      </c>
      <c r="E500" s="172">
        <v>144.13499999999999</v>
      </c>
      <c r="F500" s="173">
        <v>144.16</v>
      </c>
      <c r="G500" s="138"/>
      <c r="H500" s="138"/>
      <c r="I500" s="208"/>
      <c r="J500" s="140" t="s">
        <v>376</v>
      </c>
      <c r="K500" s="211">
        <v>0</v>
      </c>
      <c r="L500" s="206"/>
      <c r="M500" s="185"/>
      <c r="N500" s="186"/>
      <c r="O500" s="206" t="s">
        <v>419</v>
      </c>
      <c r="P500" s="206"/>
    </row>
    <row r="501" spans="1:17">
      <c r="A501" s="137" t="s">
        <v>212</v>
      </c>
      <c r="B501" s="140">
        <v>56</v>
      </c>
      <c r="C501" s="138">
        <v>62</v>
      </c>
      <c r="D501" s="141" t="s">
        <v>484</v>
      </c>
      <c r="E501" s="172">
        <v>144.16</v>
      </c>
      <c r="F501" s="173">
        <v>144.22</v>
      </c>
      <c r="G501" s="138"/>
      <c r="H501" s="138"/>
      <c r="I501" s="208"/>
      <c r="J501" s="140" t="s">
        <v>378</v>
      </c>
      <c r="K501" s="211">
        <v>2</v>
      </c>
      <c r="L501" s="206" t="s">
        <v>454</v>
      </c>
      <c r="M501" s="185"/>
      <c r="N501" s="186"/>
      <c r="O501" s="206" t="s">
        <v>466</v>
      </c>
      <c r="P501" s="206"/>
    </row>
    <row r="502" spans="1:17">
      <c r="A502" s="137" t="s">
        <v>212</v>
      </c>
      <c r="B502" s="140">
        <v>62</v>
      </c>
      <c r="C502" s="138">
        <v>62.5</v>
      </c>
      <c r="D502" s="141" t="s">
        <v>484</v>
      </c>
      <c r="E502" s="172">
        <v>144.22</v>
      </c>
      <c r="F502" s="173">
        <v>144.22499999999999</v>
      </c>
      <c r="G502" s="138"/>
      <c r="H502" s="138"/>
      <c r="I502" s="208"/>
      <c r="J502" s="140" t="s">
        <v>376</v>
      </c>
      <c r="K502" s="211">
        <v>0</v>
      </c>
      <c r="L502" s="206"/>
      <c r="M502" s="185"/>
      <c r="N502" s="186"/>
      <c r="O502" s="206" t="s">
        <v>419</v>
      </c>
      <c r="P502" s="206"/>
    </row>
    <row r="503" spans="1:17">
      <c r="A503" s="137" t="s">
        <v>212</v>
      </c>
      <c r="B503" s="140">
        <v>62.5</v>
      </c>
      <c r="C503" s="138">
        <v>63</v>
      </c>
      <c r="D503" s="141" t="s">
        <v>484</v>
      </c>
      <c r="E503" s="172">
        <v>144.22499999999999</v>
      </c>
      <c r="F503" s="173">
        <v>144.22999999999999</v>
      </c>
      <c r="G503" s="138"/>
      <c r="H503" s="138"/>
      <c r="I503" s="208"/>
      <c r="J503" s="140" t="s">
        <v>376</v>
      </c>
      <c r="K503" s="211">
        <v>0</v>
      </c>
      <c r="L503" s="206"/>
      <c r="M503" s="185"/>
      <c r="N503" s="186"/>
      <c r="O503" s="206" t="s">
        <v>425</v>
      </c>
      <c r="P503" s="206"/>
    </row>
    <row r="504" spans="1:17">
      <c r="A504" s="266" t="s">
        <v>212</v>
      </c>
      <c r="B504" s="140">
        <v>63</v>
      </c>
      <c r="C504" s="270">
        <v>70</v>
      </c>
      <c r="D504" s="141" t="s">
        <v>484</v>
      </c>
      <c r="E504" s="272">
        <v>144.22999999999999</v>
      </c>
      <c r="F504" s="173">
        <v>144.29999999999998</v>
      </c>
      <c r="G504" s="270"/>
      <c r="H504" s="270"/>
      <c r="I504" s="273"/>
      <c r="J504" s="140" t="s">
        <v>376</v>
      </c>
      <c r="K504" s="211">
        <v>0</v>
      </c>
      <c r="L504" s="206"/>
      <c r="M504" s="185"/>
      <c r="N504" s="186"/>
      <c r="O504" s="206" t="s">
        <v>419</v>
      </c>
      <c r="P504" s="206"/>
      <c r="Q504" s="270"/>
    </row>
    <row r="505" spans="1:17">
      <c r="A505" s="137" t="s">
        <v>217</v>
      </c>
      <c r="B505" s="140">
        <v>0</v>
      </c>
      <c r="C505" s="138">
        <v>77</v>
      </c>
      <c r="D505" s="141" t="s">
        <v>484</v>
      </c>
      <c r="E505" s="172">
        <v>144.30000000000001</v>
      </c>
      <c r="F505" s="173">
        <v>145.07000000000002</v>
      </c>
      <c r="G505" s="138"/>
      <c r="H505" s="138"/>
      <c r="I505" s="208"/>
      <c r="J505" s="140" t="s">
        <v>376</v>
      </c>
      <c r="K505" s="211">
        <v>0</v>
      </c>
      <c r="L505" s="206"/>
      <c r="M505" s="185"/>
      <c r="N505" s="186"/>
      <c r="O505" s="206" t="s">
        <v>419</v>
      </c>
      <c r="P505" s="206"/>
    </row>
    <row r="506" spans="1:17">
      <c r="A506" s="137" t="s">
        <v>219</v>
      </c>
      <c r="B506" s="140">
        <v>0</v>
      </c>
      <c r="C506" s="138">
        <v>20</v>
      </c>
      <c r="D506" s="141" t="s">
        <v>484</v>
      </c>
      <c r="E506" s="172">
        <v>145.07</v>
      </c>
      <c r="F506" s="173">
        <v>145.26999999999998</v>
      </c>
      <c r="G506" s="138"/>
      <c r="H506" s="138"/>
      <c r="I506" s="208"/>
      <c r="J506" s="140" t="s">
        <v>376</v>
      </c>
      <c r="K506" s="211">
        <v>0</v>
      </c>
      <c r="L506" s="206"/>
      <c r="M506" s="185"/>
      <c r="N506" s="186"/>
      <c r="O506" s="206" t="s">
        <v>419</v>
      </c>
      <c r="P506" s="206"/>
    </row>
    <row r="507" spans="1:17">
      <c r="A507" s="137" t="s">
        <v>219</v>
      </c>
      <c r="B507" s="140">
        <v>20</v>
      </c>
      <c r="C507" s="138">
        <v>20.5</v>
      </c>
      <c r="D507" s="141" t="s">
        <v>484</v>
      </c>
      <c r="E507" s="172">
        <v>145.26999999999998</v>
      </c>
      <c r="F507" s="173">
        <v>145.27500000000001</v>
      </c>
      <c r="G507" s="138"/>
      <c r="H507" s="138"/>
      <c r="I507" s="208"/>
      <c r="J507" s="140" t="s">
        <v>376</v>
      </c>
      <c r="K507" s="211">
        <v>0</v>
      </c>
      <c r="L507" s="206"/>
      <c r="M507" s="185"/>
      <c r="N507" s="186"/>
      <c r="O507" s="206" t="s">
        <v>425</v>
      </c>
      <c r="P507" s="206"/>
    </row>
    <row r="508" spans="1:17">
      <c r="A508" s="137" t="s">
        <v>219</v>
      </c>
      <c r="B508" s="140">
        <v>20.5</v>
      </c>
      <c r="C508" s="138">
        <v>31.5</v>
      </c>
      <c r="D508" s="141" t="s">
        <v>484</v>
      </c>
      <c r="E508" s="172">
        <v>145.27500000000001</v>
      </c>
      <c r="F508" s="173">
        <v>145.38499999999999</v>
      </c>
      <c r="G508" s="138"/>
      <c r="H508" s="138"/>
      <c r="I508" s="208"/>
      <c r="J508" s="140" t="s">
        <v>376</v>
      </c>
      <c r="K508" s="211">
        <v>0</v>
      </c>
      <c r="L508" s="206"/>
      <c r="M508" s="185"/>
      <c r="N508" s="186"/>
      <c r="O508" s="206" t="s">
        <v>419</v>
      </c>
      <c r="P508" s="206"/>
    </row>
    <row r="509" spans="1:17">
      <c r="A509" s="137" t="s">
        <v>219</v>
      </c>
      <c r="B509" s="140">
        <v>31.5</v>
      </c>
      <c r="C509" s="138">
        <v>32.5</v>
      </c>
      <c r="D509" s="141" t="s">
        <v>484</v>
      </c>
      <c r="E509" s="172">
        <v>145.38499999999999</v>
      </c>
      <c r="F509" s="173">
        <v>145.39499999999998</v>
      </c>
      <c r="G509" s="138"/>
      <c r="H509" s="138"/>
      <c r="I509" s="208"/>
      <c r="J509" s="140" t="s">
        <v>376</v>
      </c>
      <c r="K509" s="211">
        <v>0</v>
      </c>
      <c r="L509" s="206"/>
      <c r="M509" s="185"/>
      <c r="N509" s="186"/>
      <c r="O509" s="206" t="s">
        <v>425</v>
      </c>
      <c r="P509" s="206"/>
    </row>
    <row r="510" spans="1:17">
      <c r="A510" s="137" t="s">
        <v>219</v>
      </c>
      <c r="B510" s="140">
        <v>32.5</v>
      </c>
      <c r="C510" s="138">
        <v>64</v>
      </c>
      <c r="D510" s="141" t="s">
        <v>484</v>
      </c>
      <c r="E510" s="172">
        <v>145.39499999999998</v>
      </c>
      <c r="F510" s="173">
        <v>145.70999999999998</v>
      </c>
      <c r="G510" s="138"/>
      <c r="H510" s="138"/>
      <c r="I510" s="208"/>
      <c r="J510" s="140" t="s">
        <v>376</v>
      </c>
      <c r="K510" s="211">
        <v>0</v>
      </c>
      <c r="L510" s="206"/>
      <c r="M510" s="185"/>
      <c r="N510" s="186"/>
      <c r="O510" s="206" t="s">
        <v>419</v>
      </c>
      <c r="P510" s="206"/>
    </row>
    <row r="511" spans="1:17">
      <c r="A511" s="137" t="s">
        <v>219</v>
      </c>
      <c r="B511" s="140">
        <v>64</v>
      </c>
      <c r="C511" s="138">
        <v>64.5</v>
      </c>
      <c r="D511" s="141" t="s">
        <v>484</v>
      </c>
      <c r="E511" s="172">
        <v>145.70999999999998</v>
      </c>
      <c r="F511" s="173">
        <v>145.715</v>
      </c>
      <c r="G511" s="138"/>
      <c r="H511" s="138"/>
      <c r="I511" s="208"/>
      <c r="J511" s="140" t="s">
        <v>376</v>
      </c>
      <c r="K511" s="211">
        <v>0</v>
      </c>
      <c r="L511" s="206"/>
      <c r="M511" s="185"/>
      <c r="N511" s="186"/>
      <c r="O511" s="206" t="s">
        <v>425</v>
      </c>
      <c r="P511" s="206"/>
    </row>
    <row r="512" spans="1:17">
      <c r="A512" s="266" t="s">
        <v>219</v>
      </c>
      <c r="B512" s="140">
        <v>64.5</v>
      </c>
      <c r="C512" s="270">
        <v>80</v>
      </c>
      <c r="D512" s="141" t="s">
        <v>484</v>
      </c>
      <c r="E512" s="272">
        <v>145.715</v>
      </c>
      <c r="F512" s="173">
        <v>145.87</v>
      </c>
      <c r="G512" s="270"/>
      <c r="H512" s="270"/>
      <c r="I512" s="273"/>
      <c r="J512" s="140" t="s">
        <v>376</v>
      </c>
      <c r="K512" s="211">
        <v>0</v>
      </c>
      <c r="L512" s="206"/>
      <c r="M512" s="185"/>
      <c r="N512" s="186"/>
      <c r="O512" s="206" t="s">
        <v>419</v>
      </c>
      <c r="P512" s="206"/>
      <c r="Q512" s="270"/>
    </row>
    <row r="513" spans="1:16">
      <c r="A513" s="137" t="s">
        <v>219</v>
      </c>
      <c r="B513" s="140">
        <v>80</v>
      </c>
      <c r="C513" s="138">
        <v>81</v>
      </c>
      <c r="D513" s="141" t="s">
        <v>484</v>
      </c>
      <c r="E513" s="172">
        <v>145.87</v>
      </c>
      <c r="F513" s="173">
        <v>145.88</v>
      </c>
      <c r="G513" s="138"/>
      <c r="H513" s="138"/>
      <c r="I513" s="208"/>
      <c r="J513" s="140" t="s">
        <v>376</v>
      </c>
      <c r="K513" s="211">
        <v>0</v>
      </c>
      <c r="L513" s="206"/>
      <c r="M513" s="185"/>
      <c r="N513" s="186"/>
      <c r="O513" s="206" t="s">
        <v>425</v>
      </c>
      <c r="P513" s="206"/>
    </row>
    <row r="514" spans="1:16">
      <c r="A514" s="137" t="s">
        <v>219</v>
      </c>
      <c r="B514" s="140">
        <v>81</v>
      </c>
      <c r="C514" s="138">
        <v>85</v>
      </c>
      <c r="D514" s="141" t="s">
        <v>484</v>
      </c>
      <c r="E514" s="172">
        <v>145.88</v>
      </c>
      <c r="F514" s="173">
        <v>145.91999999999999</v>
      </c>
      <c r="G514" s="138"/>
      <c r="H514" s="138"/>
      <c r="I514" s="208"/>
      <c r="J514" s="140" t="s">
        <v>376</v>
      </c>
      <c r="K514" s="211">
        <v>0</v>
      </c>
      <c r="L514" s="206"/>
      <c r="M514" s="185"/>
      <c r="N514" s="186"/>
      <c r="O514" s="206" t="s">
        <v>419</v>
      </c>
      <c r="P514" s="206"/>
    </row>
    <row r="515" spans="1:16">
      <c r="A515" s="137" t="s">
        <v>221</v>
      </c>
      <c r="B515" s="140">
        <v>0</v>
      </c>
      <c r="C515" s="138">
        <v>23.5</v>
      </c>
      <c r="D515" s="141" t="s">
        <v>484</v>
      </c>
      <c r="E515" s="172">
        <v>145.91999999999999</v>
      </c>
      <c r="F515" s="173">
        <v>146.155</v>
      </c>
      <c r="G515" s="138"/>
      <c r="H515" s="138"/>
      <c r="I515" s="208"/>
      <c r="J515" s="140" t="s">
        <v>376</v>
      </c>
      <c r="K515" s="211">
        <v>0</v>
      </c>
      <c r="L515" s="206"/>
      <c r="M515" s="185"/>
      <c r="N515" s="186"/>
      <c r="O515" s="206" t="s">
        <v>419</v>
      </c>
      <c r="P515" s="206"/>
    </row>
    <row r="516" spans="1:16">
      <c r="A516" s="137" t="s">
        <v>221</v>
      </c>
      <c r="B516" s="140">
        <v>23.5</v>
      </c>
      <c r="C516" s="138">
        <v>32</v>
      </c>
      <c r="D516" s="141" t="s">
        <v>484</v>
      </c>
      <c r="E516" s="172">
        <v>146.155</v>
      </c>
      <c r="F516" s="173">
        <v>146.23999999999998</v>
      </c>
      <c r="G516" s="138" t="s">
        <v>370</v>
      </c>
      <c r="H516" s="138" t="s">
        <v>372</v>
      </c>
      <c r="I516" s="208" t="s">
        <v>375</v>
      </c>
      <c r="J516" s="140" t="s">
        <v>376</v>
      </c>
      <c r="K516" s="211">
        <v>0</v>
      </c>
      <c r="L516" s="206"/>
      <c r="M516" s="185">
        <v>138.10137706189624</v>
      </c>
      <c r="N516" s="186">
        <v>47.411771569339251</v>
      </c>
      <c r="O516" s="206" t="s">
        <v>452</v>
      </c>
      <c r="P516" s="206"/>
    </row>
    <row r="517" spans="1:16">
      <c r="A517" s="137" t="s">
        <v>221</v>
      </c>
      <c r="B517" s="140">
        <v>32</v>
      </c>
      <c r="C517" s="138">
        <v>47</v>
      </c>
      <c r="D517" s="141" t="s">
        <v>484</v>
      </c>
      <c r="E517" s="172">
        <v>146.23999999999998</v>
      </c>
      <c r="F517" s="173">
        <v>146.38999999999999</v>
      </c>
      <c r="G517" s="138" t="s">
        <v>370</v>
      </c>
      <c r="H517" s="138" t="s">
        <v>372</v>
      </c>
      <c r="I517" s="208" t="s">
        <v>375</v>
      </c>
      <c r="J517" s="140" t="s">
        <v>376</v>
      </c>
      <c r="K517" s="211">
        <v>0</v>
      </c>
      <c r="L517" s="206"/>
      <c r="M517" s="185"/>
      <c r="N517" s="186"/>
      <c r="O517" s="206" t="s">
        <v>419</v>
      </c>
      <c r="P517" s="206"/>
    </row>
    <row r="518" spans="1:16">
      <c r="A518" s="137" t="s">
        <v>221</v>
      </c>
      <c r="B518" s="140">
        <v>47</v>
      </c>
      <c r="C518" s="138">
        <v>58</v>
      </c>
      <c r="D518" s="141" t="s">
        <v>484</v>
      </c>
      <c r="E518" s="172">
        <v>146.38999999999999</v>
      </c>
      <c r="F518" s="173">
        <v>146.5</v>
      </c>
      <c r="G518" s="138"/>
      <c r="H518" s="138"/>
      <c r="I518" s="208"/>
      <c r="J518" s="140" t="s">
        <v>376</v>
      </c>
      <c r="K518" s="211">
        <v>0</v>
      </c>
      <c r="L518" s="206"/>
      <c r="M518" s="185"/>
      <c r="N518" s="186"/>
      <c r="O518" s="206" t="s">
        <v>467</v>
      </c>
      <c r="P518" s="206"/>
    </row>
    <row r="519" spans="1:16">
      <c r="A519" s="137" t="s">
        <v>221</v>
      </c>
      <c r="B519" s="140">
        <v>58</v>
      </c>
      <c r="C519" s="138">
        <v>78</v>
      </c>
      <c r="D519" s="141" t="s">
        <v>484</v>
      </c>
      <c r="E519" s="172">
        <v>146.5</v>
      </c>
      <c r="F519" s="173">
        <v>146.69999999999999</v>
      </c>
      <c r="G519" s="138"/>
      <c r="H519" s="138"/>
      <c r="I519" s="208"/>
      <c r="J519" s="140" t="s">
        <v>376</v>
      </c>
      <c r="K519" s="211">
        <v>0</v>
      </c>
      <c r="L519" s="206"/>
      <c r="M519" s="185"/>
      <c r="N519" s="186"/>
      <c r="O519" s="206" t="s">
        <v>419</v>
      </c>
      <c r="P519" s="206"/>
    </row>
    <row r="520" spans="1:16">
      <c r="A520" s="137" t="s">
        <v>225</v>
      </c>
      <c r="B520" s="140">
        <v>0</v>
      </c>
      <c r="C520" s="138">
        <v>83.5</v>
      </c>
      <c r="D520" s="141" t="s">
        <v>484</v>
      </c>
      <c r="E520" s="172">
        <v>146.6</v>
      </c>
      <c r="F520" s="173">
        <v>147.435</v>
      </c>
      <c r="G520" s="138"/>
      <c r="H520" s="138"/>
      <c r="I520" s="208"/>
      <c r="J520" s="140" t="s">
        <v>376</v>
      </c>
      <c r="K520" s="211">
        <v>0</v>
      </c>
      <c r="L520" s="206"/>
      <c r="M520" s="185"/>
      <c r="N520" s="186"/>
      <c r="O520" s="206" t="s">
        <v>419</v>
      </c>
      <c r="P520" s="206"/>
    </row>
    <row r="521" spans="1:16">
      <c r="A521" s="137" t="s">
        <v>227</v>
      </c>
      <c r="B521" s="140">
        <v>0</v>
      </c>
      <c r="C521" s="138">
        <v>64</v>
      </c>
      <c r="D521" s="141" t="s">
        <v>484</v>
      </c>
      <c r="E521" s="172">
        <v>147.435</v>
      </c>
      <c r="F521" s="173">
        <v>148.07499999999999</v>
      </c>
      <c r="G521" s="138"/>
      <c r="H521" s="138"/>
      <c r="I521" s="208"/>
      <c r="J521" s="140" t="s">
        <v>376</v>
      </c>
      <c r="K521" s="211">
        <v>0</v>
      </c>
      <c r="L521" s="206"/>
      <c r="M521" s="185"/>
      <c r="N521" s="186"/>
      <c r="O521" s="206" t="s">
        <v>419</v>
      </c>
      <c r="P521" s="206"/>
    </row>
    <row r="522" spans="1:16">
      <c r="A522" s="137" t="s">
        <v>229</v>
      </c>
      <c r="B522" s="140">
        <v>0</v>
      </c>
      <c r="C522" s="138">
        <v>7</v>
      </c>
      <c r="D522" s="141" t="s">
        <v>484</v>
      </c>
      <c r="E522" s="172">
        <v>148.07499999999999</v>
      </c>
      <c r="F522" s="173">
        <v>148.14499999999998</v>
      </c>
      <c r="G522" s="138"/>
      <c r="H522" s="138"/>
      <c r="I522" s="208"/>
      <c r="J522" s="140" t="s">
        <v>376</v>
      </c>
      <c r="K522" s="211">
        <v>0</v>
      </c>
      <c r="L522" s="206"/>
      <c r="M522" s="185"/>
      <c r="N522" s="186"/>
      <c r="O522" s="206" t="s">
        <v>419</v>
      </c>
      <c r="P522" s="206"/>
    </row>
    <row r="523" spans="1:16">
      <c r="A523" s="137" t="s">
        <v>229</v>
      </c>
      <c r="B523" s="140">
        <v>7</v>
      </c>
      <c r="C523" s="138">
        <v>90.5</v>
      </c>
      <c r="D523" s="141" t="s">
        <v>484</v>
      </c>
      <c r="E523" s="172">
        <v>148.14499999999998</v>
      </c>
      <c r="F523" s="173">
        <v>148.97999999999999</v>
      </c>
      <c r="G523" s="138" t="s">
        <v>373</v>
      </c>
      <c r="H523" s="138" t="s">
        <v>372</v>
      </c>
      <c r="I523" s="208" t="s">
        <v>375</v>
      </c>
      <c r="J523" s="140" t="s">
        <v>376</v>
      </c>
      <c r="K523" s="211">
        <v>0</v>
      </c>
      <c r="L523" s="206"/>
      <c r="M523" s="185"/>
      <c r="N523" s="186"/>
      <c r="O523" s="206" t="s">
        <v>459</v>
      </c>
      <c r="P523" s="206"/>
    </row>
    <row r="524" spans="1:16">
      <c r="A524" s="137" t="s">
        <v>231</v>
      </c>
      <c r="B524" s="140">
        <v>0</v>
      </c>
      <c r="C524" s="138">
        <v>60</v>
      </c>
      <c r="D524" s="141" t="s">
        <v>484</v>
      </c>
      <c r="E524" s="172">
        <v>148.97999999999999</v>
      </c>
      <c r="F524" s="173">
        <v>149.57999999999998</v>
      </c>
      <c r="G524" s="138"/>
      <c r="H524" s="138"/>
      <c r="I524" s="208"/>
      <c r="J524" s="140" t="s">
        <v>376</v>
      </c>
      <c r="K524" s="211">
        <v>0</v>
      </c>
      <c r="L524" s="206"/>
      <c r="M524" s="185"/>
      <c r="N524" s="186"/>
      <c r="O524" s="206" t="s">
        <v>459</v>
      </c>
      <c r="P524" s="206"/>
    </row>
    <row r="525" spans="1:16">
      <c r="A525" s="137" t="s">
        <v>231</v>
      </c>
      <c r="B525" s="140">
        <v>60</v>
      </c>
      <c r="C525" s="138">
        <v>84.5</v>
      </c>
      <c r="D525" s="141" t="s">
        <v>484</v>
      </c>
      <c r="E525" s="172">
        <v>149.57999999999998</v>
      </c>
      <c r="F525" s="173">
        <v>149.82499999999999</v>
      </c>
      <c r="G525" s="138"/>
      <c r="H525" s="138"/>
      <c r="I525" s="208"/>
      <c r="J525" s="140" t="s">
        <v>376</v>
      </c>
      <c r="K525" s="211">
        <v>0</v>
      </c>
      <c r="L525" s="206"/>
      <c r="M525" s="185"/>
      <c r="N525" s="186"/>
      <c r="O525" s="206" t="s">
        <v>459</v>
      </c>
      <c r="P525" s="206" t="s">
        <v>442</v>
      </c>
    </row>
    <row r="526" spans="1:16">
      <c r="A526" s="137" t="s">
        <v>234</v>
      </c>
      <c r="B526" s="140">
        <v>0</v>
      </c>
      <c r="C526" s="138">
        <v>29.5</v>
      </c>
      <c r="D526" s="141" t="s">
        <v>484</v>
      </c>
      <c r="E526" s="172">
        <v>149.82499999999999</v>
      </c>
      <c r="F526" s="173">
        <v>150.11999999999998</v>
      </c>
      <c r="G526" s="138"/>
      <c r="H526" s="138"/>
      <c r="I526" s="208"/>
      <c r="J526" s="140" t="s">
        <v>376</v>
      </c>
      <c r="K526" s="211">
        <v>0</v>
      </c>
      <c r="L526" s="206"/>
      <c r="M526" s="185"/>
      <c r="N526" s="186"/>
      <c r="O526" s="206" t="s">
        <v>459</v>
      </c>
      <c r="P526" s="206"/>
    </row>
    <row r="527" spans="1:16">
      <c r="A527" s="137" t="s">
        <v>236</v>
      </c>
      <c r="B527" s="140">
        <v>0</v>
      </c>
      <c r="C527" s="138">
        <v>32.5</v>
      </c>
      <c r="D527" s="141" t="s">
        <v>484</v>
      </c>
      <c r="E527" s="172">
        <v>149.6</v>
      </c>
      <c r="F527" s="173">
        <v>149.92499999999998</v>
      </c>
      <c r="G527" s="138"/>
      <c r="H527" s="138"/>
      <c r="I527" s="208"/>
      <c r="J527" s="140" t="s">
        <v>376</v>
      </c>
      <c r="K527" s="211">
        <v>0</v>
      </c>
      <c r="L527" s="206"/>
      <c r="M527" s="185"/>
      <c r="N527" s="186"/>
      <c r="O527" s="206" t="s">
        <v>459</v>
      </c>
      <c r="P527" s="206"/>
    </row>
    <row r="528" spans="1:16">
      <c r="A528" s="137" t="s">
        <v>236</v>
      </c>
      <c r="B528" s="140">
        <v>32.5</v>
      </c>
      <c r="C528" s="138">
        <v>35</v>
      </c>
      <c r="D528" s="141" t="s">
        <v>484</v>
      </c>
      <c r="E528" s="172">
        <v>149.92499999999998</v>
      </c>
      <c r="F528" s="173">
        <v>149.94999999999999</v>
      </c>
      <c r="G528" s="138" t="s">
        <v>370</v>
      </c>
      <c r="H528" s="138" t="s">
        <v>372</v>
      </c>
      <c r="I528" s="208" t="s">
        <v>375</v>
      </c>
      <c r="J528" s="140" t="s">
        <v>376</v>
      </c>
      <c r="K528" s="211">
        <v>0</v>
      </c>
      <c r="L528" s="206"/>
      <c r="M528" s="185">
        <v>270.03639705548801</v>
      </c>
      <c r="N528" s="186">
        <v>70.000003715500895</v>
      </c>
      <c r="O528" s="206" t="s">
        <v>468</v>
      </c>
      <c r="P528" s="206"/>
    </row>
    <row r="529" spans="1:17">
      <c r="A529" s="137" t="s">
        <v>236</v>
      </c>
      <c r="B529" s="140">
        <v>35</v>
      </c>
      <c r="C529" s="138">
        <v>85.5</v>
      </c>
      <c r="D529" s="141" t="s">
        <v>484</v>
      </c>
      <c r="E529" s="172">
        <v>149.94999999999999</v>
      </c>
      <c r="F529" s="173">
        <v>150.45499999999998</v>
      </c>
      <c r="G529" s="138" t="s">
        <v>370</v>
      </c>
      <c r="H529" s="138" t="s">
        <v>372</v>
      </c>
      <c r="I529" s="208" t="s">
        <v>375</v>
      </c>
      <c r="J529" s="140" t="s">
        <v>376</v>
      </c>
      <c r="K529" s="211">
        <v>0</v>
      </c>
      <c r="L529" s="206"/>
      <c r="M529" s="185"/>
      <c r="N529" s="186"/>
      <c r="O529" s="206" t="s">
        <v>459</v>
      </c>
      <c r="P529" s="206"/>
    </row>
    <row r="530" spans="1:17">
      <c r="A530" s="137" t="s">
        <v>238</v>
      </c>
      <c r="B530" s="140">
        <v>0</v>
      </c>
      <c r="C530" s="138">
        <v>20</v>
      </c>
      <c r="D530" s="141" t="s">
        <v>484</v>
      </c>
      <c r="E530" s="172">
        <v>150.45500000000001</v>
      </c>
      <c r="F530" s="173">
        <v>150.655</v>
      </c>
      <c r="G530" s="138"/>
      <c r="H530" s="138"/>
      <c r="I530" s="208"/>
      <c r="J530" s="140" t="s">
        <v>376</v>
      </c>
      <c r="K530" s="211">
        <v>0</v>
      </c>
      <c r="L530" s="206"/>
      <c r="M530" s="185"/>
      <c r="N530" s="186"/>
      <c r="O530" s="206" t="s">
        <v>459</v>
      </c>
      <c r="P530" s="206"/>
    </row>
    <row r="531" spans="1:17">
      <c r="A531" s="137" t="s">
        <v>238</v>
      </c>
      <c r="B531" s="140">
        <v>20</v>
      </c>
      <c r="C531" s="138">
        <v>82.5</v>
      </c>
      <c r="D531" s="141" t="s">
        <v>484</v>
      </c>
      <c r="E531" s="172">
        <v>150.655</v>
      </c>
      <c r="F531" s="173">
        <v>151.28</v>
      </c>
      <c r="G531" s="138" t="s">
        <v>373</v>
      </c>
      <c r="H531" s="138" t="s">
        <v>372</v>
      </c>
      <c r="I531" s="208" t="s">
        <v>375</v>
      </c>
      <c r="J531" s="140" t="s">
        <v>376</v>
      </c>
      <c r="K531" s="211">
        <v>0</v>
      </c>
      <c r="L531" s="206"/>
      <c r="M531" s="185"/>
      <c r="N531" s="186"/>
      <c r="O531" s="206" t="s">
        <v>419</v>
      </c>
      <c r="P531" s="206"/>
    </row>
    <row r="532" spans="1:17">
      <c r="A532" s="137" t="s">
        <v>241</v>
      </c>
      <c r="B532" s="140">
        <v>0</v>
      </c>
      <c r="C532" s="138">
        <v>6</v>
      </c>
      <c r="D532" s="141" t="s">
        <v>484</v>
      </c>
      <c r="E532" s="172">
        <v>151.28</v>
      </c>
      <c r="F532" s="173">
        <v>151.34</v>
      </c>
      <c r="G532" s="138"/>
      <c r="H532" s="138"/>
      <c r="I532" s="208"/>
      <c r="J532" s="140" t="s">
        <v>376</v>
      </c>
      <c r="K532" s="211">
        <v>0</v>
      </c>
      <c r="L532" s="206"/>
      <c r="M532" s="185"/>
      <c r="N532" s="186"/>
      <c r="O532" s="206" t="s">
        <v>419</v>
      </c>
      <c r="P532" s="206"/>
    </row>
    <row r="533" spans="1:17">
      <c r="A533" s="137" t="s">
        <v>241</v>
      </c>
      <c r="B533" s="140">
        <v>6</v>
      </c>
      <c r="C533" s="138">
        <v>92.5</v>
      </c>
      <c r="D533" s="141" t="s">
        <v>484</v>
      </c>
      <c r="E533" s="172">
        <v>151.34</v>
      </c>
      <c r="F533" s="173">
        <v>152.20500000000001</v>
      </c>
      <c r="G533" s="138" t="s">
        <v>373</v>
      </c>
      <c r="H533" s="138" t="s">
        <v>372</v>
      </c>
      <c r="I533" s="208" t="s">
        <v>375</v>
      </c>
      <c r="J533" s="140" t="s">
        <v>376</v>
      </c>
      <c r="K533" s="211">
        <v>0</v>
      </c>
      <c r="L533" s="206"/>
      <c r="M533" s="185"/>
      <c r="N533" s="186"/>
      <c r="O533" s="206" t="s">
        <v>459</v>
      </c>
      <c r="P533" s="206"/>
    </row>
    <row r="534" spans="1:17">
      <c r="A534" s="137" t="s">
        <v>244</v>
      </c>
      <c r="B534" s="140">
        <v>0</v>
      </c>
      <c r="C534" s="138">
        <v>63.5</v>
      </c>
      <c r="D534" s="141" t="s">
        <v>484</v>
      </c>
      <c r="E534" s="172">
        <v>152.20500000000001</v>
      </c>
      <c r="F534" s="173">
        <v>152.84</v>
      </c>
      <c r="G534" s="138"/>
      <c r="H534" s="138"/>
      <c r="I534" s="208"/>
      <c r="J534" s="140" t="s">
        <v>376</v>
      </c>
      <c r="K534" s="211">
        <v>0</v>
      </c>
      <c r="L534" s="206"/>
      <c r="M534" s="185"/>
      <c r="N534" s="186"/>
      <c r="O534" s="206" t="s">
        <v>459</v>
      </c>
      <c r="P534" s="206"/>
    </row>
    <row r="535" spans="1:17">
      <c r="A535" s="137" t="s">
        <v>246</v>
      </c>
      <c r="B535" s="140">
        <v>0</v>
      </c>
      <c r="C535" s="138">
        <v>30</v>
      </c>
      <c r="D535" s="141" t="s">
        <v>484</v>
      </c>
      <c r="E535" s="172">
        <v>152.6</v>
      </c>
      <c r="F535" s="173">
        <v>152.9</v>
      </c>
      <c r="G535" s="138"/>
      <c r="H535" s="138"/>
      <c r="I535" s="208"/>
      <c r="J535" s="140" t="s">
        <v>376</v>
      </c>
      <c r="K535" s="211">
        <v>0</v>
      </c>
      <c r="L535" s="206"/>
      <c r="M535" s="185"/>
      <c r="N535" s="186"/>
      <c r="O535" s="206" t="s">
        <v>459</v>
      </c>
      <c r="P535" s="206"/>
    </row>
    <row r="536" spans="1:17">
      <c r="A536" s="137" t="s">
        <v>246</v>
      </c>
      <c r="B536" s="140">
        <v>30</v>
      </c>
      <c r="C536" s="138">
        <v>71.5</v>
      </c>
      <c r="D536" s="141" t="s">
        <v>484</v>
      </c>
      <c r="E536" s="172">
        <v>152.9</v>
      </c>
      <c r="F536" s="173">
        <v>153.315</v>
      </c>
      <c r="G536" s="138"/>
      <c r="H536" s="138"/>
      <c r="I536" s="208"/>
      <c r="J536" s="140" t="s">
        <v>376</v>
      </c>
      <c r="K536" s="211">
        <v>0</v>
      </c>
      <c r="L536" s="206"/>
      <c r="M536" s="185"/>
      <c r="N536" s="186"/>
      <c r="O536" s="206" t="s">
        <v>459</v>
      </c>
      <c r="P536" s="206" t="s">
        <v>442</v>
      </c>
    </row>
    <row r="537" spans="1:17">
      <c r="A537" s="137" t="s">
        <v>246</v>
      </c>
      <c r="B537" s="140">
        <v>71.5</v>
      </c>
      <c r="C537" s="138">
        <v>71.7</v>
      </c>
      <c r="D537" s="141" t="s">
        <v>484</v>
      </c>
      <c r="E537" s="172">
        <v>153.315</v>
      </c>
      <c r="F537" s="173">
        <v>153.31700000000001</v>
      </c>
      <c r="G537" s="138"/>
      <c r="H537" s="138"/>
      <c r="I537" s="208"/>
      <c r="J537" s="140" t="s">
        <v>376</v>
      </c>
      <c r="K537" s="211">
        <v>0</v>
      </c>
      <c r="L537" s="206"/>
      <c r="M537" s="185"/>
      <c r="N537" s="186"/>
      <c r="O537" s="206" t="s">
        <v>425</v>
      </c>
      <c r="P537" s="206"/>
    </row>
    <row r="538" spans="1:17">
      <c r="A538" s="137" t="s">
        <v>246</v>
      </c>
      <c r="B538" s="140">
        <v>71.7</v>
      </c>
      <c r="C538" s="138">
        <v>82.5</v>
      </c>
      <c r="D538" s="141" t="s">
        <v>484</v>
      </c>
      <c r="E538" s="172">
        <v>153.31700000000001</v>
      </c>
      <c r="F538" s="173">
        <v>153.42499999999998</v>
      </c>
      <c r="G538" s="138"/>
      <c r="H538" s="138"/>
      <c r="I538" s="208"/>
      <c r="J538" s="140" t="s">
        <v>376</v>
      </c>
      <c r="K538" s="211">
        <v>0</v>
      </c>
      <c r="L538" s="206"/>
      <c r="M538" s="185"/>
      <c r="N538" s="186"/>
      <c r="O538" s="206" t="s">
        <v>459</v>
      </c>
      <c r="P538" s="206"/>
    </row>
    <row r="539" spans="1:17">
      <c r="A539" s="137" t="s">
        <v>248</v>
      </c>
      <c r="B539" s="140">
        <v>0</v>
      </c>
      <c r="C539" s="138">
        <v>48</v>
      </c>
      <c r="D539" s="141" t="s">
        <v>484</v>
      </c>
      <c r="E539" s="172">
        <v>153.42500000000001</v>
      </c>
      <c r="F539" s="173">
        <v>153.905</v>
      </c>
      <c r="G539" s="138"/>
      <c r="H539" s="138"/>
      <c r="I539" s="208"/>
      <c r="J539" s="140" t="s">
        <v>376</v>
      </c>
      <c r="K539" s="211">
        <v>0</v>
      </c>
      <c r="L539" s="206"/>
      <c r="M539" s="185"/>
      <c r="N539" s="186"/>
      <c r="O539" s="206" t="s">
        <v>459</v>
      </c>
      <c r="P539" s="206"/>
    </row>
    <row r="540" spans="1:17">
      <c r="A540" s="137" t="s">
        <v>250</v>
      </c>
      <c r="B540" s="140">
        <v>0</v>
      </c>
      <c r="C540" s="138">
        <v>40</v>
      </c>
      <c r="D540" s="141" t="s">
        <v>484</v>
      </c>
      <c r="E540" s="172">
        <v>153.905</v>
      </c>
      <c r="F540" s="173">
        <v>154.30500000000001</v>
      </c>
      <c r="G540" s="138"/>
      <c r="H540" s="138"/>
      <c r="I540" s="208"/>
      <c r="J540" s="140" t="s">
        <v>376</v>
      </c>
      <c r="K540" s="211">
        <v>0</v>
      </c>
      <c r="L540" s="206"/>
      <c r="M540" s="185"/>
      <c r="N540" s="186"/>
      <c r="O540" s="206" t="s">
        <v>459</v>
      </c>
      <c r="P540" s="206"/>
    </row>
    <row r="541" spans="1:17">
      <c r="A541" s="137" t="s">
        <v>250</v>
      </c>
      <c r="B541" s="140">
        <v>40</v>
      </c>
      <c r="C541" s="138">
        <v>85</v>
      </c>
      <c r="D541" s="141" t="s">
        <v>484</v>
      </c>
      <c r="E541" s="172">
        <v>154.30500000000001</v>
      </c>
      <c r="F541" s="173">
        <v>154.755</v>
      </c>
      <c r="G541" s="138"/>
      <c r="H541" s="138"/>
      <c r="I541" s="208"/>
      <c r="J541" s="140" t="s">
        <v>376</v>
      </c>
      <c r="K541" s="211">
        <v>0</v>
      </c>
      <c r="L541" s="206"/>
      <c r="M541" s="185"/>
      <c r="N541" s="186"/>
      <c r="O541" s="206" t="s">
        <v>459</v>
      </c>
      <c r="P541" s="206" t="s">
        <v>442</v>
      </c>
    </row>
    <row r="542" spans="1:17">
      <c r="A542" s="137" t="s">
        <v>252</v>
      </c>
      <c r="B542" s="140">
        <v>0</v>
      </c>
      <c r="C542" s="138">
        <v>60</v>
      </c>
      <c r="D542" s="141" t="s">
        <v>484</v>
      </c>
      <c r="E542" s="172">
        <v>154.755</v>
      </c>
      <c r="F542" s="173">
        <v>155.35499999999999</v>
      </c>
      <c r="G542" s="138"/>
      <c r="H542" s="138"/>
      <c r="I542" s="208"/>
      <c r="J542" s="140" t="s">
        <v>376</v>
      </c>
      <c r="K542" s="211">
        <v>0</v>
      </c>
      <c r="L542" s="206"/>
      <c r="M542" s="185"/>
      <c r="N542" s="186"/>
      <c r="O542" s="206" t="s">
        <v>459</v>
      </c>
      <c r="P542" s="206"/>
    </row>
    <row r="543" spans="1:17">
      <c r="A543" s="137" t="s">
        <v>252</v>
      </c>
      <c r="B543" s="140">
        <v>60</v>
      </c>
      <c r="C543" s="138">
        <v>93</v>
      </c>
      <c r="D543" s="141" t="s">
        <v>484</v>
      </c>
      <c r="E543" s="172">
        <v>155.35499999999999</v>
      </c>
      <c r="F543" s="173">
        <v>155.685</v>
      </c>
      <c r="G543" s="138"/>
      <c r="H543" s="138"/>
      <c r="I543" s="208"/>
      <c r="J543" s="140" t="s">
        <v>376</v>
      </c>
      <c r="K543" s="211">
        <v>0</v>
      </c>
      <c r="L543" s="206"/>
      <c r="M543" s="185"/>
      <c r="N543" s="186"/>
      <c r="O543" s="206" t="s">
        <v>459</v>
      </c>
      <c r="P543" s="206" t="s">
        <v>442</v>
      </c>
      <c r="Q543" s="138" t="s">
        <v>469</v>
      </c>
    </row>
    <row r="544" spans="1:17">
      <c r="A544" s="137" t="s">
        <v>254</v>
      </c>
      <c r="B544" s="140">
        <v>0</v>
      </c>
      <c r="C544" s="138">
        <v>60</v>
      </c>
      <c r="D544" s="141" t="s">
        <v>484</v>
      </c>
      <c r="E544" s="172">
        <v>155.6</v>
      </c>
      <c r="F544" s="173">
        <v>156.19999999999999</v>
      </c>
      <c r="G544" s="138"/>
      <c r="H544" s="138"/>
      <c r="I544" s="208"/>
      <c r="J544" s="140" t="s">
        <v>376</v>
      </c>
      <c r="K544" s="211">
        <v>0</v>
      </c>
      <c r="L544" s="206"/>
      <c r="M544" s="185"/>
      <c r="N544" s="186"/>
      <c r="O544" s="206" t="s">
        <v>459</v>
      </c>
      <c r="P544" s="206"/>
    </row>
    <row r="545" spans="1:17">
      <c r="A545" s="137" t="s">
        <v>254</v>
      </c>
      <c r="B545" s="140">
        <v>60</v>
      </c>
      <c r="C545" s="138">
        <v>72.5</v>
      </c>
      <c r="D545" s="141" t="s">
        <v>484</v>
      </c>
      <c r="E545" s="172">
        <v>156.19999999999999</v>
      </c>
      <c r="F545" s="173">
        <v>156.32499999999999</v>
      </c>
      <c r="G545" s="138"/>
      <c r="H545" s="138"/>
      <c r="I545" s="208"/>
      <c r="J545" s="140" t="s">
        <v>376</v>
      </c>
      <c r="K545" s="211">
        <v>0</v>
      </c>
      <c r="L545" s="206"/>
      <c r="M545" s="185"/>
      <c r="N545" s="186"/>
      <c r="O545" s="206" t="s">
        <v>459</v>
      </c>
      <c r="P545" s="206" t="s">
        <v>442</v>
      </c>
      <c r="Q545" s="138" t="s">
        <v>469</v>
      </c>
    </row>
    <row r="546" spans="1:17">
      <c r="A546" s="137" t="s">
        <v>256</v>
      </c>
      <c r="B546" s="140">
        <v>0</v>
      </c>
      <c r="C546" s="138">
        <v>16</v>
      </c>
      <c r="D546" s="141" t="s">
        <v>484</v>
      </c>
      <c r="E546" s="172">
        <v>156.32499999999999</v>
      </c>
      <c r="F546" s="173">
        <v>156.48499999999999</v>
      </c>
      <c r="G546" s="138"/>
      <c r="H546" s="138"/>
      <c r="I546" s="208"/>
      <c r="J546" s="140" t="s">
        <v>376</v>
      </c>
      <c r="K546" s="211">
        <v>0</v>
      </c>
      <c r="L546" s="206"/>
      <c r="M546" s="185"/>
      <c r="N546" s="186"/>
      <c r="O546" s="206" t="s">
        <v>459</v>
      </c>
      <c r="P546" s="206"/>
    </row>
    <row r="547" spans="1:17">
      <c r="A547" s="137" t="s">
        <v>256</v>
      </c>
      <c r="B547" s="140">
        <v>16</v>
      </c>
      <c r="C547" s="138">
        <v>75.5</v>
      </c>
      <c r="D547" s="141" t="s">
        <v>484</v>
      </c>
      <c r="E547" s="172">
        <v>156.48499999999999</v>
      </c>
      <c r="F547" s="173">
        <v>157.07999999999998</v>
      </c>
      <c r="G547" s="138"/>
      <c r="H547" s="138"/>
      <c r="I547" s="208"/>
      <c r="J547" s="140" t="s">
        <v>376</v>
      </c>
      <c r="K547" s="211">
        <v>0</v>
      </c>
      <c r="L547" s="206"/>
      <c r="M547" s="185"/>
      <c r="N547" s="186"/>
      <c r="O547" s="206" t="s">
        <v>459</v>
      </c>
      <c r="P547" s="206"/>
    </row>
    <row r="548" spans="1:17">
      <c r="A548" s="137" t="s">
        <v>258</v>
      </c>
      <c r="B548" s="140">
        <v>0</v>
      </c>
      <c r="C548" s="138">
        <v>96</v>
      </c>
      <c r="D548" s="141" t="s">
        <v>484</v>
      </c>
      <c r="E548" s="172">
        <v>157.08000000000001</v>
      </c>
      <c r="F548" s="173">
        <v>158.04000000000002</v>
      </c>
      <c r="G548" s="138"/>
      <c r="H548" s="138"/>
      <c r="I548" s="208"/>
      <c r="J548" s="140" t="s">
        <v>376</v>
      </c>
      <c r="K548" s="211">
        <v>0</v>
      </c>
      <c r="L548" s="206"/>
      <c r="M548" s="185"/>
      <c r="N548" s="186"/>
      <c r="O548" s="206" t="s">
        <v>459</v>
      </c>
      <c r="P548" s="206"/>
    </row>
    <row r="549" spans="1:17">
      <c r="A549" s="137" t="s">
        <v>260</v>
      </c>
      <c r="B549" s="140">
        <v>0</v>
      </c>
      <c r="C549" s="138">
        <v>46</v>
      </c>
      <c r="D549" s="141" t="s">
        <v>484</v>
      </c>
      <c r="E549" s="172">
        <v>158.04</v>
      </c>
      <c r="F549" s="173">
        <v>158.5</v>
      </c>
      <c r="G549" s="138"/>
      <c r="H549" s="138"/>
      <c r="I549" s="208"/>
      <c r="J549" s="140" t="s">
        <v>376</v>
      </c>
      <c r="K549" s="211">
        <v>0</v>
      </c>
      <c r="L549" s="206"/>
      <c r="M549" s="185"/>
      <c r="N549" s="186"/>
      <c r="O549" s="206" t="s">
        <v>459</v>
      </c>
      <c r="P549" s="206"/>
    </row>
    <row r="550" spans="1:17">
      <c r="A550" s="137" t="s">
        <v>260</v>
      </c>
      <c r="B550" s="140">
        <v>46</v>
      </c>
      <c r="C550" s="138">
        <v>46.5</v>
      </c>
      <c r="D550" s="141" t="s">
        <v>484</v>
      </c>
      <c r="E550" s="172">
        <v>158.5</v>
      </c>
      <c r="F550" s="173">
        <v>158.505</v>
      </c>
      <c r="G550" s="138"/>
      <c r="H550" s="138"/>
      <c r="I550" s="208"/>
      <c r="J550" s="140" t="s">
        <v>376</v>
      </c>
      <c r="K550" s="211">
        <v>0</v>
      </c>
      <c r="L550" s="206"/>
      <c r="M550" s="185"/>
      <c r="N550" s="186"/>
      <c r="O550" s="206" t="s">
        <v>425</v>
      </c>
      <c r="P550" s="206"/>
    </row>
    <row r="551" spans="1:17">
      <c r="A551" s="137" t="s">
        <v>260</v>
      </c>
      <c r="B551" s="140">
        <v>46.5</v>
      </c>
      <c r="C551" s="138">
        <v>71.5</v>
      </c>
      <c r="D551" s="141" t="s">
        <v>484</v>
      </c>
      <c r="E551" s="172">
        <v>158.505</v>
      </c>
      <c r="F551" s="173">
        <v>158.755</v>
      </c>
      <c r="G551" s="138"/>
      <c r="H551" s="138"/>
      <c r="I551" s="208"/>
      <c r="J551" s="140" t="s">
        <v>376</v>
      </c>
      <c r="K551" s="211">
        <v>0</v>
      </c>
      <c r="L551" s="206"/>
      <c r="M551" s="185"/>
      <c r="N551" s="186"/>
      <c r="O551" s="206" t="s">
        <v>459</v>
      </c>
      <c r="P551" s="206"/>
    </row>
    <row r="552" spans="1:17">
      <c r="A552" s="137" t="s">
        <v>262</v>
      </c>
      <c r="B552" s="140">
        <v>0</v>
      </c>
      <c r="C552" s="138">
        <v>85</v>
      </c>
      <c r="D552" s="141" t="s">
        <v>484</v>
      </c>
      <c r="E552" s="172">
        <v>158.6</v>
      </c>
      <c r="F552" s="173">
        <v>159.44999999999999</v>
      </c>
      <c r="G552" s="138"/>
      <c r="H552" s="138"/>
      <c r="I552" s="208"/>
      <c r="J552" s="140" t="s">
        <v>376</v>
      </c>
      <c r="K552" s="211">
        <v>0</v>
      </c>
      <c r="L552" s="206"/>
      <c r="M552" s="185"/>
      <c r="N552" s="186"/>
      <c r="O552" s="206" t="s">
        <v>459</v>
      </c>
      <c r="P552" s="206"/>
    </row>
    <row r="553" spans="1:17">
      <c r="A553" s="137" t="s">
        <v>262</v>
      </c>
      <c r="B553" s="140">
        <v>85</v>
      </c>
      <c r="C553" s="138">
        <v>86</v>
      </c>
      <c r="D553" s="141" t="s">
        <v>484</v>
      </c>
      <c r="E553" s="172">
        <v>159.44999999999999</v>
      </c>
      <c r="F553" s="173">
        <v>159.46</v>
      </c>
      <c r="G553" s="138"/>
      <c r="H553" s="138"/>
      <c r="I553" s="208"/>
      <c r="J553" s="140" t="s">
        <v>376</v>
      </c>
      <c r="K553" s="211">
        <v>0</v>
      </c>
      <c r="L553" s="206"/>
      <c r="M553" s="185"/>
      <c r="N553" s="186"/>
      <c r="O553" s="206" t="s">
        <v>425</v>
      </c>
      <c r="P553" s="206"/>
    </row>
    <row r="554" spans="1:17">
      <c r="A554" s="137" t="s">
        <v>262</v>
      </c>
      <c r="B554" s="140">
        <v>86</v>
      </c>
      <c r="C554" s="138">
        <v>90</v>
      </c>
      <c r="D554" s="141" t="s">
        <v>484</v>
      </c>
      <c r="E554" s="172">
        <v>159.46</v>
      </c>
      <c r="F554" s="173">
        <v>159.5</v>
      </c>
      <c r="G554" s="138"/>
      <c r="H554" s="138"/>
      <c r="I554" s="208"/>
      <c r="J554" s="140" t="s">
        <v>376</v>
      </c>
      <c r="K554" s="211">
        <v>0</v>
      </c>
      <c r="L554" s="206"/>
      <c r="M554" s="185"/>
      <c r="N554" s="186"/>
      <c r="O554" s="206" t="s">
        <v>459</v>
      </c>
      <c r="P554" s="206"/>
    </row>
    <row r="555" spans="1:17">
      <c r="A555" s="137" t="s">
        <v>266</v>
      </c>
      <c r="B555" s="140">
        <v>0</v>
      </c>
      <c r="C555" s="138">
        <v>61.5</v>
      </c>
      <c r="D555" s="141" t="s">
        <v>484</v>
      </c>
      <c r="E555" s="172">
        <v>159.5</v>
      </c>
      <c r="F555" s="173">
        <v>160.11500000000001</v>
      </c>
      <c r="G555" s="138"/>
      <c r="H555" s="138"/>
      <c r="I555" s="208"/>
      <c r="J555" s="140" t="s">
        <v>376</v>
      </c>
      <c r="K555" s="211">
        <v>0</v>
      </c>
      <c r="L555" s="206"/>
      <c r="M555" s="185"/>
      <c r="N555" s="186"/>
      <c r="O555" s="206" t="s">
        <v>459</v>
      </c>
      <c r="P555" s="206"/>
    </row>
    <row r="556" spans="1:17">
      <c r="A556" s="137" t="s">
        <v>268</v>
      </c>
      <c r="B556" s="140">
        <v>0</v>
      </c>
      <c r="C556" s="138">
        <v>4</v>
      </c>
      <c r="D556" s="141" t="s">
        <v>484</v>
      </c>
      <c r="E556" s="172">
        <v>160.11500000000001</v>
      </c>
      <c r="F556" s="173">
        <v>160.155</v>
      </c>
      <c r="G556" s="138"/>
      <c r="H556" s="138"/>
      <c r="I556" s="208"/>
      <c r="J556" s="140" t="s">
        <v>376</v>
      </c>
      <c r="K556" s="211">
        <v>0</v>
      </c>
      <c r="L556" s="206"/>
      <c r="M556" s="185"/>
      <c r="N556" s="186"/>
      <c r="O556" s="206" t="s">
        <v>459</v>
      </c>
      <c r="P556" s="206"/>
    </row>
    <row r="557" spans="1:17">
      <c r="A557" s="137" t="s">
        <v>268</v>
      </c>
      <c r="B557" s="140">
        <v>4</v>
      </c>
      <c r="C557" s="138">
        <v>5</v>
      </c>
      <c r="D557" s="141" t="s">
        <v>484</v>
      </c>
      <c r="E557" s="172">
        <v>160.155</v>
      </c>
      <c r="F557" s="173">
        <v>160.16500000000002</v>
      </c>
      <c r="G557" s="138"/>
      <c r="H557" s="138"/>
      <c r="I557" s="208"/>
      <c r="J557" s="140" t="s">
        <v>376</v>
      </c>
      <c r="K557" s="211">
        <v>0</v>
      </c>
      <c r="L557" s="206"/>
      <c r="M557" s="185"/>
      <c r="N557" s="186"/>
      <c r="O557" s="206" t="s">
        <v>425</v>
      </c>
      <c r="P557" s="206"/>
    </row>
    <row r="558" spans="1:17">
      <c r="A558" s="137" t="s">
        <v>268</v>
      </c>
      <c r="B558" s="140">
        <v>5</v>
      </c>
      <c r="C558" s="138">
        <v>80.5</v>
      </c>
      <c r="D558" s="141" t="s">
        <v>484</v>
      </c>
      <c r="E558" s="172">
        <v>160.16500000000002</v>
      </c>
      <c r="F558" s="173">
        <v>160.92000000000002</v>
      </c>
      <c r="G558" s="138"/>
      <c r="H558" s="138"/>
      <c r="I558" s="208"/>
      <c r="J558" s="140" t="s">
        <v>376</v>
      </c>
      <c r="K558" s="211">
        <v>0</v>
      </c>
      <c r="L558" s="206"/>
      <c r="M558" s="185"/>
      <c r="N558" s="186"/>
      <c r="O558" s="206" t="s">
        <v>459</v>
      </c>
      <c r="P558" s="206"/>
    </row>
    <row r="559" spans="1:17">
      <c r="A559" s="137" t="s">
        <v>270</v>
      </c>
      <c r="B559" s="140">
        <v>0</v>
      </c>
      <c r="C559" s="138">
        <v>82.5</v>
      </c>
      <c r="D559" s="141" t="s">
        <v>484</v>
      </c>
      <c r="E559" s="172">
        <v>160.91999999999999</v>
      </c>
      <c r="F559" s="173">
        <v>161.74499999999998</v>
      </c>
      <c r="G559" s="138"/>
      <c r="H559" s="138"/>
      <c r="I559" s="208"/>
      <c r="J559" s="140" t="s">
        <v>376</v>
      </c>
      <c r="K559" s="211">
        <v>0</v>
      </c>
      <c r="L559" s="206"/>
      <c r="M559" s="185"/>
      <c r="N559" s="186"/>
      <c r="O559" s="206" t="s">
        <v>459</v>
      </c>
      <c r="P559" s="206"/>
    </row>
    <row r="560" spans="1:17">
      <c r="A560" s="137" t="s">
        <v>272</v>
      </c>
      <c r="B560" s="140">
        <v>0</v>
      </c>
      <c r="C560" s="138">
        <v>72</v>
      </c>
      <c r="D560" s="141" t="s">
        <v>484</v>
      </c>
      <c r="E560" s="172">
        <v>161.6</v>
      </c>
      <c r="F560" s="173">
        <v>162.32</v>
      </c>
      <c r="G560" s="138"/>
      <c r="H560" s="138"/>
      <c r="I560" s="208"/>
      <c r="J560" s="140" t="s">
        <v>376</v>
      </c>
      <c r="K560" s="211">
        <v>0</v>
      </c>
      <c r="L560" s="206"/>
      <c r="M560" s="185"/>
      <c r="N560" s="186"/>
      <c r="O560" s="206" t="s">
        <v>459</v>
      </c>
      <c r="P560" s="206"/>
    </row>
    <row r="561" spans="1:17">
      <c r="A561" s="137" t="s">
        <v>274</v>
      </c>
      <c r="B561" s="140">
        <v>0</v>
      </c>
      <c r="C561" s="138">
        <v>23.5</v>
      </c>
      <c r="D561" s="141" t="s">
        <v>484</v>
      </c>
      <c r="E561" s="172">
        <v>162.32</v>
      </c>
      <c r="F561" s="173">
        <v>162.55500000000001</v>
      </c>
      <c r="G561" s="138"/>
      <c r="H561" s="138"/>
      <c r="I561" s="208"/>
      <c r="J561" s="140" t="s">
        <v>376</v>
      </c>
      <c r="K561" s="211">
        <v>0</v>
      </c>
      <c r="L561" s="206"/>
      <c r="M561" s="185"/>
      <c r="N561" s="186"/>
      <c r="O561" s="206" t="s">
        <v>459</v>
      </c>
      <c r="P561" s="206"/>
    </row>
    <row r="562" spans="1:17">
      <c r="A562" s="137" t="s">
        <v>274</v>
      </c>
      <c r="B562" s="140">
        <v>23.5</v>
      </c>
      <c r="C562" s="138">
        <v>24</v>
      </c>
      <c r="D562" s="141" t="s">
        <v>484</v>
      </c>
      <c r="E562" s="172">
        <v>162.55500000000001</v>
      </c>
      <c r="F562" s="173">
        <v>162.56</v>
      </c>
      <c r="G562" s="138"/>
      <c r="H562" s="138"/>
      <c r="I562" s="208"/>
      <c r="J562" s="140" t="s">
        <v>376</v>
      </c>
      <c r="K562" s="211">
        <v>0</v>
      </c>
      <c r="L562" s="206"/>
      <c r="M562" s="185"/>
      <c r="N562" s="186"/>
      <c r="O562" s="206" t="s">
        <v>425</v>
      </c>
      <c r="P562" s="206"/>
    </row>
    <row r="563" spans="1:17">
      <c r="A563" s="137" t="s">
        <v>274</v>
      </c>
      <c r="B563" s="140">
        <v>24</v>
      </c>
      <c r="C563" s="138">
        <v>65</v>
      </c>
      <c r="D563" s="141" t="s">
        <v>484</v>
      </c>
      <c r="E563" s="172">
        <v>162.56</v>
      </c>
      <c r="F563" s="173">
        <v>162.97</v>
      </c>
      <c r="G563" s="138"/>
      <c r="H563" s="138"/>
      <c r="I563" s="208"/>
      <c r="J563" s="140" t="s">
        <v>376</v>
      </c>
      <c r="K563" s="211">
        <v>0</v>
      </c>
      <c r="L563" s="206"/>
      <c r="M563" s="185"/>
      <c r="N563" s="186"/>
      <c r="O563" s="206" t="s">
        <v>459</v>
      </c>
      <c r="P563" s="206"/>
    </row>
    <row r="564" spans="1:17">
      <c r="A564" s="137" t="s">
        <v>278</v>
      </c>
      <c r="B564" s="140">
        <v>0</v>
      </c>
      <c r="C564" s="138">
        <v>30</v>
      </c>
      <c r="D564" s="141" t="s">
        <v>484</v>
      </c>
      <c r="E564" s="172">
        <v>162.97</v>
      </c>
      <c r="F564" s="173">
        <v>163.27000000000001</v>
      </c>
      <c r="G564" s="138"/>
      <c r="H564" s="138"/>
      <c r="I564" s="208"/>
      <c r="J564" s="140" t="s">
        <v>376</v>
      </c>
      <c r="K564" s="211">
        <v>0</v>
      </c>
      <c r="L564" s="206"/>
      <c r="M564" s="185"/>
      <c r="N564" s="186"/>
      <c r="O564" s="206" t="s">
        <v>459</v>
      </c>
      <c r="P564" s="206"/>
    </row>
    <row r="565" spans="1:17">
      <c r="A565" s="137" t="s">
        <v>278</v>
      </c>
      <c r="B565" s="140">
        <v>30</v>
      </c>
      <c r="C565" s="138">
        <v>95</v>
      </c>
      <c r="D565" s="141" t="s">
        <v>484</v>
      </c>
      <c r="E565" s="172">
        <v>163.27000000000001</v>
      </c>
      <c r="F565" s="173">
        <v>163.92</v>
      </c>
      <c r="G565" s="138"/>
      <c r="H565" s="138"/>
      <c r="I565" s="208"/>
      <c r="J565" s="140" t="s">
        <v>376</v>
      </c>
      <c r="K565" s="211">
        <v>0</v>
      </c>
      <c r="L565" s="206"/>
      <c r="M565" s="185"/>
      <c r="N565" s="186"/>
      <c r="O565" s="206" t="s">
        <v>459</v>
      </c>
      <c r="P565" s="206" t="s">
        <v>442</v>
      </c>
    </row>
    <row r="566" spans="1:17">
      <c r="A566" s="137" t="s">
        <v>280</v>
      </c>
      <c r="B566" s="140">
        <v>0</v>
      </c>
      <c r="C566" s="138">
        <v>30</v>
      </c>
      <c r="D566" s="141" t="s">
        <v>484</v>
      </c>
      <c r="E566" s="172">
        <v>163.92</v>
      </c>
      <c r="F566" s="173">
        <v>164.22</v>
      </c>
      <c r="G566" s="138"/>
      <c r="H566" s="138"/>
      <c r="I566" s="208"/>
      <c r="J566" s="140" t="s">
        <v>376</v>
      </c>
      <c r="K566" s="211">
        <v>0</v>
      </c>
      <c r="L566" s="206"/>
      <c r="M566" s="185"/>
      <c r="N566" s="186"/>
      <c r="O566" s="206" t="s">
        <v>459</v>
      </c>
      <c r="P566" s="206"/>
    </row>
    <row r="567" spans="1:17">
      <c r="A567" s="137" t="s">
        <v>280</v>
      </c>
      <c r="B567" s="140">
        <v>30</v>
      </c>
      <c r="C567" s="138">
        <v>81.5</v>
      </c>
      <c r="D567" s="141" t="s">
        <v>484</v>
      </c>
      <c r="E567" s="172">
        <v>164.22</v>
      </c>
      <c r="F567" s="173">
        <v>164.73499999999999</v>
      </c>
      <c r="G567" s="138"/>
      <c r="H567" s="138"/>
      <c r="I567" s="208"/>
      <c r="J567" s="140" t="s">
        <v>376</v>
      </c>
      <c r="K567" s="211">
        <v>0</v>
      </c>
      <c r="L567" s="206"/>
      <c r="M567" s="185"/>
      <c r="N567" s="186"/>
      <c r="O567" s="206" t="s">
        <v>459</v>
      </c>
      <c r="P567" s="206" t="s">
        <v>442</v>
      </c>
      <c r="Q567" s="138" t="s">
        <v>469</v>
      </c>
    </row>
    <row r="568" spans="1:17">
      <c r="A568" s="137" t="s">
        <v>282</v>
      </c>
      <c r="B568" s="140">
        <v>0</v>
      </c>
      <c r="C568" s="138">
        <v>40</v>
      </c>
      <c r="D568" s="141" t="s">
        <v>484</v>
      </c>
      <c r="E568" s="172">
        <v>164.6</v>
      </c>
      <c r="F568" s="173">
        <v>165</v>
      </c>
      <c r="G568" s="138"/>
      <c r="H568" s="138"/>
      <c r="I568" s="208"/>
      <c r="J568" s="140" t="s">
        <v>376</v>
      </c>
      <c r="K568" s="211">
        <v>0</v>
      </c>
      <c r="L568" s="206"/>
      <c r="M568" s="185"/>
      <c r="N568" s="186"/>
      <c r="O568" s="206" t="s">
        <v>459</v>
      </c>
      <c r="P568" s="206"/>
    </row>
    <row r="569" spans="1:17">
      <c r="A569" s="137" t="s">
        <v>282</v>
      </c>
      <c r="B569" s="140">
        <v>40</v>
      </c>
      <c r="C569" s="138">
        <v>72</v>
      </c>
      <c r="D569" s="141" t="s">
        <v>484</v>
      </c>
      <c r="E569" s="172">
        <v>165</v>
      </c>
      <c r="F569" s="173">
        <v>165.32</v>
      </c>
      <c r="G569" s="138"/>
      <c r="H569" s="138"/>
      <c r="I569" s="208"/>
      <c r="J569" s="140" t="s">
        <v>376</v>
      </c>
      <c r="K569" s="211">
        <v>0</v>
      </c>
      <c r="L569" s="206"/>
      <c r="M569" s="185"/>
      <c r="N569" s="186"/>
      <c r="O569" s="206" t="s">
        <v>459</v>
      </c>
      <c r="P569" s="206" t="s">
        <v>442</v>
      </c>
      <c r="Q569" s="138" t="s">
        <v>469</v>
      </c>
    </row>
    <row r="570" spans="1:17">
      <c r="A570" s="137" t="s">
        <v>284</v>
      </c>
      <c r="B570" s="140">
        <v>0</v>
      </c>
      <c r="C570" s="138">
        <v>15</v>
      </c>
      <c r="D570" s="141" t="s">
        <v>484</v>
      </c>
      <c r="E570" s="172">
        <v>165.32</v>
      </c>
      <c r="F570" s="173">
        <v>165.47</v>
      </c>
      <c r="G570" s="138"/>
      <c r="H570" s="138"/>
      <c r="I570" s="208"/>
      <c r="J570" s="140" t="s">
        <v>376</v>
      </c>
      <c r="K570" s="211">
        <v>0</v>
      </c>
      <c r="L570" s="206"/>
      <c r="M570" s="185"/>
      <c r="N570" s="186"/>
      <c r="O570" s="206"/>
      <c r="P570" s="206"/>
    </row>
    <row r="571" spans="1:17">
      <c r="A571" s="137" t="s">
        <v>284</v>
      </c>
      <c r="B571" s="140">
        <v>15</v>
      </c>
      <c r="C571" s="138">
        <v>93</v>
      </c>
      <c r="D571" s="141" t="s">
        <v>484</v>
      </c>
      <c r="E571" s="172">
        <v>165.47</v>
      </c>
      <c r="F571" s="173">
        <v>166.25</v>
      </c>
      <c r="G571" s="138"/>
      <c r="H571" s="138"/>
      <c r="I571" s="208"/>
      <c r="J571" s="140" t="s">
        <v>376</v>
      </c>
      <c r="K571" s="211">
        <v>0</v>
      </c>
      <c r="L571" s="206"/>
      <c r="M571" s="185"/>
      <c r="N571" s="186"/>
      <c r="O571" s="206" t="s">
        <v>459</v>
      </c>
      <c r="P571" s="206"/>
    </row>
    <row r="572" spans="1:17">
      <c r="A572" s="137" t="s">
        <v>287</v>
      </c>
      <c r="B572" s="140">
        <v>0</v>
      </c>
      <c r="C572" s="138">
        <v>76.5</v>
      </c>
      <c r="D572" s="141" t="s">
        <v>484</v>
      </c>
      <c r="E572" s="172">
        <v>166.25</v>
      </c>
      <c r="F572" s="173">
        <v>167.01499999999999</v>
      </c>
      <c r="G572" s="138"/>
      <c r="H572" s="138"/>
      <c r="I572" s="208"/>
      <c r="J572" s="140" t="s">
        <v>376</v>
      </c>
      <c r="K572" s="211">
        <v>0</v>
      </c>
      <c r="L572" s="206"/>
      <c r="M572" s="185"/>
      <c r="N572" s="186"/>
      <c r="O572" s="206" t="s">
        <v>459</v>
      </c>
      <c r="P572" s="206"/>
    </row>
    <row r="573" spans="1:17">
      <c r="A573" s="137" t="s">
        <v>289</v>
      </c>
      <c r="B573" s="140">
        <v>0</v>
      </c>
      <c r="C573" s="138">
        <v>78.5</v>
      </c>
      <c r="D573" s="141" t="s">
        <v>484</v>
      </c>
      <c r="E573" s="172">
        <v>166.9</v>
      </c>
      <c r="F573" s="173">
        <v>167.685</v>
      </c>
      <c r="G573" s="138"/>
      <c r="H573" s="138"/>
      <c r="I573" s="208"/>
      <c r="J573" s="140" t="s">
        <v>376</v>
      </c>
      <c r="K573" s="211">
        <v>0</v>
      </c>
      <c r="L573" s="206"/>
      <c r="M573" s="185"/>
      <c r="N573" s="186"/>
      <c r="O573" s="206" t="s">
        <v>459</v>
      </c>
      <c r="P573" s="206"/>
    </row>
    <row r="574" spans="1:17">
      <c r="A574" s="137" t="s">
        <v>289</v>
      </c>
      <c r="B574" s="140">
        <v>78.5</v>
      </c>
      <c r="C574" s="138">
        <v>80</v>
      </c>
      <c r="D574" s="141" t="s">
        <v>484</v>
      </c>
      <c r="E574" s="172">
        <v>167.685</v>
      </c>
      <c r="F574" s="173">
        <v>167.70000000000002</v>
      </c>
      <c r="G574" s="138"/>
      <c r="H574" s="138"/>
      <c r="I574" s="208"/>
      <c r="J574" s="140" t="s">
        <v>376</v>
      </c>
      <c r="K574" s="211">
        <v>0</v>
      </c>
      <c r="L574" s="206"/>
      <c r="M574" s="185"/>
      <c r="N574" s="186"/>
      <c r="O574" s="206" t="s">
        <v>459</v>
      </c>
      <c r="P574" s="206"/>
    </row>
    <row r="575" spans="1:17">
      <c r="A575" s="137" t="s">
        <v>292</v>
      </c>
      <c r="B575" s="140">
        <v>0</v>
      </c>
      <c r="C575" s="138">
        <v>55</v>
      </c>
      <c r="D575" s="141" t="s">
        <v>484</v>
      </c>
      <c r="E575" s="172">
        <v>167.6</v>
      </c>
      <c r="F575" s="173">
        <v>168.15</v>
      </c>
      <c r="G575" s="138"/>
      <c r="H575" s="138"/>
      <c r="I575" s="208"/>
      <c r="J575" s="140" t="s">
        <v>376</v>
      </c>
      <c r="K575" s="211">
        <v>0</v>
      </c>
      <c r="L575" s="206"/>
      <c r="M575" s="185"/>
      <c r="N575" s="186"/>
      <c r="O575" s="206" t="s">
        <v>459</v>
      </c>
      <c r="P575" s="206"/>
    </row>
    <row r="576" spans="1:17">
      <c r="A576" s="137" t="s">
        <v>294</v>
      </c>
      <c r="B576" s="140">
        <v>0</v>
      </c>
      <c r="C576" s="138">
        <v>21</v>
      </c>
      <c r="D576" s="141" t="s">
        <v>484</v>
      </c>
      <c r="E576" s="172">
        <v>168.15</v>
      </c>
      <c r="F576" s="173">
        <v>168.36</v>
      </c>
      <c r="G576" s="138"/>
      <c r="H576" s="138"/>
      <c r="I576" s="208"/>
      <c r="J576" s="140" t="s">
        <v>376</v>
      </c>
      <c r="K576" s="211">
        <v>0</v>
      </c>
      <c r="L576" s="206"/>
      <c r="M576" s="185"/>
      <c r="N576" s="186"/>
      <c r="O576" s="206" t="s">
        <v>459</v>
      </c>
      <c r="P576" s="206"/>
    </row>
    <row r="577" spans="1:16">
      <c r="A577" s="137" t="s">
        <v>294</v>
      </c>
      <c r="B577" s="140">
        <v>21</v>
      </c>
      <c r="C577" s="138">
        <v>21.2</v>
      </c>
      <c r="D577" s="141" t="s">
        <v>484</v>
      </c>
      <c r="E577" s="172">
        <v>168.36</v>
      </c>
      <c r="F577" s="173">
        <v>168.36199999999999</v>
      </c>
      <c r="G577" s="138"/>
      <c r="H577" s="138"/>
      <c r="I577" s="208"/>
      <c r="J577" s="140" t="s">
        <v>376</v>
      </c>
      <c r="K577" s="211">
        <v>0</v>
      </c>
      <c r="L577" s="206"/>
      <c r="M577" s="185"/>
      <c r="N577" s="186"/>
      <c r="O577" s="206" t="s">
        <v>425</v>
      </c>
      <c r="P577" s="206"/>
    </row>
    <row r="578" spans="1:16">
      <c r="A578" s="137" t="s">
        <v>294</v>
      </c>
      <c r="B578" s="140">
        <v>21.5</v>
      </c>
      <c r="C578" s="138">
        <v>64.5</v>
      </c>
      <c r="D578" s="141" t="s">
        <v>484</v>
      </c>
      <c r="E578" s="172">
        <v>168.36500000000001</v>
      </c>
      <c r="F578" s="173">
        <v>168.79500000000002</v>
      </c>
      <c r="G578" s="138"/>
      <c r="H578" s="138"/>
      <c r="I578" s="208"/>
      <c r="J578" s="140" t="s">
        <v>376</v>
      </c>
      <c r="K578" s="211">
        <v>0</v>
      </c>
      <c r="L578" s="206"/>
      <c r="M578" s="185"/>
      <c r="N578" s="186"/>
      <c r="O578" s="206" t="s">
        <v>459</v>
      </c>
      <c r="P578" s="206"/>
    </row>
    <row r="579" spans="1:16">
      <c r="A579" s="137" t="s">
        <v>296</v>
      </c>
      <c r="B579" s="140">
        <v>0</v>
      </c>
      <c r="C579" s="138">
        <v>6.5</v>
      </c>
      <c r="D579" s="141" t="s">
        <v>484</v>
      </c>
      <c r="E579" s="172">
        <v>168.79499999999999</v>
      </c>
      <c r="F579" s="173">
        <v>168.85999999999999</v>
      </c>
      <c r="G579" s="138"/>
      <c r="H579" s="138"/>
      <c r="I579" s="208"/>
      <c r="J579" s="140" t="s">
        <v>376</v>
      </c>
      <c r="K579" s="211">
        <v>0</v>
      </c>
      <c r="L579" s="206"/>
      <c r="M579" s="185"/>
      <c r="N579" s="186"/>
      <c r="O579" s="206" t="s">
        <v>459</v>
      </c>
      <c r="P579" s="206"/>
    </row>
    <row r="580" spans="1:16">
      <c r="A580" s="137" t="s">
        <v>296</v>
      </c>
      <c r="B580" s="140">
        <v>6.5</v>
      </c>
      <c r="C580" s="138">
        <v>77.5</v>
      </c>
      <c r="D580" s="141" t="s">
        <v>484</v>
      </c>
      <c r="E580" s="172">
        <v>168.85999999999999</v>
      </c>
      <c r="F580" s="173">
        <v>169.57</v>
      </c>
      <c r="G580" s="138" t="s">
        <v>373</v>
      </c>
      <c r="H580" s="138" t="s">
        <v>372</v>
      </c>
      <c r="I580" s="208" t="s">
        <v>375</v>
      </c>
      <c r="J580" s="140" t="s">
        <v>376</v>
      </c>
      <c r="K580" s="211">
        <v>0</v>
      </c>
      <c r="L580" s="206"/>
      <c r="M580" s="185"/>
      <c r="N580" s="186"/>
      <c r="O580" s="206" t="s">
        <v>419</v>
      </c>
      <c r="P580" s="206"/>
    </row>
    <row r="581" spans="1:16">
      <c r="A581" s="137" t="s">
        <v>299</v>
      </c>
      <c r="B581" s="140">
        <v>0</v>
      </c>
      <c r="C581" s="138">
        <v>90</v>
      </c>
      <c r="D581" s="141" t="s">
        <v>484</v>
      </c>
      <c r="E581" s="172">
        <v>169.57</v>
      </c>
      <c r="F581" s="173">
        <v>170.47</v>
      </c>
      <c r="G581" s="138"/>
      <c r="H581" s="138"/>
      <c r="I581" s="208"/>
      <c r="J581" s="140" t="s">
        <v>376</v>
      </c>
      <c r="K581" s="211">
        <v>0</v>
      </c>
      <c r="L581" s="206"/>
      <c r="M581" s="185"/>
      <c r="N581" s="186"/>
      <c r="O581" s="206" t="s">
        <v>419</v>
      </c>
      <c r="P581" s="206"/>
    </row>
    <row r="582" spans="1:16">
      <c r="A582" s="137" t="s">
        <v>299</v>
      </c>
      <c r="B582" s="140">
        <v>90</v>
      </c>
      <c r="C582" s="138">
        <v>98</v>
      </c>
      <c r="D582" s="141" t="s">
        <v>484</v>
      </c>
      <c r="E582" s="172">
        <v>170.47</v>
      </c>
      <c r="F582" s="173">
        <v>170.54999999999998</v>
      </c>
      <c r="G582" s="138" t="s">
        <v>373</v>
      </c>
      <c r="H582" s="138" t="s">
        <v>372</v>
      </c>
      <c r="I582" s="208" t="s">
        <v>375</v>
      </c>
      <c r="J582" s="140" t="s">
        <v>376</v>
      </c>
      <c r="K582" s="211">
        <v>0</v>
      </c>
      <c r="L582" s="206"/>
      <c r="M582" s="185"/>
      <c r="N582" s="186"/>
      <c r="O582" s="206" t="s">
        <v>459</v>
      </c>
      <c r="P582" s="206"/>
    </row>
    <row r="583" spans="1:16">
      <c r="A583" s="137" t="s">
        <v>301</v>
      </c>
      <c r="B583" s="140">
        <v>0</v>
      </c>
      <c r="C583" s="138">
        <v>85</v>
      </c>
      <c r="D583" s="141" t="s">
        <v>484</v>
      </c>
      <c r="E583" s="172">
        <v>170.6</v>
      </c>
      <c r="F583" s="173">
        <v>171.45</v>
      </c>
      <c r="G583" s="138"/>
      <c r="H583" s="138"/>
      <c r="I583" s="208"/>
      <c r="J583" s="140" t="s">
        <v>376</v>
      </c>
      <c r="K583" s="211">
        <v>0</v>
      </c>
      <c r="L583" s="206"/>
      <c r="M583" s="185"/>
      <c r="N583" s="186"/>
      <c r="O583" s="206" t="s">
        <v>459</v>
      </c>
      <c r="P583" s="206"/>
    </row>
    <row r="584" spans="1:16">
      <c r="A584" s="137" t="s">
        <v>303</v>
      </c>
      <c r="B584" s="140">
        <v>0</v>
      </c>
      <c r="C584" s="138">
        <v>87.5</v>
      </c>
      <c r="D584" s="141" t="s">
        <v>484</v>
      </c>
      <c r="E584" s="172">
        <v>171.45</v>
      </c>
      <c r="F584" s="173">
        <v>172.32499999999999</v>
      </c>
      <c r="G584" s="138"/>
      <c r="H584" s="138"/>
      <c r="I584" s="208"/>
      <c r="J584" s="140" t="s">
        <v>376</v>
      </c>
      <c r="K584" s="211">
        <v>0</v>
      </c>
      <c r="L584" s="206"/>
      <c r="M584" s="185"/>
      <c r="N584" s="186"/>
      <c r="O584" s="206" t="s">
        <v>459</v>
      </c>
      <c r="P584" s="206"/>
    </row>
    <row r="585" spans="1:16">
      <c r="A585" s="137" t="s">
        <v>305</v>
      </c>
      <c r="B585" s="140">
        <v>0</v>
      </c>
      <c r="C585" s="138">
        <v>68.5</v>
      </c>
      <c r="D585" s="141" t="s">
        <v>484</v>
      </c>
      <c r="E585" s="172">
        <v>172.32499999999999</v>
      </c>
      <c r="F585" s="173">
        <v>173.01</v>
      </c>
      <c r="G585" s="138"/>
      <c r="H585" s="138"/>
      <c r="I585" s="208"/>
      <c r="J585" s="140" t="s">
        <v>376</v>
      </c>
      <c r="K585" s="211">
        <v>0</v>
      </c>
      <c r="L585" s="206"/>
      <c r="M585" s="185"/>
      <c r="N585" s="186"/>
      <c r="O585" s="206" t="s">
        <v>459</v>
      </c>
      <c r="P585" s="206"/>
    </row>
    <row r="586" spans="1:16">
      <c r="A586" s="137" t="s">
        <v>307</v>
      </c>
      <c r="B586" s="140">
        <v>0</v>
      </c>
      <c r="C586" s="138">
        <v>9</v>
      </c>
      <c r="D586" s="141" t="s">
        <v>484</v>
      </c>
      <c r="E586" s="172">
        <v>173.01</v>
      </c>
      <c r="F586" s="173">
        <v>173.1</v>
      </c>
      <c r="G586" s="138"/>
      <c r="H586" s="138"/>
      <c r="I586" s="208"/>
      <c r="J586" s="140" t="s">
        <v>376</v>
      </c>
      <c r="K586" s="211">
        <v>0</v>
      </c>
      <c r="L586" s="206"/>
      <c r="M586" s="185"/>
      <c r="N586" s="186"/>
      <c r="O586" s="206" t="s">
        <v>459</v>
      </c>
      <c r="P586" s="206"/>
    </row>
    <row r="587" spans="1:16">
      <c r="A587" s="137" t="s">
        <v>307</v>
      </c>
      <c r="B587" s="140">
        <v>9</v>
      </c>
      <c r="C587" s="138">
        <v>9.1999999999999993</v>
      </c>
      <c r="D587" s="141" t="s">
        <v>484</v>
      </c>
      <c r="E587" s="172">
        <v>173.1</v>
      </c>
      <c r="F587" s="173">
        <v>173.102</v>
      </c>
      <c r="G587" s="138"/>
      <c r="H587" s="138"/>
      <c r="I587" s="208"/>
      <c r="J587" s="140" t="s">
        <v>376</v>
      </c>
      <c r="K587" s="211">
        <v>0</v>
      </c>
      <c r="L587" s="206"/>
      <c r="M587" s="185"/>
      <c r="N587" s="186"/>
      <c r="O587" s="206" t="s">
        <v>425</v>
      </c>
      <c r="P587" s="206"/>
    </row>
    <row r="588" spans="1:16">
      <c r="A588" s="137" t="s">
        <v>307</v>
      </c>
      <c r="B588" s="140">
        <v>9.1999999999999993</v>
      </c>
      <c r="C588" s="138">
        <v>29</v>
      </c>
      <c r="D588" s="141" t="s">
        <v>484</v>
      </c>
      <c r="E588" s="172">
        <v>173.102</v>
      </c>
      <c r="F588" s="173">
        <v>173.29999999999998</v>
      </c>
      <c r="G588" s="138"/>
      <c r="H588" s="138"/>
      <c r="I588" s="208"/>
      <c r="J588" s="140" t="s">
        <v>376</v>
      </c>
      <c r="K588" s="211">
        <v>0</v>
      </c>
      <c r="L588" s="206"/>
      <c r="M588" s="185"/>
      <c r="N588" s="186"/>
      <c r="O588" s="206" t="s">
        <v>459</v>
      </c>
      <c r="P588" s="206"/>
    </row>
    <row r="589" spans="1:16">
      <c r="A589" s="137" t="s">
        <v>307</v>
      </c>
      <c r="B589" s="140">
        <v>29</v>
      </c>
      <c r="C589" s="138">
        <v>29.2</v>
      </c>
      <c r="D589" s="141" t="s">
        <v>484</v>
      </c>
      <c r="E589" s="172">
        <v>173.29999999999998</v>
      </c>
      <c r="F589" s="173">
        <v>173.30199999999999</v>
      </c>
      <c r="G589" s="138"/>
      <c r="H589" s="138"/>
      <c r="I589" s="208"/>
      <c r="J589" s="140" t="s">
        <v>376</v>
      </c>
      <c r="K589" s="211">
        <v>0</v>
      </c>
      <c r="L589" s="206"/>
      <c r="M589" s="185"/>
      <c r="N589" s="186"/>
      <c r="O589" s="206" t="s">
        <v>425</v>
      </c>
      <c r="P589" s="206"/>
    </row>
    <row r="590" spans="1:16">
      <c r="A590" s="137" t="s">
        <v>307</v>
      </c>
      <c r="B590" s="140">
        <v>29.2</v>
      </c>
      <c r="C590" s="138">
        <v>61</v>
      </c>
      <c r="D590" s="141" t="s">
        <v>484</v>
      </c>
      <c r="E590" s="172">
        <v>173.30199999999999</v>
      </c>
      <c r="F590" s="173">
        <v>173.62</v>
      </c>
      <c r="G590" s="138"/>
      <c r="H590" s="138"/>
      <c r="I590" s="208"/>
      <c r="J590" s="140" t="s">
        <v>376</v>
      </c>
      <c r="K590" s="211">
        <v>0</v>
      </c>
      <c r="L590" s="206"/>
      <c r="M590" s="185"/>
      <c r="N590" s="186"/>
      <c r="O590" s="206" t="s">
        <v>459</v>
      </c>
      <c r="P590" s="206"/>
    </row>
    <row r="591" spans="1:16">
      <c r="A591" s="137" t="s">
        <v>310</v>
      </c>
      <c r="B591" s="140">
        <v>0</v>
      </c>
      <c r="C591" s="138">
        <v>85.5</v>
      </c>
      <c r="D591" s="141" t="s">
        <v>484</v>
      </c>
      <c r="E591" s="172">
        <v>173.6</v>
      </c>
      <c r="F591" s="173">
        <v>174.45499999999998</v>
      </c>
      <c r="G591" s="138"/>
      <c r="H591" s="138"/>
      <c r="I591" s="208"/>
      <c r="J591" s="140" t="s">
        <v>376</v>
      </c>
      <c r="K591" s="211">
        <v>0</v>
      </c>
      <c r="L591" s="206"/>
      <c r="M591" s="185"/>
      <c r="N591" s="186"/>
      <c r="O591" s="206" t="s">
        <v>459</v>
      </c>
      <c r="P591" s="206" t="s">
        <v>470</v>
      </c>
    </row>
    <row r="592" spans="1:16">
      <c r="A592" s="137" t="s">
        <v>312</v>
      </c>
      <c r="B592" s="140">
        <v>0</v>
      </c>
      <c r="C592" s="138">
        <v>45.5</v>
      </c>
      <c r="D592" s="141" t="s">
        <v>484</v>
      </c>
      <c r="E592" s="172">
        <v>174.45500000000001</v>
      </c>
      <c r="F592" s="173">
        <v>174.91000000000003</v>
      </c>
      <c r="G592" s="138"/>
      <c r="H592" s="138"/>
      <c r="I592" s="208"/>
      <c r="J592" s="140" t="s">
        <v>376</v>
      </c>
      <c r="K592" s="211">
        <v>0</v>
      </c>
      <c r="L592" s="206"/>
      <c r="M592" s="185"/>
      <c r="N592" s="186"/>
      <c r="O592" s="206" t="s">
        <v>459</v>
      </c>
      <c r="P592" s="206"/>
    </row>
    <row r="593" spans="1:17">
      <c r="A593" s="137" t="s">
        <v>312</v>
      </c>
      <c r="B593" s="140">
        <v>45.5</v>
      </c>
      <c r="C593" s="138">
        <v>46</v>
      </c>
      <c r="D593" s="141" t="s">
        <v>484</v>
      </c>
      <c r="E593" s="172">
        <v>174.91000000000003</v>
      </c>
      <c r="F593" s="173">
        <v>174.91500000000002</v>
      </c>
      <c r="G593" s="138"/>
      <c r="H593" s="138"/>
      <c r="I593" s="208"/>
      <c r="J593" s="140" t="s">
        <v>376</v>
      </c>
      <c r="K593" s="211">
        <v>0</v>
      </c>
      <c r="L593" s="206"/>
      <c r="M593" s="185"/>
      <c r="N593" s="186"/>
      <c r="O593" s="206" t="s">
        <v>425</v>
      </c>
      <c r="P593" s="206"/>
    </row>
    <row r="594" spans="1:17">
      <c r="A594" s="137" t="s">
        <v>312</v>
      </c>
      <c r="B594" s="140">
        <v>46</v>
      </c>
      <c r="C594" s="138">
        <v>88.5</v>
      </c>
      <c r="D594" s="141" t="s">
        <v>484</v>
      </c>
      <c r="E594" s="172">
        <v>174.91500000000002</v>
      </c>
      <c r="F594" s="173">
        <v>175.34</v>
      </c>
      <c r="G594" s="138"/>
      <c r="H594" s="138"/>
      <c r="I594" s="208"/>
      <c r="J594" s="140" t="s">
        <v>376</v>
      </c>
      <c r="K594" s="211">
        <v>0</v>
      </c>
      <c r="L594" s="206"/>
      <c r="M594" s="185"/>
      <c r="N594" s="186"/>
      <c r="O594" s="206" t="s">
        <v>459</v>
      </c>
      <c r="P594" s="206"/>
    </row>
    <row r="595" spans="1:17">
      <c r="A595" s="137" t="s">
        <v>314</v>
      </c>
      <c r="B595" s="140">
        <v>0</v>
      </c>
      <c r="C595" s="138">
        <v>49.5</v>
      </c>
      <c r="D595" s="141" t="s">
        <v>484</v>
      </c>
      <c r="E595" s="172">
        <v>175.34</v>
      </c>
      <c r="F595" s="173">
        <v>175.83500000000001</v>
      </c>
      <c r="G595" s="138"/>
      <c r="H595" s="138"/>
      <c r="I595" s="208"/>
      <c r="J595" s="140" t="s">
        <v>376</v>
      </c>
      <c r="K595" s="211">
        <v>0</v>
      </c>
      <c r="L595" s="206"/>
      <c r="M595" s="185"/>
      <c r="N595" s="186"/>
      <c r="O595" s="206" t="s">
        <v>459</v>
      </c>
      <c r="P595" s="206"/>
    </row>
    <row r="596" spans="1:17">
      <c r="A596" s="137" t="s">
        <v>316</v>
      </c>
      <c r="B596" s="140">
        <v>0</v>
      </c>
      <c r="C596" s="138">
        <v>9.5</v>
      </c>
      <c r="D596" s="141" t="s">
        <v>484</v>
      </c>
      <c r="E596" s="172">
        <v>175.83500000000001</v>
      </c>
      <c r="F596" s="173">
        <v>175.93</v>
      </c>
      <c r="G596" s="138"/>
      <c r="H596" s="138"/>
      <c r="I596" s="208"/>
      <c r="J596" s="140" t="s">
        <v>376</v>
      </c>
      <c r="K596" s="211">
        <v>0</v>
      </c>
      <c r="L596" s="206"/>
      <c r="M596" s="185"/>
      <c r="N596" s="186"/>
      <c r="O596" s="206" t="s">
        <v>459</v>
      </c>
      <c r="P596" s="206"/>
    </row>
    <row r="597" spans="1:17">
      <c r="A597" s="137" t="s">
        <v>316</v>
      </c>
      <c r="B597" s="140">
        <v>9.5</v>
      </c>
      <c r="C597" s="138">
        <v>30</v>
      </c>
      <c r="D597" s="141" t="s">
        <v>484</v>
      </c>
      <c r="E597" s="172">
        <v>175.93</v>
      </c>
      <c r="F597" s="173">
        <v>176.13500000000002</v>
      </c>
      <c r="G597" s="138"/>
      <c r="H597" s="138"/>
      <c r="I597" s="208"/>
      <c r="J597" s="140" t="s">
        <v>376</v>
      </c>
      <c r="K597" s="211">
        <v>0</v>
      </c>
      <c r="L597" s="206"/>
      <c r="M597" s="185"/>
      <c r="N597" s="186"/>
      <c r="O597" s="206"/>
      <c r="P597" s="206"/>
    </row>
    <row r="598" spans="1:17">
      <c r="A598" s="143" t="s">
        <v>316</v>
      </c>
      <c r="B598" s="144">
        <v>30</v>
      </c>
      <c r="C598" s="145">
        <v>92.5</v>
      </c>
      <c r="D598" s="146" t="s">
        <v>484</v>
      </c>
      <c r="E598" s="174">
        <v>176.13500000000002</v>
      </c>
      <c r="F598" s="175">
        <v>176.76000000000002</v>
      </c>
      <c r="G598" s="145"/>
      <c r="H598" s="145"/>
      <c r="I598" s="209"/>
      <c r="J598" s="144" t="s">
        <v>376</v>
      </c>
      <c r="K598" s="212">
        <v>0</v>
      </c>
      <c r="L598" s="207"/>
      <c r="M598" s="187"/>
      <c r="N598" s="188"/>
      <c r="O598" s="207" t="s">
        <v>459</v>
      </c>
      <c r="P598" s="207"/>
      <c r="Q598" s="145"/>
    </row>
    <row r="599" spans="1:17">
      <c r="A599" s="137" t="s">
        <v>583</v>
      </c>
      <c r="B599" s="148">
        <v>0</v>
      </c>
      <c r="C599" s="149">
        <v>40</v>
      </c>
      <c r="D599" s="141" t="s">
        <v>484</v>
      </c>
      <c r="E599" s="172">
        <v>176.6</v>
      </c>
      <c r="F599" s="173">
        <v>177</v>
      </c>
      <c r="G599" s="138"/>
      <c r="H599" s="138"/>
      <c r="I599" s="208"/>
      <c r="J599" s="140" t="s">
        <v>376</v>
      </c>
      <c r="K599" s="211">
        <v>0</v>
      </c>
      <c r="L599" s="206"/>
      <c r="M599" s="185"/>
      <c r="N599" s="186"/>
      <c r="O599" s="206" t="s">
        <v>459</v>
      </c>
      <c r="P599" s="206"/>
    </row>
    <row r="600" spans="1:17">
      <c r="A600" s="137" t="s">
        <v>583</v>
      </c>
      <c r="B600" s="148">
        <v>40</v>
      </c>
      <c r="C600" s="149">
        <v>73.5</v>
      </c>
      <c r="D600" s="141" t="s">
        <v>484</v>
      </c>
      <c r="E600" s="172">
        <v>177</v>
      </c>
      <c r="F600" s="173">
        <v>177.33500000000001</v>
      </c>
      <c r="G600" s="138"/>
      <c r="H600" s="138"/>
      <c r="I600" s="208"/>
      <c r="J600" s="140" t="s">
        <v>376</v>
      </c>
      <c r="K600" s="211">
        <v>0</v>
      </c>
      <c r="L600" s="206"/>
      <c r="M600" s="185"/>
      <c r="N600" s="186"/>
      <c r="O600" s="206" t="s">
        <v>459</v>
      </c>
      <c r="P600" s="206" t="s">
        <v>442</v>
      </c>
      <c r="Q600" s="138" t="s">
        <v>469</v>
      </c>
    </row>
    <row r="601" spans="1:17">
      <c r="A601" s="137" t="s">
        <v>584</v>
      </c>
      <c r="B601" s="148">
        <v>0</v>
      </c>
      <c r="C601" s="149">
        <v>20</v>
      </c>
      <c r="D601" s="141" t="s">
        <v>484</v>
      </c>
      <c r="E601" s="172">
        <v>177.33500000000001</v>
      </c>
      <c r="F601" s="173">
        <v>177.535</v>
      </c>
      <c r="G601" s="138"/>
      <c r="H601" s="138"/>
      <c r="I601" s="208"/>
      <c r="J601" s="140" t="s">
        <v>376</v>
      </c>
      <c r="K601" s="211">
        <v>0</v>
      </c>
      <c r="L601" s="206"/>
      <c r="M601" s="185"/>
      <c r="N601" s="186"/>
      <c r="O601" s="206" t="s">
        <v>459</v>
      </c>
      <c r="P601" s="206"/>
    </row>
    <row r="602" spans="1:17">
      <c r="A602" s="137" t="s">
        <v>584</v>
      </c>
      <c r="B602" s="148">
        <v>20</v>
      </c>
      <c r="C602" s="149">
        <v>75</v>
      </c>
      <c r="D602" s="141" t="s">
        <v>484</v>
      </c>
      <c r="E602" s="172">
        <v>177.535</v>
      </c>
      <c r="F602" s="173">
        <v>178.08500000000001</v>
      </c>
      <c r="G602" s="138"/>
      <c r="H602" s="138"/>
      <c r="I602" s="208"/>
      <c r="J602" s="140" t="s">
        <v>376</v>
      </c>
      <c r="K602" s="211">
        <v>0</v>
      </c>
      <c r="L602" s="206"/>
      <c r="M602" s="185"/>
      <c r="N602" s="186"/>
      <c r="O602" s="206" t="s">
        <v>459</v>
      </c>
      <c r="P602" s="206" t="s">
        <v>442</v>
      </c>
      <c r="Q602" s="138" t="s">
        <v>469</v>
      </c>
    </row>
    <row r="603" spans="1:17">
      <c r="A603" s="137" t="s">
        <v>585</v>
      </c>
      <c r="B603" s="148">
        <v>0</v>
      </c>
      <c r="C603" s="149">
        <v>55</v>
      </c>
      <c r="D603" s="141" t="s">
        <v>484</v>
      </c>
      <c r="E603" s="172">
        <v>178.08500000000001</v>
      </c>
      <c r="F603" s="173">
        <v>178.63500000000002</v>
      </c>
      <c r="G603" s="138"/>
      <c r="H603" s="138"/>
      <c r="I603" s="208"/>
      <c r="J603" s="140" t="s">
        <v>376</v>
      </c>
      <c r="K603" s="211">
        <v>0</v>
      </c>
      <c r="L603" s="206"/>
      <c r="M603" s="185"/>
      <c r="N603" s="186"/>
      <c r="O603" s="206" t="s">
        <v>459</v>
      </c>
      <c r="P603" s="206"/>
    </row>
    <row r="604" spans="1:17">
      <c r="A604" s="137" t="s">
        <v>585</v>
      </c>
      <c r="B604" s="148">
        <v>55</v>
      </c>
      <c r="C604" s="149">
        <v>55.5</v>
      </c>
      <c r="D604" s="141" t="s">
        <v>484</v>
      </c>
      <c r="E604" s="172">
        <v>178.63500000000002</v>
      </c>
      <c r="F604" s="173">
        <v>178.64000000000001</v>
      </c>
      <c r="G604" s="138"/>
      <c r="H604" s="138"/>
      <c r="I604" s="208"/>
      <c r="J604" s="140" t="s">
        <v>376</v>
      </c>
      <c r="K604" s="211">
        <v>0</v>
      </c>
      <c r="L604" s="206"/>
      <c r="M604" s="185"/>
      <c r="N604" s="186"/>
      <c r="O604" s="206" t="s">
        <v>425</v>
      </c>
      <c r="P604" s="206"/>
    </row>
    <row r="605" spans="1:17">
      <c r="A605" s="137" t="s">
        <v>585</v>
      </c>
      <c r="B605" s="148">
        <v>55.5</v>
      </c>
      <c r="C605" s="149">
        <v>75</v>
      </c>
      <c r="D605" s="141" t="s">
        <v>484</v>
      </c>
      <c r="E605" s="172">
        <v>178.64000000000001</v>
      </c>
      <c r="F605" s="173">
        <v>178.83500000000001</v>
      </c>
      <c r="G605" s="138"/>
      <c r="H605" s="138"/>
      <c r="I605" s="208"/>
      <c r="J605" s="140" t="s">
        <v>376</v>
      </c>
      <c r="K605" s="211">
        <v>0</v>
      </c>
      <c r="L605" s="206"/>
      <c r="M605" s="185"/>
      <c r="N605" s="186"/>
      <c r="O605" s="206" t="s">
        <v>459</v>
      </c>
      <c r="P605" s="206"/>
    </row>
    <row r="606" spans="1:17">
      <c r="A606" s="137" t="s">
        <v>586</v>
      </c>
      <c r="B606" s="148">
        <v>0</v>
      </c>
      <c r="C606" s="149">
        <v>53</v>
      </c>
      <c r="D606" s="141" t="s">
        <v>484</v>
      </c>
      <c r="E606" s="172">
        <v>178.83500000000001</v>
      </c>
      <c r="F606" s="173">
        <v>179.36500000000001</v>
      </c>
      <c r="G606" s="138"/>
      <c r="H606" s="138"/>
      <c r="I606" s="208"/>
      <c r="J606" s="140" t="s">
        <v>376</v>
      </c>
      <c r="K606" s="211">
        <v>0</v>
      </c>
      <c r="L606" s="206"/>
      <c r="M606" s="185"/>
      <c r="N606" s="186"/>
      <c r="O606" s="206" t="s">
        <v>459</v>
      </c>
      <c r="P606" s="206"/>
    </row>
    <row r="607" spans="1:17">
      <c r="A607" s="137" t="s">
        <v>586</v>
      </c>
      <c r="B607" s="148">
        <v>53</v>
      </c>
      <c r="C607" s="149">
        <v>55</v>
      </c>
      <c r="D607" s="141" t="s">
        <v>484</v>
      </c>
      <c r="E607" s="172">
        <v>179.36500000000001</v>
      </c>
      <c r="F607" s="173">
        <v>179.38500000000002</v>
      </c>
      <c r="G607" s="138"/>
      <c r="H607" s="138"/>
      <c r="I607" s="208"/>
      <c r="J607" s="140" t="s">
        <v>376</v>
      </c>
      <c r="K607" s="211">
        <v>0</v>
      </c>
      <c r="L607" s="206"/>
      <c r="M607" s="185"/>
      <c r="N607" s="186"/>
      <c r="O607" s="206" t="s">
        <v>425</v>
      </c>
      <c r="P607" s="206"/>
    </row>
    <row r="608" spans="1:17">
      <c r="A608" s="137" t="s">
        <v>586</v>
      </c>
      <c r="B608" s="148">
        <v>55</v>
      </c>
      <c r="C608" s="149">
        <v>71.5</v>
      </c>
      <c r="D608" s="141" t="s">
        <v>484</v>
      </c>
      <c r="E608" s="172">
        <v>179.38500000000002</v>
      </c>
      <c r="F608" s="173">
        <v>179.55</v>
      </c>
      <c r="G608" s="138"/>
      <c r="H608" s="138"/>
      <c r="I608" s="208"/>
      <c r="J608" s="140" t="s">
        <v>376</v>
      </c>
      <c r="K608" s="211">
        <v>0</v>
      </c>
      <c r="L608" s="206"/>
      <c r="M608" s="185"/>
      <c r="N608" s="186"/>
      <c r="O608" s="206" t="s">
        <v>459</v>
      </c>
      <c r="P608" s="206"/>
    </row>
    <row r="609" spans="1:17">
      <c r="A609" s="137" t="s">
        <v>586</v>
      </c>
      <c r="B609" s="148">
        <v>71.5</v>
      </c>
      <c r="C609" s="149">
        <v>72.2</v>
      </c>
      <c r="D609" s="141" t="s">
        <v>484</v>
      </c>
      <c r="E609" s="172">
        <v>179.55</v>
      </c>
      <c r="F609" s="173">
        <v>179.55700000000002</v>
      </c>
      <c r="G609" s="138"/>
      <c r="H609" s="138"/>
      <c r="I609" s="208"/>
      <c r="J609" s="140" t="s">
        <v>376</v>
      </c>
      <c r="K609" s="211">
        <v>0</v>
      </c>
      <c r="L609" s="206"/>
      <c r="M609" s="185"/>
      <c r="N609" s="186"/>
      <c r="O609" s="206" t="s">
        <v>425</v>
      </c>
      <c r="P609" s="206"/>
    </row>
    <row r="610" spans="1:17">
      <c r="A610" s="137" t="s">
        <v>586</v>
      </c>
      <c r="B610" s="148">
        <v>72.2</v>
      </c>
      <c r="C610" s="149">
        <v>79</v>
      </c>
      <c r="D610" s="141" t="s">
        <v>484</v>
      </c>
      <c r="E610" s="172">
        <v>179.55700000000002</v>
      </c>
      <c r="F610" s="173">
        <v>179.625</v>
      </c>
      <c r="G610" s="138"/>
      <c r="H610" s="138"/>
      <c r="I610" s="208"/>
      <c r="J610" s="140" t="s">
        <v>376</v>
      </c>
      <c r="K610" s="211">
        <v>0</v>
      </c>
      <c r="L610" s="206"/>
      <c r="M610" s="185"/>
      <c r="N610" s="186"/>
      <c r="O610" s="206" t="s">
        <v>459</v>
      </c>
      <c r="P610" s="206"/>
    </row>
    <row r="611" spans="1:17">
      <c r="A611" s="137" t="s">
        <v>587</v>
      </c>
      <c r="B611" s="148">
        <v>0</v>
      </c>
      <c r="C611" s="149">
        <v>1.5</v>
      </c>
      <c r="D611" s="141" t="s">
        <v>484</v>
      </c>
      <c r="E611" s="172">
        <v>179.6</v>
      </c>
      <c r="F611" s="173">
        <v>179.61499999999998</v>
      </c>
      <c r="G611" s="138"/>
      <c r="H611" s="138"/>
      <c r="I611" s="208"/>
      <c r="J611" s="140" t="s">
        <v>376</v>
      </c>
      <c r="K611" s="211">
        <v>0</v>
      </c>
      <c r="L611" s="206"/>
      <c r="M611" s="185"/>
      <c r="N611" s="186"/>
      <c r="O611" s="206" t="s">
        <v>459</v>
      </c>
      <c r="P611" s="206"/>
    </row>
    <row r="612" spans="1:17">
      <c r="A612" s="137" t="s">
        <v>587</v>
      </c>
      <c r="B612" s="148">
        <v>1.5</v>
      </c>
      <c r="C612" s="149">
        <v>9</v>
      </c>
      <c r="D612" s="141" t="s">
        <v>484</v>
      </c>
      <c r="E612" s="172">
        <v>179.61499999999998</v>
      </c>
      <c r="F612" s="173">
        <v>179.69</v>
      </c>
      <c r="G612" s="138"/>
      <c r="H612" s="138"/>
      <c r="I612" s="208"/>
      <c r="J612" s="140" t="s">
        <v>376</v>
      </c>
      <c r="K612" s="211">
        <v>0</v>
      </c>
      <c r="L612" s="206"/>
      <c r="M612" s="185"/>
      <c r="N612" s="186"/>
      <c r="O612" s="206" t="s">
        <v>462</v>
      </c>
      <c r="P612" s="206"/>
    </row>
    <row r="613" spans="1:17">
      <c r="A613" s="137" t="s">
        <v>587</v>
      </c>
      <c r="B613" s="148">
        <v>9</v>
      </c>
      <c r="C613" s="149">
        <v>60</v>
      </c>
      <c r="D613" s="141" t="s">
        <v>484</v>
      </c>
      <c r="E613" s="172">
        <v>179.69</v>
      </c>
      <c r="F613" s="173">
        <v>180.2</v>
      </c>
      <c r="G613" s="138"/>
      <c r="H613" s="138"/>
      <c r="I613" s="208"/>
      <c r="J613" s="140" t="s">
        <v>376</v>
      </c>
      <c r="K613" s="211">
        <v>0</v>
      </c>
      <c r="L613" s="206"/>
      <c r="M613" s="185"/>
      <c r="N613" s="186"/>
      <c r="O613" s="206" t="s">
        <v>459</v>
      </c>
      <c r="P613" s="206"/>
    </row>
    <row r="614" spans="1:17">
      <c r="A614" s="137" t="s">
        <v>587</v>
      </c>
      <c r="B614" s="148">
        <v>60</v>
      </c>
      <c r="C614" s="149">
        <v>70</v>
      </c>
      <c r="D614" s="141" t="s">
        <v>484</v>
      </c>
      <c r="E614" s="172">
        <v>180.2</v>
      </c>
      <c r="F614" s="173">
        <v>180.29999999999998</v>
      </c>
      <c r="G614" s="138"/>
      <c r="H614" s="138"/>
      <c r="I614" s="208"/>
      <c r="J614" s="140" t="s">
        <v>376</v>
      </c>
      <c r="K614" s="211">
        <v>0</v>
      </c>
      <c r="L614" s="206"/>
      <c r="M614" s="185"/>
      <c r="N614" s="186"/>
      <c r="O614" s="206" t="s">
        <v>459</v>
      </c>
      <c r="P614" s="206" t="s">
        <v>442</v>
      </c>
    </row>
    <row r="615" spans="1:17">
      <c r="A615" s="137" t="s">
        <v>588</v>
      </c>
      <c r="B615" s="148">
        <v>0</v>
      </c>
      <c r="C615" s="149">
        <v>64</v>
      </c>
      <c r="D615" s="141" t="s">
        <v>484</v>
      </c>
      <c r="E615" s="172">
        <v>180.3</v>
      </c>
      <c r="F615" s="173">
        <v>180.94</v>
      </c>
      <c r="G615" s="138"/>
      <c r="H615" s="138"/>
      <c r="I615" s="208"/>
      <c r="J615" s="140" t="s">
        <v>376</v>
      </c>
      <c r="K615" s="211">
        <v>0</v>
      </c>
      <c r="L615" s="206"/>
      <c r="M615" s="185"/>
      <c r="N615" s="186"/>
      <c r="O615" s="206" t="s">
        <v>459</v>
      </c>
      <c r="P615" s="206"/>
    </row>
    <row r="616" spans="1:17">
      <c r="A616" s="137" t="s">
        <v>589</v>
      </c>
      <c r="B616" s="148">
        <v>0</v>
      </c>
      <c r="C616" s="149">
        <v>87.5</v>
      </c>
      <c r="D616" s="141" t="s">
        <v>484</v>
      </c>
      <c r="E616" s="172">
        <v>180.94</v>
      </c>
      <c r="F616" s="173">
        <v>181.815</v>
      </c>
      <c r="G616" s="138"/>
      <c r="H616" s="138"/>
      <c r="I616" s="208"/>
      <c r="J616" s="140" t="s">
        <v>376</v>
      </c>
      <c r="K616" s="211">
        <v>0</v>
      </c>
      <c r="L616" s="206"/>
      <c r="M616" s="185"/>
      <c r="N616" s="186"/>
      <c r="O616" s="206" t="s">
        <v>459</v>
      </c>
      <c r="P616" s="206"/>
    </row>
    <row r="617" spans="1:17">
      <c r="A617" s="137" t="s">
        <v>589</v>
      </c>
      <c r="B617" s="148">
        <v>87.5</v>
      </c>
      <c r="C617" s="149">
        <v>91.5</v>
      </c>
      <c r="D617" s="141" t="s">
        <v>484</v>
      </c>
      <c r="E617" s="172">
        <v>181.815</v>
      </c>
      <c r="F617" s="173">
        <v>181.85499999999999</v>
      </c>
      <c r="G617" s="138"/>
      <c r="H617" s="138"/>
      <c r="I617" s="208"/>
      <c r="J617" s="140" t="s">
        <v>376</v>
      </c>
      <c r="K617" s="211">
        <v>0</v>
      </c>
      <c r="L617" s="206"/>
      <c r="M617" s="185"/>
      <c r="N617" s="186"/>
      <c r="O617" s="206" t="s">
        <v>462</v>
      </c>
      <c r="P617" s="206"/>
    </row>
    <row r="618" spans="1:17">
      <c r="A618" s="137" t="s">
        <v>590</v>
      </c>
      <c r="B618" s="148">
        <v>0</v>
      </c>
      <c r="C618" s="149">
        <v>2.5</v>
      </c>
      <c r="D618" s="141" t="s">
        <v>484</v>
      </c>
      <c r="E618" s="172">
        <v>181.85499999999999</v>
      </c>
      <c r="F618" s="173">
        <v>181.88</v>
      </c>
      <c r="G618" s="138"/>
      <c r="H618" s="138"/>
      <c r="I618" s="208"/>
      <c r="J618" s="140" t="s">
        <v>376</v>
      </c>
      <c r="K618" s="211">
        <v>0</v>
      </c>
      <c r="L618" s="206"/>
      <c r="M618" s="185"/>
      <c r="N618" s="186"/>
      <c r="O618" s="206" t="s">
        <v>462</v>
      </c>
      <c r="P618" s="206" t="s">
        <v>473</v>
      </c>
    </row>
    <row r="619" spans="1:17">
      <c r="A619" s="137" t="s">
        <v>590</v>
      </c>
      <c r="B619" s="148">
        <v>2.5</v>
      </c>
      <c r="C619" s="149">
        <v>30</v>
      </c>
      <c r="D619" s="141" t="s">
        <v>484</v>
      </c>
      <c r="E619" s="172">
        <v>181.88</v>
      </c>
      <c r="F619" s="173">
        <v>182.155</v>
      </c>
      <c r="G619" s="138"/>
      <c r="H619" s="138"/>
      <c r="I619" s="208"/>
      <c r="J619" s="140" t="s">
        <v>376</v>
      </c>
      <c r="K619" s="211">
        <v>0</v>
      </c>
      <c r="L619" s="206"/>
      <c r="M619" s="185"/>
      <c r="N619" s="186"/>
      <c r="O619" s="206" t="s">
        <v>459</v>
      </c>
      <c r="P619" s="206"/>
    </row>
    <row r="620" spans="1:17">
      <c r="A620" s="137" t="s">
        <v>590</v>
      </c>
      <c r="B620" s="148">
        <v>30</v>
      </c>
      <c r="C620" s="149">
        <v>83.5</v>
      </c>
      <c r="D620" s="141" t="s">
        <v>484</v>
      </c>
      <c r="E620" s="172">
        <v>182.155</v>
      </c>
      <c r="F620" s="173">
        <v>182.69</v>
      </c>
      <c r="G620" s="138"/>
      <c r="H620" s="138"/>
      <c r="I620" s="208"/>
      <c r="J620" s="140" t="s">
        <v>376</v>
      </c>
      <c r="K620" s="211">
        <v>0</v>
      </c>
      <c r="L620" s="206"/>
      <c r="M620" s="185"/>
      <c r="N620" s="186"/>
      <c r="O620" s="206" t="s">
        <v>459</v>
      </c>
      <c r="P620" s="206" t="s">
        <v>442</v>
      </c>
      <c r="Q620" s="138" t="s">
        <v>469</v>
      </c>
    </row>
    <row r="621" spans="1:17">
      <c r="A621" s="137" t="s">
        <v>591</v>
      </c>
      <c r="B621" s="148">
        <v>0</v>
      </c>
      <c r="C621" s="149">
        <v>49</v>
      </c>
      <c r="D621" s="141" t="s">
        <v>484</v>
      </c>
      <c r="E621" s="172">
        <v>182.6</v>
      </c>
      <c r="F621" s="173">
        <v>183.09</v>
      </c>
      <c r="G621" s="138"/>
      <c r="H621" s="138"/>
      <c r="I621" s="208"/>
      <c r="J621" s="140" t="s">
        <v>376</v>
      </c>
      <c r="K621" s="211">
        <v>0</v>
      </c>
      <c r="L621" s="206"/>
      <c r="M621" s="185"/>
      <c r="N621" s="186"/>
      <c r="O621" s="206" t="s">
        <v>459</v>
      </c>
      <c r="P621" s="206"/>
    </row>
    <row r="622" spans="1:17">
      <c r="A622" s="137" t="s">
        <v>592</v>
      </c>
      <c r="B622" s="148">
        <v>0</v>
      </c>
      <c r="C622" s="149">
        <v>4</v>
      </c>
      <c r="D622" s="141" t="s">
        <v>484</v>
      </c>
      <c r="E622" s="172">
        <v>183.09</v>
      </c>
      <c r="F622" s="173">
        <v>183.13</v>
      </c>
      <c r="G622" s="138"/>
      <c r="H622" s="138"/>
      <c r="I622" s="208"/>
      <c r="J622" s="140" t="s">
        <v>376</v>
      </c>
      <c r="K622" s="211">
        <v>0</v>
      </c>
      <c r="L622" s="206"/>
      <c r="M622" s="185"/>
      <c r="N622" s="186"/>
      <c r="O622" s="206" t="s">
        <v>459</v>
      </c>
      <c r="P622" s="206"/>
    </row>
    <row r="623" spans="1:17">
      <c r="A623" s="137" t="s">
        <v>592</v>
      </c>
      <c r="B623" s="148">
        <v>4</v>
      </c>
      <c r="C623" s="149">
        <v>16.5</v>
      </c>
      <c r="D623" s="141" t="s">
        <v>484</v>
      </c>
      <c r="E623" s="172">
        <v>183.13</v>
      </c>
      <c r="F623" s="173">
        <v>183.255</v>
      </c>
      <c r="G623" s="138"/>
      <c r="H623" s="138"/>
      <c r="I623" s="208"/>
      <c r="J623" s="140" t="s">
        <v>376</v>
      </c>
      <c r="K623" s="211">
        <v>0</v>
      </c>
      <c r="L623" s="206"/>
      <c r="M623" s="185"/>
      <c r="N623" s="186"/>
      <c r="O623" s="206" t="s">
        <v>474</v>
      </c>
      <c r="P623" s="206"/>
    </row>
    <row r="624" spans="1:17">
      <c r="A624" s="137" t="s">
        <v>592</v>
      </c>
      <c r="B624" s="148">
        <v>16.5</v>
      </c>
      <c r="C624" s="149">
        <v>75</v>
      </c>
      <c r="D624" s="141" t="s">
        <v>484</v>
      </c>
      <c r="E624" s="172">
        <v>183.255</v>
      </c>
      <c r="F624" s="173">
        <v>183.84</v>
      </c>
      <c r="G624" s="138"/>
      <c r="H624" s="138"/>
      <c r="I624" s="208"/>
      <c r="J624" s="140" t="s">
        <v>376</v>
      </c>
      <c r="K624" s="211">
        <v>0</v>
      </c>
      <c r="L624" s="206"/>
      <c r="M624" s="185"/>
      <c r="N624" s="186"/>
      <c r="O624" s="206" t="s">
        <v>459</v>
      </c>
      <c r="P624" s="206"/>
    </row>
    <row r="625" spans="1:16">
      <c r="A625" s="137" t="s">
        <v>593</v>
      </c>
      <c r="B625" s="148">
        <v>0</v>
      </c>
      <c r="C625" s="149">
        <v>25</v>
      </c>
      <c r="D625" s="141" t="s">
        <v>484</v>
      </c>
      <c r="E625" s="172">
        <v>183.84</v>
      </c>
      <c r="F625" s="173">
        <v>184.09</v>
      </c>
      <c r="G625" s="138"/>
      <c r="H625" s="138"/>
      <c r="I625" s="208"/>
      <c r="J625" s="140" t="s">
        <v>376</v>
      </c>
      <c r="K625" s="211">
        <v>0</v>
      </c>
      <c r="L625" s="206"/>
      <c r="M625" s="185"/>
      <c r="N625" s="186"/>
      <c r="O625" s="206" t="s">
        <v>459</v>
      </c>
      <c r="P625" s="206"/>
    </row>
    <row r="626" spans="1:16">
      <c r="A626" s="137" t="s">
        <v>593</v>
      </c>
      <c r="B626" s="148">
        <v>25</v>
      </c>
      <c r="C626" s="149">
        <v>98</v>
      </c>
      <c r="D626" s="141" t="s">
        <v>484</v>
      </c>
      <c r="E626" s="172">
        <v>184.09</v>
      </c>
      <c r="F626" s="173">
        <v>184.82</v>
      </c>
      <c r="G626" s="138"/>
      <c r="H626" s="138"/>
      <c r="I626" s="208"/>
      <c r="J626" s="140" t="s">
        <v>376</v>
      </c>
      <c r="K626" s="211">
        <v>0</v>
      </c>
      <c r="L626" s="206"/>
      <c r="M626" s="185"/>
      <c r="N626" s="186"/>
      <c r="O626" s="206" t="s">
        <v>459</v>
      </c>
      <c r="P626" s="206" t="s">
        <v>442</v>
      </c>
    </row>
    <row r="627" spans="1:16">
      <c r="A627" s="137" t="s">
        <v>594</v>
      </c>
      <c r="B627" s="148">
        <v>0</v>
      </c>
      <c r="C627" s="149">
        <v>89</v>
      </c>
      <c r="D627" s="141" t="s">
        <v>484</v>
      </c>
      <c r="E627" s="172">
        <v>184.82</v>
      </c>
      <c r="F627" s="173">
        <v>185.70999999999998</v>
      </c>
      <c r="G627" s="138"/>
      <c r="H627" s="138"/>
      <c r="I627" s="208"/>
      <c r="J627" s="140" t="s">
        <v>376</v>
      </c>
      <c r="K627" s="211">
        <v>0</v>
      </c>
      <c r="L627" s="206"/>
      <c r="M627" s="185"/>
      <c r="N627" s="186"/>
      <c r="O627" s="206" t="s">
        <v>459</v>
      </c>
      <c r="P627" s="206"/>
    </row>
    <row r="628" spans="1:16">
      <c r="A628" s="137" t="s">
        <v>595</v>
      </c>
      <c r="B628" s="148">
        <v>0</v>
      </c>
      <c r="C628" s="149">
        <v>35.5</v>
      </c>
      <c r="D628" s="141" t="s">
        <v>484</v>
      </c>
      <c r="E628" s="172">
        <v>185.6</v>
      </c>
      <c r="F628" s="173">
        <v>185.95499999999998</v>
      </c>
      <c r="G628" s="138"/>
      <c r="H628" s="138"/>
      <c r="I628" s="208"/>
      <c r="J628" s="140" t="s">
        <v>376</v>
      </c>
      <c r="K628" s="211">
        <v>0</v>
      </c>
      <c r="L628" s="206"/>
      <c r="M628" s="185"/>
      <c r="N628" s="186"/>
      <c r="O628" s="206" t="s">
        <v>459</v>
      </c>
      <c r="P628" s="206"/>
    </row>
    <row r="629" spans="1:16">
      <c r="A629" s="137" t="s">
        <v>595</v>
      </c>
      <c r="B629" s="148">
        <v>35.5</v>
      </c>
      <c r="C629" s="149">
        <v>36</v>
      </c>
      <c r="D629" s="141" t="s">
        <v>484</v>
      </c>
      <c r="E629" s="172">
        <v>185.95499999999998</v>
      </c>
      <c r="F629" s="173">
        <v>185.96</v>
      </c>
      <c r="G629" s="138"/>
      <c r="H629" s="138"/>
      <c r="I629" s="208"/>
      <c r="J629" s="140" t="s">
        <v>376</v>
      </c>
      <c r="K629" s="211">
        <v>0</v>
      </c>
      <c r="L629" s="206"/>
      <c r="M629" s="185"/>
      <c r="N629" s="186"/>
      <c r="O629" s="206" t="s">
        <v>425</v>
      </c>
      <c r="P629" s="206"/>
    </row>
    <row r="630" spans="1:16">
      <c r="A630" s="137" t="s">
        <v>595</v>
      </c>
      <c r="B630" s="148">
        <v>36</v>
      </c>
      <c r="C630" s="149">
        <v>59</v>
      </c>
      <c r="D630" s="141" t="s">
        <v>484</v>
      </c>
      <c r="E630" s="172">
        <v>185.96</v>
      </c>
      <c r="F630" s="173">
        <v>186.19</v>
      </c>
      <c r="G630" s="138"/>
      <c r="H630" s="138"/>
      <c r="I630" s="208"/>
      <c r="J630" s="140" t="s">
        <v>376</v>
      </c>
      <c r="K630" s="211">
        <v>0</v>
      </c>
      <c r="L630" s="206"/>
      <c r="M630" s="185"/>
      <c r="N630" s="186"/>
      <c r="O630" s="206" t="s">
        <v>459</v>
      </c>
      <c r="P630" s="206"/>
    </row>
    <row r="631" spans="1:16">
      <c r="A631" s="137" t="s">
        <v>596</v>
      </c>
      <c r="B631" s="148">
        <v>0</v>
      </c>
      <c r="C631" s="149">
        <v>68</v>
      </c>
      <c r="D631" s="141" t="s">
        <v>484</v>
      </c>
      <c r="E631" s="172">
        <v>186.19</v>
      </c>
      <c r="F631" s="173">
        <v>186.87</v>
      </c>
      <c r="G631" s="138"/>
      <c r="H631" s="138"/>
      <c r="I631" s="208"/>
      <c r="J631" s="140" t="s">
        <v>376</v>
      </c>
      <c r="K631" s="211">
        <v>0</v>
      </c>
      <c r="L631" s="206"/>
      <c r="M631" s="185"/>
      <c r="N631" s="186"/>
      <c r="O631" s="206" t="s">
        <v>459</v>
      </c>
      <c r="P631" s="206"/>
    </row>
    <row r="632" spans="1:16">
      <c r="A632" s="137" t="s">
        <v>596</v>
      </c>
      <c r="B632" s="148">
        <v>68</v>
      </c>
      <c r="C632" s="149">
        <v>73</v>
      </c>
      <c r="D632" s="141" t="s">
        <v>484</v>
      </c>
      <c r="E632" s="172">
        <v>186.87</v>
      </c>
      <c r="F632" s="173">
        <v>186.92</v>
      </c>
      <c r="G632" s="138"/>
      <c r="H632" s="138"/>
      <c r="I632" s="208"/>
      <c r="J632" s="140" t="s">
        <v>376</v>
      </c>
      <c r="K632" s="211">
        <v>0</v>
      </c>
      <c r="L632" s="206"/>
      <c r="M632" s="185"/>
      <c r="N632" s="186"/>
      <c r="O632" s="206" t="s">
        <v>459</v>
      </c>
      <c r="P632" s="206" t="s">
        <v>442</v>
      </c>
    </row>
    <row r="633" spans="1:16">
      <c r="A633" s="137" t="s">
        <v>596</v>
      </c>
      <c r="B633" s="148">
        <v>73</v>
      </c>
      <c r="C633" s="149">
        <v>74</v>
      </c>
      <c r="D633" s="141" t="s">
        <v>484</v>
      </c>
      <c r="E633" s="172">
        <v>186.92</v>
      </c>
      <c r="F633" s="173">
        <v>186.93</v>
      </c>
      <c r="G633" s="138" t="s">
        <v>370</v>
      </c>
      <c r="H633" s="138" t="s">
        <v>372</v>
      </c>
      <c r="I633" s="208" t="s">
        <v>375</v>
      </c>
      <c r="J633" s="140" t="s">
        <v>376</v>
      </c>
      <c r="K633" s="211">
        <v>0</v>
      </c>
      <c r="L633" s="206"/>
      <c r="M633" s="185">
        <v>89.927345712368833</v>
      </c>
      <c r="N633" s="186">
        <v>54.000021905151542</v>
      </c>
      <c r="O633" s="206" t="s">
        <v>475</v>
      </c>
      <c r="P633" s="206"/>
    </row>
    <row r="634" spans="1:16">
      <c r="A634" s="137" t="s">
        <v>596</v>
      </c>
      <c r="B634" s="148">
        <v>74</v>
      </c>
      <c r="C634" s="149">
        <v>84</v>
      </c>
      <c r="D634" s="141" t="s">
        <v>484</v>
      </c>
      <c r="E634" s="172">
        <v>186.93</v>
      </c>
      <c r="F634" s="173">
        <v>187.03</v>
      </c>
      <c r="G634" s="138"/>
      <c r="H634" s="138"/>
      <c r="I634" s="208"/>
      <c r="J634" s="140" t="s">
        <v>376</v>
      </c>
      <c r="K634" s="211">
        <v>0</v>
      </c>
      <c r="L634" s="206"/>
      <c r="M634" s="185"/>
      <c r="N634" s="186"/>
      <c r="O634" s="206" t="s">
        <v>459</v>
      </c>
      <c r="P634" s="206"/>
    </row>
    <row r="635" spans="1:16">
      <c r="A635" s="137" t="s">
        <v>596</v>
      </c>
      <c r="B635" s="148">
        <v>84</v>
      </c>
      <c r="C635" s="149">
        <v>86</v>
      </c>
      <c r="D635" s="141" t="s">
        <v>484</v>
      </c>
      <c r="E635" s="172">
        <v>187.03</v>
      </c>
      <c r="F635" s="173">
        <v>187.05</v>
      </c>
      <c r="G635" s="138"/>
      <c r="H635" s="138"/>
      <c r="I635" s="208"/>
      <c r="J635" s="140" t="s">
        <v>376</v>
      </c>
      <c r="K635" s="211">
        <v>0</v>
      </c>
      <c r="L635" s="206"/>
      <c r="M635" s="185"/>
      <c r="N635" s="186"/>
      <c r="O635" s="206" t="s">
        <v>476</v>
      </c>
      <c r="P635" s="206"/>
    </row>
    <row r="636" spans="1:16">
      <c r="A636" s="137" t="s">
        <v>596</v>
      </c>
      <c r="B636" s="148">
        <v>86</v>
      </c>
      <c r="C636" s="149">
        <v>91</v>
      </c>
      <c r="D636" s="141" t="s">
        <v>484</v>
      </c>
      <c r="E636" s="172">
        <v>187.05</v>
      </c>
      <c r="F636" s="173">
        <v>187.1</v>
      </c>
      <c r="G636" s="138"/>
      <c r="H636" s="138"/>
      <c r="I636" s="208"/>
      <c r="J636" s="140" t="s">
        <v>376</v>
      </c>
      <c r="K636" s="211">
        <v>0</v>
      </c>
      <c r="L636" s="206"/>
      <c r="M636" s="185"/>
      <c r="N636" s="186"/>
      <c r="O636" s="206" t="s">
        <v>459</v>
      </c>
      <c r="P636" s="206"/>
    </row>
    <row r="637" spans="1:16">
      <c r="A637" s="137" t="s">
        <v>597</v>
      </c>
      <c r="B637" s="148">
        <v>0</v>
      </c>
      <c r="C637" s="149">
        <v>36</v>
      </c>
      <c r="D637" s="141" t="s">
        <v>484</v>
      </c>
      <c r="E637" s="172">
        <v>187.1</v>
      </c>
      <c r="F637" s="173">
        <v>187.46</v>
      </c>
      <c r="G637" s="138"/>
      <c r="H637" s="138"/>
      <c r="I637" s="208"/>
      <c r="J637" s="140" t="s">
        <v>376</v>
      </c>
      <c r="K637" s="211">
        <v>0</v>
      </c>
      <c r="L637" s="206"/>
      <c r="M637" s="185"/>
      <c r="N637" s="186"/>
      <c r="O637" s="206" t="s">
        <v>459</v>
      </c>
      <c r="P637" s="206"/>
    </row>
    <row r="638" spans="1:16">
      <c r="A638" s="137" t="s">
        <v>597</v>
      </c>
      <c r="B638" s="148">
        <v>36</v>
      </c>
      <c r="C638" s="149">
        <v>90</v>
      </c>
      <c r="D638" s="141" t="s">
        <v>484</v>
      </c>
      <c r="E638" s="172">
        <v>187.46</v>
      </c>
      <c r="F638" s="173">
        <v>188</v>
      </c>
      <c r="G638" s="138" t="s">
        <v>373</v>
      </c>
      <c r="H638" s="138" t="s">
        <v>372</v>
      </c>
      <c r="I638" s="208" t="s">
        <v>375</v>
      </c>
      <c r="J638" s="140" t="s">
        <v>376</v>
      </c>
      <c r="K638" s="211">
        <v>0</v>
      </c>
      <c r="L638" s="206"/>
      <c r="M638" s="185"/>
      <c r="N638" s="186"/>
      <c r="O638" s="206" t="s">
        <v>419</v>
      </c>
      <c r="P638" s="206"/>
    </row>
    <row r="639" spans="1:16">
      <c r="A639" s="137" t="s">
        <v>597</v>
      </c>
      <c r="B639" s="148">
        <v>90</v>
      </c>
      <c r="C639" s="149">
        <v>95.5</v>
      </c>
      <c r="D639" s="141" t="s">
        <v>484</v>
      </c>
      <c r="E639" s="172">
        <v>188</v>
      </c>
      <c r="F639" s="173">
        <v>188.05500000000001</v>
      </c>
      <c r="G639" s="138" t="s">
        <v>373</v>
      </c>
      <c r="H639" s="138" t="s">
        <v>372</v>
      </c>
      <c r="I639" s="208" t="s">
        <v>375</v>
      </c>
      <c r="J639" s="140" t="s">
        <v>376</v>
      </c>
      <c r="K639" s="211">
        <v>0</v>
      </c>
      <c r="L639" s="206"/>
      <c r="M639" s="185"/>
      <c r="N639" s="186"/>
      <c r="O639" s="206" t="s">
        <v>459</v>
      </c>
      <c r="P639" s="206"/>
    </row>
    <row r="640" spans="1:16">
      <c r="A640" s="137" t="s">
        <v>598</v>
      </c>
      <c r="B640" s="148">
        <v>0</v>
      </c>
      <c r="C640" s="149">
        <v>60.5</v>
      </c>
      <c r="D640" s="141" t="s">
        <v>484</v>
      </c>
      <c r="E640" s="172">
        <v>188.05500000000001</v>
      </c>
      <c r="F640" s="173">
        <v>188.66</v>
      </c>
      <c r="G640" s="138"/>
      <c r="H640" s="138"/>
      <c r="I640" s="208"/>
      <c r="J640" s="140" t="s">
        <v>376</v>
      </c>
      <c r="K640" s="211">
        <v>0</v>
      </c>
      <c r="L640" s="206"/>
      <c r="M640" s="185"/>
      <c r="N640" s="186"/>
      <c r="O640" s="206" t="s">
        <v>459</v>
      </c>
      <c r="P640" s="206"/>
    </row>
    <row r="641" spans="1:16">
      <c r="A641" s="137" t="s">
        <v>598</v>
      </c>
      <c r="B641" s="148">
        <v>60.5</v>
      </c>
      <c r="C641" s="149">
        <v>87</v>
      </c>
      <c r="D641" s="141" t="s">
        <v>484</v>
      </c>
      <c r="E641" s="172">
        <v>188.66</v>
      </c>
      <c r="F641" s="173">
        <v>188.92500000000001</v>
      </c>
      <c r="G641" s="138"/>
      <c r="H641" s="138"/>
      <c r="I641" s="208"/>
      <c r="J641" s="140" t="s">
        <v>376</v>
      </c>
      <c r="K641" s="211">
        <v>0</v>
      </c>
      <c r="L641" s="206"/>
      <c r="M641" s="185"/>
      <c r="N641" s="186"/>
      <c r="O641" s="206" t="s">
        <v>425</v>
      </c>
      <c r="P641" s="206" t="s">
        <v>477</v>
      </c>
    </row>
    <row r="642" spans="1:16">
      <c r="A642" s="137" t="s">
        <v>599</v>
      </c>
      <c r="B642" s="148">
        <v>0</v>
      </c>
      <c r="C642" s="149">
        <v>17</v>
      </c>
      <c r="D642" s="141" t="s">
        <v>484</v>
      </c>
      <c r="E642" s="172">
        <v>188.6</v>
      </c>
      <c r="F642" s="173">
        <v>188.76999999999998</v>
      </c>
      <c r="G642" s="138"/>
      <c r="H642" s="138"/>
      <c r="I642" s="208"/>
      <c r="J642" s="140" t="s">
        <v>376</v>
      </c>
      <c r="K642" s="211">
        <v>0</v>
      </c>
      <c r="L642" s="206"/>
      <c r="M642" s="185"/>
      <c r="N642" s="186"/>
      <c r="O642" s="206" t="s">
        <v>425</v>
      </c>
      <c r="P642" s="206" t="s">
        <v>477</v>
      </c>
    </row>
    <row r="643" spans="1:16">
      <c r="A643" s="137" t="s">
        <v>599</v>
      </c>
      <c r="B643" s="148">
        <v>17</v>
      </c>
      <c r="C643" s="149">
        <v>86.5</v>
      </c>
      <c r="D643" s="141" t="s">
        <v>484</v>
      </c>
      <c r="E643" s="172">
        <v>188.76999999999998</v>
      </c>
      <c r="F643" s="173">
        <v>189.465</v>
      </c>
      <c r="G643" s="138"/>
      <c r="H643" s="138"/>
      <c r="I643" s="208"/>
      <c r="J643" s="140" t="s">
        <v>376</v>
      </c>
      <c r="K643" s="211">
        <v>0</v>
      </c>
      <c r="L643" s="206"/>
      <c r="M643" s="185"/>
      <c r="N643" s="186"/>
      <c r="O643" s="206" t="s">
        <v>459</v>
      </c>
      <c r="P643" s="206"/>
    </row>
    <row r="644" spans="1:16">
      <c r="A644" s="137" t="s">
        <v>600</v>
      </c>
      <c r="B644" s="148">
        <v>0</v>
      </c>
      <c r="C644" s="149">
        <v>3</v>
      </c>
      <c r="D644" s="141" t="s">
        <v>484</v>
      </c>
      <c r="E644" s="172">
        <v>189.465</v>
      </c>
      <c r="F644" s="173">
        <v>189.495</v>
      </c>
      <c r="G644" s="138" t="s">
        <v>373</v>
      </c>
      <c r="H644" s="138" t="s">
        <v>372</v>
      </c>
      <c r="I644" s="208" t="s">
        <v>375</v>
      </c>
      <c r="J644" s="140" t="s">
        <v>376</v>
      </c>
      <c r="K644" s="211">
        <v>0</v>
      </c>
      <c r="L644" s="206"/>
      <c r="M644" s="185"/>
      <c r="N644" s="186"/>
      <c r="O644" s="206" t="s">
        <v>459</v>
      </c>
      <c r="P644" s="206"/>
    </row>
    <row r="645" spans="1:16">
      <c r="A645" s="137" t="s">
        <v>600</v>
      </c>
      <c r="B645" s="148">
        <v>3</v>
      </c>
      <c r="C645" s="149">
        <v>57.5</v>
      </c>
      <c r="D645" s="141" t="s">
        <v>484</v>
      </c>
      <c r="E645" s="172">
        <v>189.495</v>
      </c>
      <c r="F645" s="173">
        <v>190.04</v>
      </c>
      <c r="G645" s="138" t="s">
        <v>373</v>
      </c>
      <c r="H645" s="138" t="s">
        <v>372</v>
      </c>
      <c r="I645" s="208" t="s">
        <v>375</v>
      </c>
      <c r="J645" s="140" t="s">
        <v>376</v>
      </c>
      <c r="K645" s="211">
        <v>0</v>
      </c>
      <c r="L645" s="206"/>
      <c r="M645" s="185"/>
      <c r="N645" s="186"/>
      <c r="O645" s="206" t="s">
        <v>419</v>
      </c>
      <c r="P645" s="206"/>
    </row>
    <row r="646" spans="1:16">
      <c r="A646" s="137" t="s">
        <v>600</v>
      </c>
      <c r="B646" s="148">
        <v>57.5</v>
      </c>
      <c r="C646" s="149">
        <v>79</v>
      </c>
      <c r="D646" s="141" t="s">
        <v>484</v>
      </c>
      <c r="E646" s="172">
        <v>190.04</v>
      </c>
      <c r="F646" s="173">
        <v>190.255</v>
      </c>
      <c r="G646" s="138"/>
      <c r="H646" s="138"/>
      <c r="I646" s="208"/>
      <c r="J646" s="140" t="s">
        <v>376</v>
      </c>
      <c r="K646" s="211">
        <v>0</v>
      </c>
      <c r="L646" s="206"/>
      <c r="M646" s="185"/>
      <c r="N646" s="186"/>
      <c r="O646" s="206" t="s">
        <v>459</v>
      </c>
      <c r="P646" s="206"/>
    </row>
    <row r="647" spans="1:16">
      <c r="A647" s="137" t="s">
        <v>601</v>
      </c>
      <c r="B647" s="148">
        <v>0</v>
      </c>
      <c r="C647" s="149">
        <v>66</v>
      </c>
      <c r="D647" s="141" t="s">
        <v>484</v>
      </c>
      <c r="E647" s="172">
        <v>190.255</v>
      </c>
      <c r="F647" s="173">
        <v>190.91499999999999</v>
      </c>
      <c r="G647" s="138"/>
      <c r="H647" s="138"/>
      <c r="I647" s="208"/>
      <c r="J647" s="140" t="s">
        <v>376</v>
      </c>
      <c r="K647" s="211">
        <v>0</v>
      </c>
      <c r="L647" s="206"/>
      <c r="M647" s="185"/>
      <c r="N647" s="186"/>
      <c r="O647" s="206" t="s">
        <v>459</v>
      </c>
      <c r="P647" s="206"/>
    </row>
    <row r="648" spans="1:16">
      <c r="A648" s="137" t="s">
        <v>602</v>
      </c>
      <c r="B648" s="148">
        <v>0</v>
      </c>
      <c r="C648" s="149">
        <v>81</v>
      </c>
      <c r="D648" s="141" t="s">
        <v>484</v>
      </c>
      <c r="E648" s="172">
        <v>190.9</v>
      </c>
      <c r="F648" s="173">
        <v>191.71</v>
      </c>
      <c r="G648" s="138"/>
      <c r="H648" s="138"/>
      <c r="I648" s="208"/>
      <c r="J648" s="140" t="s">
        <v>376</v>
      </c>
      <c r="K648" s="211">
        <v>0</v>
      </c>
      <c r="L648" s="206"/>
      <c r="M648" s="185"/>
      <c r="N648" s="186"/>
      <c r="O648" s="206" t="s">
        <v>459</v>
      </c>
      <c r="P648" s="206"/>
    </row>
    <row r="649" spans="1:16">
      <c r="A649" s="137" t="s">
        <v>603</v>
      </c>
      <c r="B649" s="148">
        <v>0</v>
      </c>
      <c r="C649" s="149">
        <v>3</v>
      </c>
      <c r="D649" s="141" t="s">
        <v>484</v>
      </c>
      <c r="E649" s="172">
        <v>191.6</v>
      </c>
      <c r="F649" s="173">
        <v>191.63</v>
      </c>
      <c r="G649" s="138"/>
      <c r="H649" s="138"/>
      <c r="I649" s="208"/>
      <c r="J649" s="140" t="s">
        <v>376</v>
      </c>
      <c r="K649" s="211">
        <v>0</v>
      </c>
      <c r="L649" s="206"/>
      <c r="M649" s="185"/>
      <c r="N649" s="186"/>
      <c r="O649" s="206" t="s">
        <v>459</v>
      </c>
      <c r="P649" s="206"/>
    </row>
    <row r="650" spans="1:16">
      <c r="A650" s="137" t="s">
        <v>603</v>
      </c>
      <c r="B650" s="148">
        <v>3</v>
      </c>
      <c r="C650" s="149">
        <v>40</v>
      </c>
      <c r="D650" s="141" t="s">
        <v>484</v>
      </c>
      <c r="E650" s="172">
        <v>191.63</v>
      </c>
      <c r="F650" s="173">
        <v>192</v>
      </c>
      <c r="G650" s="138" t="s">
        <v>373</v>
      </c>
      <c r="H650" s="138" t="s">
        <v>372</v>
      </c>
      <c r="I650" s="208" t="s">
        <v>375</v>
      </c>
      <c r="J650" s="140" t="s">
        <v>376</v>
      </c>
      <c r="K650" s="211">
        <v>0</v>
      </c>
      <c r="L650" s="206"/>
      <c r="M650" s="185"/>
      <c r="N650" s="186"/>
      <c r="O650" s="206" t="s">
        <v>419</v>
      </c>
      <c r="P650" s="206"/>
    </row>
    <row r="651" spans="1:16">
      <c r="A651" s="137" t="s">
        <v>603</v>
      </c>
      <c r="B651" s="148">
        <v>40</v>
      </c>
      <c r="C651" s="149">
        <v>55</v>
      </c>
      <c r="D651" s="141" t="s">
        <v>484</v>
      </c>
      <c r="E651" s="172">
        <v>192</v>
      </c>
      <c r="F651" s="173">
        <v>192.15</v>
      </c>
      <c r="G651" s="138" t="s">
        <v>373</v>
      </c>
      <c r="H651" s="138" t="s">
        <v>372</v>
      </c>
      <c r="I651" s="208" t="s">
        <v>375</v>
      </c>
      <c r="J651" s="140" t="s">
        <v>376</v>
      </c>
      <c r="K651" s="211">
        <v>0</v>
      </c>
      <c r="L651" s="206"/>
      <c r="M651" s="185"/>
      <c r="N651" s="186"/>
      <c r="O651" s="206" t="s">
        <v>459</v>
      </c>
      <c r="P651" s="206"/>
    </row>
    <row r="652" spans="1:16">
      <c r="A652" s="137" t="s">
        <v>603</v>
      </c>
      <c r="B652" s="148">
        <v>55</v>
      </c>
      <c r="C652" s="149">
        <v>63.5</v>
      </c>
      <c r="D652" s="141" t="s">
        <v>484</v>
      </c>
      <c r="E652" s="172">
        <v>192.15</v>
      </c>
      <c r="F652" s="173">
        <v>192.23499999999999</v>
      </c>
      <c r="G652" s="138"/>
      <c r="H652" s="138"/>
      <c r="I652" s="208"/>
      <c r="J652" s="140" t="s">
        <v>376</v>
      </c>
      <c r="K652" s="211">
        <v>0</v>
      </c>
      <c r="L652" s="206"/>
      <c r="M652" s="185"/>
      <c r="N652" s="186"/>
      <c r="O652" s="206" t="s">
        <v>459</v>
      </c>
      <c r="P652" s="206" t="s">
        <v>442</v>
      </c>
    </row>
    <row r="653" spans="1:16">
      <c r="A653" s="137" t="s">
        <v>604</v>
      </c>
      <c r="B653" s="148">
        <v>0</v>
      </c>
      <c r="C653" s="149">
        <v>28</v>
      </c>
      <c r="D653" s="141" t="s">
        <v>484</v>
      </c>
      <c r="E653" s="172">
        <v>192.23500000000001</v>
      </c>
      <c r="F653" s="173">
        <v>192.51500000000001</v>
      </c>
      <c r="G653" s="138"/>
      <c r="H653" s="138"/>
      <c r="I653" s="208"/>
      <c r="J653" s="140" t="s">
        <v>376</v>
      </c>
      <c r="K653" s="211">
        <v>0</v>
      </c>
      <c r="L653" s="206"/>
      <c r="M653" s="185"/>
      <c r="N653" s="186"/>
      <c r="O653" s="206" t="s">
        <v>459</v>
      </c>
      <c r="P653" s="206"/>
    </row>
    <row r="654" spans="1:16">
      <c r="A654" s="137" t="s">
        <v>604</v>
      </c>
      <c r="B654" s="148">
        <v>28</v>
      </c>
      <c r="C654" s="149">
        <v>28.5</v>
      </c>
      <c r="D654" s="141" t="s">
        <v>484</v>
      </c>
      <c r="E654" s="172">
        <v>192.51500000000001</v>
      </c>
      <c r="F654" s="173">
        <v>192.52</v>
      </c>
      <c r="G654" s="138"/>
      <c r="H654" s="138"/>
      <c r="I654" s="208"/>
      <c r="J654" s="140" t="s">
        <v>376</v>
      </c>
      <c r="K654" s="211">
        <v>0</v>
      </c>
      <c r="L654" s="206"/>
      <c r="M654" s="185"/>
      <c r="N654" s="186"/>
      <c r="O654" s="206" t="s">
        <v>425</v>
      </c>
      <c r="P654" s="206"/>
    </row>
    <row r="655" spans="1:16">
      <c r="A655" s="137" t="s">
        <v>604</v>
      </c>
      <c r="B655" s="148">
        <v>28.5</v>
      </c>
      <c r="C655" s="149">
        <v>74.5</v>
      </c>
      <c r="D655" s="141" t="s">
        <v>484</v>
      </c>
      <c r="E655" s="172">
        <v>192.52</v>
      </c>
      <c r="F655" s="173">
        <v>192.98000000000002</v>
      </c>
      <c r="G655" s="138"/>
      <c r="H655" s="138"/>
      <c r="I655" s="208"/>
      <c r="J655" s="140" t="s">
        <v>376</v>
      </c>
      <c r="K655" s="211">
        <v>0</v>
      </c>
      <c r="L655" s="206"/>
      <c r="M655" s="185"/>
      <c r="N655" s="186"/>
      <c r="O655" s="206" t="s">
        <v>459</v>
      </c>
      <c r="P655" s="206"/>
    </row>
    <row r="656" spans="1:16">
      <c r="A656" s="137" t="s">
        <v>605</v>
      </c>
      <c r="B656" s="148">
        <v>0</v>
      </c>
      <c r="C656" s="149">
        <v>84.5</v>
      </c>
      <c r="D656" s="141" t="s">
        <v>484</v>
      </c>
      <c r="E656" s="172">
        <v>192.98</v>
      </c>
      <c r="F656" s="173">
        <v>193.82499999999999</v>
      </c>
      <c r="G656" s="138"/>
      <c r="H656" s="138"/>
      <c r="I656" s="208"/>
      <c r="J656" s="140" t="s">
        <v>376</v>
      </c>
      <c r="K656" s="211">
        <v>0</v>
      </c>
      <c r="L656" s="206"/>
      <c r="M656" s="185"/>
      <c r="N656" s="186"/>
      <c r="O656" s="206" t="s">
        <v>459</v>
      </c>
      <c r="P656" s="206"/>
    </row>
    <row r="657" spans="1:17">
      <c r="A657" s="137" t="s">
        <v>606</v>
      </c>
      <c r="B657" s="148">
        <v>0</v>
      </c>
      <c r="C657" s="149">
        <v>30.5</v>
      </c>
      <c r="D657" s="141" t="s">
        <v>484</v>
      </c>
      <c r="E657" s="172">
        <v>193.82499999999999</v>
      </c>
      <c r="F657" s="173">
        <v>194.13</v>
      </c>
      <c r="G657" s="138"/>
      <c r="H657" s="138"/>
      <c r="I657" s="208"/>
      <c r="J657" s="140" t="s">
        <v>376</v>
      </c>
      <c r="K657" s="211">
        <v>0</v>
      </c>
      <c r="L657" s="206"/>
      <c r="M657" s="185"/>
      <c r="N657" s="186"/>
      <c r="O657" s="206" t="s">
        <v>459</v>
      </c>
      <c r="P657" s="206"/>
    </row>
    <row r="658" spans="1:17">
      <c r="A658" s="266" t="s">
        <v>606</v>
      </c>
      <c r="B658" s="148">
        <v>30.5</v>
      </c>
      <c r="C658" s="271">
        <v>45</v>
      </c>
      <c r="D658" s="141" t="s">
        <v>484</v>
      </c>
      <c r="E658" s="272">
        <v>194.13</v>
      </c>
      <c r="F658" s="173">
        <v>194.27499999999998</v>
      </c>
      <c r="G658" s="270"/>
      <c r="H658" s="270"/>
      <c r="I658" s="273"/>
      <c r="J658" s="140" t="s">
        <v>376</v>
      </c>
      <c r="K658" s="211">
        <v>0</v>
      </c>
      <c r="L658" s="206"/>
      <c r="M658" s="185"/>
      <c r="N658" s="186"/>
      <c r="O658" s="206" t="s">
        <v>425</v>
      </c>
      <c r="P658" s="206"/>
      <c r="Q658" s="270"/>
    </row>
    <row r="659" spans="1:17">
      <c r="A659" s="137" t="s">
        <v>606</v>
      </c>
      <c r="B659" s="148">
        <v>45</v>
      </c>
      <c r="C659" s="149">
        <v>93.5</v>
      </c>
      <c r="D659" s="141" t="s">
        <v>484</v>
      </c>
      <c r="E659" s="172">
        <v>194.27499999999998</v>
      </c>
      <c r="F659" s="173">
        <v>194.76</v>
      </c>
      <c r="G659" s="138"/>
      <c r="H659" s="138"/>
      <c r="I659" s="208"/>
      <c r="J659" s="140" t="s">
        <v>376</v>
      </c>
      <c r="K659" s="211">
        <v>0</v>
      </c>
      <c r="L659" s="206"/>
      <c r="M659" s="185"/>
      <c r="N659" s="186"/>
      <c r="O659" s="206" t="s">
        <v>459</v>
      </c>
      <c r="P659" s="206"/>
      <c r="Q659" s="138" t="s">
        <v>469</v>
      </c>
    </row>
    <row r="660" spans="1:17">
      <c r="A660" s="137" t="s">
        <v>607</v>
      </c>
      <c r="B660" s="148">
        <v>0</v>
      </c>
      <c r="C660" s="149">
        <v>74</v>
      </c>
      <c r="D660" s="141" t="s">
        <v>484</v>
      </c>
      <c r="E660" s="172">
        <v>194.6</v>
      </c>
      <c r="F660" s="173">
        <v>195.34</v>
      </c>
      <c r="G660" s="138"/>
      <c r="H660" s="138"/>
      <c r="I660" s="208"/>
      <c r="J660" s="140" t="s">
        <v>376</v>
      </c>
      <c r="K660" s="211">
        <v>0</v>
      </c>
      <c r="L660" s="206"/>
      <c r="M660" s="185"/>
      <c r="N660" s="186"/>
      <c r="O660" s="206" t="s">
        <v>459</v>
      </c>
      <c r="P660" s="206"/>
    </row>
    <row r="661" spans="1:17">
      <c r="A661" s="137" t="s">
        <v>608</v>
      </c>
      <c r="B661" s="148">
        <v>0</v>
      </c>
      <c r="C661" s="149">
        <v>82.5</v>
      </c>
      <c r="D661" s="141" t="s">
        <v>484</v>
      </c>
      <c r="E661" s="172">
        <v>195.34</v>
      </c>
      <c r="F661" s="173">
        <v>196.16499999999999</v>
      </c>
      <c r="G661" s="138"/>
      <c r="H661" s="138"/>
      <c r="I661" s="208"/>
      <c r="J661" s="140" t="s">
        <v>376</v>
      </c>
      <c r="K661" s="211">
        <v>0</v>
      </c>
      <c r="L661" s="206"/>
      <c r="M661" s="185"/>
      <c r="N661" s="186"/>
      <c r="O661" s="206" t="s">
        <v>459</v>
      </c>
      <c r="P661" s="206"/>
    </row>
    <row r="662" spans="1:17">
      <c r="A662" s="137" t="s">
        <v>609</v>
      </c>
      <c r="B662" s="148">
        <v>0</v>
      </c>
      <c r="C662" s="149">
        <v>75.5</v>
      </c>
      <c r="D662" s="141" t="s">
        <v>484</v>
      </c>
      <c r="E662" s="172">
        <v>196.16499999999999</v>
      </c>
      <c r="F662" s="173">
        <v>196.92</v>
      </c>
      <c r="G662" s="138"/>
      <c r="H662" s="138"/>
      <c r="I662" s="208"/>
      <c r="J662" s="140" t="s">
        <v>376</v>
      </c>
      <c r="K662" s="211">
        <v>0</v>
      </c>
      <c r="L662" s="206"/>
      <c r="M662" s="185"/>
      <c r="N662" s="186"/>
      <c r="O662" s="206" t="s">
        <v>459</v>
      </c>
      <c r="P662" s="206"/>
    </row>
    <row r="663" spans="1:17">
      <c r="A663" s="137" t="s">
        <v>610</v>
      </c>
      <c r="B663" s="148">
        <v>0</v>
      </c>
      <c r="C663" s="149">
        <v>75.5</v>
      </c>
      <c r="D663" s="141" t="s">
        <v>484</v>
      </c>
      <c r="E663" s="172">
        <v>196.92</v>
      </c>
      <c r="F663" s="173">
        <v>197.67499999999998</v>
      </c>
      <c r="G663" s="138"/>
      <c r="H663" s="138"/>
      <c r="I663" s="208"/>
      <c r="J663" s="140" t="s">
        <v>376</v>
      </c>
      <c r="K663" s="211">
        <v>0</v>
      </c>
      <c r="L663" s="206"/>
      <c r="M663" s="185"/>
      <c r="N663" s="186"/>
      <c r="O663" s="206" t="s">
        <v>459</v>
      </c>
      <c r="P663" s="206"/>
    </row>
    <row r="664" spans="1:17">
      <c r="A664" s="137" t="s">
        <v>611</v>
      </c>
      <c r="B664" s="148">
        <v>0</v>
      </c>
      <c r="C664" s="149">
        <v>17</v>
      </c>
      <c r="D664" s="141" t="s">
        <v>484</v>
      </c>
      <c r="E664" s="172">
        <v>197.6</v>
      </c>
      <c r="F664" s="173">
        <v>197.76999999999998</v>
      </c>
      <c r="G664" s="138"/>
      <c r="H664" s="138"/>
      <c r="I664" s="208"/>
      <c r="J664" s="140" t="s">
        <v>376</v>
      </c>
      <c r="K664" s="211">
        <v>0</v>
      </c>
      <c r="L664" s="206"/>
      <c r="M664" s="185"/>
      <c r="N664" s="186"/>
      <c r="O664" s="206" t="s">
        <v>459</v>
      </c>
      <c r="P664" s="206"/>
    </row>
    <row r="665" spans="1:17">
      <c r="A665" s="137" t="s">
        <v>611</v>
      </c>
      <c r="B665" s="148">
        <v>17</v>
      </c>
      <c r="C665" s="149">
        <v>18</v>
      </c>
      <c r="D665" s="141" t="s">
        <v>484</v>
      </c>
      <c r="E665" s="172">
        <v>197.76999999999998</v>
      </c>
      <c r="F665" s="173">
        <v>197.78</v>
      </c>
      <c r="G665" s="138"/>
      <c r="H665" s="138"/>
      <c r="I665" s="208"/>
      <c r="J665" s="140" t="s">
        <v>376</v>
      </c>
      <c r="K665" s="211">
        <v>0</v>
      </c>
      <c r="L665" s="206"/>
      <c r="M665" s="185"/>
      <c r="N665" s="186"/>
      <c r="O665" s="206" t="s">
        <v>425</v>
      </c>
      <c r="P665" s="206"/>
    </row>
    <row r="666" spans="1:17">
      <c r="A666" s="266" t="s">
        <v>611</v>
      </c>
      <c r="B666" s="148">
        <v>18</v>
      </c>
      <c r="C666" s="271">
        <v>63</v>
      </c>
      <c r="D666" s="141" t="s">
        <v>484</v>
      </c>
      <c r="E666" s="272">
        <v>197.78</v>
      </c>
      <c r="F666" s="173">
        <v>198.23</v>
      </c>
      <c r="G666" s="270"/>
      <c r="H666" s="270"/>
      <c r="I666" s="273"/>
      <c r="J666" s="140" t="s">
        <v>376</v>
      </c>
      <c r="K666" s="211">
        <v>0</v>
      </c>
      <c r="L666" s="206"/>
      <c r="M666" s="185"/>
      <c r="N666" s="186"/>
      <c r="O666" s="206" t="s">
        <v>459</v>
      </c>
      <c r="P666" s="206"/>
      <c r="Q666" s="270"/>
    </row>
    <row r="667" spans="1:17">
      <c r="A667" s="137" t="s">
        <v>612</v>
      </c>
      <c r="B667" s="148">
        <v>0</v>
      </c>
      <c r="C667" s="149">
        <v>9</v>
      </c>
      <c r="D667" s="141" t="s">
        <v>484</v>
      </c>
      <c r="E667" s="172">
        <v>198.23</v>
      </c>
      <c r="F667" s="173">
        <v>198.32</v>
      </c>
      <c r="G667" s="138"/>
      <c r="H667" s="138"/>
      <c r="I667" s="208"/>
      <c r="J667" s="140" t="s">
        <v>376</v>
      </c>
      <c r="K667" s="211">
        <v>0</v>
      </c>
      <c r="L667" s="206"/>
      <c r="M667" s="185"/>
      <c r="N667" s="186"/>
      <c r="O667" s="206" t="s">
        <v>459</v>
      </c>
      <c r="P667" s="206"/>
    </row>
    <row r="668" spans="1:17">
      <c r="A668" s="137" t="s">
        <v>612</v>
      </c>
      <c r="B668" s="148">
        <v>9</v>
      </c>
      <c r="C668" s="149">
        <v>11</v>
      </c>
      <c r="D668" s="141" t="s">
        <v>484</v>
      </c>
      <c r="E668" s="172">
        <v>198.32</v>
      </c>
      <c r="F668" s="173">
        <v>198.34</v>
      </c>
      <c r="G668" s="138"/>
      <c r="H668" s="138"/>
      <c r="I668" s="208"/>
      <c r="J668" s="140" t="s">
        <v>376</v>
      </c>
      <c r="K668" s="211">
        <v>0</v>
      </c>
      <c r="L668" s="206"/>
      <c r="M668" s="185"/>
      <c r="N668" s="186"/>
      <c r="O668" s="206" t="s">
        <v>462</v>
      </c>
      <c r="P668" s="206"/>
    </row>
    <row r="669" spans="1:17">
      <c r="A669" s="137" t="s">
        <v>612</v>
      </c>
      <c r="B669" s="148">
        <v>11</v>
      </c>
      <c r="C669" s="149">
        <v>96</v>
      </c>
      <c r="D669" s="141" t="s">
        <v>484</v>
      </c>
      <c r="E669" s="172">
        <v>198.34</v>
      </c>
      <c r="F669" s="173">
        <v>199.19</v>
      </c>
      <c r="G669" s="138"/>
      <c r="H669" s="138"/>
      <c r="I669" s="208"/>
      <c r="J669" s="140" t="s">
        <v>376</v>
      </c>
      <c r="K669" s="211">
        <v>0</v>
      </c>
      <c r="L669" s="206"/>
      <c r="M669" s="185"/>
      <c r="N669" s="186"/>
      <c r="O669" s="206" t="s">
        <v>459</v>
      </c>
      <c r="P669" s="206"/>
    </row>
    <row r="670" spans="1:17">
      <c r="A670" s="137" t="s">
        <v>613</v>
      </c>
      <c r="B670" s="148">
        <v>0</v>
      </c>
      <c r="C670" s="149">
        <v>68</v>
      </c>
      <c r="D670" s="141" t="s">
        <v>484</v>
      </c>
      <c r="E670" s="172">
        <v>199.19</v>
      </c>
      <c r="F670" s="173">
        <v>199.87</v>
      </c>
      <c r="G670" s="138"/>
      <c r="H670" s="138"/>
      <c r="I670" s="208"/>
      <c r="J670" s="140" t="s">
        <v>376</v>
      </c>
      <c r="K670" s="211">
        <v>0</v>
      </c>
      <c r="L670" s="206"/>
      <c r="M670" s="185"/>
      <c r="N670" s="186"/>
      <c r="O670" s="206" t="s">
        <v>459</v>
      </c>
      <c r="P670" s="206"/>
    </row>
    <row r="671" spans="1:17">
      <c r="A671" s="137" t="s">
        <v>614</v>
      </c>
      <c r="B671" s="148">
        <v>0</v>
      </c>
      <c r="C671" s="149">
        <v>78</v>
      </c>
      <c r="D671" s="141" t="s">
        <v>484</v>
      </c>
      <c r="E671" s="172">
        <v>199.87</v>
      </c>
      <c r="F671" s="173">
        <v>200.65</v>
      </c>
      <c r="G671" s="138"/>
      <c r="H671" s="138"/>
      <c r="I671" s="208"/>
      <c r="J671" s="140" t="s">
        <v>376</v>
      </c>
      <c r="K671" s="211">
        <v>0</v>
      </c>
      <c r="L671" s="206"/>
      <c r="M671" s="185"/>
      <c r="N671" s="186"/>
      <c r="O671" s="206" t="s">
        <v>459</v>
      </c>
      <c r="P671" s="206"/>
    </row>
    <row r="672" spans="1:17">
      <c r="A672" s="137" t="s">
        <v>615</v>
      </c>
      <c r="B672" s="148">
        <v>0</v>
      </c>
      <c r="C672" s="149">
        <v>42.5</v>
      </c>
      <c r="D672" s="141" t="s">
        <v>484</v>
      </c>
      <c r="E672" s="172">
        <v>200.6</v>
      </c>
      <c r="F672" s="173">
        <v>201.02500000000001</v>
      </c>
      <c r="G672" s="138"/>
      <c r="H672" s="138"/>
      <c r="I672" s="208"/>
      <c r="J672" s="140" t="s">
        <v>376</v>
      </c>
      <c r="K672" s="211">
        <v>0</v>
      </c>
      <c r="L672" s="206"/>
      <c r="M672" s="185"/>
      <c r="N672" s="186"/>
      <c r="O672" s="206" t="s">
        <v>459</v>
      </c>
      <c r="P672" s="206"/>
    </row>
    <row r="673" spans="1:16">
      <c r="A673" s="137" t="s">
        <v>615</v>
      </c>
      <c r="B673" s="148">
        <v>42.5</v>
      </c>
      <c r="C673" s="149">
        <v>42.7</v>
      </c>
      <c r="D673" s="141" t="s">
        <v>484</v>
      </c>
      <c r="E673" s="172">
        <v>201.02500000000001</v>
      </c>
      <c r="F673" s="173">
        <v>201.02699999999999</v>
      </c>
      <c r="G673" s="138"/>
      <c r="H673" s="138"/>
      <c r="I673" s="208"/>
      <c r="J673" s="140" t="s">
        <v>376</v>
      </c>
      <c r="K673" s="211">
        <v>0</v>
      </c>
      <c r="L673" s="206"/>
      <c r="M673" s="185"/>
      <c r="N673" s="186"/>
      <c r="O673" s="206" t="s">
        <v>425</v>
      </c>
      <c r="P673" s="206"/>
    </row>
    <row r="674" spans="1:16">
      <c r="A674" s="137" t="s">
        <v>615</v>
      </c>
      <c r="B674" s="148">
        <v>42.7</v>
      </c>
      <c r="C674" s="149">
        <v>70</v>
      </c>
      <c r="D674" s="141" t="s">
        <v>484</v>
      </c>
      <c r="E674" s="172">
        <v>201.02699999999999</v>
      </c>
      <c r="F674" s="173">
        <v>201.29999999999998</v>
      </c>
      <c r="G674" s="138"/>
      <c r="H674" s="138"/>
      <c r="I674" s="208"/>
      <c r="J674" s="140" t="s">
        <v>376</v>
      </c>
      <c r="K674" s="211">
        <v>0</v>
      </c>
      <c r="L674" s="206"/>
      <c r="M674" s="185"/>
      <c r="N674" s="186"/>
      <c r="O674" s="206" t="s">
        <v>459</v>
      </c>
      <c r="P674" s="206"/>
    </row>
    <row r="675" spans="1:16">
      <c r="A675" s="137" t="s">
        <v>616</v>
      </c>
      <c r="B675" s="148">
        <v>0</v>
      </c>
      <c r="C675" s="149">
        <v>12</v>
      </c>
      <c r="D675" s="141" t="s">
        <v>484</v>
      </c>
      <c r="E675" s="172">
        <v>201.3</v>
      </c>
      <c r="F675" s="173">
        <v>201.42000000000002</v>
      </c>
      <c r="G675" s="138"/>
      <c r="H675" s="138"/>
      <c r="I675" s="208"/>
      <c r="J675" s="140" t="s">
        <v>376</v>
      </c>
      <c r="K675" s="211">
        <v>0</v>
      </c>
      <c r="L675" s="206"/>
      <c r="M675" s="185"/>
      <c r="N675" s="186"/>
      <c r="O675" s="206" t="s">
        <v>459</v>
      </c>
      <c r="P675" s="206"/>
    </row>
    <row r="676" spans="1:16">
      <c r="A676" s="137" t="s">
        <v>616</v>
      </c>
      <c r="B676" s="148">
        <v>12</v>
      </c>
      <c r="C676" s="149">
        <v>13</v>
      </c>
      <c r="D676" s="141" t="s">
        <v>484</v>
      </c>
      <c r="E676" s="172">
        <v>201.42000000000002</v>
      </c>
      <c r="F676" s="173">
        <v>201.43</v>
      </c>
      <c r="G676" s="138"/>
      <c r="H676" s="138"/>
      <c r="I676" s="208"/>
      <c r="J676" s="140" t="s">
        <v>376</v>
      </c>
      <c r="K676" s="211">
        <v>0</v>
      </c>
      <c r="L676" s="206"/>
      <c r="M676" s="185"/>
      <c r="N676" s="186"/>
      <c r="O676" s="206" t="s">
        <v>476</v>
      </c>
      <c r="P676" s="206"/>
    </row>
    <row r="677" spans="1:16">
      <c r="A677" s="137" t="s">
        <v>616</v>
      </c>
      <c r="B677" s="148">
        <v>13</v>
      </c>
      <c r="C677" s="149">
        <v>59</v>
      </c>
      <c r="D677" s="141" t="s">
        <v>484</v>
      </c>
      <c r="E677" s="172">
        <v>201.43</v>
      </c>
      <c r="F677" s="173">
        <v>201.89000000000001</v>
      </c>
      <c r="G677" s="138"/>
      <c r="H677" s="138"/>
      <c r="I677" s="208"/>
      <c r="J677" s="140" t="s">
        <v>376</v>
      </c>
      <c r="K677" s="211">
        <v>0</v>
      </c>
      <c r="L677" s="206"/>
      <c r="M677" s="185"/>
      <c r="N677" s="186"/>
      <c r="O677" s="206" t="s">
        <v>459</v>
      </c>
      <c r="P677" s="206"/>
    </row>
    <row r="678" spans="1:16">
      <c r="A678" s="137" t="s">
        <v>616</v>
      </c>
      <c r="B678" s="148">
        <v>59</v>
      </c>
      <c r="C678" s="149">
        <v>65</v>
      </c>
      <c r="D678" s="141" t="s">
        <v>484</v>
      </c>
      <c r="E678" s="172">
        <v>201.89000000000001</v>
      </c>
      <c r="F678" s="173">
        <v>201.95000000000002</v>
      </c>
      <c r="G678" s="138"/>
      <c r="H678" s="138"/>
      <c r="I678" s="208"/>
      <c r="J678" s="140" t="s">
        <v>376</v>
      </c>
      <c r="K678" s="211">
        <v>0</v>
      </c>
      <c r="L678" s="206"/>
      <c r="M678" s="185">
        <v>163.57778919254577</v>
      </c>
      <c r="N678" s="186">
        <v>70.754788486567634</v>
      </c>
      <c r="O678" s="206" t="s">
        <v>478</v>
      </c>
      <c r="P678" s="206"/>
    </row>
    <row r="679" spans="1:16">
      <c r="A679" s="137" t="s">
        <v>616</v>
      </c>
      <c r="B679" s="148">
        <v>65</v>
      </c>
      <c r="C679" s="149">
        <v>66.5</v>
      </c>
      <c r="D679" s="141" t="s">
        <v>484</v>
      </c>
      <c r="E679" s="172">
        <v>201.95000000000002</v>
      </c>
      <c r="F679" s="173">
        <v>201.965</v>
      </c>
      <c r="G679" s="138"/>
      <c r="H679" s="138"/>
      <c r="I679" s="208"/>
      <c r="J679" s="140" t="s">
        <v>376</v>
      </c>
      <c r="K679" s="211">
        <v>0</v>
      </c>
      <c r="L679" s="206"/>
      <c r="M679" s="185"/>
      <c r="N679" s="186"/>
      <c r="O679" s="206" t="s">
        <v>459</v>
      </c>
      <c r="P679" s="206"/>
    </row>
    <row r="680" spans="1:16">
      <c r="A680" s="137" t="s">
        <v>617</v>
      </c>
      <c r="B680" s="148">
        <v>0</v>
      </c>
      <c r="C680" s="149">
        <v>36.5</v>
      </c>
      <c r="D680" s="141" t="s">
        <v>484</v>
      </c>
      <c r="E680" s="172">
        <v>201.965</v>
      </c>
      <c r="F680" s="173">
        <v>202.33</v>
      </c>
      <c r="G680" s="138"/>
      <c r="H680" s="138"/>
      <c r="I680" s="208"/>
      <c r="J680" s="140" t="s">
        <v>376</v>
      </c>
      <c r="K680" s="211">
        <v>0</v>
      </c>
      <c r="L680" s="206"/>
      <c r="M680" s="185"/>
      <c r="N680" s="186"/>
      <c r="O680" s="206" t="s">
        <v>459</v>
      </c>
      <c r="P680" s="206"/>
    </row>
    <row r="681" spans="1:16">
      <c r="A681" s="137" t="s">
        <v>617</v>
      </c>
      <c r="B681" s="148">
        <v>36.5</v>
      </c>
      <c r="C681" s="149">
        <v>38</v>
      </c>
      <c r="D681" s="141" t="s">
        <v>484</v>
      </c>
      <c r="E681" s="172">
        <v>202.33</v>
      </c>
      <c r="F681" s="173">
        <v>202.345</v>
      </c>
      <c r="G681" s="138"/>
      <c r="H681" s="138"/>
      <c r="I681" s="208"/>
      <c r="J681" s="140" t="s">
        <v>376</v>
      </c>
      <c r="K681" s="211">
        <v>0</v>
      </c>
      <c r="L681" s="206"/>
      <c r="M681" s="185"/>
      <c r="N681" s="186"/>
      <c r="O681" s="206" t="s">
        <v>462</v>
      </c>
      <c r="P681" s="206"/>
    </row>
    <row r="682" spans="1:16">
      <c r="A682" s="137" t="s">
        <v>617</v>
      </c>
      <c r="B682" s="148">
        <v>38</v>
      </c>
      <c r="C682" s="149">
        <v>84</v>
      </c>
      <c r="D682" s="141" t="s">
        <v>484</v>
      </c>
      <c r="E682" s="172">
        <v>202.345</v>
      </c>
      <c r="F682" s="173">
        <v>202.80500000000001</v>
      </c>
      <c r="G682" s="138"/>
      <c r="H682" s="138"/>
      <c r="I682" s="208"/>
      <c r="J682" s="140" t="s">
        <v>376</v>
      </c>
      <c r="K682" s="211">
        <v>0</v>
      </c>
      <c r="L682" s="206"/>
      <c r="M682" s="185"/>
      <c r="N682" s="186"/>
      <c r="O682" s="206" t="s">
        <v>459</v>
      </c>
      <c r="P682" s="206"/>
    </row>
    <row r="683" spans="1:16">
      <c r="A683" s="137" t="s">
        <v>618</v>
      </c>
      <c r="B683" s="148">
        <v>0</v>
      </c>
      <c r="C683" s="149">
        <v>35.5</v>
      </c>
      <c r="D683" s="141" t="s">
        <v>484</v>
      </c>
      <c r="E683" s="172">
        <v>202.80500000000001</v>
      </c>
      <c r="F683" s="173">
        <v>203.16</v>
      </c>
      <c r="G683" s="138"/>
      <c r="H683" s="138"/>
      <c r="I683" s="208"/>
      <c r="J683" s="140" t="s">
        <v>376</v>
      </c>
      <c r="K683" s="211">
        <v>0</v>
      </c>
      <c r="L683" s="206"/>
      <c r="M683" s="185"/>
      <c r="N683" s="186"/>
      <c r="O683" s="206" t="s">
        <v>459</v>
      </c>
      <c r="P683" s="206"/>
    </row>
    <row r="684" spans="1:16">
      <c r="A684" s="137" t="s">
        <v>618</v>
      </c>
      <c r="B684" s="148">
        <v>35.5</v>
      </c>
      <c r="C684" s="149">
        <v>36</v>
      </c>
      <c r="D684" s="141" t="s">
        <v>484</v>
      </c>
      <c r="E684" s="172">
        <v>203.16</v>
      </c>
      <c r="F684" s="173">
        <v>203.16500000000002</v>
      </c>
      <c r="G684" s="138"/>
      <c r="H684" s="138"/>
      <c r="I684" s="208"/>
      <c r="J684" s="140" t="s">
        <v>376</v>
      </c>
      <c r="K684" s="211">
        <v>0</v>
      </c>
      <c r="L684" s="206"/>
      <c r="M684" s="185"/>
      <c r="N684" s="186"/>
      <c r="O684" s="206" t="s">
        <v>425</v>
      </c>
      <c r="P684" s="206"/>
    </row>
    <row r="685" spans="1:16">
      <c r="A685" s="137" t="s">
        <v>618</v>
      </c>
      <c r="B685" s="148">
        <v>36</v>
      </c>
      <c r="C685" s="149">
        <v>51</v>
      </c>
      <c r="D685" s="141" t="s">
        <v>484</v>
      </c>
      <c r="E685" s="172">
        <v>203.16500000000002</v>
      </c>
      <c r="F685" s="173">
        <v>203.315</v>
      </c>
      <c r="G685" s="138"/>
      <c r="H685" s="138"/>
      <c r="I685" s="208"/>
      <c r="J685" s="140" t="s">
        <v>376</v>
      </c>
      <c r="K685" s="211">
        <v>0</v>
      </c>
      <c r="L685" s="206"/>
      <c r="M685" s="185"/>
      <c r="N685" s="186"/>
      <c r="O685" s="206" t="s">
        <v>459</v>
      </c>
      <c r="P685" s="206"/>
    </row>
    <row r="686" spans="1:16">
      <c r="A686" s="137" t="s">
        <v>618</v>
      </c>
      <c r="B686" s="148">
        <v>51</v>
      </c>
      <c r="C686" s="149">
        <v>51.5</v>
      </c>
      <c r="D686" s="141" t="s">
        <v>484</v>
      </c>
      <c r="E686" s="172">
        <v>203.315</v>
      </c>
      <c r="F686" s="173">
        <v>203.32</v>
      </c>
      <c r="G686" s="138"/>
      <c r="H686" s="138"/>
      <c r="I686" s="208"/>
      <c r="J686" s="140" t="s">
        <v>376</v>
      </c>
      <c r="K686" s="211">
        <v>0</v>
      </c>
      <c r="L686" s="206"/>
      <c r="M686" s="185"/>
      <c r="N686" s="186"/>
      <c r="O686" s="206" t="s">
        <v>425</v>
      </c>
      <c r="P686" s="206"/>
    </row>
    <row r="687" spans="1:16">
      <c r="A687" s="137" t="s">
        <v>618</v>
      </c>
      <c r="B687" s="148">
        <v>51.5</v>
      </c>
      <c r="C687" s="149">
        <v>58.5</v>
      </c>
      <c r="D687" s="141" t="s">
        <v>484</v>
      </c>
      <c r="E687" s="172">
        <v>203.32</v>
      </c>
      <c r="F687" s="173">
        <v>203.39000000000001</v>
      </c>
      <c r="G687" s="138"/>
      <c r="H687" s="138"/>
      <c r="I687" s="208"/>
      <c r="J687" s="140" t="s">
        <v>376</v>
      </c>
      <c r="K687" s="211">
        <v>0</v>
      </c>
      <c r="L687" s="206"/>
      <c r="M687" s="185"/>
      <c r="N687" s="186"/>
      <c r="O687" s="206" t="s">
        <v>459</v>
      </c>
      <c r="P687" s="206"/>
    </row>
    <row r="688" spans="1:16">
      <c r="A688" s="137" t="s">
        <v>618</v>
      </c>
      <c r="B688" s="148">
        <v>58.5</v>
      </c>
      <c r="C688" s="149">
        <v>59</v>
      </c>
      <c r="D688" s="141" t="s">
        <v>484</v>
      </c>
      <c r="E688" s="172">
        <v>203.39000000000001</v>
      </c>
      <c r="F688" s="173">
        <v>203.39500000000001</v>
      </c>
      <c r="G688" s="138"/>
      <c r="H688" s="138"/>
      <c r="I688" s="208"/>
      <c r="J688" s="140" t="s">
        <v>376</v>
      </c>
      <c r="K688" s="211">
        <v>0</v>
      </c>
      <c r="L688" s="206"/>
      <c r="M688" s="185"/>
      <c r="N688" s="186"/>
      <c r="O688" s="206" t="s">
        <v>425</v>
      </c>
      <c r="P688" s="206"/>
    </row>
    <row r="689" spans="1:16">
      <c r="A689" s="137" t="s">
        <v>618</v>
      </c>
      <c r="B689" s="148">
        <v>59</v>
      </c>
      <c r="C689" s="149">
        <v>84</v>
      </c>
      <c r="D689" s="141" t="s">
        <v>484</v>
      </c>
      <c r="E689" s="172">
        <v>203.39500000000001</v>
      </c>
      <c r="F689" s="173">
        <v>203.64500000000001</v>
      </c>
      <c r="G689" s="138"/>
      <c r="H689" s="138"/>
      <c r="I689" s="208"/>
      <c r="J689" s="140" t="s">
        <v>376</v>
      </c>
      <c r="K689" s="211">
        <v>0</v>
      </c>
      <c r="L689" s="206"/>
      <c r="M689" s="185"/>
      <c r="N689" s="186"/>
      <c r="O689" s="206" t="s">
        <v>459</v>
      </c>
      <c r="P689" s="206"/>
    </row>
    <row r="690" spans="1:16">
      <c r="A690" s="137" t="s">
        <v>618</v>
      </c>
      <c r="B690" s="148">
        <v>84</v>
      </c>
      <c r="C690" s="149">
        <v>84.2</v>
      </c>
      <c r="D690" s="141" t="s">
        <v>484</v>
      </c>
      <c r="E690" s="172">
        <v>203.64500000000001</v>
      </c>
      <c r="F690" s="173">
        <v>203.64700000000002</v>
      </c>
      <c r="G690" s="138"/>
      <c r="H690" s="138"/>
      <c r="I690" s="208"/>
      <c r="J690" s="140" t="s">
        <v>376</v>
      </c>
      <c r="K690" s="211">
        <v>0</v>
      </c>
      <c r="L690" s="206"/>
      <c r="M690" s="185"/>
      <c r="N690" s="186"/>
      <c r="O690" s="206" t="s">
        <v>425</v>
      </c>
      <c r="P690" s="206"/>
    </row>
    <row r="691" spans="1:16">
      <c r="A691" s="137" t="s">
        <v>618</v>
      </c>
      <c r="B691" s="148">
        <v>84.2</v>
      </c>
      <c r="C691" s="149">
        <v>85.5</v>
      </c>
      <c r="D691" s="141" t="s">
        <v>484</v>
      </c>
      <c r="E691" s="172">
        <v>203.64700000000002</v>
      </c>
      <c r="F691" s="173">
        <v>203.66</v>
      </c>
      <c r="G691" s="138"/>
      <c r="H691" s="138"/>
      <c r="I691" s="208"/>
      <c r="J691" s="140" t="s">
        <v>376</v>
      </c>
      <c r="K691" s="211">
        <v>0</v>
      </c>
      <c r="L691" s="206"/>
      <c r="M691" s="185"/>
      <c r="N691" s="186"/>
      <c r="O691" s="206" t="s">
        <v>459</v>
      </c>
      <c r="P691" s="206"/>
    </row>
    <row r="692" spans="1:16">
      <c r="A692" s="137" t="s">
        <v>619</v>
      </c>
      <c r="B692" s="148">
        <v>0</v>
      </c>
      <c r="C692" s="149">
        <v>53.5</v>
      </c>
      <c r="D692" s="141" t="s">
        <v>484</v>
      </c>
      <c r="E692" s="172">
        <v>203.6</v>
      </c>
      <c r="F692" s="173">
        <v>204.13499999999999</v>
      </c>
      <c r="G692" s="138"/>
      <c r="H692" s="138"/>
      <c r="I692" s="208"/>
      <c r="J692" s="140" t="s">
        <v>376</v>
      </c>
      <c r="K692" s="211">
        <v>0</v>
      </c>
      <c r="L692" s="206"/>
      <c r="M692" s="185"/>
      <c r="N692" s="186"/>
      <c r="O692" s="206" t="s">
        <v>459</v>
      </c>
      <c r="P692" s="206"/>
    </row>
    <row r="693" spans="1:16">
      <c r="A693" s="137" t="s">
        <v>620</v>
      </c>
      <c r="B693" s="148">
        <v>0</v>
      </c>
      <c r="C693" s="149">
        <v>74</v>
      </c>
      <c r="D693" s="141" t="s">
        <v>484</v>
      </c>
      <c r="E693" s="172">
        <v>204.13499999999999</v>
      </c>
      <c r="F693" s="173">
        <v>204.875</v>
      </c>
      <c r="G693" s="138"/>
      <c r="H693" s="138"/>
      <c r="I693" s="208"/>
      <c r="J693" s="140" t="s">
        <v>376</v>
      </c>
      <c r="K693" s="211">
        <v>0</v>
      </c>
      <c r="L693" s="206"/>
      <c r="M693" s="185"/>
      <c r="N693" s="186"/>
      <c r="O693" s="206" t="s">
        <v>459</v>
      </c>
      <c r="P693" s="206"/>
    </row>
    <row r="694" spans="1:16">
      <c r="A694" s="137" t="s">
        <v>620</v>
      </c>
      <c r="B694" s="148">
        <v>74</v>
      </c>
      <c r="C694" s="149">
        <v>74.2</v>
      </c>
      <c r="D694" s="141" t="s">
        <v>484</v>
      </c>
      <c r="E694" s="172">
        <v>204.875</v>
      </c>
      <c r="F694" s="173">
        <v>204.87699999999998</v>
      </c>
      <c r="G694" s="138"/>
      <c r="H694" s="138"/>
      <c r="I694" s="208"/>
      <c r="J694" s="140" t="s">
        <v>376</v>
      </c>
      <c r="K694" s="211">
        <v>0</v>
      </c>
      <c r="L694" s="206"/>
      <c r="M694" s="185"/>
      <c r="N694" s="186"/>
      <c r="O694" s="206" t="s">
        <v>425</v>
      </c>
      <c r="P694" s="206"/>
    </row>
    <row r="695" spans="1:16">
      <c r="A695" s="137" t="s">
        <v>620</v>
      </c>
      <c r="B695" s="148">
        <v>74.2</v>
      </c>
      <c r="C695" s="149">
        <v>82</v>
      </c>
      <c r="D695" s="141" t="s">
        <v>484</v>
      </c>
      <c r="E695" s="172">
        <v>204.87699999999998</v>
      </c>
      <c r="F695" s="173">
        <v>204.95499999999998</v>
      </c>
      <c r="G695" s="138"/>
      <c r="H695" s="138"/>
      <c r="I695" s="208"/>
      <c r="J695" s="140" t="s">
        <v>376</v>
      </c>
      <c r="K695" s="211">
        <v>0</v>
      </c>
      <c r="L695" s="206"/>
      <c r="M695" s="185"/>
      <c r="N695" s="186"/>
      <c r="O695" s="206" t="s">
        <v>459</v>
      </c>
      <c r="P695" s="206"/>
    </row>
    <row r="696" spans="1:16">
      <c r="A696" s="137" t="s">
        <v>621</v>
      </c>
      <c r="B696" s="148">
        <v>0</v>
      </c>
      <c r="C696" s="149">
        <v>87</v>
      </c>
      <c r="D696" s="141" t="s">
        <v>484</v>
      </c>
      <c r="E696" s="172">
        <v>204.95500000000001</v>
      </c>
      <c r="F696" s="173">
        <v>205.82500000000002</v>
      </c>
      <c r="G696" s="138"/>
      <c r="H696" s="138"/>
      <c r="I696" s="208"/>
      <c r="J696" s="140" t="s">
        <v>376</v>
      </c>
      <c r="K696" s="211">
        <v>0</v>
      </c>
      <c r="L696" s="206"/>
      <c r="M696" s="185"/>
      <c r="N696" s="186"/>
      <c r="O696" s="206" t="s">
        <v>459</v>
      </c>
      <c r="P696" s="206"/>
    </row>
    <row r="697" spans="1:16">
      <c r="A697" s="137" t="s">
        <v>621</v>
      </c>
      <c r="B697" s="148">
        <v>87</v>
      </c>
      <c r="C697" s="149">
        <v>87.2</v>
      </c>
      <c r="D697" s="141" t="s">
        <v>484</v>
      </c>
      <c r="E697" s="172">
        <v>205.82500000000002</v>
      </c>
      <c r="F697" s="173">
        <v>205.82700000000003</v>
      </c>
      <c r="G697" s="138"/>
      <c r="H697" s="138"/>
      <c r="I697" s="208"/>
      <c r="J697" s="140" t="s">
        <v>376</v>
      </c>
      <c r="K697" s="211">
        <v>0</v>
      </c>
      <c r="L697" s="206"/>
      <c r="M697" s="185"/>
      <c r="N697" s="186"/>
      <c r="O697" s="206" t="s">
        <v>425</v>
      </c>
      <c r="P697" s="206"/>
    </row>
    <row r="698" spans="1:16">
      <c r="A698" s="137" t="s">
        <v>621</v>
      </c>
      <c r="B698" s="148">
        <v>87.2</v>
      </c>
      <c r="C698" s="149">
        <v>88</v>
      </c>
      <c r="D698" s="141" t="s">
        <v>484</v>
      </c>
      <c r="E698" s="172">
        <v>205.82700000000003</v>
      </c>
      <c r="F698" s="173">
        <v>205.83500000000001</v>
      </c>
      <c r="G698" s="138"/>
      <c r="H698" s="138"/>
      <c r="I698" s="208"/>
      <c r="J698" s="140" t="s">
        <v>376</v>
      </c>
      <c r="K698" s="211">
        <v>0</v>
      </c>
      <c r="L698" s="206"/>
      <c r="M698" s="185"/>
      <c r="N698" s="186"/>
      <c r="O698" s="206" t="s">
        <v>459</v>
      </c>
      <c r="P698" s="206"/>
    </row>
    <row r="699" spans="1:16">
      <c r="A699" s="137" t="s">
        <v>622</v>
      </c>
      <c r="B699" s="148">
        <v>0</v>
      </c>
      <c r="C699" s="149">
        <v>14.5</v>
      </c>
      <c r="D699" s="141" t="s">
        <v>484</v>
      </c>
      <c r="E699" s="172">
        <v>205.83500000000001</v>
      </c>
      <c r="F699" s="173">
        <v>205.98000000000002</v>
      </c>
      <c r="G699" s="138"/>
      <c r="H699" s="138"/>
      <c r="I699" s="208"/>
      <c r="J699" s="140" t="s">
        <v>376</v>
      </c>
      <c r="K699" s="211">
        <v>0</v>
      </c>
      <c r="L699" s="206"/>
      <c r="M699" s="185"/>
      <c r="N699" s="186"/>
      <c r="O699" s="206" t="s">
        <v>459</v>
      </c>
      <c r="P699" s="206"/>
    </row>
    <row r="700" spans="1:16">
      <c r="A700" s="137" t="s">
        <v>622</v>
      </c>
      <c r="B700" s="148">
        <v>14.5</v>
      </c>
      <c r="C700" s="149">
        <v>15</v>
      </c>
      <c r="D700" s="141" t="s">
        <v>484</v>
      </c>
      <c r="E700" s="172">
        <v>205.98000000000002</v>
      </c>
      <c r="F700" s="173">
        <v>205.98500000000001</v>
      </c>
      <c r="G700" s="138"/>
      <c r="H700" s="138"/>
      <c r="I700" s="208"/>
      <c r="J700" s="140" t="s">
        <v>376</v>
      </c>
      <c r="K700" s="211">
        <v>0</v>
      </c>
      <c r="L700" s="206"/>
      <c r="M700" s="185"/>
      <c r="N700" s="186"/>
      <c r="O700" s="206" t="s">
        <v>425</v>
      </c>
      <c r="P700" s="206"/>
    </row>
    <row r="701" spans="1:16">
      <c r="A701" s="137" t="s">
        <v>622</v>
      </c>
      <c r="B701" s="148">
        <v>15</v>
      </c>
      <c r="C701" s="149">
        <v>19</v>
      </c>
      <c r="D701" s="141" t="s">
        <v>484</v>
      </c>
      <c r="E701" s="172">
        <v>205.98500000000001</v>
      </c>
      <c r="F701" s="173">
        <v>206.02500000000001</v>
      </c>
      <c r="G701" s="138"/>
      <c r="H701" s="138"/>
      <c r="I701" s="208"/>
      <c r="J701" s="140" t="s">
        <v>376</v>
      </c>
      <c r="K701" s="211">
        <v>0</v>
      </c>
      <c r="L701" s="206"/>
      <c r="M701" s="185"/>
      <c r="N701" s="186"/>
      <c r="O701" s="206" t="s">
        <v>459</v>
      </c>
      <c r="P701" s="206"/>
    </row>
    <row r="702" spans="1:16">
      <c r="A702" s="137" t="s">
        <v>622</v>
      </c>
      <c r="B702" s="148">
        <v>19</v>
      </c>
      <c r="C702" s="149">
        <v>19.2</v>
      </c>
      <c r="D702" s="141" t="s">
        <v>484</v>
      </c>
      <c r="E702" s="172">
        <v>206.02500000000001</v>
      </c>
      <c r="F702" s="173">
        <v>206.02700000000002</v>
      </c>
      <c r="G702" s="138"/>
      <c r="H702" s="138"/>
      <c r="I702" s="208"/>
      <c r="J702" s="140" t="s">
        <v>376</v>
      </c>
      <c r="K702" s="211">
        <v>0</v>
      </c>
      <c r="L702" s="206"/>
      <c r="M702" s="185"/>
      <c r="N702" s="186"/>
      <c r="O702" s="206" t="s">
        <v>425</v>
      </c>
      <c r="P702" s="206"/>
    </row>
    <row r="703" spans="1:16">
      <c r="A703" s="137" t="s">
        <v>622</v>
      </c>
      <c r="B703" s="148">
        <v>19.2</v>
      </c>
      <c r="C703" s="149">
        <v>25.5</v>
      </c>
      <c r="D703" s="141" t="s">
        <v>484</v>
      </c>
      <c r="E703" s="172">
        <v>206.02700000000002</v>
      </c>
      <c r="F703" s="173">
        <v>206.09</v>
      </c>
      <c r="G703" s="138"/>
      <c r="H703" s="138"/>
      <c r="I703" s="208"/>
      <c r="J703" s="140" t="s">
        <v>376</v>
      </c>
      <c r="K703" s="211">
        <v>0</v>
      </c>
      <c r="L703" s="206"/>
      <c r="M703" s="185"/>
      <c r="N703" s="186"/>
      <c r="O703" s="206" t="s">
        <v>459</v>
      </c>
      <c r="P703" s="206"/>
    </row>
    <row r="704" spans="1:16">
      <c r="A704" s="137" t="s">
        <v>622</v>
      </c>
      <c r="B704" s="148">
        <v>25.5</v>
      </c>
      <c r="C704" s="149">
        <v>26</v>
      </c>
      <c r="D704" s="141" t="s">
        <v>484</v>
      </c>
      <c r="E704" s="172">
        <v>206.09</v>
      </c>
      <c r="F704" s="173">
        <v>206.095</v>
      </c>
      <c r="G704" s="138"/>
      <c r="H704" s="138"/>
      <c r="I704" s="208"/>
      <c r="J704" s="140" t="s">
        <v>376</v>
      </c>
      <c r="K704" s="211">
        <v>0</v>
      </c>
      <c r="L704" s="206"/>
      <c r="M704" s="185"/>
      <c r="N704" s="186"/>
      <c r="O704" s="206" t="s">
        <v>425</v>
      </c>
      <c r="P704" s="206"/>
    </row>
    <row r="705" spans="1:16">
      <c r="A705" s="137" t="s">
        <v>622</v>
      </c>
      <c r="B705" s="148">
        <v>26</v>
      </c>
      <c r="C705" s="149">
        <v>46</v>
      </c>
      <c r="D705" s="141" t="s">
        <v>484</v>
      </c>
      <c r="E705" s="172">
        <v>206.095</v>
      </c>
      <c r="F705" s="173">
        <v>206.29500000000002</v>
      </c>
      <c r="G705" s="138"/>
      <c r="H705" s="138"/>
      <c r="I705" s="208"/>
      <c r="J705" s="140" t="s">
        <v>376</v>
      </c>
      <c r="K705" s="211">
        <v>0</v>
      </c>
      <c r="L705" s="206"/>
      <c r="M705" s="185"/>
      <c r="N705" s="186"/>
      <c r="O705" s="206" t="s">
        <v>459</v>
      </c>
      <c r="P705" s="206"/>
    </row>
    <row r="706" spans="1:16">
      <c r="A706" s="137" t="s">
        <v>622</v>
      </c>
      <c r="B706" s="148">
        <v>46</v>
      </c>
      <c r="C706" s="149">
        <v>88</v>
      </c>
      <c r="D706" s="141" t="s">
        <v>484</v>
      </c>
      <c r="E706" s="172">
        <v>206.29500000000002</v>
      </c>
      <c r="F706" s="173">
        <v>206.715</v>
      </c>
      <c r="G706" s="138" t="s">
        <v>373</v>
      </c>
      <c r="H706" s="138" t="s">
        <v>372</v>
      </c>
      <c r="I706" s="208" t="s">
        <v>375</v>
      </c>
      <c r="J706" s="140" t="s">
        <v>376</v>
      </c>
      <c r="K706" s="211">
        <v>0</v>
      </c>
      <c r="L706" s="206"/>
      <c r="M706" s="185"/>
      <c r="N706" s="186"/>
      <c r="O706" s="206" t="s">
        <v>426</v>
      </c>
      <c r="P706" s="206"/>
    </row>
    <row r="707" spans="1:16">
      <c r="A707" s="137" t="s">
        <v>623</v>
      </c>
      <c r="B707" s="148">
        <v>0</v>
      </c>
      <c r="C707" s="149">
        <v>36</v>
      </c>
      <c r="D707" s="141" t="s">
        <v>484</v>
      </c>
      <c r="E707" s="172">
        <v>206.6</v>
      </c>
      <c r="F707" s="173">
        <v>206.96</v>
      </c>
      <c r="G707" s="138"/>
      <c r="H707" s="138"/>
      <c r="I707" s="208"/>
      <c r="J707" s="140" t="s">
        <v>376</v>
      </c>
      <c r="K707" s="211">
        <v>0</v>
      </c>
      <c r="L707" s="206"/>
      <c r="M707" s="185"/>
      <c r="N707" s="186"/>
      <c r="O707" s="206" t="s">
        <v>426</v>
      </c>
      <c r="P707" s="206"/>
    </row>
    <row r="708" spans="1:16">
      <c r="A708" s="137" t="s">
        <v>623</v>
      </c>
      <c r="B708" s="148">
        <v>36</v>
      </c>
      <c r="C708" s="149">
        <v>36.200000000000003</v>
      </c>
      <c r="D708" s="141" t="s">
        <v>484</v>
      </c>
      <c r="E708" s="172">
        <v>206.96</v>
      </c>
      <c r="F708" s="173">
        <v>206.96199999999999</v>
      </c>
      <c r="G708" s="138"/>
      <c r="H708" s="138"/>
      <c r="I708" s="208"/>
      <c r="J708" s="140" t="s">
        <v>376</v>
      </c>
      <c r="K708" s="211">
        <v>0</v>
      </c>
      <c r="L708" s="206"/>
      <c r="M708" s="185"/>
      <c r="N708" s="186"/>
      <c r="O708" s="206" t="s">
        <v>479</v>
      </c>
      <c r="P708" s="206"/>
    </row>
    <row r="709" spans="1:16">
      <c r="A709" s="137" t="s">
        <v>623</v>
      </c>
      <c r="B709" s="148">
        <v>36.200000000000003</v>
      </c>
      <c r="C709" s="149">
        <v>49.5</v>
      </c>
      <c r="D709" s="141" t="s">
        <v>484</v>
      </c>
      <c r="E709" s="172">
        <v>206.96199999999999</v>
      </c>
      <c r="F709" s="173">
        <v>207.095</v>
      </c>
      <c r="G709" s="138"/>
      <c r="H709" s="138"/>
      <c r="I709" s="208"/>
      <c r="J709" s="140" t="s">
        <v>376</v>
      </c>
      <c r="K709" s="211">
        <v>0</v>
      </c>
      <c r="L709" s="206"/>
      <c r="M709" s="185"/>
      <c r="N709" s="186"/>
      <c r="O709" s="206" t="s">
        <v>426</v>
      </c>
      <c r="P709" s="206"/>
    </row>
    <row r="710" spans="1:16">
      <c r="A710" s="137" t="s">
        <v>623</v>
      </c>
      <c r="B710" s="148">
        <v>49.5</v>
      </c>
      <c r="C710" s="149">
        <v>95</v>
      </c>
      <c r="D710" s="141" t="s">
        <v>484</v>
      </c>
      <c r="E710" s="172">
        <v>207.095</v>
      </c>
      <c r="F710" s="173">
        <v>207.54999999999998</v>
      </c>
      <c r="G710" s="138" t="s">
        <v>373</v>
      </c>
      <c r="H710" s="138" t="s">
        <v>372</v>
      </c>
      <c r="I710" s="208" t="s">
        <v>375</v>
      </c>
      <c r="J710" s="140" t="s">
        <v>376</v>
      </c>
      <c r="K710" s="211">
        <v>0</v>
      </c>
      <c r="L710" s="206"/>
      <c r="M710" s="185"/>
      <c r="N710" s="186"/>
      <c r="O710" s="206" t="s">
        <v>459</v>
      </c>
      <c r="P710" s="206"/>
    </row>
    <row r="711" spans="1:16">
      <c r="A711" s="137" t="s">
        <v>624</v>
      </c>
      <c r="B711" s="148">
        <v>0</v>
      </c>
      <c r="C711" s="149">
        <v>31</v>
      </c>
      <c r="D711" s="141" t="s">
        <v>484</v>
      </c>
      <c r="E711" s="172">
        <v>207.55</v>
      </c>
      <c r="F711" s="173">
        <v>207.86</v>
      </c>
      <c r="G711" s="138"/>
      <c r="H711" s="138"/>
      <c r="I711" s="208"/>
      <c r="J711" s="140" t="s">
        <v>376</v>
      </c>
      <c r="K711" s="211">
        <v>0</v>
      </c>
      <c r="L711" s="206"/>
      <c r="M711" s="185"/>
      <c r="N711" s="186"/>
      <c r="O711" s="206" t="s">
        <v>459</v>
      </c>
      <c r="P711" s="206"/>
    </row>
    <row r="712" spans="1:16">
      <c r="A712" s="137" t="s">
        <v>624</v>
      </c>
      <c r="B712" s="148">
        <v>31</v>
      </c>
      <c r="C712" s="149">
        <v>31.5</v>
      </c>
      <c r="D712" s="141" t="s">
        <v>484</v>
      </c>
      <c r="E712" s="172">
        <v>207.86</v>
      </c>
      <c r="F712" s="173">
        <v>207.86500000000001</v>
      </c>
      <c r="G712" s="138"/>
      <c r="H712" s="138"/>
      <c r="I712" s="208"/>
      <c r="J712" s="140" t="s">
        <v>376</v>
      </c>
      <c r="K712" s="211">
        <v>0</v>
      </c>
      <c r="L712" s="206"/>
      <c r="M712" s="185"/>
      <c r="N712" s="186"/>
      <c r="O712" s="206" t="s">
        <v>425</v>
      </c>
      <c r="P712" s="206"/>
    </row>
    <row r="713" spans="1:16">
      <c r="A713" s="137" t="s">
        <v>624</v>
      </c>
      <c r="B713" s="148">
        <v>31.5</v>
      </c>
      <c r="C713" s="149">
        <v>58</v>
      </c>
      <c r="D713" s="141" t="s">
        <v>484</v>
      </c>
      <c r="E713" s="172">
        <v>207.86500000000001</v>
      </c>
      <c r="F713" s="173">
        <v>208.13000000000002</v>
      </c>
      <c r="G713" s="138"/>
      <c r="H713" s="138"/>
      <c r="I713" s="208"/>
      <c r="J713" s="140" t="s">
        <v>376</v>
      </c>
      <c r="K713" s="211">
        <v>0</v>
      </c>
      <c r="L713" s="206"/>
      <c r="M713" s="185"/>
      <c r="N713" s="186"/>
      <c r="O713" s="206" t="s">
        <v>459</v>
      </c>
      <c r="P713" s="206"/>
    </row>
    <row r="714" spans="1:16">
      <c r="A714" s="137" t="s">
        <v>625</v>
      </c>
      <c r="B714" s="148">
        <v>0</v>
      </c>
      <c r="C714" s="149">
        <v>7.5</v>
      </c>
      <c r="D714" s="141" t="s">
        <v>484</v>
      </c>
      <c r="E714" s="172">
        <v>208.13</v>
      </c>
      <c r="F714" s="173">
        <v>208.20499999999998</v>
      </c>
      <c r="G714" s="138"/>
      <c r="H714" s="138"/>
      <c r="I714" s="208"/>
      <c r="J714" s="140" t="s">
        <v>376</v>
      </c>
      <c r="K714" s="211">
        <v>0</v>
      </c>
      <c r="L714" s="206"/>
      <c r="M714" s="185"/>
      <c r="N714" s="186"/>
      <c r="O714" s="206" t="s">
        <v>459</v>
      </c>
      <c r="P714" s="206"/>
    </row>
    <row r="715" spans="1:16">
      <c r="A715" s="137" t="s">
        <v>625</v>
      </c>
      <c r="B715" s="148">
        <v>7.5</v>
      </c>
      <c r="C715" s="149">
        <v>8</v>
      </c>
      <c r="D715" s="141" t="s">
        <v>484</v>
      </c>
      <c r="E715" s="172">
        <v>208.20499999999998</v>
      </c>
      <c r="F715" s="173">
        <v>208.21</v>
      </c>
      <c r="G715" s="138"/>
      <c r="H715" s="138"/>
      <c r="I715" s="208"/>
      <c r="J715" s="140" t="s">
        <v>376</v>
      </c>
      <c r="K715" s="211">
        <v>0</v>
      </c>
      <c r="L715" s="206"/>
      <c r="M715" s="185"/>
      <c r="N715" s="186"/>
      <c r="O715" s="206" t="s">
        <v>425</v>
      </c>
      <c r="P715" s="206"/>
    </row>
    <row r="716" spans="1:16">
      <c r="A716" s="137" t="s">
        <v>625</v>
      </c>
      <c r="B716" s="148">
        <v>8</v>
      </c>
      <c r="C716" s="149">
        <v>54</v>
      </c>
      <c r="D716" s="141" t="s">
        <v>484</v>
      </c>
      <c r="E716" s="172">
        <v>208.21</v>
      </c>
      <c r="F716" s="173">
        <v>208.67</v>
      </c>
      <c r="G716" s="138"/>
      <c r="H716" s="138"/>
      <c r="I716" s="208"/>
      <c r="J716" s="140" t="s">
        <v>376</v>
      </c>
      <c r="K716" s="211">
        <v>0</v>
      </c>
      <c r="L716" s="206"/>
      <c r="M716" s="185"/>
      <c r="N716" s="186"/>
      <c r="O716" s="206" t="s">
        <v>459</v>
      </c>
      <c r="P716" s="206"/>
    </row>
    <row r="717" spans="1:16">
      <c r="A717" s="137" t="s">
        <v>625</v>
      </c>
      <c r="B717" s="148">
        <v>54</v>
      </c>
      <c r="C717" s="149">
        <v>54.2</v>
      </c>
      <c r="D717" s="141" t="s">
        <v>484</v>
      </c>
      <c r="E717" s="172">
        <v>208.67</v>
      </c>
      <c r="F717" s="173">
        <v>208.672</v>
      </c>
      <c r="G717" s="138"/>
      <c r="H717" s="138"/>
      <c r="I717" s="208"/>
      <c r="J717" s="140" t="s">
        <v>376</v>
      </c>
      <c r="K717" s="211">
        <v>0</v>
      </c>
      <c r="L717" s="206"/>
      <c r="M717" s="185"/>
      <c r="N717" s="186"/>
      <c r="O717" s="206" t="s">
        <v>425</v>
      </c>
      <c r="P717" s="206"/>
    </row>
    <row r="718" spans="1:16">
      <c r="A718" s="137" t="s">
        <v>625</v>
      </c>
      <c r="B718" s="148">
        <v>54.2</v>
      </c>
      <c r="C718" s="149">
        <v>60</v>
      </c>
      <c r="D718" s="141" t="s">
        <v>484</v>
      </c>
      <c r="E718" s="172">
        <v>208.672</v>
      </c>
      <c r="F718" s="173">
        <v>208.73</v>
      </c>
      <c r="G718" s="138"/>
      <c r="H718" s="138"/>
      <c r="I718" s="208"/>
      <c r="J718" s="140" t="s">
        <v>376</v>
      </c>
      <c r="K718" s="211">
        <v>0</v>
      </c>
      <c r="L718" s="206"/>
      <c r="M718" s="185"/>
      <c r="N718" s="186"/>
      <c r="O718" s="206" t="s">
        <v>459</v>
      </c>
      <c r="P718" s="206"/>
    </row>
    <row r="719" spans="1:16">
      <c r="A719" s="137" t="s">
        <v>625</v>
      </c>
      <c r="B719" s="148">
        <v>60</v>
      </c>
      <c r="C719" s="149">
        <v>60.5</v>
      </c>
      <c r="D719" s="141" t="s">
        <v>484</v>
      </c>
      <c r="E719" s="172">
        <v>208.73</v>
      </c>
      <c r="F719" s="173">
        <v>208.73499999999999</v>
      </c>
      <c r="G719" s="138"/>
      <c r="H719" s="138"/>
      <c r="I719" s="208"/>
      <c r="J719" s="140" t="s">
        <v>376</v>
      </c>
      <c r="K719" s="211">
        <v>0</v>
      </c>
      <c r="L719" s="206"/>
      <c r="M719" s="185"/>
      <c r="N719" s="186"/>
      <c r="O719" s="206" t="s">
        <v>425</v>
      </c>
      <c r="P719" s="206"/>
    </row>
    <row r="720" spans="1:16">
      <c r="A720" s="137" t="s">
        <v>625</v>
      </c>
      <c r="B720" s="148">
        <v>60.5</v>
      </c>
      <c r="C720" s="149">
        <v>63</v>
      </c>
      <c r="D720" s="141" t="s">
        <v>484</v>
      </c>
      <c r="E720" s="172">
        <v>208.73499999999999</v>
      </c>
      <c r="F720" s="173">
        <v>208.76</v>
      </c>
      <c r="G720" s="138"/>
      <c r="H720" s="138"/>
      <c r="I720" s="208"/>
      <c r="J720" s="140" t="s">
        <v>376</v>
      </c>
      <c r="K720" s="211">
        <v>0</v>
      </c>
      <c r="L720" s="206"/>
      <c r="M720" s="185"/>
      <c r="N720" s="186"/>
      <c r="O720" s="206" t="s">
        <v>459</v>
      </c>
      <c r="P720" s="206"/>
    </row>
    <row r="721" spans="1:17">
      <c r="A721" s="137" t="s">
        <v>625</v>
      </c>
      <c r="B721" s="148">
        <v>63</v>
      </c>
      <c r="C721" s="149">
        <v>65</v>
      </c>
      <c r="D721" s="141" t="s">
        <v>484</v>
      </c>
      <c r="E721" s="172">
        <v>208.76</v>
      </c>
      <c r="F721" s="173">
        <v>208.78</v>
      </c>
      <c r="G721" s="138"/>
      <c r="H721" s="138"/>
      <c r="I721" s="208"/>
      <c r="J721" s="140" t="s">
        <v>376</v>
      </c>
      <c r="K721" s="211">
        <v>0</v>
      </c>
      <c r="L721" s="206"/>
      <c r="M721" s="185">
        <v>353</v>
      </c>
      <c r="N721" s="186">
        <v>83.051664987721367</v>
      </c>
      <c r="O721" s="206" t="s">
        <v>462</v>
      </c>
      <c r="P721" s="206"/>
    </row>
    <row r="722" spans="1:17">
      <c r="A722" s="137" t="s">
        <v>625</v>
      </c>
      <c r="B722" s="148">
        <v>65</v>
      </c>
      <c r="C722" s="149">
        <v>72.5</v>
      </c>
      <c r="D722" s="141" t="s">
        <v>484</v>
      </c>
      <c r="E722" s="172">
        <v>208.78</v>
      </c>
      <c r="F722" s="173">
        <v>208.85499999999999</v>
      </c>
      <c r="G722" s="138"/>
      <c r="H722" s="138"/>
      <c r="I722" s="208"/>
      <c r="J722" s="140" t="s">
        <v>376</v>
      </c>
      <c r="K722" s="211">
        <v>0</v>
      </c>
      <c r="L722" s="206"/>
      <c r="M722" s="185"/>
      <c r="N722" s="186"/>
      <c r="O722" s="206" t="s">
        <v>459</v>
      </c>
      <c r="P722" s="206"/>
    </row>
    <row r="723" spans="1:17">
      <c r="A723" s="137" t="s">
        <v>626</v>
      </c>
      <c r="B723" s="148">
        <v>0</v>
      </c>
      <c r="C723" s="149">
        <v>44</v>
      </c>
      <c r="D723" s="141" t="s">
        <v>484</v>
      </c>
      <c r="E723" s="172">
        <v>208.85499999999999</v>
      </c>
      <c r="F723" s="173">
        <v>209.29499999999999</v>
      </c>
      <c r="G723" s="138"/>
      <c r="H723" s="138"/>
      <c r="I723" s="208"/>
      <c r="J723" s="140" t="s">
        <v>376</v>
      </c>
      <c r="K723" s="211">
        <v>0</v>
      </c>
      <c r="L723" s="206"/>
      <c r="M723" s="185"/>
      <c r="N723" s="186"/>
      <c r="O723" s="206" t="s">
        <v>459</v>
      </c>
      <c r="P723" s="206"/>
    </row>
    <row r="724" spans="1:17">
      <c r="A724" s="137" t="s">
        <v>626</v>
      </c>
      <c r="B724" s="148">
        <v>44</v>
      </c>
      <c r="C724" s="149">
        <v>44.5</v>
      </c>
      <c r="D724" s="141" t="s">
        <v>484</v>
      </c>
      <c r="E724" s="172">
        <v>209.29499999999999</v>
      </c>
      <c r="F724" s="173">
        <v>209.29999999999998</v>
      </c>
      <c r="G724" s="138"/>
      <c r="H724" s="138"/>
      <c r="I724" s="208"/>
      <c r="J724" s="140" t="s">
        <v>376</v>
      </c>
      <c r="K724" s="211">
        <v>0</v>
      </c>
      <c r="L724" s="206"/>
      <c r="M724" s="185"/>
      <c r="N724" s="186"/>
      <c r="O724" s="206" t="s">
        <v>425</v>
      </c>
      <c r="P724" s="206"/>
    </row>
    <row r="725" spans="1:17">
      <c r="A725" s="137" t="s">
        <v>626</v>
      </c>
      <c r="B725" s="148">
        <v>44.5</v>
      </c>
      <c r="C725" s="149">
        <v>67</v>
      </c>
      <c r="D725" s="141" t="s">
        <v>484</v>
      </c>
      <c r="E725" s="172">
        <v>209.29999999999998</v>
      </c>
      <c r="F725" s="173">
        <v>209.52499999999998</v>
      </c>
      <c r="G725" s="138"/>
      <c r="H725" s="138"/>
      <c r="I725" s="208"/>
      <c r="J725" s="140" t="s">
        <v>376</v>
      </c>
      <c r="K725" s="211">
        <v>0</v>
      </c>
      <c r="L725" s="206"/>
      <c r="M725" s="185"/>
      <c r="N725" s="186"/>
      <c r="O725" s="206" t="s">
        <v>459</v>
      </c>
      <c r="P725" s="206"/>
    </row>
    <row r="726" spans="1:17">
      <c r="A726" s="137" t="s">
        <v>626</v>
      </c>
      <c r="B726" s="148">
        <v>67</v>
      </c>
      <c r="C726" s="149">
        <v>67.5</v>
      </c>
      <c r="D726" s="141" t="s">
        <v>484</v>
      </c>
      <c r="E726" s="172">
        <v>209.52499999999998</v>
      </c>
      <c r="F726" s="173">
        <v>209.53</v>
      </c>
      <c r="G726" s="138"/>
      <c r="H726" s="138"/>
      <c r="I726" s="208"/>
      <c r="J726" s="140" t="s">
        <v>376</v>
      </c>
      <c r="K726" s="211">
        <v>0</v>
      </c>
      <c r="L726" s="206"/>
      <c r="M726" s="185"/>
      <c r="N726" s="186"/>
      <c r="O726" s="206" t="s">
        <v>425</v>
      </c>
      <c r="P726" s="206"/>
    </row>
    <row r="727" spans="1:17">
      <c r="A727" s="137" t="s">
        <v>626</v>
      </c>
      <c r="B727" s="148">
        <v>67.5</v>
      </c>
      <c r="C727" s="149">
        <v>84.5</v>
      </c>
      <c r="D727" s="141" t="s">
        <v>484</v>
      </c>
      <c r="E727" s="172">
        <v>209.53</v>
      </c>
      <c r="F727" s="173">
        <v>209.7</v>
      </c>
      <c r="G727" s="138"/>
      <c r="H727" s="138"/>
      <c r="I727" s="208"/>
      <c r="J727" s="140" t="s">
        <v>376</v>
      </c>
      <c r="K727" s="211">
        <v>0</v>
      </c>
      <c r="L727" s="206"/>
      <c r="M727" s="185"/>
      <c r="N727" s="186"/>
      <c r="O727" s="206" t="s">
        <v>459</v>
      </c>
      <c r="P727" s="206"/>
    </row>
    <row r="728" spans="1:17">
      <c r="A728" s="137" t="s">
        <v>627</v>
      </c>
      <c r="B728" s="148">
        <v>0</v>
      </c>
      <c r="C728" s="149">
        <v>85.5</v>
      </c>
      <c r="D728" s="141" t="s">
        <v>484</v>
      </c>
      <c r="E728" s="172">
        <v>209.6</v>
      </c>
      <c r="F728" s="173">
        <v>210.45499999999998</v>
      </c>
      <c r="G728" s="138"/>
      <c r="H728" s="138"/>
      <c r="I728" s="208"/>
      <c r="J728" s="140" t="s">
        <v>376</v>
      </c>
      <c r="K728" s="211">
        <v>0</v>
      </c>
      <c r="L728" s="206"/>
      <c r="M728" s="185"/>
      <c r="N728" s="186"/>
      <c r="O728" s="206" t="s">
        <v>459</v>
      </c>
      <c r="P728" s="206"/>
    </row>
    <row r="729" spans="1:17">
      <c r="A729" s="137" t="s">
        <v>628</v>
      </c>
      <c r="B729" s="148">
        <v>0</v>
      </c>
      <c r="C729" s="149">
        <v>11</v>
      </c>
      <c r="D729" s="141" t="s">
        <v>484</v>
      </c>
      <c r="E729" s="172">
        <v>210.45500000000001</v>
      </c>
      <c r="F729" s="173">
        <v>210.56500000000003</v>
      </c>
      <c r="G729" s="138"/>
      <c r="H729" s="138"/>
      <c r="I729" s="208"/>
      <c r="J729" s="140" t="s">
        <v>376</v>
      </c>
      <c r="K729" s="211">
        <v>0</v>
      </c>
      <c r="L729" s="206"/>
      <c r="M729" s="185"/>
      <c r="N729" s="186"/>
      <c r="O729" s="206" t="s">
        <v>459</v>
      </c>
      <c r="P729" s="206"/>
    </row>
    <row r="730" spans="1:17">
      <c r="A730" s="137" t="s">
        <v>628</v>
      </c>
      <c r="B730" s="148">
        <v>11</v>
      </c>
      <c r="C730" s="149">
        <v>11.5</v>
      </c>
      <c r="D730" s="141" t="s">
        <v>484</v>
      </c>
      <c r="E730" s="172">
        <v>210.56500000000003</v>
      </c>
      <c r="F730" s="173">
        <v>210.57000000000002</v>
      </c>
      <c r="G730" s="138"/>
      <c r="H730" s="138"/>
      <c r="I730" s="208"/>
      <c r="J730" s="140" t="s">
        <v>376</v>
      </c>
      <c r="K730" s="211">
        <v>0</v>
      </c>
      <c r="L730" s="206"/>
      <c r="M730" s="185"/>
      <c r="N730" s="186"/>
      <c r="O730" s="206" t="s">
        <v>425</v>
      </c>
      <c r="P730" s="206"/>
    </row>
    <row r="731" spans="1:17">
      <c r="A731" s="137" t="s">
        <v>628</v>
      </c>
      <c r="B731" s="148">
        <v>11.5</v>
      </c>
      <c r="C731" s="149">
        <v>66</v>
      </c>
      <c r="D731" s="141" t="s">
        <v>484</v>
      </c>
      <c r="E731" s="172">
        <v>210.57000000000002</v>
      </c>
      <c r="F731" s="173">
        <v>211.11500000000001</v>
      </c>
      <c r="G731" s="138"/>
      <c r="H731" s="138"/>
      <c r="I731" s="208"/>
      <c r="J731" s="140" t="s">
        <v>376</v>
      </c>
      <c r="K731" s="211">
        <v>0</v>
      </c>
      <c r="L731" s="206"/>
      <c r="M731" s="185"/>
      <c r="N731" s="186"/>
      <c r="O731" s="206" t="s">
        <v>459</v>
      </c>
      <c r="P731" s="206"/>
    </row>
    <row r="732" spans="1:17">
      <c r="A732" s="137" t="s">
        <v>629</v>
      </c>
      <c r="B732" s="148">
        <v>0</v>
      </c>
      <c r="C732" s="149">
        <v>64</v>
      </c>
      <c r="D732" s="141" t="s">
        <v>484</v>
      </c>
      <c r="E732" s="172">
        <v>211.11500000000001</v>
      </c>
      <c r="F732" s="173">
        <v>211.755</v>
      </c>
      <c r="G732" s="138"/>
      <c r="H732" s="138"/>
      <c r="I732" s="208"/>
      <c r="J732" s="140" t="s">
        <v>376</v>
      </c>
      <c r="K732" s="211">
        <v>0</v>
      </c>
      <c r="L732" s="206"/>
      <c r="M732" s="185"/>
      <c r="N732" s="186"/>
      <c r="O732" s="206" t="s">
        <v>459</v>
      </c>
      <c r="P732" s="206"/>
    </row>
    <row r="733" spans="1:17">
      <c r="A733" s="137" t="s">
        <v>629</v>
      </c>
      <c r="B733" s="148">
        <v>64</v>
      </c>
      <c r="C733" s="149">
        <v>65</v>
      </c>
      <c r="D733" s="141" t="s">
        <v>484</v>
      </c>
      <c r="E733" s="172">
        <v>211.755</v>
      </c>
      <c r="F733" s="173">
        <v>211.76500000000001</v>
      </c>
      <c r="G733" s="138"/>
      <c r="H733" s="138"/>
      <c r="I733" s="208"/>
      <c r="J733" s="140" t="s">
        <v>376</v>
      </c>
      <c r="K733" s="211">
        <v>0</v>
      </c>
      <c r="L733" s="206"/>
      <c r="M733" s="185"/>
      <c r="N733" s="186"/>
      <c r="O733" s="206" t="s">
        <v>425</v>
      </c>
      <c r="P733" s="206"/>
    </row>
    <row r="734" spans="1:17">
      <c r="A734" s="137" t="s">
        <v>629</v>
      </c>
      <c r="B734" s="148">
        <v>65</v>
      </c>
      <c r="C734" s="149">
        <v>71.5</v>
      </c>
      <c r="D734" s="141" t="s">
        <v>484</v>
      </c>
      <c r="E734" s="172">
        <v>211.76500000000001</v>
      </c>
      <c r="F734" s="173">
        <v>211.83</v>
      </c>
      <c r="G734" s="138"/>
      <c r="H734" s="138"/>
      <c r="I734" s="208"/>
      <c r="J734" s="140" t="s">
        <v>376</v>
      </c>
      <c r="K734" s="211">
        <v>0</v>
      </c>
      <c r="L734" s="206"/>
      <c r="M734" s="185"/>
      <c r="N734" s="186"/>
      <c r="O734" s="206" t="s">
        <v>459</v>
      </c>
      <c r="P734" s="206"/>
    </row>
    <row r="735" spans="1:17">
      <c r="A735" s="137" t="s">
        <v>629</v>
      </c>
      <c r="B735" s="148">
        <v>71.5</v>
      </c>
      <c r="C735" s="149">
        <v>86.5</v>
      </c>
      <c r="D735" s="141" t="s">
        <v>484</v>
      </c>
      <c r="E735" s="172">
        <v>211.83</v>
      </c>
      <c r="F735" s="173">
        <v>211.98000000000002</v>
      </c>
      <c r="G735" s="138" t="s">
        <v>373</v>
      </c>
      <c r="H735" s="138" t="s">
        <v>372</v>
      </c>
      <c r="I735" s="208" t="s">
        <v>375</v>
      </c>
      <c r="J735" s="140" t="s">
        <v>376</v>
      </c>
      <c r="K735" s="211">
        <v>0</v>
      </c>
      <c r="L735" s="206"/>
      <c r="M735" s="185"/>
      <c r="N735" s="186"/>
      <c r="O735" s="206" t="s">
        <v>419</v>
      </c>
      <c r="P735" s="206"/>
    </row>
    <row r="736" spans="1:17">
      <c r="A736" s="143" t="s">
        <v>630</v>
      </c>
      <c r="B736" s="150">
        <v>0</v>
      </c>
      <c r="C736" s="151">
        <v>73</v>
      </c>
      <c r="D736" s="146" t="s">
        <v>484</v>
      </c>
      <c r="E736" s="174">
        <v>211.98</v>
      </c>
      <c r="F736" s="175">
        <v>212.70999999999998</v>
      </c>
      <c r="G736" s="145"/>
      <c r="H736" s="145"/>
      <c r="I736" s="209"/>
      <c r="J736" s="144" t="s">
        <v>376</v>
      </c>
      <c r="K736" s="212">
        <v>0</v>
      </c>
      <c r="L736" s="207"/>
      <c r="M736" s="187"/>
      <c r="N736" s="188"/>
      <c r="O736" s="207" t="s">
        <v>419</v>
      </c>
      <c r="P736" s="207"/>
      <c r="Q736" s="145"/>
    </row>
    <row r="737" spans="1:16">
      <c r="A737" s="137" t="s">
        <v>317</v>
      </c>
      <c r="B737" s="140">
        <v>0</v>
      </c>
      <c r="C737" s="138">
        <v>57</v>
      </c>
      <c r="D737" s="141" t="s">
        <v>484</v>
      </c>
      <c r="E737" s="172">
        <v>212.6</v>
      </c>
      <c r="F737" s="173">
        <v>213.17</v>
      </c>
      <c r="G737" s="138"/>
      <c r="H737" s="138"/>
      <c r="I737" s="208"/>
      <c r="J737" s="140" t="s">
        <v>376</v>
      </c>
      <c r="K737" s="211">
        <v>0</v>
      </c>
      <c r="L737" s="206"/>
      <c r="M737" s="185"/>
      <c r="N737" s="186"/>
      <c r="O737" s="206" t="s">
        <v>419</v>
      </c>
      <c r="P737" s="206"/>
    </row>
    <row r="738" spans="1:16">
      <c r="A738" s="137" t="s">
        <v>317</v>
      </c>
      <c r="B738" s="140">
        <v>57</v>
      </c>
      <c r="C738" s="138">
        <v>72</v>
      </c>
      <c r="D738" s="141" t="s">
        <v>484</v>
      </c>
      <c r="E738" s="172">
        <v>213.17</v>
      </c>
      <c r="F738" s="173">
        <v>213.32</v>
      </c>
      <c r="G738" s="138" t="s">
        <v>373</v>
      </c>
      <c r="H738" s="138" t="s">
        <v>372</v>
      </c>
      <c r="I738" s="208" t="s">
        <v>375</v>
      </c>
      <c r="J738" s="140" t="s">
        <v>376</v>
      </c>
      <c r="K738" s="211">
        <v>0</v>
      </c>
      <c r="L738" s="206"/>
      <c r="M738" s="185"/>
      <c r="N738" s="186"/>
      <c r="O738" s="206" t="s">
        <v>459</v>
      </c>
      <c r="P738" s="206"/>
    </row>
    <row r="739" spans="1:16">
      <c r="A739" s="137" t="s">
        <v>317</v>
      </c>
      <c r="B739" s="140">
        <v>72</v>
      </c>
      <c r="C739" s="138">
        <v>93</v>
      </c>
      <c r="D739" s="141" t="s">
        <v>484</v>
      </c>
      <c r="E739" s="172">
        <v>213.32</v>
      </c>
      <c r="F739" s="173">
        <v>213.53</v>
      </c>
      <c r="G739" s="138" t="s">
        <v>373</v>
      </c>
      <c r="H739" s="138" t="s">
        <v>372</v>
      </c>
      <c r="I739" s="208" t="s">
        <v>375</v>
      </c>
      <c r="J739" s="140" t="s">
        <v>376</v>
      </c>
      <c r="K739" s="211">
        <v>0</v>
      </c>
      <c r="L739" s="206"/>
      <c r="M739" s="185"/>
      <c r="N739" s="186"/>
      <c r="O739" s="206" t="s">
        <v>419</v>
      </c>
      <c r="P739" s="206"/>
    </row>
    <row r="740" spans="1:16">
      <c r="A740" s="137" t="s">
        <v>318</v>
      </c>
      <c r="B740" s="140">
        <v>0</v>
      </c>
      <c r="C740" s="138">
        <v>84.5</v>
      </c>
      <c r="D740" s="141" t="s">
        <v>484</v>
      </c>
      <c r="E740" s="172">
        <v>213.53</v>
      </c>
      <c r="F740" s="173">
        <v>214.375</v>
      </c>
      <c r="G740" s="138"/>
      <c r="H740" s="138"/>
      <c r="I740" s="208"/>
      <c r="J740" s="140" t="s">
        <v>376</v>
      </c>
      <c r="K740" s="211">
        <v>0</v>
      </c>
      <c r="L740" s="206"/>
      <c r="M740" s="185"/>
      <c r="N740" s="186"/>
      <c r="O740" s="206" t="s">
        <v>419</v>
      </c>
      <c r="P740" s="206"/>
    </row>
    <row r="741" spans="1:16">
      <c r="A741" s="137" t="s">
        <v>319</v>
      </c>
      <c r="B741" s="140">
        <v>0</v>
      </c>
      <c r="C741" s="138">
        <v>68</v>
      </c>
      <c r="D741" s="141" t="s">
        <v>484</v>
      </c>
      <c r="E741" s="172">
        <v>214.375</v>
      </c>
      <c r="F741" s="173">
        <v>215.05500000000001</v>
      </c>
      <c r="G741" s="138"/>
      <c r="H741" s="138"/>
      <c r="I741" s="208"/>
      <c r="J741" s="140" t="s">
        <v>376</v>
      </c>
      <c r="K741" s="211">
        <v>0</v>
      </c>
      <c r="L741" s="206"/>
      <c r="M741" s="185"/>
      <c r="N741" s="186"/>
      <c r="O741" s="206" t="s">
        <v>419</v>
      </c>
      <c r="P741" s="206"/>
    </row>
    <row r="742" spans="1:16">
      <c r="A742" s="137" t="s">
        <v>320</v>
      </c>
      <c r="B742" s="140">
        <v>0</v>
      </c>
      <c r="C742" s="138">
        <v>79.5</v>
      </c>
      <c r="D742" s="141" t="s">
        <v>484</v>
      </c>
      <c r="E742" s="172">
        <v>215.05500000000001</v>
      </c>
      <c r="F742" s="173">
        <v>215.85</v>
      </c>
      <c r="G742" s="138" t="s">
        <v>373</v>
      </c>
      <c r="H742" s="138" t="s">
        <v>372</v>
      </c>
      <c r="I742" s="208" t="s">
        <v>375</v>
      </c>
      <c r="J742" s="140" t="s">
        <v>376</v>
      </c>
      <c r="K742" s="211">
        <v>0</v>
      </c>
      <c r="L742" s="206"/>
      <c r="M742" s="185"/>
      <c r="N742" s="186"/>
      <c r="O742" s="206" t="s">
        <v>459</v>
      </c>
      <c r="P742" s="206"/>
    </row>
    <row r="743" spans="1:16">
      <c r="A743" s="137" t="s">
        <v>321</v>
      </c>
      <c r="B743" s="140">
        <v>0</v>
      </c>
      <c r="C743" s="138">
        <v>99</v>
      </c>
      <c r="D743" s="141" t="s">
        <v>484</v>
      </c>
      <c r="E743" s="172">
        <v>215.6</v>
      </c>
      <c r="F743" s="173">
        <v>216.59</v>
      </c>
      <c r="G743" s="138"/>
      <c r="H743" s="138"/>
      <c r="I743" s="208"/>
      <c r="J743" s="140" t="s">
        <v>376</v>
      </c>
      <c r="K743" s="211">
        <v>0</v>
      </c>
      <c r="L743" s="206"/>
      <c r="M743" s="185"/>
      <c r="N743" s="186"/>
      <c r="O743" s="206" t="s">
        <v>459</v>
      </c>
      <c r="P743" s="206"/>
    </row>
    <row r="744" spans="1:16">
      <c r="A744" s="137" t="s">
        <v>322</v>
      </c>
      <c r="B744" s="140">
        <v>0</v>
      </c>
      <c r="C744" s="138">
        <v>99.5</v>
      </c>
      <c r="D744" s="141" t="s">
        <v>484</v>
      </c>
      <c r="E744" s="172">
        <v>216.59</v>
      </c>
      <c r="F744" s="173">
        <v>217.58500000000001</v>
      </c>
      <c r="G744" s="138"/>
      <c r="H744" s="138"/>
      <c r="I744" s="208"/>
      <c r="J744" s="140" t="s">
        <v>376</v>
      </c>
      <c r="K744" s="211">
        <v>0</v>
      </c>
      <c r="L744" s="206"/>
      <c r="M744" s="185"/>
      <c r="N744" s="186"/>
      <c r="O744" s="206"/>
      <c r="P744" s="206"/>
    </row>
    <row r="745" spans="1:16">
      <c r="A745" s="137" t="s">
        <v>323</v>
      </c>
      <c r="B745" s="140">
        <v>0</v>
      </c>
      <c r="C745" s="138">
        <v>37</v>
      </c>
      <c r="D745" s="141" t="s">
        <v>484</v>
      </c>
      <c r="E745" s="172">
        <v>217.58500000000001</v>
      </c>
      <c r="F745" s="173">
        <v>217.95500000000001</v>
      </c>
      <c r="G745" s="138"/>
      <c r="H745" s="138"/>
      <c r="I745" s="208"/>
      <c r="J745" s="140" t="s">
        <v>376</v>
      </c>
      <c r="K745" s="211">
        <v>0</v>
      </c>
      <c r="L745" s="206"/>
      <c r="M745" s="185"/>
      <c r="N745" s="186"/>
      <c r="O745" s="206" t="s">
        <v>459</v>
      </c>
      <c r="P745" s="206"/>
    </row>
    <row r="746" spans="1:16">
      <c r="A746" s="137" t="s">
        <v>323</v>
      </c>
      <c r="B746" s="140">
        <v>37</v>
      </c>
      <c r="C746" s="138">
        <v>38.5</v>
      </c>
      <c r="D746" s="141" t="s">
        <v>484</v>
      </c>
      <c r="E746" s="172">
        <v>217.95500000000001</v>
      </c>
      <c r="F746" s="173">
        <v>217.97</v>
      </c>
      <c r="G746" s="138"/>
      <c r="H746" s="138"/>
      <c r="I746" s="208"/>
      <c r="J746" s="140" t="s">
        <v>376</v>
      </c>
      <c r="K746" s="211">
        <v>0</v>
      </c>
      <c r="L746" s="206"/>
      <c r="M746" s="185"/>
      <c r="N746" s="186"/>
      <c r="O746" s="206" t="s">
        <v>476</v>
      </c>
      <c r="P746" s="206"/>
    </row>
    <row r="747" spans="1:16">
      <c r="A747" s="137" t="s">
        <v>323</v>
      </c>
      <c r="B747" s="140">
        <v>38.5</v>
      </c>
      <c r="C747" s="138">
        <v>49.5</v>
      </c>
      <c r="D747" s="141" t="s">
        <v>484</v>
      </c>
      <c r="E747" s="172">
        <v>217.97</v>
      </c>
      <c r="F747" s="173">
        <v>218.08</v>
      </c>
      <c r="G747" s="138"/>
      <c r="H747" s="138"/>
      <c r="I747" s="208"/>
      <c r="J747" s="140" t="s">
        <v>376</v>
      </c>
      <c r="K747" s="211">
        <v>0</v>
      </c>
      <c r="L747" s="206"/>
      <c r="M747" s="185"/>
      <c r="N747" s="186"/>
      <c r="O747" s="206" t="s">
        <v>459</v>
      </c>
      <c r="P747" s="206"/>
    </row>
    <row r="748" spans="1:16">
      <c r="A748" s="137" t="s">
        <v>324</v>
      </c>
      <c r="B748" s="140">
        <v>0</v>
      </c>
      <c r="C748" s="138">
        <v>70.5</v>
      </c>
      <c r="D748" s="141" t="s">
        <v>484</v>
      </c>
      <c r="E748" s="172">
        <v>218.08</v>
      </c>
      <c r="F748" s="173">
        <v>218.78500000000003</v>
      </c>
      <c r="G748" s="138"/>
      <c r="H748" s="138"/>
      <c r="I748" s="208"/>
      <c r="J748" s="140" t="s">
        <v>376</v>
      </c>
      <c r="K748" s="211">
        <v>0</v>
      </c>
      <c r="L748" s="206"/>
      <c r="M748" s="185"/>
      <c r="N748" s="186"/>
      <c r="O748" s="206" t="s">
        <v>459</v>
      </c>
      <c r="P748" s="206"/>
    </row>
    <row r="749" spans="1:16">
      <c r="A749" s="137" t="s">
        <v>325</v>
      </c>
      <c r="B749" s="140">
        <v>0</v>
      </c>
      <c r="C749" s="138">
        <v>26.5</v>
      </c>
      <c r="D749" s="141" t="s">
        <v>484</v>
      </c>
      <c r="E749" s="172">
        <v>218.35</v>
      </c>
      <c r="F749" s="173">
        <v>218.61499999999998</v>
      </c>
      <c r="G749" s="138"/>
      <c r="H749" s="138"/>
      <c r="I749" s="208"/>
      <c r="J749" s="140" t="s">
        <v>376</v>
      </c>
      <c r="K749" s="211">
        <v>0</v>
      </c>
      <c r="L749" s="206"/>
      <c r="M749" s="185"/>
      <c r="N749" s="186"/>
      <c r="O749" s="206" t="s">
        <v>459</v>
      </c>
      <c r="P749" s="206"/>
    </row>
    <row r="750" spans="1:16">
      <c r="A750" s="137" t="s">
        <v>326</v>
      </c>
      <c r="B750" s="140">
        <v>0</v>
      </c>
      <c r="C750" s="138">
        <v>96</v>
      </c>
      <c r="D750" s="141" t="s">
        <v>484</v>
      </c>
      <c r="E750" s="172">
        <v>218.6</v>
      </c>
      <c r="F750" s="173">
        <v>219.56</v>
      </c>
      <c r="G750" s="138"/>
      <c r="H750" s="138"/>
      <c r="I750" s="208"/>
      <c r="J750" s="140" t="s">
        <v>376</v>
      </c>
      <c r="K750" s="211">
        <v>0</v>
      </c>
      <c r="L750" s="206"/>
      <c r="M750" s="185"/>
      <c r="N750" s="186"/>
      <c r="O750" s="206" t="s">
        <v>459</v>
      </c>
      <c r="P750" s="206" t="s">
        <v>442</v>
      </c>
    </row>
    <row r="751" spans="1:16">
      <c r="A751" s="137" t="s">
        <v>327</v>
      </c>
      <c r="B751" s="140">
        <v>0</v>
      </c>
      <c r="C751" s="138">
        <v>96</v>
      </c>
      <c r="D751" s="141" t="s">
        <v>484</v>
      </c>
      <c r="E751" s="172">
        <v>219.56</v>
      </c>
      <c r="F751" s="173">
        <v>220.52</v>
      </c>
      <c r="G751" s="138"/>
      <c r="H751" s="138"/>
      <c r="I751" s="208"/>
      <c r="J751" s="140" t="s">
        <v>376</v>
      </c>
      <c r="K751" s="211">
        <v>0</v>
      </c>
      <c r="L751" s="206"/>
      <c r="M751" s="185"/>
      <c r="N751" s="186"/>
      <c r="O751" s="206" t="s">
        <v>459</v>
      </c>
      <c r="P751" s="206"/>
    </row>
    <row r="752" spans="1:16">
      <c r="A752" s="137" t="s">
        <v>328</v>
      </c>
      <c r="B752" s="140">
        <v>0</v>
      </c>
      <c r="C752" s="138">
        <v>94.5</v>
      </c>
      <c r="D752" s="141" t="s">
        <v>484</v>
      </c>
      <c r="E752" s="172">
        <v>220.52</v>
      </c>
      <c r="F752" s="173">
        <v>221.465</v>
      </c>
      <c r="G752" s="138"/>
      <c r="H752" s="138"/>
      <c r="I752" s="208"/>
      <c r="J752" s="140" t="s">
        <v>376</v>
      </c>
      <c r="K752" s="211">
        <v>0</v>
      </c>
      <c r="L752" s="206"/>
      <c r="M752" s="185"/>
      <c r="N752" s="186"/>
      <c r="O752" s="206" t="s">
        <v>459</v>
      </c>
      <c r="P752" s="206"/>
    </row>
    <row r="753" spans="1:17">
      <c r="A753" s="137" t="s">
        <v>329</v>
      </c>
      <c r="B753" s="140">
        <v>0</v>
      </c>
      <c r="C753" s="138">
        <v>33.5</v>
      </c>
      <c r="D753" s="141" t="s">
        <v>484</v>
      </c>
      <c r="E753" s="172">
        <v>221.465</v>
      </c>
      <c r="F753" s="173">
        <v>221.8</v>
      </c>
      <c r="G753" s="138"/>
      <c r="H753" s="138"/>
      <c r="I753" s="208"/>
      <c r="J753" s="140" t="s">
        <v>376</v>
      </c>
      <c r="K753" s="211">
        <v>0</v>
      </c>
      <c r="L753" s="206"/>
      <c r="M753" s="185"/>
      <c r="N753" s="186"/>
      <c r="O753" s="206" t="s">
        <v>459</v>
      </c>
      <c r="P753" s="206"/>
    </row>
    <row r="754" spans="1:17">
      <c r="A754" s="137" t="s">
        <v>330</v>
      </c>
      <c r="B754" s="140">
        <v>0</v>
      </c>
      <c r="C754" s="138">
        <v>93.5</v>
      </c>
      <c r="D754" s="141" t="s">
        <v>484</v>
      </c>
      <c r="E754" s="172">
        <v>221.6</v>
      </c>
      <c r="F754" s="173">
        <v>222.535</v>
      </c>
      <c r="G754" s="138"/>
      <c r="H754" s="138"/>
      <c r="I754" s="208"/>
      <c r="J754" s="140" t="s">
        <v>376</v>
      </c>
      <c r="K754" s="211">
        <v>0</v>
      </c>
      <c r="L754" s="206"/>
      <c r="M754" s="185"/>
      <c r="N754" s="186"/>
      <c r="O754" s="206" t="s">
        <v>459</v>
      </c>
      <c r="P754" s="206"/>
    </row>
    <row r="755" spans="1:17">
      <c r="A755" s="137" t="s">
        <v>331</v>
      </c>
      <c r="B755" s="140">
        <v>0</v>
      </c>
      <c r="C755" s="138">
        <v>14</v>
      </c>
      <c r="D755" s="141" t="s">
        <v>484</v>
      </c>
      <c r="E755" s="172">
        <v>222.535</v>
      </c>
      <c r="F755" s="173">
        <v>222.67499999999998</v>
      </c>
      <c r="G755" s="138"/>
      <c r="H755" s="138"/>
      <c r="I755" s="208"/>
      <c r="J755" s="140" t="s">
        <v>376</v>
      </c>
      <c r="K755" s="211">
        <v>0</v>
      </c>
      <c r="L755" s="206"/>
      <c r="M755" s="185"/>
      <c r="N755" s="186"/>
      <c r="O755" s="206" t="s">
        <v>459</v>
      </c>
      <c r="P755" s="206"/>
    </row>
    <row r="756" spans="1:17">
      <c r="A756" s="137" t="s">
        <v>331</v>
      </c>
      <c r="B756" s="140">
        <v>14</v>
      </c>
      <c r="C756" s="138">
        <v>41</v>
      </c>
      <c r="D756" s="141" t="s">
        <v>484</v>
      </c>
      <c r="E756" s="172">
        <v>222.67499999999998</v>
      </c>
      <c r="F756" s="173">
        <v>222.94499999999999</v>
      </c>
      <c r="G756" s="138" t="s">
        <v>373</v>
      </c>
      <c r="H756" s="138" t="s">
        <v>372</v>
      </c>
      <c r="I756" s="208" t="s">
        <v>375</v>
      </c>
      <c r="J756" s="140" t="s">
        <v>376</v>
      </c>
      <c r="K756" s="211">
        <v>0</v>
      </c>
      <c r="L756" s="206"/>
      <c r="M756" s="185"/>
      <c r="N756" s="186"/>
      <c r="O756" s="206" t="s">
        <v>419</v>
      </c>
      <c r="P756" s="206"/>
    </row>
    <row r="757" spans="1:17">
      <c r="A757" s="137" t="s">
        <v>331</v>
      </c>
      <c r="B757" s="140">
        <v>41</v>
      </c>
      <c r="C757" s="138">
        <v>90.5</v>
      </c>
      <c r="D757" s="141" t="s">
        <v>484</v>
      </c>
      <c r="E757" s="172">
        <v>222.94499999999999</v>
      </c>
      <c r="F757" s="173">
        <v>223.44</v>
      </c>
      <c r="G757" s="138" t="s">
        <v>373</v>
      </c>
      <c r="H757" s="138" t="s">
        <v>372</v>
      </c>
      <c r="I757" s="208" t="s">
        <v>375</v>
      </c>
      <c r="J757" s="140" t="s">
        <v>376</v>
      </c>
      <c r="K757" s="211">
        <v>0</v>
      </c>
      <c r="L757" s="206"/>
      <c r="M757" s="185"/>
      <c r="N757" s="186"/>
      <c r="O757" s="206" t="s">
        <v>459</v>
      </c>
      <c r="P757" s="206"/>
    </row>
    <row r="758" spans="1:17">
      <c r="A758" s="137" t="s">
        <v>332</v>
      </c>
      <c r="B758" s="140">
        <v>0</v>
      </c>
      <c r="C758" s="138">
        <v>76.5</v>
      </c>
      <c r="D758" s="141" t="s">
        <v>484</v>
      </c>
      <c r="E758" s="172">
        <v>223.44</v>
      </c>
      <c r="F758" s="173">
        <v>224.20499999999998</v>
      </c>
      <c r="G758" s="138"/>
      <c r="H758" s="138"/>
      <c r="I758" s="208"/>
      <c r="J758" s="140" t="s">
        <v>376</v>
      </c>
      <c r="K758" s="211">
        <v>0</v>
      </c>
      <c r="L758" s="206"/>
      <c r="M758" s="185"/>
      <c r="N758" s="186"/>
      <c r="O758" s="206" t="s">
        <v>459</v>
      </c>
      <c r="P758" s="206"/>
    </row>
    <row r="759" spans="1:17">
      <c r="A759" s="137" t="s">
        <v>333</v>
      </c>
      <c r="B759" s="140">
        <v>0</v>
      </c>
      <c r="C759" s="138">
        <v>43</v>
      </c>
      <c r="D759" s="141" t="s">
        <v>484</v>
      </c>
      <c r="E759" s="172">
        <v>224.20500000000001</v>
      </c>
      <c r="F759" s="173">
        <v>224.63500000000002</v>
      </c>
      <c r="G759" s="138"/>
      <c r="H759" s="138"/>
      <c r="I759" s="208"/>
      <c r="J759" s="140" t="s">
        <v>376</v>
      </c>
      <c r="K759" s="211">
        <v>0</v>
      </c>
      <c r="L759" s="206"/>
      <c r="M759" s="185"/>
      <c r="N759" s="186"/>
      <c r="O759" s="206"/>
      <c r="P759" s="206"/>
    </row>
    <row r="760" spans="1:17">
      <c r="A760" s="137" t="s">
        <v>334</v>
      </c>
      <c r="B760" s="140">
        <v>0</v>
      </c>
      <c r="C760" s="138">
        <v>85.5</v>
      </c>
      <c r="D760" s="141" t="s">
        <v>484</v>
      </c>
      <c r="E760" s="172">
        <v>224.6</v>
      </c>
      <c r="F760" s="173">
        <v>225.45499999999998</v>
      </c>
      <c r="G760" s="138"/>
      <c r="H760" s="138"/>
      <c r="I760" s="208"/>
      <c r="J760" s="140" t="s">
        <v>376</v>
      </c>
      <c r="K760" s="211">
        <v>0</v>
      </c>
      <c r="L760" s="206"/>
      <c r="M760" s="185"/>
      <c r="N760" s="186"/>
      <c r="O760" s="206" t="s">
        <v>459</v>
      </c>
      <c r="P760" s="206"/>
    </row>
    <row r="761" spans="1:17">
      <c r="A761" s="137" t="s">
        <v>335</v>
      </c>
      <c r="B761" s="140">
        <v>0</v>
      </c>
      <c r="C761" s="138">
        <v>87.5</v>
      </c>
      <c r="D761" s="141" t="s">
        <v>484</v>
      </c>
      <c r="E761" s="172">
        <v>225.45500000000001</v>
      </c>
      <c r="F761" s="173">
        <v>226.33</v>
      </c>
      <c r="G761" s="138"/>
      <c r="H761" s="138"/>
      <c r="I761" s="208"/>
      <c r="J761" s="140" t="s">
        <v>376</v>
      </c>
      <c r="K761" s="211">
        <v>0</v>
      </c>
      <c r="L761" s="206"/>
      <c r="M761" s="185"/>
      <c r="N761" s="186"/>
      <c r="O761" s="206" t="s">
        <v>459</v>
      </c>
      <c r="P761" s="206"/>
    </row>
    <row r="762" spans="1:17">
      <c r="A762" s="137" t="s">
        <v>336</v>
      </c>
      <c r="B762" s="140">
        <v>0</v>
      </c>
      <c r="C762" s="138">
        <v>48</v>
      </c>
      <c r="D762" s="141" t="s">
        <v>484</v>
      </c>
      <c r="E762" s="172">
        <v>226.33</v>
      </c>
      <c r="F762" s="173">
        <v>226.81</v>
      </c>
      <c r="G762" s="138"/>
      <c r="H762" s="138"/>
      <c r="I762" s="208"/>
      <c r="J762" s="140" t="s">
        <v>376</v>
      </c>
      <c r="K762" s="211">
        <v>0</v>
      </c>
      <c r="L762" s="206"/>
      <c r="M762" s="185"/>
      <c r="N762" s="186"/>
      <c r="O762" s="206" t="s">
        <v>459</v>
      </c>
      <c r="P762" s="206"/>
    </row>
    <row r="763" spans="1:17">
      <c r="A763" s="137" t="s">
        <v>337</v>
      </c>
      <c r="B763" s="140">
        <v>0</v>
      </c>
      <c r="C763" s="138">
        <v>81</v>
      </c>
      <c r="D763" s="141" t="s">
        <v>484</v>
      </c>
      <c r="E763" s="172">
        <v>226.81</v>
      </c>
      <c r="F763" s="173">
        <v>227.62</v>
      </c>
      <c r="G763" s="138"/>
      <c r="H763" s="138"/>
      <c r="I763" s="208"/>
      <c r="J763" s="140" t="s">
        <v>376</v>
      </c>
      <c r="K763" s="211">
        <v>0</v>
      </c>
      <c r="L763" s="206"/>
      <c r="M763" s="185"/>
      <c r="N763" s="186"/>
      <c r="O763" s="206" t="s">
        <v>459</v>
      </c>
      <c r="P763" s="206"/>
    </row>
    <row r="764" spans="1:17">
      <c r="A764" s="137" t="s">
        <v>338</v>
      </c>
      <c r="B764" s="140">
        <v>0</v>
      </c>
      <c r="C764" s="138">
        <v>75</v>
      </c>
      <c r="D764" s="141" t="s">
        <v>484</v>
      </c>
      <c r="E764" s="172">
        <v>227.6</v>
      </c>
      <c r="F764" s="173">
        <v>228.35</v>
      </c>
      <c r="G764" s="138"/>
      <c r="H764" s="138"/>
      <c r="I764" s="208"/>
      <c r="J764" s="140" t="s">
        <v>376</v>
      </c>
      <c r="K764" s="211">
        <v>0</v>
      </c>
      <c r="L764" s="206"/>
      <c r="M764" s="185"/>
      <c r="N764" s="186"/>
      <c r="O764" s="206" t="s">
        <v>459</v>
      </c>
      <c r="P764" s="206"/>
    </row>
    <row r="765" spans="1:17">
      <c r="A765" s="137" t="s">
        <v>339</v>
      </c>
      <c r="B765" s="140">
        <v>0</v>
      </c>
      <c r="C765" s="138">
        <v>75</v>
      </c>
      <c r="D765" s="141" t="s">
        <v>484</v>
      </c>
      <c r="E765" s="172">
        <v>228.35</v>
      </c>
      <c r="F765" s="173">
        <v>229.1</v>
      </c>
      <c r="G765" s="138"/>
      <c r="H765" s="138"/>
      <c r="I765" s="208"/>
      <c r="J765" s="140" t="s">
        <v>376</v>
      </c>
      <c r="K765" s="211">
        <v>0</v>
      </c>
      <c r="L765" s="206"/>
      <c r="M765" s="185"/>
      <c r="N765" s="186"/>
      <c r="O765" s="206" t="s">
        <v>459</v>
      </c>
      <c r="P765" s="206"/>
    </row>
    <row r="766" spans="1:17">
      <c r="A766" s="266" t="s">
        <v>340</v>
      </c>
      <c r="B766" s="140">
        <v>0</v>
      </c>
      <c r="C766" s="270">
        <v>75</v>
      </c>
      <c r="D766" s="141" t="s">
        <v>484</v>
      </c>
      <c r="E766" s="272">
        <v>229.1</v>
      </c>
      <c r="F766" s="173">
        <v>229.85</v>
      </c>
      <c r="G766" s="270"/>
      <c r="H766" s="270"/>
      <c r="I766" s="273"/>
      <c r="J766" s="140" t="s">
        <v>376</v>
      </c>
      <c r="K766" s="211">
        <v>0</v>
      </c>
      <c r="L766" s="206"/>
      <c r="M766" s="185"/>
      <c r="N766" s="186"/>
      <c r="O766" s="206" t="s">
        <v>459</v>
      </c>
      <c r="P766" s="206"/>
      <c r="Q766" s="270"/>
    </row>
    <row r="767" spans="1:17">
      <c r="A767" s="137" t="s">
        <v>341</v>
      </c>
      <c r="B767" s="140">
        <v>0</v>
      </c>
      <c r="C767" s="138">
        <v>75</v>
      </c>
      <c r="D767" s="141" t="s">
        <v>484</v>
      </c>
      <c r="E767" s="172">
        <v>229.85</v>
      </c>
      <c r="F767" s="173">
        <v>230.6</v>
      </c>
      <c r="G767" s="138"/>
      <c r="H767" s="138"/>
      <c r="I767" s="208"/>
      <c r="J767" s="140" t="s">
        <v>376</v>
      </c>
      <c r="K767" s="211">
        <v>0</v>
      </c>
      <c r="L767" s="206"/>
      <c r="M767" s="185"/>
      <c r="N767" s="186"/>
      <c r="O767" s="206" t="s">
        <v>459</v>
      </c>
      <c r="P767" s="206"/>
    </row>
    <row r="768" spans="1:17">
      <c r="A768" s="137" t="s">
        <v>342</v>
      </c>
      <c r="B768" s="140">
        <v>0</v>
      </c>
      <c r="C768" s="138">
        <v>67</v>
      </c>
      <c r="D768" s="141" t="s">
        <v>484</v>
      </c>
      <c r="E768" s="172">
        <v>230.6</v>
      </c>
      <c r="F768" s="173">
        <v>231.26999999999998</v>
      </c>
      <c r="G768" s="138"/>
      <c r="H768" s="138"/>
      <c r="I768" s="208"/>
      <c r="J768" s="140" t="s">
        <v>376</v>
      </c>
      <c r="K768" s="211">
        <v>0</v>
      </c>
      <c r="L768" s="206"/>
      <c r="M768" s="185"/>
      <c r="N768" s="186"/>
      <c r="O768" s="206" t="s">
        <v>459</v>
      </c>
      <c r="P768" s="206"/>
    </row>
    <row r="769" spans="1:17">
      <c r="A769" s="137" t="s">
        <v>342</v>
      </c>
      <c r="B769" s="140">
        <v>67</v>
      </c>
      <c r="C769" s="138">
        <v>72</v>
      </c>
      <c r="D769" s="141" t="s">
        <v>484</v>
      </c>
      <c r="E769" s="172">
        <v>231.26999999999998</v>
      </c>
      <c r="F769" s="173">
        <v>231.32</v>
      </c>
      <c r="G769" s="138" t="s">
        <v>373</v>
      </c>
      <c r="H769" s="138" t="s">
        <v>372</v>
      </c>
      <c r="I769" s="208" t="s">
        <v>375</v>
      </c>
      <c r="J769" s="140" t="s">
        <v>376</v>
      </c>
      <c r="K769" s="211">
        <v>0</v>
      </c>
      <c r="L769" s="206"/>
      <c r="M769" s="185"/>
      <c r="N769" s="186"/>
      <c r="O769" s="206" t="s">
        <v>419</v>
      </c>
      <c r="P769" s="206"/>
    </row>
    <row r="770" spans="1:17">
      <c r="A770" s="137" t="s">
        <v>342</v>
      </c>
      <c r="B770" s="140">
        <v>72</v>
      </c>
      <c r="C770" s="138">
        <v>75</v>
      </c>
      <c r="D770" s="141" t="s">
        <v>484</v>
      </c>
      <c r="E770" s="172">
        <v>231.32</v>
      </c>
      <c r="F770" s="173">
        <v>231.35</v>
      </c>
      <c r="G770" s="138" t="s">
        <v>373</v>
      </c>
      <c r="H770" s="138" t="s">
        <v>372</v>
      </c>
      <c r="I770" s="208" t="s">
        <v>375</v>
      </c>
      <c r="J770" s="140" t="s">
        <v>376</v>
      </c>
      <c r="K770" s="211">
        <v>0</v>
      </c>
      <c r="L770" s="206"/>
      <c r="M770" s="185"/>
      <c r="N770" s="186"/>
      <c r="O770" s="206" t="s">
        <v>459</v>
      </c>
      <c r="P770" s="206"/>
    </row>
    <row r="771" spans="1:17">
      <c r="A771" s="137" t="s">
        <v>343</v>
      </c>
      <c r="B771" s="140">
        <v>0</v>
      </c>
      <c r="C771" s="138">
        <v>84</v>
      </c>
      <c r="D771" s="141" t="s">
        <v>484</v>
      </c>
      <c r="E771" s="172">
        <v>231.35</v>
      </c>
      <c r="F771" s="173">
        <v>232.19</v>
      </c>
      <c r="G771" s="138"/>
      <c r="H771" s="138"/>
      <c r="I771" s="208"/>
      <c r="J771" s="140" t="s">
        <v>376</v>
      </c>
      <c r="K771" s="211">
        <v>0</v>
      </c>
      <c r="L771" s="206"/>
      <c r="M771" s="185"/>
      <c r="N771" s="186"/>
      <c r="O771" s="206" t="s">
        <v>459</v>
      </c>
      <c r="P771" s="206"/>
    </row>
    <row r="772" spans="1:17">
      <c r="A772" s="137" t="s">
        <v>344</v>
      </c>
      <c r="B772" s="140">
        <v>0</v>
      </c>
      <c r="C772" s="138">
        <v>46</v>
      </c>
      <c r="D772" s="141" t="s">
        <v>484</v>
      </c>
      <c r="E772" s="172">
        <v>232.19</v>
      </c>
      <c r="F772" s="173">
        <v>232.65</v>
      </c>
      <c r="G772" s="138"/>
      <c r="H772" s="138"/>
      <c r="I772" s="208"/>
      <c r="J772" s="140" t="s">
        <v>376</v>
      </c>
      <c r="K772" s="211">
        <v>0</v>
      </c>
      <c r="L772" s="206"/>
      <c r="M772" s="185"/>
      <c r="N772" s="186"/>
      <c r="O772" s="206" t="s">
        <v>459</v>
      </c>
      <c r="P772" s="206"/>
    </row>
    <row r="773" spans="1:17">
      <c r="A773" s="137" t="s">
        <v>344</v>
      </c>
      <c r="B773" s="140">
        <v>46.5</v>
      </c>
      <c r="C773" s="138">
        <v>48</v>
      </c>
      <c r="D773" s="141" t="s">
        <v>484</v>
      </c>
      <c r="E773" s="172">
        <v>232.655</v>
      </c>
      <c r="F773" s="173">
        <v>232.67</v>
      </c>
      <c r="G773" s="138"/>
      <c r="H773" s="138"/>
      <c r="I773" s="208"/>
      <c r="J773" s="140" t="s">
        <v>376</v>
      </c>
      <c r="K773" s="211">
        <v>0</v>
      </c>
      <c r="L773" s="206"/>
      <c r="M773" s="185"/>
      <c r="N773" s="186"/>
      <c r="O773" s="206" t="s">
        <v>479</v>
      </c>
      <c r="P773" s="206"/>
    </row>
    <row r="774" spans="1:17">
      <c r="A774" s="266" t="s">
        <v>344</v>
      </c>
      <c r="B774" s="140">
        <v>48</v>
      </c>
      <c r="C774" s="270">
        <v>55</v>
      </c>
      <c r="D774" s="141" t="s">
        <v>484</v>
      </c>
      <c r="E774" s="272">
        <v>232.67</v>
      </c>
      <c r="F774" s="173">
        <v>232.74</v>
      </c>
      <c r="G774" s="270"/>
      <c r="H774" s="270"/>
      <c r="I774" s="273"/>
      <c r="J774" s="140" t="s">
        <v>376</v>
      </c>
      <c r="K774" s="211">
        <v>0</v>
      </c>
      <c r="L774" s="206"/>
      <c r="M774" s="185"/>
      <c r="N774" s="186"/>
      <c r="O774" s="206" t="s">
        <v>459</v>
      </c>
      <c r="P774" s="206"/>
      <c r="Q774" s="270"/>
    </row>
    <row r="775" spans="1:17">
      <c r="A775" s="137" t="s">
        <v>345</v>
      </c>
      <c r="B775" s="140">
        <v>0</v>
      </c>
      <c r="C775" s="138">
        <v>33</v>
      </c>
      <c r="D775" s="141" t="s">
        <v>484</v>
      </c>
      <c r="E775" s="172">
        <v>232.74</v>
      </c>
      <c r="F775" s="173">
        <v>233.07000000000002</v>
      </c>
      <c r="G775" s="138"/>
      <c r="H775" s="138"/>
      <c r="I775" s="208"/>
      <c r="J775" s="140" t="s">
        <v>376</v>
      </c>
      <c r="K775" s="211">
        <v>0</v>
      </c>
      <c r="L775" s="206"/>
      <c r="M775" s="185"/>
      <c r="N775" s="186"/>
      <c r="O775" s="206" t="s">
        <v>459</v>
      </c>
      <c r="P775" s="206"/>
    </row>
    <row r="776" spans="1:17">
      <c r="A776" s="137" t="s">
        <v>345</v>
      </c>
      <c r="B776" s="140">
        <v>33</v>
      </c>
      <c r="C776" s="138">
        <v>35</v>
      </c>
      <c r="D776" s="141" t="s">
        <v>484</v>
      </c>
      <c r="E776" s="172">
        <v>233.07000000000002</v>
      </c>
      <c r="F776" s="173">
        <v>233.09</v>
      </c>
      <c r="G776" s="138"/>
      <c r="H776" s="138"/>
      <c r="I776" s="208"/>
      <c r="J776" s="140" t="s">
        <v>376</v>
      </c>
      <c r="K776" s="211">
        <v>0</v>
      </c>
      <c r="L776" s="206"/>
      <c r="M776" s="185">
        <v>31.428479334643299</v>
      </c>
      <c r="N776" s="186">
        <v>74.503897669500986</v>
      </c>
      <c r="O776" s="206" t="s">
        <v>462</v>
      </c>
      <c r="P776" s="206"/>
    </row>
    <row r="777" spans="1:17">
      <c r="A777" s="137" t="s">
        <v>345</v>
      </c>
      <c r="B777" s="140">
        <v>35</v>
      </c>
      <c r="C777" s="138">
        <v>45</v>
      </c>
      <c r="D777" s="141" t="s">
        <v>484</v>
      </c>
      <c r="E777" s="172">
        <v>233.09</v>
      </c>
      <c r="F777" s="173">
        <v>233.19</v>
      </c>
      <c r="G777" s="138"/>
      <c r="H777" s="138"/>
      <c r="I777" s="208"/>
      <c r="J777" s="140" t="s">
        <v>376</v>
      </c>
      <c r="K777" s="211">
        <v>0</v>
      </c>
      <c r="L777" s="206"/>
      <c r="M777" s="185"/>
      <c r="N777" s="186"/>
      <c r="O777" s="206" t="s">
        <v>459</v>
      </c>
      <c r="P777" s="206"/>
    </row>
    <row r="778" spans="1:17">
      <c r="A778" s="137" t="s">
        <v>345</v>
      </c>
      <c r="B778" s="140">
        <v>45</v>
      </c>
      <c r="C778" s="138">
        <v>45.5</v>
      </c>
      <c r="D778" s="141" t="s">
        <v>484</v>
      </c>
      <c r="E778" s="172">
        <v>233.19</v>
      </c>
      <c r="F778" s="173">
        <v>233.19500000000002</v>
      </c>
      <c r="G778" s="138"/>
      <c r="H778" s="138"/>
      <c r="I778" s="208"/>
      <c r="J778" s="140" t="s">
        <v>376</v>
      </c>
      <c r="K778" s="211">
        <v>0</v>
      </c>
      <c r="L778" s="206"/>
      <c r="M778" s="185"/>
      <c r="N778" s="186"/>
      <c r="O778" s="206" t="s">
        <v>425</v>
      </c>
      <c r="P778" s="206"/>
    </row>
    <row r="779" spans="1:17">
      <c r="A779" s="137" t="s">
        <v>345</v>
      </c>
      <c r="B779" s="140">
        <v>45.5</v>
      </c>
      <c r="C779" s="138">
        <v>54</v>
      </c>
      <c r="D779" s="141" t="s">
        <v>484</v>
      </c>
      <c r="E779" s="172">
        <v>233.19500000000002</v>
      </c>
      <c r="F779" s="173">
        <v>233.28</v>
      </c>
      <c r="G779" s="138"/>
      <c r="H779" s="138"/>
      <c r="I779" s="208"/>
      <c r="J779" s="140" t="s">
        <v>376</v>
      </c>
      <c r="K779" s="211">
        <v>0</v>
      </c>
      <c r="L779" s="206"/>
      <c r="M779" s="185"/>
      <c r="N779" s="186"/>
      <c r="O779" s="206" t="s">
        <v>459</v>
      </c>
      <c r="P779" s="206"/>
    </row>
    <row r="780" spans="1:17">
      <c r="A780" s="137" t="s">
        <v>345</v>
      </c>
      <c r="B780" s="140">
        <v>55</v>
      </c>
      <c r="C780" s="138">
        <v>57</v>
      </c>
      <c r="D780" s="141" t="s">
        <v>484</v>
      </c>
      <c r="E780" s="172">
        <v>233.29000000000002</v>
      </c>
      <c r="F780" s="173">
        <v>233.31</v>
      </c>
      <c r="G780" s="138"/>
      <c r="H780" s="138"/>
      <c r="I780" s="208"/>
      <c r="J780" s="140" t="s">
        <v>376</v>
      </c>
      <c r="K780" s="211">
        <v>0</v>
      </c>
      <c r="L780" s="206"/>
      <c r="M780" s="185"/>
      <c r="N780" s="186"/>
      <c r="O780" s="206" t="s">
        <v>425</v>
      </c>
      <c r="P780" s="206"/>
    </row>
    <row r="781" spans="1:17">
      <c r="A781" s="137" t="s">
        <v>345</v>
      </c>
      <c r="B781" s="140">
        <v>55</v>
      </c>
      <c r="C781" s="138">
        <v>92</v>
      </c>
      <c r="D781" s="141" t="s">
        <v>484</v>
      </c>
      <c r="E781" s="172">
        <v>233.29000000000002</v>
      </c>
      <c r="F781" s="173">
        <v>233.66</v>
      </c>
      <c r="G781" s="138"/>
      <c r="H781" s="138"/>
      <c r="I781" s="208"/>
      <c r="J781" s="140" t="s">
        <v>376</v>
      </c>
      <c r="K781" s="211">
        <v>0</v>
      </c>
      <c r="L781" s="206"/>
      <c r="M781" s="185"/>
      <c r="N781" s="186"/>
      <c r="O781" s="206" t="s">
        <v>459</v>
      </c>
      <c r="P781" s="206"/>
    </row>
    <row r="782" spans="1:17">
      <c r="A782" s="137" t="s">
        <v>346</v>
      </c>
      <c r="B782" s="140">
        <v>0</v>
      </c>
      <c r="C782" s="138">
        <v>31.5</v>
      </c>
      <c r="D782" s="141" t="s">
        <v>484</v>
      </c>
      <c r="E782" s="172">
        <v>233.6</v>
      </c>
      <c r="F782" s="173">
        <v>233.91499999999999</v>
      </c>
      <c r="G782" s="138"/>
      <c r="H782" s="138"/>
      <c r="I782" s="208"/>
      <c r="J782" s="140" t="s">
        <v>376</v>
      </c>
      <c r="K782" s="211">
        <v>0</v>
      </c>
      <c r="L782" s="206"/>
      <c r="M782" s="185"/>
      <c r="N782" s="186"/>
      <c r="O782" s="206" t="s">
        <v>459</v>
      </c>
      <c r="P782" s="206"/>
    </row>
    <row r="783" spans="1:17">
      <c r="A783" s="137" t="s">
        <v>346</v>
      </c>
      <c r="B783" s="140">
        <v>31.5</v>
      </c>
      <c r="C783" s="138">
        <v>35</v>
      </c>
      <c r="D783" s="141" t="s">
        <v>484</v>
      </c>
      <c r="E783" s="172">
        <v>233.91499999999999</v>
      </c>
      <c r="F783" s="173">
        <v>233.95</v>
      </c>
      <c r="G783" s="138" t="s">
        <v>373</v>
      </c>
      <c r="H783" s="138" t="s">
        <v>372</v>
      </c>
      <c r="I783" s="208" t="s">
        <v>375</v>
      </c>
      <c r="J783" s="140" t="s">
        <v>376</v>
      </c>
      <c r="K783" s="211">
        <v>0</v>
      </c>
      <c r="L783" s="206"/>
      <c r="M783" s="185"/>
      <c r="N783" s="186"/>
      <c r="O783" s="206" t="s">
        <v>419</v>
      </c>
      <c r="P783" s="206"/>
    </row>
    <row r="784" spans="1:17">
      <c r="A784" s="137" t="s">
        <v>346</v>
      </c>
      <c r="B784" s="140">
        <v>35</v>
      </c>
      <c r="C784" s="138">
        <v>44</v>
      </c>
      <c r="D784" s="141" t="s">
        <v>484</v>
      </c>
      <c r="E784" s="172">
        <v>233.95</v>
      </c>
      <c r="F784" s="173">
        <v>234.04</v>
      </c>
      <c r="G784" s="138" t="s">
        <v>373</v>
      </c>
      <c r="H784" s="138" t="s">
        <v>372</v>
      </c>
      <c r="I784" s="208" t="s">
        <v>375</v>
      </c>
      <c r="J784" s="140" t="s">
        <v>376</v>
      </c>
      <c r="K784" s="211">
        <v>0</v>
      </c>
      <c r="L784" s="206"/>
      <c r="M784" s="185"/>
      <c r="N784" s="186"/>
      <c r="O784" s="206" t="s">
        <v>459</v>
      </c>
      <c r="P784" s="206"/>
    </row>
    <row r="785" spans="1:16">
      <c r="A785" s="137" t="s">
        <v>346</v>
      </c>
      <c r="B785" s="140">
        <v>44</v>
      </c>
      <c r="C785" s="138">
        <v>49</v>
      </c>
      <c r="D785" s="141" t="s">
        <v>484</v>
      </c>
      <c r="E785" s="172">
        <v>234.04</v>
      </c>
      <c r="F785" s="173">
        <v>234.09</v>
      </c>
      <c r="G785" s="138" t="s">
        <v>373</v>
      </c>
      <c r="H785" s="138" t="s">
        <v>372</v>
      </c>
      <c r="I785" s="208" t="s">
        <v>375</v>
      </c>
      <c r="J785" s="140" t="s">
        <v>376</v>
      </c>
      <c r="K785" s="211">
        <v>0</v>
      </c>
      <c r="L785" s="206"/>
      <c r="M785" s="185"/>
      <c r="N785" s="186"/>
      <c r="O785" s="206" t="s">
        <v>419</v>
      </c>
      <c r="P785" s="206"/>
    </row>
    <row r="786" spans="1:16">
      <c r="A786" s="137" t="s">
        <v>346</v>
      </c>
      <c r="B786" s="140">
        <v>49</v>
      </c>
      <c r="C786" s="138">
        <v>91.5</v>
      </c>
      <c r="D786" s="141" t="s">
        <v>484</v>
      </c>
      <c r="E786" s="172">
        <v>234.09</v>
      </c>
      <c r="F786" s="173">
        <v>234.51499999999999</v>
      </c>
      <c r="G786" s="138" t="s">
        <v>373</v>
      </c>
      <c r="H786" s="138" t="s">
        <v>372</v>
      </c>
      <c r="I786" s="208" t="s">
        <v>375</v>
      </c>
      <c r="J786" s="140" t="s">
        <v>376</v>
      </c>
      <c r="K786" s="211">
        <v>0</v>
      </c>
      <c r="L786" s="206"/>
      <c r="M786" s="185"/>
      <c r="N786" s="186"/>
      <c r="O786" s="206" t="s">
        <v>459</v>
      </c>
      <c r="P786" s="206"/>
    </row>
    <row r="787" spans="1:16">
      <c r="A787" s="137" t="s">
        <v>347</v>
      </c>
      <c r="B787" s="140">
        <v>0</v>
      </c>
      <c r="C787" s="138">
        <v>71</v>
      </c>
      <c r="D787" s="141" t="s">
        <v>484</v>
      </c>
      <c r="E787" s="172">
        <v>234.51499999999999</v>
      </c>
      <c r="F787" s="173">
        <v>235.22499999999999</v>
      </c>
      <c r="G787" s="138"/>
      <c r="H787" s="138"/>
      <c r="I787" s="208"/>
      <c r="J787" s="140" t="s">
        <v>376</v>
      </c>
      <c r="K787" s="211">
        <v>0</v>
      </c>
      <c r="L787" s="206"/>
      <c r="M787" s="185"/>
      <c r="N787" s="186"/>
      <c r="O787" s="206" t="s">
        <v>459</v>
      </c>
      <c r="P787" s="206"/>
    </row>
    <row r="788" spans="1:16">
      <c r="A788" s="137" t="s">
        <v>347</v>
      </c>
      <c r="B788" s="140">
        <v>71</v>
      </c>
      <c r="C788" s="138">
        <v>76.5</v>
      </c>
      <c r="D788" s="141" t="s">
        <v>484</v>
      </c>
      <c r="E788" s="172">
        <v>235.22499999999999</v>
      </c>
      <c r="F788" s="173">
        <v>235.27999999999997</v>
      </c>
      <c r="G788" s="138"/>
      <c r="H788" s="138"/>
      <c r="I788" s="208"/>
      <c r="J788" s="140" t="s">
        <v>376</v>
      </c>
      <c r="K788" s="211">
        <v>0</v>
      </c>
      <c r="L788" s="206"/>
      <c r="M788" s="185"/>
      <c r="N788" s="186"/>
      <c r="O788" s="206" t="s">
        <v>425</v>
      </c>
      <c r="P788" s="206"/>
    </row>
    <row r="789" spans="1:16">
      <c r="A789" s="137" t="s">
        <v>348</v>
      </c>
      <c r="B789" s="140">
        <v>0</v>
      </c>
      <c r="C789" s="138">
        <v>10</v>
      </c>
      <c r="D789" s="141" t="s">
        <v>484</v>
      </c>
      <c r="E789" s="172">
        <v>235.28</v>
      </c>
      <c r="F789" s="173">
        <v>235.38</v>
      </c>
      <c r="G789" s="138"/>
      <c r="H789" s="138"/>
      <c r="I789" s="208"/>
      <c r="J789" s="140" t="s">
        <v>376</v>
      </c>
      <c r="K789" s="211">
        <v>0</v>
      </c>
      <c r="L789" s="206"/>
      <c r="M789" s="185"/>
      <c r="N789" s="186"/>
      <c r="O789" s="206" t="s">
        <v>425</v>
      </c>
      <c r="P789" s="206"/>
    </row>
    <row r="790" spans="1:16">
      <c r="A790" s="137" t="s">
        <v>348</v>
      </c>
      <c r="B790" s="140">
        <v>10</v>
      </c>
      <c r="C790" s="138">
        <v>75.5</v>
      </c>
      <c r="D790" s="141" t="s">
        <v>484</v>
      </c>
      <c r="E790" s="172">
        <v>235.38</v>
      </c>
      <c r="F790" s="173">
        <v>236.035</v>
      </c>
      <c r="G790" s="138"/>
      <c r="H790" s="138"/>
      <c r="I790" s="208"/>
      <c r="J790" s="140" t="s">
        <v>376</v>
      </c>
      <c r="K790" s="211">
        <v>0</v>
      </c>
      <c r="L790" s="206"/>
      <c r="M790" s="185"/>
      <c r="N790" s="186"/>
      <c r="O790" s="206" t="s">
        <v>459</v>
      </c>
      <c r="P790" s="206"/>
    </row>
    <row r="791" spans="1:16">
      <c r="A791" s="137" t="s">
        <v>349</v>
      </c>
      <c r="B791" s="140">
        <v>0</v>
      </c>
      <c r="C791" s="138">
        <v>40</v>
      </c>
      <c r="D791" s="141" t="s">
        <v>484</v>
      </c>
      <c r="E791" s="172">
        <v>236.035</v>
      </c>
      <c r="F791" s="173">
        <v>236.435</v>
      </c>
      <c r="G791" s="138"/>
      <c r="H791" s="138"/>
      <c r="I791" s="208"/>
      <c r="J791" s="140" t="s">
        <v>376</v>
      </c>
      <c r="K791" s="211">
        <v>0</v>
      </c>
      <c r="L791" s="206"/>
      <c r="M791" s="185"/>
      <c r="N791" s="186"/>
      <c r="O791" s="206" t="s">
        <v>459</v>
      </c>
      <c r="P791" s="206"/>
    </row>
    <row r="792" spans="1:16">
      <c r="A792" s="137" t="s">
        <v>349</v>
      </c>
      <c r="B792" s="140">
        <v>40</v>
      </c>
      <c r="C792" s="138">
        <v>70.5</v>
      </c>
      <c r="D792" s="141" t="s">
        <v>484</v>
      </c>
      <c r="E792" s="172">
        <v>236.435</v>
      </c>
      <c r="F792" s="173">
        <v>236.74</v>
      </c>
      <c r="G792" s="138"/>
      <c r="H792" s="138"/>
      <c r="I792" s="208"/>
      <c r="J792" s="140" t="s">
        <v>376</v>
      </c>
      <c r="K792" s="211">
        <v>0</v>
      </c>
      <c r="L792" s="206"/>
      <c r="M792" s="185"/>
      <c r="N792" s="186"/>
      <c r="O792" s="206" t="s">
        <v>459</v>
      </c>
      <c r="P792" s="206" t="s">
        <v>442</v>
      </c>
    </row>
    <row r="793" spans="1:16">
      <c r="A793" s="137" t="s">
        <v>350</v>
      </c>
      <c r="B793" s="140">
        <v>0</v>
      </c>
      <c r="C793" s="138">
        <v>27</v>
      </c>
      <c r="D793" s="141" t="s">
        <v>484</v>
      </c>
      <c r="E793" s="172">
        <v>236.6</v>
      </c>
      <c r="F793" s="173">
        <v>236.87</v>
      </c>
      <c r="G793" s="138"/>
      <c r="H793" s="138"/>
      <c r="I793" s="208"/>
      <c r="J793" s="140" t="s">
        <v>376</v>
      </c>
      <c r="K793" s="211">
        <v>0</v>
      </c>
      <c r="L793" s="206"/>
      <c r="M793" s="185"/>
      <c r="N793" s="186"/>
      <c r="O793" s="206" t="s">
        <v>459</v>
      </c>
      <c r="P793" s="206"/>
    </row>
    <row r="794" spans="1:16">
      <c r="A794" s="137" t="s">
        <v>350</v>
      </c>
      <c r="B794" s="140">
        <v>27</v>
      </c>
      <c r="C794" s="138">
        <v>32</v>
      </c>
      <c r="D794" s="141" t="s">
        <v>484</v>
      </c>
      <c r="E794" s="172">
        <v>236.87</v>
      </c>
      <c r="F794" s="173">
        <v>236.92</v>
      </c>
      <c r="G794" s="138" t="s">
        <v>373</v>
      </c>
      <c r="H794" s="138" t="s">
        <v>372</v>
      </c>
      <c r="I794" s="208" t="s">
        <v>375</v>
      </c>
      <c r="J794" s="140" t="s">
        <v>376</v>
      </c>
      <c r="K794" s="211">
        <v>0</v>
      </c>
      <c r="L794" s="206"/>
      <c r="M794" s="185"/>
      <c r="N794" s="186"/>
      <c r="O794" s="206" t="s">
        <v>419</v>
      </c>
      <c r="P794" s="206"/>
    </row>
    <row r="795" spans="1:16">
      <c r="A795" s="137" t="s">
        <v>350</v>
      </c>
      <c r="B795" s="140">
        <v>32</v>
      </c>
      <c r="C795" s="138">
        <v>40</v>
      </c>
      <c r="D795" s="141" t="s">
        <v>484</v>
      </c>
      <c r="E795" s="172">
        <v>236.92</v>
      </c>
      <c r="F795" s="173">
        <v>237</v>
      </c>
      <c r="G795" s="138"/>
      <c r="H795" s="138"/>
      <c r="I795" s="208"/>
      <c r="J795" s="140" t="s">
        <v>376</v>
      </c>
      <c r="K795" s="211">
        <v>0</v>
      </c>
      <c r="L795" s="206"/>
      <c r="M795" s="185"/>
      <c r="N795" s="186"/>
      <c r="O795" s="206"/>
      <c r="P795" s="206"/>
    </row>
    <row r="796" spans="1:16">
      <c r="A796" s="137" t="s">
        <v>350</v>
      </c>
      <c r="B796" s="140">
        <v>40</v>
      </c>
      <c r="C796" s="138">
        <v>67.5</v>
      </c>
      <c r="D796" s="141" t="s">
        <v>484</v>
      </c>
      <c r="E796" s="172">
        <v>237</v>
      </c>
      <c r="F796" s="173">
        <v>237.27500000000001</v>
      </c>
      <c r="G796" s="138"/>
      <c r="H796" s="138"/>
      <c r="I796" s="208"/>
      <c r="J796" s="140" t="s">
        <v>376</v>
      </c>
      <c r="K796" s="211">
        <v>0</v>
      </c>
      <c r="L796" s="206"/>
      <c r="M796" s="185"/>
      <c r="N796" s="186"/>
      <c r="O796" s="206" t="s">
        <v>419</v>
      </c>
      <c r="P796" s="206"/>
    </row>
    <row r="797" spans="1:16">
      <c r="A797" s="137" t="s">
        <v>351</v>
      </c>
      <c r="B797" s="140">
        <v>0</v>
      </c>
      <c r="C797" s="138">
        <v>5</v>
      </c>
      <c r="D797" s="141" t="s">
        <v>484</v>
      </c>
      <c r="E797" s="172">
        <v>237.27500000000001</v>
      </c>
      <c r="F797" s="173">
        <v>237.32500000000002</v>
      </c>
      <c r="G797" s="138"/>
      <c r="H797" s="138"/>
      <c r="I797" s="208"/>
      <c r="J797" s="140" t="s">
        <v>376</v>
      </c>
      <c r="K797" s="211">
        <v>0</v>
      </c>
      <c r="L797" s="206"/>
      <c r="M797" s="185"/>
      <c r="N797" s="186"/>
      <c r="O797" s="206" t="s">
        <v>419</v>
      </c>
      <c r="P797" s="206"/>
    </row>
    <row r="798" spans="1:16">
      <c r="A798" s="137" t="s">
        <v>351</v>
      </c>
      <c r="B798" s="140">
        <v>5</v>
      </c>
      <c r="C798" s="138">
        <v>83</v>
      </c>
      <c r="D798" s="141" t="s">
        <v>484</v>
      </c>
      <c r="E798" s="172">
        <v>237.32500000000002</v>
      </c>
      <c r="F798" s="173">
        <v>238.10500000000002</v>
      </c>
      <c r="G798" s="138" t="s">
        <v>373</v>
      </c>
      <c r="H798" s="138" t="s">
        <v>372</v>
      </c>
      <c r="I798" s="208" t="s">
        <v>375</v>
      </c>
      <c r="J798" s="140" t="s">
        <v>376</v>
      </c>
      <c r="K798" s="211">
        <v>0</v>
      </c>
      <c r="L798" s="206"/>
      <c r="M798" s="185"/>
      <c r="N798" s="186"/>
      <c r="O798" s="206" t="s">
        <v>459</v>
      </c>
      <c r="P798" s="206"/>
    </row>
    <row r="799" spans="1:16">
      <c r="A799" s="137" t="s">
        <v>352</v>
      </c>
      <c r="B799" s="140">
        <v>0</v>
      </c>
      <c r="C799" s="138">
        <v>78</v>
      </c>
      <c r="D799" s="141" t="s">
        <v>484</v>
      </c>
      <c r="E799" s="172">
        <v>238.10499999999999</v>
      </c>
      <c r="F799" s="173">
        <v>238.88499999999999</v>
      </c>
      <c r="G799" s="138"/>
      <c r="H799" s="138"/>
      <c r="I799" s="208"/>
      <c r="J799" s="140" t="s">
        <v>376</v>
      </c>
      <c r="K799" s="211">
        <v>0</v>
      </c>
      <c r="L799" s="206"/>
      <c r="M799" s="185"/>
      <c r="N799" s="186"/>
      <c r="O799" s="206" t="s">
        <v>459</v>
      </c>
      <c r="P799" s="206"/>
    </row>
    <row r="800" spans="1:16">
      <c r="A800" s="137" t="s">
        <v>353</v>
      </c>
      <c r="B800" s="140">
        <v>0</v>
      </c>
      <c r="C800" s="138">
        <v>75</v>
      </c>
      <c r="D800" s="141" t="s">
        <v>484</v>
      </c>
      <c r="E800" s="172">
        <v>238.88499999999999</v>
      </c>
      <c r="F800" s="173">
        <v>239.63499999999999</v>
      </c>
      <c r="G800" s="138"/>
      <c r="H800" s="138"/>
      <c r="I800" s="208"/>
      <c r="J800" s="140" t="s">
        <v>376</v>
      </c>
      <c r="K800" s="211">
        <v>0</v>
      </c>
      <c r="L800" s="206"/>
      <c r="M800" s="185"/>
      <c r="N800" s="186"/>
      <c r="O800" s="206" t="s">
        <v>459</v>
      </c>
      <c r="P800" s="206"/>
    </row>
    <row r="801" spans="1:16">
      <c r="A801" s="137" t="s">
        <v>354</v>
      </c>
      <c r="B801" s="140">
        <v>0</v>
      </c>
      <c r="C801" s="138">
        <v>90.5</v>
      </c>
      <c r="D801" s="141" t="s">
        <v>484</v>
      </c>
      <c r="E801" s="172">
        <v>239.6</v>
      </c>
      <c r="F801" s="173">
        <v>240.505</v>
      </c>
      <c r="G801" s="138"/>
      <c r="H801" s="138"/>
      <c r="I801" s="208"/>
      <c r="J801" s="140" t="s">
        <v>376</v>
      </c>
      <c r="K801" s="211">
        <v>0</v>
      </c>
      <c r="L801" s="206"/>
      <c r="M801" s="185"/>
      <c r="N801" s="186"/>
      <c r="O801" s="206" t="s">
        <v>459</v>
      </c>
      <c r="P801" s="206"/>
    </row>
    <row r="802" spans="1:16">
      <c r="A802" s="137" t="s">
        <v>355</v>
      </c>
      <c r="B802" s="140">
        <v>0</v>
      </c>
      <c r="C802" s="138">
        <v>7</v>
      </c>
      <c r="D802" s="141" t="s">
        <v>484</v>
      </c>
      <c r="E802" s="172">
        <v>240.505</v>
      </c>
      <c r="F802" s="173">
        <v>240.57499999999999</v>
      </c>
      <c r="G802" s="138"/>
      <c r="H802" s="138"/>
      <c r="I802" s="208"/>
      <c r="J802" s="140" t="s">
        <v>376</v>
      </c>
      <c r="K802" s="211">
        <v>0</v>
      </c>
      <c r="L802" s="206"/>
      <c r="M802" s="185"/>
      <c r="N802" s="186"/>
      <c r="O802" s="206" t="s">
        <v>459</v>
      </c>
      <c r="P802" s="206"/>
    </row>
    <row r="803" spans="1:16">
      <c r="A803" s="137" t="s">
        <v>355</v>
      </c>
      <c r="B803" s="140">
        <v>7</v>
      </c>
      <c r="C803" s="138">
        <v>14</v>
      </c>
      <c r="D803" s="141" t="s">
        <v>484</v>
      </c>
      <c r="E803" s="172">
        <v>240.57499999999999</v>
      </c>
      <c r="F803" s="173">
        <v>240.64499999999998</v>
      </c>
      <c r="G803" s="138" t="s">
        <v>373</v>
      </c>
      <c r="H803" s="138" t="s">
        <v>372</v>
      </c>
      <c r="I803" s="208" t="s">
        <v>375</v>
      </c>
      <c r="J803" s="140" t="s">
        <v>376</v>
      </c>
      <c r="K803" s="211">
        <v>0</v>
      </c>
      <c r="L803" s="206"/>
      <c r="M803" s="185"/>
      <c r="N803" s="186"/>
      <c r="O803" s="206" t="s">
        <v>419</v>
      </c>
      <c r="P803" s="206"/>
    </row>
    <row r="804" spans="1:16">
      <c r="A804" s="137" t="s">
        <v>355</v>
      </c>
      <c r="B804" s="140">
        <v>14</v>
      </c>
      <c r="C804" s="138">
        <v>51.5</v>
      </c>
      <c r="D804" s="141" t="s">
        <v>484</v>
      </c>
      <c r="E804" s="172">
        <v>240.64499999999998</v>
      </c>
      <c r="F804" s="173">
        <v>241.01999999999998</v>
      </c>
      <c r="G804" s="138" t="s">
        <v>373</v>
      </c>
      <c r="H804" s="138" t="s">
        <v>372</v>
      </c>
      <c r="I804" s="208" t="s">
        <v>375</v>
      </c>
      <c r="J804" s="140" t="s">
        <v>376</v>
      </c>
      <c r="K804" s="211">
        <v>0</v>
      </c>
      <c r="L804" s="206"/>
      <c r="M804" s="185"/>
      <c r="N804" s="186"/>
      <c r="O804" s="206" t="s">
        <v>459</v>
      </c>
      <c r="P804" s="206"/>
    </row>
    <row r="805" spans="1:16">
      <c r="A805" s="137" t="s">
        <v>355</v>
      </c>
      <c r="B805" s="140">
        <v>51.5</v>
      </c>
      <c r="C805" s="138">
        <v>53</v>
      </c>
      <c r="D805" s="141" t="s">
        <v>484</v>
      </c>
      <c r="E805" s="172">
        <v>241.01999999999998</v>
      </c>
      <c r="F805" s="173">
        <v>241.035</v>
      </c>
      <c r="G805" s="138"/>
      <c r="H805" s="138"/>
      <c r="I805" s="208"/>
      <c r="J805" s="140" t="s">
        <v>376</v>
      </c>
      <c r="K805" s="211">
        <v>0</v>
      </c>
      <c r="L805" s="206"/>
      <c r="M805" s="185"/>
      <c r="N805" s="186"/>
      <c r="O805" s="206" t="s">
        <v>479</v>
      </c>
      <c r="P805" s="206"/>
    </row>
    <row r="806" spans="1:16">
      <c r="A806" s="137" t="s">
        <v>355</v>
      </c>
      <c r="B806" s="140">
        <v>53</v>
      </c>
      <c r="C806" s="138">
        <v>75.5</v>
      </c>
      <c r="D806" s="141" t="s">
        <v>484</v>
      </c>
      <c r="E806" s="172">
        <v>241.035</v>
      </c>
      <c r="F806" s="173">
        <v>241.26</v>
      </c>
      <c r="G806" s="138"/>
      <c r="H806" s="138"/>
      <c r="I806" s="208"/>
      <c r="J806" s="140" t="s">
        <v>376</v>
      </c>
      <c r="K806" s="211">
        <v>0</v>
      </c>
      <c r="L806" s="206"/>
      <c r="M806" s="185"/>
      <c r="N806" s="186"/>
      <c r="O806" s="206" t="s">
        <v>459</v>
      </c>
      <c r="P806" s="206"/>
    </row>
    <row r="807" spans="1:16">
      <c r="A807" s="137" t="s">
        <v>356</v>
      </c>
      <c r="B807" s="140">
        <v>0</v>
      </c>
      <c r="C807" s="138">
        <v>49</v>
      </c>
      <c r="D807" s="141" t="s">
        <v>484</v>
      </c>
      <c r="E807" s="172">
        <v>241.26</v>
      </c>
      <c r="F807" s="173">
        <v>241.75</v>
      </c>
      <c r="G807" s="138"/>
      <c r="H807" s="138"/>
      <c r="I807" s="208"/>
      <c r="J807" s="140" t="s">
        <v>376</v>
      </c>
      <c r="K807" s="211">
        <v>0</v>
      </c>
      <c r="L807" s="206"/>
      <c r="M807" s="185"/>
      <c r="N807" s="186"/>
      <c r="O807" s="206" t="s">
        <v>459</v>
      </c>
      <c r="P807" s="206"/>
    </row>
    <row r="808" spans="1:16">
      <c r="A808" s="137" t="s">
        <v>356</v>
      </c>
      <c r="B808" s="140">
        <v>49</v>
      </c>
      <c r="C808" s="138">
        <v>49.2</v>
      </c>
      <c r="D808" s="141" t="s">
        <v>484</v>
      </c>
      <c r="E808" s="172">
        <v>241.75</v>
      </c>
      <c r="F808" s="173">
        <v>241.75199999999998</v>
      </c>
      <c r="G808" s="138"/>
      <c r="H808" s="138"/>
      <c r="I808" s="208"/>
      <c r="J808" s="140" t="s">
        <v>376</v>
      </c>
      <c r="K808" s="211">
        <v>0</v>
      </c>
      <c r="L808" s="206"/>
      <c r="M808" s="185"/>
      <c r="N808" s="186"/>
      <c r="O808" s="206" t="s">
        <v>479</v>
      </c>
      <c r="P808" s="206"/>
    </row>
    <row r="809" spans="1:16">
      <c r="A809" s="137" t="s">
        <v>356</v>
      </c>
      <c r="B809" s="140">
        <v>49.2</v>
      </c>
      <c r="C809" s="138">
        <v>64</v>
      </c>
      <c r="D809" s="141" t="s">
        <v>484</v>
      </c>
      <c r="E809" s="172">
        <v>241.75199999999998</v>
      </c>
      <c r="F809" s="173">
        <v>241.89999999999998</v>
      </c>
      <c r="G809" s="138"/>
      <c r="H809" s="138"/>
      <c r="I809" s="208"/>
      <c r="J809" s="140" t="s">
        <v>376</v>
      </c>
      <c r="K809" s="211">
        <v>0</v>
      </c>
      <c r="L809" s="206"/>
      <c r="M809" s="185"/>
      <c r="N809" s="186"/>
      <c r="O809" s="206" t="s">
        <v>459</v>
      </c>
      <c r="P809" s="206"/>
    </row>
    <row r="810" spans="1:16">
      <c r="A810" s="137" t="s">
        <v>356</v>
      </c>
      <c r="B810" s="140">
        <v>64</v>
      </c>
      <c r="C810" s="138">
        <v>81</v>
      </c>
      <c r="D810" s="141" t="s">
        <v>484</v>
      </c>
      <c r="E810" s="172">
        <v>241.89999999999998</v>
      </c>
      <c r="F810" s="173">
        <v>242.07</v>
      </c>
      <c r="G810" s="138"/>
      <c r="H810" s="138"/>
      <c r="I810" s="208"/>
      <c r="J810" s="140" t="s">
        <v>376</v>
      </c>
      <c r="K810" s="211">
        <v>0</v>
      </c>
      <c r="L810" s="206"/>
      <c r="M810" s="185"/>
      <c r="N810" s="186"/>
      <c r="O810" s="206" t="s">
        <v>459</v>
      </c>
      <c r="P810" s="206"/>
    </row>
    <row r="811" spans="1:16">
      <c r="A811" s="137" t="s">
        <v>356</v>
      </c>
      <c r="B811" s="140">
        <v>81</v>
      </c>
      <c r="C811" s="138">
        <v>81.5</v>
      </c>
      <c r="D811" s="141" t="s">
        <v>484</v>
      </c>
      <c r="E811" s="172">
        <v>242.07</v>
      </c>
      <c r="F811" s="173">
        <v>242.07499999999999</v>
      </c>
      <c r="G811" s="138"/>
      <c r="H811" s="138"/>
      <c r="I811" s="208"/>
      <c r="J811" s="140" t="s">
        <v>376</v>
      </c>
      <c r="K811" s="211">
        <v>0</v>
      </c>
      <c r="L811" s="206"/>
      <c r="M811" s="185"/>
      <c r="N811" s="186"/>
      <c r="O811" s="206" t="s">
        <v>479</v>
      </c>
      <c r="P811" s="206"/>
    </row>
    <row r="812" spans="1:16">
      <c r="A812" s="137" t="s">
        <v>356</v>
      </c>
      <c r="B812" s="140">
        <v>81.5</v>
      </c>
      <c r="C812" s="138">
        <v>85</v>
      </c>
      <c r="D812" s="141" t="s">
        <v>484</v>
      </c>
      <c r="E812" s="172">
        <v>242.07499999999999</v>
      </c>
      <c r="F812" s="173">
        <v>242.10999999999999</v>
      </c>
      <c r="G812" s="138"/>
      <c r="H812" s="138"/>
      <c r="I812" s="208"/>
      <c r="J812" s="140" t="s">
        <v>376</v>
      </c>
      <c r="K812" s="211">
        <v>0</v>
      </c>
      <c r="L812" s="206"/>
      <c r="M812" s="185"/>
      <c r="N812" s="186"/>
      <c r="O812" s="206" t="s">
        <v>459</v>
      </c>
      <c r="P812" s="206"/>
    </row>
    <row r="813" spans="1:16">
      <c r="A813" s="137" t="s">
        <v>357</v>
      </c>
      <c r="B813" s="140">
        <v>0</v>
      </c>
      <c r="C813" s="138">
        <v>15.5</v>
      </c>
      <c r="D813" s="141" t="s">
        <v>484</v>
      </c>
      <c r="E813" s="172">
        <v>242.11</v>
      </c>
      <c r="F813" s="173">
        <v>242.26500000000001</v>
      </c>
      <c r="G813" s="138"/>
      <c r="H813" s="138"/>
      <c r="I813" s="208"/>
      <c r="J813" s="140" t="s">
        <v>376</v>
      </c>
      <c r="K813" s="211">
        <v>0</v>
      </c>
      <c r="L813" s="206"/>
      <c r="M813" s="185"/>
      <c r="N813" s="186"/>
      <c r="O813" s="206" t="s">
        <v>459</v>
      </c>
      <c r="P813" s="206"/>
    </row>
    <row r="814" spans="1:16">
      <c r="A814" s="137" t="s">
        <v>357</v>
      </c>
      <c r="B814" s="140">
        <v>15.5</v>
      </c>
      <c r="C814" s="138">
        <v>20.5</v>
      </c>
      <c r="D814" s="141" t="s">
        <v>484</v>
      </c>
      <c r="E814" s="172">
        <v>242.26500000000001</v>
      </c>
      <c r="F814" s="173">
        <v>242.31500000000003</v>
      </c>
      <c r="G814" s="138"/>
      <c r="H814" s="138"/>
      <c r="I814" s="208"/>
      <c r="J814" s="140" t="s">
        <v>376</v>
      </c>
      <c r="K814" s="211">
        <v>0</v>
      </c>
      <c r="L814" s="206"/>
      <c r="M814" s="185"/>
      <c r="N814" s="186"/>
      <c r="O814" s="206" t="s">
        <v>462</v>
      </c>
      <c r="P814" s="206"/>
    </row>
    <row r="815" spans="1:16">
      <c r="A815" s="137" t="s">
        <v>357</v>
      </c>
      <c r="B815" s="140">
        <v>20.5</v>
      </c>
      <c r="C815" s="138">
        <v>21</v>
      </c>
      <c r="D815" s="141" t="s">
        <v>484</v>
      </c>
      <c r="E815" s="172">
        <v>242.31500000000003</v>
      </c>
      <c r="F815" s="173">
        <v>242.32000000000002</v>
      </c>
      <c r="G815" s="138"/>
      <c r="H815" s="138"/>
      <c r="I815" s="208"/>
      <c r="J815" s="140" t="s">
        <v>376</v>
      </c>
      <c r="K815" s="211">
        <v>0</v>
      </c>
      <c r="L815" s="206"/>
      <c r="M815" s="185"/>
      <c r="N815" s="186"/>
      <c r="O815" s="206" t="s">
        <v>479</v>
      </c>
      <c r="P815" s="206"/>
    </row>
    <row r="816" spans="1:16">
      <c r="A816" s="137" t="s">
        <v>357</v>
      </c>
      <c r="B816" s="140">
        <v>21</v>
      </c>
      <c r="C816" s="138">
        <v>32</v>
      </c>
      <c r="D816" s="141" t="s">
        <v>484</v>
      </c>
      <c r="E816" s="172">
        <v>242.32000000000002</v>
      </c>
      <c r="F816" s="173">
        <v>242.43</v>
      </c>
      <c r="G816" s="138"/>
      <c r="H816" s="138"/>
      <c r="I816" s="208"/>
      <c r="J816" s="140" t="s">
        <v>376</v>
      </c>
      <c r="K816" s="211">
        <v>0</v>
      </c>
      <c r="L816" s="206"/>
      <c r="M816" s="185"/>
      <c r="N816" s="186"/>
      <c r="O816" s="206" t="s">
        <v>481</v>
      </c>
      <c r="P816" s="206"/>
    </row>
    <row r="817" spans="1:17">
      <c r="A817" s="137" t="s">
        <v>357</v>
      </c>
      <c r="B817" s="140">
        <v>32</v>
      </c>
      <c r="C817" s="138">
        <v>53</v>
      </c>
      <c r="D817" s="141" t="s">
        <v>484</v>
      </c>
      <c r="E817" s="172">
        <v>242.43</v>
      </c>
      <c r="F817" s="173">
        <v>242.64000000000001</v>
      </c>
      <c r="G817" s="138"/>
      <c r="H817" s="138"/>
      <c r="I817" s="208"/>
      <c r="J817" s="140" t="s">
        <v>376</v>
      </c>
      <c r="K817" s="211">
        <v>0</v>
      </c>
      <c r="L817" s="206"/>
      <c r="M817" s="185"/>
      <c r="N817" s="186"/>
      <c r="O817" s="206" t="s">
        <v>459</v>
      </c>
      <c r="P817" s="206"/>
    </row>
    <row r="818" spans="1:17">
      <c r="A818" s="137" t="s">
        <v>357</v>
      </c>
      <c r="B818" s="140">
        <v>53</v>
      </c>
      <c r="C818" s="138">
        <v>53.5</v>
      </c>
      <c r="D818" s="141" t="s">
        <v>484</v>
      </c>
      <c r="E818" s="172">
        <v>242.64000000000001</v>
      </c>
      <c r="F818" s="173">
        <v>242.64500000000001</v>
      </c>
      <c r="G818" s="138"/>
      <c r="H818" s="138"/>
      <c r="I818" s="208"/>
      <c r="J818" s="140" t="s">
        <v>376</v>
      </c>
      <c r="K818" s="211">
        <v>0</v>
      </c>
      <c r="L818" s="206"/>
      <c r="M818" s="185"/>
      <c r="N818" s="186"/>
      <c r="O818" s="206" t="s">
        <v>479</v>
      </c>
      <c r="P818" s="206"/>
    </row>
    <row r="819" spans="1:17">
      <c r="A819" s="137" t="s">
        <v>357</v>
      </c>
      <c r="B819" s="140">
        <v>53.5</v>
      </c>
      <c r="C819" s="138">
        <v>56</v>
      </c>
      <c r="D819" s="141" t="s">
        <v>484</v>
      </c>
      <c r="E819" s="172">
        <v>242.64500000000001</v>
      </c>
      <c r="F819" s="173">
        <v>242.67000000000002</v>
      </c>
      <c r="G819" s="138"/>
      <c r="H819" s="138"/>
      <c r="I819" s="208"/>
      <c r="J819" s="140" t="s">
        <v>376</v>
      </c>
      <c r="K819" s="211">
        <v>0</v>
      </c>
      <c r="L819" s="206"/>
      <c r="M819" s="185"/>
      <c r="N819" s="186"/>
      <c r="O819" s="206" t="s">
        <v>459</v>
      </c>
      <c r="P819" s="206"/>
    </row>
    <row r="820" spans="1:17">
      <c r="A820" s="137" t="s">
        <v>357</v>
      </c>
      <c r="B820" s="140">
        <v>56</v>
      </c>
      <c r="C820" s="138">
        <v>56.2</v>
      </c>
      <c r="D820" s="141" t="s">
        <v>484</v>
      </c>
      <c r="E820" s="172">
        <v>242.67000000000002</v>
      </c>
      <c r="F820" s="173">
        <v>242.67200000000003</v>
      </c>
      <c r="G820" s="138"/>
      <c r="H820" s="138"/>
      <c r="I820" s="208"/>
      <c r="J820" s="140" t="s">
        <v>376</v>
      </c>
      <c r="K820" s="211">
        <v>0</v>
      </c>
      <c r="L820" s="206"/>
      <c r="M820" s="185"/>
      <c r="N820" s="186"/>
      <c r="O820" s="206" t="s">
        <v>479</v>
      </c>
      <c r="P820" s="206"/>
    </row>
    <row r="821" spans="1:17">
      <c r="A821" s="137" t="s">
        <v>357</v>
      </c>
      <c r="B821" s="140">
        <v>56.2</v>
      </c>
      <c r="C821" s="138">
        <v>74</v>
      </c>
      <c r="D821" s="141" t="s">
        <v>484</v>
      </c>
      <c r="E821" s="172">
        <v>242.67200000000003</v>
      </c>
      <c r="F821" s="173">
        <v>242.85000000000002</v>
      </c>
      <c r="G821" s="138"/>
      <c r="H821" s="138"/>
      <c r="I821" s="208"/>
      <c r="J821" s="140" t="s">
        <v>376</v>
      </c>
      <c r="K821" s="211">
        <v>0</v>
      </c>
      <c r="L821" s="206"/>
      <c r="M821" s="185"/>
      <c r="N821" s="186"/>
      <c r="O821" s="206" t="s">
        <v>459</v>
      </c>
      <c r="P821" s="206"/>
    </row>
    <row r="822" spans="1:17">
      <c r="A822" s="137" t="s">
        <v>358</v>
      </c>
      <c r="B822" s="140">
        <v>0</v>
      </c>
      <c r="C822" s="138">
        <v>71.5</v>
      </c>
      <c r="D822" s="141" t="s">
        <v>484</v>
      </c>
      <c r="E822" s="172">
        <v>242.6</v>
      </c>
      <c r="F822" s="173">
        <v>243.315</v>
      </c>
      <c r="G822" s="138"/>
      <c r="H822" s="138"/>
      <c r="I822" s="208"/>
      <c r="J822" s="140" t="s">
        <v>376</v>
      </c>
      <c r="K822" s="211">
        <v>0</v>
      </c>
      <c r="L822" s="206"/>
      <c r="M822" s="185"/>
      <c r="N822" s="186"/>
      <c r="O822" s="206" t="s">
        <v>459</v>
      </c>
      <c r="P822" s="206"/>
    </row>
    <row r="823" spans="1:17">
      <c r="A823" s="137" t="s">
        <v>359</v>
      </c>
      <c r="B823" s="140">
        <v>0</v>
      </c>
      <c r="C823" s="138">
        <v>30</v>
      </c>
      <c r="D823" s="141" t="s">
        <v>484</v>
      </c>
      <c r="E823" s="172">
        <v>243.315</v>
      </c>
      <c r="F823" s="173">
        <v>243.61500000000001</v>
      </c>
      <c r="G823" s="138"/>
      <c r="H823" s="138"/>
      <c r="I823" s="208"/>
      <c r="J823" s="140" t="s">
        <v>376</v>
      </c>
      <c r="K823" s="211">
        <v>0</v>
      </c>
      <c r="L823" s="206"/>
      <c r="M823" s="185"/>
      <c r="N823" s="186"/>
      <c r="O823" s="206" t="s">
        <v>459</v>
      </c>
      <c r="P823" s="206"/>
    </row>
    <row r="824" spans="1:17">
      <c r="A824" s="137" t="s">
        <v>359</v>
      </c>
      <c r="B824" s="140">
        <v>30</v>
      </c>
      <c r="C824" s="138">
        <v>35</v>
      </c>
      <c r="D824" s="141" t="s">
        <v>484</v>
      </c>
      <c r="E824" s="172">
        <v>243.61500000000001</v>
      </c>
      <c r="F824" s="173">
        <v>243.66499999999999</v>
      </c>
      <c r="G824" s="138"/>
      <c r="H824" s="138"/>
      <c r="I824" s="208"/>
      <c r="J824" s="140" t="s">
        <v>376</v>
      </c>
      <c r="K824" s="211">
        <v>0</v>
      </c>
      <c r="L824" s="206"/>
      <c r="M824" s="185"/>
      <c r="N824" s="186"/>
      <c r="O824" s="206" t="s">
        <v>459</v>
      </c>
      <c r="P824" s="206" t="s">
        <v>442</v>
      </c>
      <c r="Q824" s="138" t="s">
        <v>469</v>
      </c>
    </row>
    <row r="825" spans="1:17">
      <c r="A825" s="137" t="s">
        <v>359</v>
      </c>
      <c r="B825" s="140">
        <v>35</v>
      </c>
      <c r="C825" s="138">
        <v>36</v>
      </c>
      <c r="D825" s="141" t="s">
        <v>484</v>
      </c>
      <c r="E825" s="172">
        <v>243.66499999999999</v>
      </c>
      <c r="F825" s="173">
        <v>243.67500000000001</v>
      </c>
      <c r="G825" s="138"/>
      <c r="H825" s="138"/>
      <c r="I825" s="208"/>
      <c r="J825" s="140" t="s">
        <v>376</v>
      </c>
      <c r="K825" s="211">
        <v>0</v>
      </c>
      <c r="L825" s="206"/>
      <c r="M825" s="185"/>
      <c r="N825" s="186"/>
      <c r="O825" s="206" t="s">
        <v>479</v>
      </c>
      <c r="P825" s="206"/>
    </row>
    <row r="826" spans="1:17">
      <c r="A826" s="137" t="s">
        <v>359</v>
      </c>
      <c r="B826" s="140">
        <v>36</v>
      </c>
      <c r="C826" s="138">
        <v>44</v>
      </c>
      <c r="D826" s="141" t="s">
        <v>484</v>
      </c>
      <c r="E826" s="172">
        <v>243.67500000000001</v>
      </c>
      <c r="F826" s="173">
        <v>243.755</v>
      </c>
      <c r="G826" s="138"/>
      <c r="H826" s="138"/>
      <c r="I826" s="208"/>
      <c r="J826" s="140" t="s">
        <v>376</v>
      </c>
      <c r="K826" s="211">
        <v>0</v>
      </c>
      <c r="L826" s="206"/>
      <c r="M826" s="185"/>
      <c r="N826" s="186"/>
      <c r="O826" s="206" t="s">
        <v>459</v>
      </c>
      <c r="P826" s="206"/>
    </row>
    <row r="827" spans="1:17">
      <c r="A827" s="137" t="s">
        <v>360</v>
      </c>
      <c r="B827" s="140">
        <v>0</v>
      </c>
      <c r="C827" s="138">
        <v>78.5</v>
      </c>
      <c r="D827" s="141" t="s">
        <v>484</v>
      </c>
      <c r="E827" s="172">
        <v>243.755</v>
      </c>
      <c r="F827" s="173">
        <v>244.54</v>
      </c>
      <c r="G827" s="138"/>
      <c r="H827" s="138"/>
      <c r="I827" s="208"/>
      <c r="J827" s="140" t="s">
        <v>376</v>
      </c>
      <c r="K827" s="211">
        <v>0</v>
      </c>
      <c r="L827" s="206"/>
      <c r="M827" s="185"/>
      <c r="N827" s="186"/>
      <c r="O827" s="206" t="s">
        <v>459</v>
      </c>
      <c r="P827" s="206"/>
    </row>
    <row r="828" spans="1:17">
      <c r="A828" s="137" t="s">
        <v>360</v>
      </c>
      <c r="B828" s="140">
        <v>78.5</v>
      </c>
      <c r="C828" s="138">
        <v>88.5</v>
      </c>
      <c r="D828" s="141" t="s">
        <v>484</v>
      </c>
      <c r="E828" s="172">
        <v>244.54</v>
      </c>
      <c r="F828" s="173">
        <v>244.64</v>
      </c>
      <c r="G828" s="138" t="s">
        <v>373</v>
      </c>
      <c r="H828" s="138" t="s">
        <v>372</v>
      </c>
      <c r="I828" s="208" t="s">
        <v>375</v>
      </c>
      <c r="J828" s="140" t="s">
        <v>376</v>
      </c>
      <c r="K828" s="211">
        <v>0</v>
      </c>
      <c r="L828" s="206"/>
      <c r="M828" s="185"/>
      <c r="N828" s="186"/>
      <c r="O828" s="206" t="s">
        <v>419</v>
      </c>
      <c r="P828" s="206"/>
    </row>
    <row r="829" spans="1:17">
      <c r="A829" s="137" t="s">
        <v>361</v>
      </c>
      <c r="B829" s="140">
        <v>0</v>
      </c>
      <c r="C829" s="138">
        <v>72</v>
      </c>
      <c r="D829" s="141" t="s">
        <v>484</v>
      </c>
      <c r="E829" s="172">
        <v>244.64</v>
      </c>
      <c r="F829" s="173">
        <v>245.35999999999999</v>
      </c>
      <c r="G829" s="138"/>
      <c r="H829" s="138"/>
      <c r="I829" s="208"/>
      <c r="J829" s="140" t="s">
        <v>376</v>
      </c>
      <c r="K829" s="211">
        <v>0</v>
      </c>
      <c r="L829" s="206"/>
      <c r="M829" s="185"/>
      <c r="N829" s="186"/>
      <c r="O829" s="206" t="s">
        <v>419</v>
      </c>
      <c r="P829" s="206"/>
    </row>
    <row r="830" spans="1:17">
      <c r="A830" s="137" t="s">
        <v>361</v>
      </c>
      <c r="B830" s="140">
        <v>72</v>
      </c>
      <c r="C830" s="138">
        <v>87</v>
      </c>
      <c r="D830" s="141" t="s">
        <v>484</v>
      </c>
      <c r="E830" s="172">
        <v>245.35999999999999</v>
      </c>
      <c r="F830" s="173">
        <v>245.51</v>
      </c>
      <c r="G830" s="138" t="s">
        <v>373</v>
      </c>
      <c r="H830" s="138" t="s">
        <v>372</v>
      </c>
      <c r="I830" s="208" t="s">
        <v>375</v>
      </c>
      <c r="J830" s="140" t="s">
        <v>376</v>
      </c>
      <c r="K830" s="211">
        <v>0</v>
      </c>
      <c r="L830" s="206"/>
      <c r="M830" s="185"/>
      <c r="N830" s="186"/>
      <c r="O830" s="206" t="s">
        <v>459</v>
      </c>
      <c r="P830" s="206"/>
    </row>
    <row r="831" spans="1:17">
      <c r="A831" s="137" t="s">
        <v>362</v>
      </c>
      <c r="B831" s="140">
        <v>0</v>
      </c>
      <c r="C831" s="138">
        <v>55</v>
      </c>
      <c r="D831" s="141" t="s">
        <v>484</v>
      </c>
      <c r="E831" s="172">
        <v>245.6</v>
      </c>
      <c r="F831" s="173">
        <v>246.15</v>
      </c>
      <c r="G831" s="138"/>
      <c r="H831" s="138"/>
      <c r="I831" s="208"/>
      <c r="J831" s="140" t="s">
        <v>376</v>
      </c>
      <c r="K831" s="211">
        <v>0</v>
      </c>
      <c r="L831" s="206"/>
      <c r="M831" s="185"/>
      <c r="N831" s="186"/>
      <c r="O831" s="206" t="s">
        <v>459</v>
      </c>
      <c r="P831" s="206"/>
    </row>
    <row r="832" spans="1:17">
      <c r="A832" s="137" t="s">
        <v>362</v>
      </c>
      <c r="B832" s="140">
        <v>55</v>
      </c>
      <c r="C832" s="138">
        <v>90</v>
      </c>
      <c r="D832" s="141" t="s">
        <v>484</v>
      </c>
      <c r="E832" s="172">
        <v>246.15</v>
      </c>
      <c r="F832" s="173">
        <v>246.5</v>
      </c>
      <c r="G832" s="138"/>
      <c r="H832" s="138"/>
      <c r="I832" s="208"/>
      <c r="J832" s="140" t="s">
        <v>376</v>
      </c>
      <c r="K832" s="211">
        <v>0</v>
      </c>
      <c r="L832" s="206"/>
      <c r="M832" s="185"/>
      <c r="N832" s="186"/>
      <c r="O832" s="206"/>
      <c r="P832" s="206"/>
    </row>
    <row r="833" spans="1:17">
      <c r="A833" s="137" t="s">
        <v>363</v>
      </c>
      <c r="B833" s="140">
        <v>0</v>
      </c>
      <c r="C833" s="138">
        <v>98</v>
      </c>
      <c r="D833" s="141" t="s">
        <v>484</v>
      </c>
      <c r="E833" s="172">
        <v>246.5</v>
      </c>
      <c r="F833" s="173">
        <v>247.48</v>
      </c>
      <c r="G833" s="138"/>
      <c r="H833" s="138"/>
      <c r="I833" s="208"/>
      <c r="J833" s="140" t="s">
        <v>376</v>
      </c>
      <c r="K833" s="211">
        <v>0</v>
      </c>
      <c r="L833" s="206"/>
      <c r="M833" s="185"/>
      <c r="N833" s="186"/>
      <c r="O833" s="206" t="s">
        <v>459</v>
      </c>
      <c r="P833" s="206"/>
    </row>
    <row r="834" spans="1:17">
      <c r="A834" s="143" t="s">
        <v>364</v>
      </c>
      <c r="B834" s="144">
        <v>0</v>
      </c>
      <c r="C834" s="145">
        <v>75</v>
      </c>
      <c r="D834" s="146" t="s">
        <v>484</v>
      </c>
      <c r="E834" s="174">
        <v>247.48</v>
      </c>
      <c r="F834" s="175">
        <v>248.23</v>
      </c>
      <c r="G834" s="145"/>
      <c r="H834" s="145"/>
      <c r="I834" s="209"/>
      <c r="J834" s="144" t="s">
        <v>376</v>
      </c>
      <c r="K834" s="212">
        <v>0</v>
      </c>
      <c r="L834" s="207"/>
      <c r="M834" s="187"/>
      <c r="N834" s="188"/>
      <c r="O834" s="207" t="s">
        <v>459</v>
      </c>
      <c r="P834" s="207" t="s">
        <v>482</v>
      </c>
      <c r="Q834" s="145"/>
    </row>
    <row r="835" spans="1:17">
      <c r="A835" s="137" t="s">
        <v>483</v>
      </c>
      <c r="B835" s="140">
        <v>0</v>
      </c>
      <c r="C835" s="138">
        <v>84.5</v>
      </c>
      <c r="D835" s="141" t="s">
        <v>484</v>
      </c>
      <c r="E835" s="172">
        <v>247.8</v>
      </c>
      <c r="F835" s="173">
        <v>248.64500000000001</v>
      </c>
      <c r="G835" s="138"/>
      <c r="H835" s="138"/>
      <c r="I835" s="208"/>
      <c r="J835" s="140" t="s">
        <v>376</v>
      </c>
      <c r="K835" s="211">
        <v>0</v>
      </c>
      <c r="L835" s="206"/>
      <c r="M835" s="185"/>
      <c r="N835" s="186"/>
      <c r="O835" s="206" t="s">
        <v>459</v>
      </c>
      <c r="P835" s="206" t="s">
        <v>482</v>
      </c>
    </row>
    <row r="836" spans="1:17">
      <c r="A836" s="137" t="s">
        <v>485</v>
      </c>
      <c r="B836" s="140">
        <v>0</v>
      </c>
      <c r="C836" s="138">
        <v>88.5</v>
      </c>
      <c r="D836" s="141" t="s">
        <v>484</v>
      </c>
      <c r="E836" s="172">
        <v>248.6</v>
      </c>
      <c r="F836" s="173">
        <v>249.48499999999999</v>
      </c>
      <c r="G836" s="138"/>
      <c r="H836" s="138"/>
      <c r="I836" s="208"/>
      <c r="J836" s="140" t="s">
        <v>376</v>
      </c>
      <c r="K836" s="211">
        <v>0</v>
      </c>
      <c r="L836" s="206"/>
      <c r="M836" s="185"/>
      <c r="N836" s="186"/>
      <c r="O836" s="206" t="s">
        <v>459</v>
      </c>
      <c r="P836" s="206"/>
    </row>
    <row r="837" spans="1:17">
      <c r="A837" s="137" t="s">
        <v>486</v>
      </c>
      <c r="B837" s="140">
        <v>0</v>
      </c>
      <c r="C837" s="138">
        <v>71.5</v>
      </c>
      <c r="D837" s="141" t="s">
        <v>484</v>
      </c>
      <c r="E837" s="172">
        <v>249.48500000000001</v>
      </c>
      <c r="F837" s="173">
        <v>250.20000000000002</v>
      </c>
      <c r="G837" s="138"/>
      <c r="H837" s="138"/>
      <c r="I837" s="208"/>
      <c r="J837" s="140" t="s">
        <v>376</v>
      </c>
      <c r="K837" s="211">
        <v>0</v>
      </c>
      <c r="L837" s="206"/>
      <c r="M837" s="185"/>
      <c r="N837" s="186"/>
      <c r="O837" s="206" t="s">
        <v>459</v>
      </c>
      <c r="P837" s="206"/>
    </row>
    <row r="838" spans="1:17">
      <c r="A838" s="137" t="s">
        <v>487</v>
      </c>
      <c r="B838" s="140">
        <v>0</v>
      </c>
      <c r="C838" s="138">
        <v>30</v>
      </c>
      <c r="D838" s="141" t="s">
        <v>484</v>
      </c>
      <c r="E838" s="172">
        <v>250.2</v>
      </c>
      <c r="F838" s="173">
        <v>250.5</v>
      </c>
      <c r="G838" s="138"/>
      <c r="H838" s="138"/>
      <c r="I838" s="208"/>
      <c r="J838" s="140" t="s">
        <v>376</v>
      </c>
      <c r="K838" s="211">
        <v>0</v>
      </c>
      <c r="L838" s="206"/>
      <c r="M838" s="185"/>
      <c r="N838" s="186"/>
      <c r="O838" s="206" t="s">
        <v>459</v>
      </c>
      <c r="P838" s="206"/>
    </row>
    <row r="839" spans="1:17">
      <c r="A839" s="137" t="s">
        <v>487</v>
      </c>
      <c r="B839" s="140">
        <v>30</v>
      </c>
      <c r="C839" s="138">
        <v>31</v>
      </c>
      <c r="D839" s="141" t="s">
        <v>484</v>
      </c>
      <c r="E839" s="172">
        <v>250.5</v>
      </c>
      <c r="F839" s="173">
        <v>250.51</v>
      </c>
      <c r="G839" s="138"/>
      <c r="H839" s="138"/>
      <c r="I839" s="208"/>
      <c r="J839" s="140" t="s">
        <v>376</v>
      </c>
      <c r="K839" s="211">
        <v>0</v>
      </c>
      <c r="L839" s="206"/>
      <c r="M839" s="185"/>
      <c r="N839" s="186"/>
      <c r="O839" s="206" t="s">
        <v>475</v>
      </c>
      <c r="P839" s="206"/>
    </row>
    <row r="840" spans="1:17">
      <c r="A840" s="137" t="s">
        <v>487</v>
      </c>
      <c r="B840" s="140">
        <v>31</v>
      </c>
      <c r="C840" s="138">
        <v>36</v>
      </c>
      <c r="D840" s="141" t="s">
        <v>484</v>
      </c>
      <c r="E840" s="172">
        <v>250.51</v>
      </c>
      <c r="F840" s="173">
        <v>250.56</v>
      </c>
      <c r="G840" s="138"/>
      <c r="H840" s="138"/>
      <c r="I840" s="208"/>
      <c r="J840" s="140" t="s">
        <v>376</v>
      </c>
      <c r="K840" s="211">
        <v>0</v>
      </c>
      <c r="L840" s="206"/>
      <c r="M840" s="185"/>
      <c r="N840" s="186"/>
      <c r="O840" s="206" t="s">
        <v>459</v>
      </c>
      <c r="P840" s="206"/>
    </row>
    <row r="841" spans="1:17">
      <c r="A841" s="137" t="s">
        <v>487</v>
      </c>
      <c r="B841" s="140">
        <v>36</v>
      </c>
      <c r="C841" s="138">
        <v>38.5</v>
      </c>
      <c r="D841" s="141" t="s">
        <v>484</v>
      </c>
      <c r="E841" s="172">
        <v>250.56</v>
      </c>
      <c r="F841" s="173">
        <v>250.58499999999998</v>
      </c>
      <c r="G841" s="138"/>
      <c r="H841" s="138"/>
      <c r="I841" s="208"/>
      <c r="J841" s="140" t="s">
        <v>376</v>
      </c>
      <c r="K841" s="211">
        <v>0</v>
      </c>
      <c r="L841" s="206"/>
      <c r="M841" s="185"/>
      <c r="N841" s="186"/>
      <c r="O841" s="206" t="s">
        <v>468</v>
      </c>
      <c r="P841" s="206"/>
    </row>
    <row r="842" spans="1:17">
      <c r="A842" s="137" t="s">
        <v>487</v>
      </c>
      <c r="B842" s="140">
        <v>0</v>
      </c>
      <c r="C842" s="138">
        <v>74.5</v>
      </c>
      <c r="D842" s="141" t="s">
        <v>484</v>
      </c>
      <c r="E842" s="172">
        <v>250.2</v>
      </c>
      <c r="F842" s="173">
        <v>250.94499999999999</v>
      </c>
      <c r="G842" s="138"/>
      <c r="H842" s="138"/>
      <c r="I842" s="208"/>
      <c r="J842" s="140" t="s">
        <v>376</v>
      </c>
      <c r="K842" s="211">
        <v>0</v>
      </c>
      <c r="L842" s="206"/>
      <c r="M842" s="185"/>
      <c r="N842" s="186"/>
      <c r="O842" s="206" t="s">
        <v>459</v>
      </c>
      <c r="P842" s="206"/>
    </row>
    <row r="843" spans="1:17">
      <c r="A843" s="137" t="s">
        <v>488</v>
      </c>
      <c r="B843" s="140">
        <v>0</v>
      </c>
      <c r="C843" s="138">
        <v>95</v>
      </c>
      <c r="D843" s="141" t="s">
        <v>484</v>
      </c>
      <c r="E843" s="172">
        <v>250.94499999999999</v>
      </c>
      <c r="F843" s="173">
        <v>251.89499999999998</v>
      </c>
      <c r="G843" s="138"/>
      <c r="H843" s="138"/>
      <c r="I843" s="208"/>
      <c r="J843" s="140" t="s">
        <v>376</v>
      </c>
      <c r="K843" s="211">
        <v>0</v>
      </c>
      <c r="L843" s="206"/>
      <c r="M843" s="185"/>
      <c r="N843" s="186"/>
      <c r="O843" s="206" t="s">
        <v>459</v>
      </c>
      <c r="P843" s="206"/>
    </row>
    <row r="844" spans="1:17">
      <c r="A844" s="137" t="s">
        <v>489</v>
      </c>
      <c r="B844" s="140">
        <v>0</v>
      </c>
      <c r="C844" s="138">
        <v>74</v>
      </c>
      <c r="D844" s="141" t="s">
        <v>484</v>
      </c>
      <c r="E844" s="172">
        <v>251.6</v>
      </c>
      <c r="F844" s="173">
        <v>252.34</v>
      </c>
      <c r="G844" s="138"/>
      <c r="H844" s="138"/>
      <c r="I844" s="208"/>
      <c r="J844" s="140" t="s">
        <v>376</v>
      </c>
      <c r="K844" s="211">
        <v>0</v>
      </c>
      <c r="L844" s="206"/>
      <c r="M844" s="185"/>
      <c r="N844" s="186"/>
      <c r="O844" s="206" t="s">
        <v>459</v>
      </c>
      <c r="P844" s="206"/>
    </row>
    <row r="845" spans="1:17">
      <c r="A845" s="137" t="s">
        <v>490</v>
      </c>
      <c r="B845" s="140">
        <v>0</v>
      </c>
      <c r="C845" s="138">
        <v>12</v>
      </c>
      <c r="D845" s="141" t="s">
        <v>484</v>
      </c>
      <c r="E845" s="172">
        <v>252.34</v>
      </c>
      <c r="F845" s="173">
        <v>252.46</v>
      </c>
      <c r="G845" s="138"/>
      <c r="H845" s="138"/>
      <c r="I845" s="208"/>
      <c r="J845" s="140" t="s">
        <v>376</v>
      </c>
      <c r="K845" s="211">
        <v>0</v>
      </c>
      <c r="L845" s="206"/>
      <c r="M845" s="185"/>
      <c r="N845" s="186"/>
      <c r="O845" s="206" t="s">
        <v>459</v>
      </c>
      <c r="P845" s="206"/>
    </row>
    <row r="846" spans="1:17">
      <c r="A846" s="137" t="s">
        <v>490</v>
      </c>
      <c r="B846" s="140">
        <v>12</v>
      </c>
      <c r="C846" s="138">
        <v>14</v>
      </c>
      <c r="D846" s="141" t="s">
        <v>484</v>
      </c>
      <c r="E846" s="172">
        <v>252.46</v>
      </c>
      <c r="F846" s="173">
        <v>252.48</v>
      </c>
      <c r="G846" s="138"/>
      <c r="H846" s="138"/>
      <c r="I846" s="208"/>
      <c r="J846" s="140" t="s">
        <v>376</v>
      </c>
      <c r="K846" s="211">
        <v>0</v>
      </c>
      <c r="L846" s="206"/>
      <c r="M846" s="185"/>
      <c r="N846" s="186"/>
      <c r="O846" s="206" t="s">
        <v>447</v>
      </c>
      <c r="P846" s="206" t="s">
        <v>491</v>
      </c>
    </row>
    <row r="847" spans="1:17">
      <c r="A847" s="137" t="s">
        <v>490</v>
      </c>
      <c r="B847" s="140">
        <v>14</v>
      </c>
      <c r="C847" s="138">
        <v>16</v>
      </c>
      <c r="D847" s="141" t="s">
        <v>484</v>
      </c>
      <c r="E847" s="172">
        <v>252.48</v>
      </c>
      <c r="F847" s="173">
        <v>252.5</v>
      </c>
      <c r="G847" s="138"/>
      <c r="H847" s="138"/>
      <c r="I847" s="208"/>
      <c r="J847" s="140" t="s">
        <v>376</v>
      </c>
      <c r="K847" s="211">
        <v>0</v>
      </c>
      <c r="L847" s="206"/>
      <c r="M847" s="185"/>
      <c r="N847" s="186"/>
      <c r="O847" s="206" t="s">
        <v>459</v>
      </c>
      <c r="P847" s="206"/>
    </row>
    <row r="848" spans="1:17">
      <c r="A848" s="137" t="s">
        <v>490</v>
      </c>
      <c r="B848" s="140">
        <v>16</v>
      </c>
      <c r="C848" s="138">
        <v>18</v>
      </c>
      <c r="D848" s="141" t="s">
        <v>484</v>
      </c>
      <c r="E848" s="172">
        <v>252.5</v>
      </c>
      <c r="F848" s="173">
        <v>252.52</v>
      </c>
      <c r="G848" s="138"/>
      <c r="H848" s="138"/>
      <c r="I848" s="208"/>
      <c r="J848" s="140" t="s">
        <v>376</v>
      </c>
      <c r="K848" s="211">
        <v>0</v>
      </c>
      <c r="L848" s="206"/>
      <c r="M848" s="185"/>
      <c r="N848" s="186"/>
      <c r="O848" s="206" t="s">
        <v>447</v>
      </c>
      <c r="P848" s="206" t="s">
        <v>491</v>
      </c>
    </row>
    <row r="849" spans="1:16">
      <c r="A849" s="137" t="s">
        <v>490</v>
      </c>
      <c r="B849" s="140">
        <v>18</v>
      </c>
      <c r="C849" s="138">
        <v>51</v>
      </c>
      <c r="D849" s="141" t="s">
        <v>484</v>
      </c>
      <c r="E849" s="172">
        <v>252.52</v>
      </c>
      <c r="F849" s="173">
        <v>252.85</v>
      </c>
      <c r="G849" s="138"/>
      <c r="H849" s="138"/>
      <c r="I849" s="208"/>
      <c r="J849" s="140" t="s">
        <v>376</v>
      </c>
      <c r="K849" s="211">
        <v>0</v>
      </c>
      <c r="L849" s="206"/>
      <c r="M849" s="185"/>
      <c r="N849" s="186"/>
      <c r="O849" s="206" t="s">
        <v>459</v>
      </c>
      <c r="P849" s="206"/>
    </row>
    <row r="850" spans="1:16">
      <c r="A850" s="137" t="s">
        <v>490</v>
      </c>
      <c r="B850" s="140">
        <v>51</v>
      </c>
      <c r="C850" s="138">
        <v>55</v>
      </c>
      <c r="D850" s="141" t="s">
        <v>484</v>
      </c>
      <c r="E850" s="172">
        <v>252.85</v>
      </c>
      <c r="F850" s="173">
        <v>252.89000000000001</v>
      </c>
      <c r="G850" s="138" t="s">
        <v>373</v>
      </c>
      <c r="H850" s="138" t="s">
        <v>372</v>
      </c>
      <c r="I850" s="208" t="s">
        <v>375</v>
      </c>
      <c r="J850" s="140" t="s">
        <v>376</v>
      </c>
      <c r="K850" s="211">
        <v>0</v>
      </c>
      <c r="L850" s="206"/>
      <c r="M850" s="185"/>
      <c r="N850" s="186"/>
      <c r="O850" s="206" t="s">
        <v>419</v>
      </c>
      <c r="P850" s="206"/>
    </row>
    <row r="851" spans="1:16">
      <c r="A851" s="137" t="s">
        <v>490</v>
      </c>
      <c r="B851" s="140">
        <v>55</v>
      </c>
      <c r="C851" s="138">
        <v>70</v>
      </c>
      <c r="D851" s="141" t="s">
        <v>484</v>
      </c>
      <c r="E851" s="172">
        <v>252.89000000000001</v>
      </c>
      <c r="F851" s="173">
        <v>253.04</v>
      </c>
      <c r="G851" s="138"/>
      <c r="H851" s="138"/>
      <c r="I851" s="208"/>
      <c r="J851" s="140" t="s">
        <v>376</v>
      </c>
      <c r="K851" s="211">
        <v>0</v>
      </c>
      <c r="L851" s="206"/>
      <c r="M851" s="185">
        <v>205.28117610435439</v>
      </c>
      <c r="N851" s="186">
        <v>57.660312105774025</v>
      </c>
      <c r="O851" s="206" t="s">
        <v>475</v>
      </c>
      <c r="P851" s="206"/>
    </row>
    <row r="852" spans="1:16">
      <c r="A852" s="137" t="s">
        <v>490</v>
      </c>
      <c r="B852" s="140">
        <v>70</v>
      </c>
      <c r="C852" s="138">
        <v>80</v>
      </c>
      <c r="D852" s="141" t="s">
        <v>484</v>
      </c>
      <c r="E852" s="172">
        <v>253.04</v>
      </c>
      <c r="F852" s="173">
        <v>253.14000000000001</v>
      </c>
      <c r="G852" s="138"/>
      <c r="H852" s="138"/>
      <c r="I852" s="208"/>
      <c r="J852" s="140" t="s">
        <v>376</v>
      </c>
      <c r="K852" s="211">
        <v>0</v>
      </c>
      <c r="L852" s="206"/>
      <c r="M852" s="185"/>
      <c r="N852" s="186"/>
      <c r="O852" s="206" t="s">
        <v>419</v>
      </c>
      <c r="P852" s="206"/>
    </row>
    <row r="853" spans="1:16">
      <c r="A853" s="137" t="s">
        <v>490</v>
      </c>
      <c r="B853" s="140">
        <v>80</v>
      </c>
      <c r="C853" s="138">
        <v>89.5</v>
      </c>
      <c r="D853" s="141" t="s">
        <v>484</v>
      </c>
      <c r="E853" s="172">
        <v>253.14000000000001</v>
      </c>
      <c r="F853" s="173">
        <v>253.23500000000001</v>
      </c>
      <c r="G853" s="138" t="s">
        <v>373</v>
      </c>
      <c r="H853" s="138" t="s">
        <v>372</v>
      </c>
      <c r="I853" s="208" t="s">
        <v>375</v>
      </c>
      <c r="J853" s="140" t="s">
        <v>376</v>
      </c>
      <c r="K853" s="211">
        <v>0</v>
      </c>
      <c r="L853" s="206"/>
      <c r="M853" s="185"/>
      <c r="N853" s="186"/>
      <c r="O853" s="206" t="s">
        <v>459</v>
      </c>
      <c r="P853" s="206"/>
    </row>
    <row r="854" spans="1:16">
      <c r="A854" s="137" t="s">
        <v>492</v>
      </c>
      <c r="B854" s="140">
        <v>0</v>
      </c>
      <c r="C854" s="138">
        <v>27</v>
      </c>
      <c r="D854" s="141" t="s">
        <v>484</v>
      </c>
      <c r="E854" s="172">
        <v>253.23500000000001</v>
      </c>
      <c r="F854" s="173">
        <v>253.50500000000002</v>
      </c>
      <c r="G854" s="138"/>
      <c r="H854" s="138"/>
      <c r="I854" s="208"/>
      <c r="J854" s="140" t="s">
        <v>376</v>
      </c>
      <c r="K854" s="211">
        <v>0</v>
      </c>
      <c r="L854" s="206"/>
      <c r="M854" s="185"/>
      <c r="N854" s="186"/>
      <c r="O854" s="206"/>
      <c r="P854" s="206"/>
    </row>
    <row r="855" spans="1:16">
      <c r="A855" s="137" t="s">
        <v>492</v>
      </c>
      <c r="B855" s="140">
        <v>27</v>
      </c>
      <c r="C855" s="138">
        <v>77.5</v>
      </c>
      <c r="D855" s="141" t="s">
        <v>484</v>
      </c>
      <c r="E855" s="172">
        <v>253.50500000000002</v>
      </c>
      <c r="F855" s="173">
        <v>254.01000000000002</v>
      </c>
      <c r="G855" s="138"/>
      <c r="H855" s="138"/>
      <c r="I855" s="208"/>
      <c r="J855" s="140" t="s">
        <v>376</v>
      </c>
      <c r="K855" s="211">
        <v>0</v>
      </c>
      <c r="L855" s="206"/>
      <c r="M855" s="185"/>
      <c r="N855" s="186"/>
      <c r="O855" s="206" t="s">
        <v>459</v>
      </c>
      <c r="P855" s="206"/>
    </row>
    <row r="856" spans="1:16">
      <c r="A856" s="137" t="s">
        <v>492</v>
      </c>
      <c r="B856" s="140">
        <v>77.5</v>
      </c>
      <c r="C856" s="138">
        <v>81.5</v>
      </c>
      <c r="D856" s="141" t="s">
        <v>484</v>
      </c>
      <c r="E856" s="172">
        <v>254.01000000000002</v>
      </c>
      <c r="F856" s="173">
        <v>254.05</v>
      </c>
      <c r="G856" s="138"/>
      <c r="H856" s="138"/>
      <c r="I856" s="208"/>
      <c r="J856" s="140" t="s">
        <v>376</v>
      </c>
      <c r="K856" s="211">
        <v>0</v>
      </c>
      <c r="L856" s="206"/>
      <c r="M856" s="185">
        <v>46.070965868491328</v>
      </c>
      <c r="N856" s="186">
        <v>44.19362020703597</v>
      </c>
      <c r="O856" s="206" t="s">
        <v>468</v>
      </c>
      <c r="P856" s="206"/>
    </row>
    <row r="857" spans="1:16">
      <c r="A857" s="137" t="s">
        <v>493</v>
      </c>
      <c r="B857" s="140">
        <v>0</v>
      </c>
      <c r="C857" s="138">
        <v>20</v>
      </c>
      <c r="D857" s="141" t="s">
        <v>484</v>
      </c>
      <c r="E857" s="172">
        <v>254.05</v>
      </c>
      <c r="F857" s="173">
        <v>254.25</v>
      </c>
      <c r="G857" s="138"/>
      <c r="H857" s="138"/>
      <c r="I857" s="208"/>
      <c r="J857" s="140" t="s">
        <v>376</v>
      </c>
      <c r="K857" s="211">
        <v>0</v>
      </c>
      <c r="L857" s="206"/>
      <c r="M857" s="185"/>
      <c r="N857" s="186"/>
      <c r="O857" s="206" t="s">
        <v>459</v>
      </c>
      <c r="P857" s="206"/>
    </row>
    <row r="858" spans="1:16">
      <c r="A858" s="137" t="s">
        <v>493</v>
      </c>
      <c r="B858" s="140">
        <v>20</v>
      </c>
      <c r="C858" s="138">
        <v>98.5</v>
      </c>
      <c r="D858" s="141" t="s">
        <v>484</v>
      </c>
      <c r="E858" s="172">
        <v>254.25</v>
      </c>
      <c r="F858" s="173">
        <v>255.03500000000003</v>
      </c>
      <c r="G858" s="138"/>
      <c r="H858" s="138"/>
      <c r="I858" s="208"/>
      <c r="J858" s="140" t="s">
        <v>376</v>
      </c>
      <c r="K858" s="211">
        <v>0</v>
      </c>
      <c r="L858" s="206"/>
      <c r="M858" s="185"/>
      <c r="N858" s="186"/>
      <c r="O858" s="206" t="s">
        <v>459</v>
      </c>
      <c r="P858" s="206" t="s">
        <v>442</v>
      </c>
    </row>
    <row r="859" spans="1:16">
      <c r="A859" s="137" t="s">
        <v>494</v>
      </c>
      <c r="B859" s="140">
        <v>0</v>
      </c>
      <c r="C859" s="138">
        <v>20</v>
      </c>
      <c r="D859" s="141" t="s">
        <v>484</v>
      </c>
      <c r="E859" s="172">
        <v>254.6</v>
      </c>
      <c r="F859" s="173">
        <v>254.79999999999998</v>
      </c>
      <c r="G859" s="138"/>
      <c r="H859" s="138"/>
      <c r="I859" s="208"/>
      <c r="J859" s="140" t="s">
        <v>376</v>
      </c>
      <c r="K859" s="211">
        <v>0</v>
      </c>
      <c r="L859" s="206"/>
      <c r="M859" s="185"/>
      <c r="N859" s="186"/>
      <c r="O859" s="206" t="s">
        <v>459</v>
      </c>
      <c r="P859" s="206"/>
    </row>
    <row r="860" spans="1:16">
      <c r="A860" s="137" t="s">
        <v>494</v>
      </c>
      <c r="B860" s="140">
        <v>20</v>
      </c>
      <c r="C860" s="138">
        <v>74.5</v>
      </c>
      <c r="D860" s="141" t="s">
        <v>484</v>
      </c>
      <c r="E860" s="172">
        <v>254.79999999999998</v>
      </c>
      <c r="F860" s="173">
        <v>255.345</v>
      </c>
      <c r="G860" s="138"/>
      <c r="H860" s="138"/>
      <c r="I860" s="208"/>
      <c r="J860" s="140" t="s">
        <v>376</v>
      </c>
      <c r="K860" s="211">
        <v>0</v>
      </c>
      <c r="L860" s="206"/>
      <c r="M860" s="185"/>
      <c r="N860" s="186"/>
      <c r="O860" s="206" t="s">
        <v>459</v>
      </c>
      <c r="P860" s="206" t="s">
        <v>442</v>
      </c>
    </row>
    <row r="861" spans="1:16">
      <c r="A861" s="137" t="s">
        <v>495</v>
      </c>
      <c r="B861" s="140">
        <v>0</v>
      </c>
      <c r="C861" s="138">
        <v>86</v>
      </c>
      <c r="D861" s="141" t="s">
        <v>484</v>
      </c>
      <c r="E861" s="172">
        <v>255.345</v>
      </c>
      <c r="F861" s="173">
        <v>256.20499999999998</v>
      </c>
      <c r="G861" s="138"/>
      <c r="H861" s="138"/>
      <c r="I861" s="208"/>
      <c r="J861" s="140" t="s">
        <v>376</v>
      </c>
      <c r="K861" s="211">
        <v>0</v>
      </c>
      <c r="L861" s="206"/>
      <c r="M861" s="185"/>
      <c r="N861" s="186"/>
      <c r="O861" s="206" t="s">
        <v>459</v>
      </c>
      <c r="P861" s="206"/>
    </row>
    <row r="862" spans="1:16">
      <c r="A862" s="137" t="s">
        <v>496</v>
      </c>
      <c r="B862" s="140">
        <v>0</v>
      </c>
      <c r="C862" s="138">
        <v>12</v>
      </c>
      <c r="D862" s="141" t="s">
        <v>484</v>
      </c>
      <c r="E862" s="172">
        <v>256.20499999999998</v>
      </c>
      <c r="F862" s="173">
        <v>256.32499999999999</v>
      </c>
      <c r="G862" s="138"/>
      <c r="H862" s="138"/>
      <c r="I862" s="208"/>
      <c r="J862" s="140" t="s">
        <v>376</v>
      </c>
      <c r="K862" s="211">
        <v>0</v>
      </c>
      <c r="L862" s="206"/>
      <c r="M862" s="185"/>
      <c r="N862" s="186"/>
      <c r="O862" s="206" t="s">
        <v>459</v>
      </c>
      <c r="P862" s="206"/>
    </row>
    <row r="863" spans="1:16">
      <c r="A863" s="137" t="s">
        <v>496</v>
      </c>
      <c r="B863" s="140">
        <v>12</v>
      </c>
      <c r="C863" s="138">
        <v>14</v>
      </c>
      <c r="D863" s="141" t="s">
        <v>484</v>
      </c>
      <c r="E863" s="172">
        <v>256.32499999999999</v>
      </c>
      <c r="F863" s="173">
        <v>256.34499999999997</v>
      </c>
      <c r="G863" s="138"/>
      <c r="H863" s="138"/>
      <c r="I863" s="208"/>
      <c r="J863" s="140" t="s">
        <v>376</v>
      </c>
      <c r="K863" s="211">
        <v>0</v>
      </c>
      <c r="L863" s="206"/>
      <c r="M863" s="185"/>
      <c r="N863" s="186"/>
      <c r="O863" s="206" t="s">
        <v>481</v>
      </c>
      <c r="P863" s="206"/>
    </row>
    <row r="864" spans="1:16">
      <c r="A864" s="137" t="s">
        <v>496</v>
      </c>
      <c r="B864" s="140">
        <v>14</v>
      </c>
      <c r="C864" s="138">
        <v>75</v>
      </c>
      <c r="D864" s="141" t="s">
        <v>484</v>
      </c>
      <c r="E864" s="172">
        <v>256.34499999999997</v>
      </c>
      <c r="F864" s="173">
        <v>256.95499999999998</v>
      </c>
      <c r="G864" s="138"/>
      <c r="H864" s="138"/>
      <c r="I864" s="208"/>
      <c r="J864" s="140" t="s">
        <v>376</v>
      </c>
      <c r="K864" s="211">
        <v>0</v>
      </c>
      <c r="L864" s="206"/>
      <c r="M864" s="185"/>
      <c r="N864" s="186"/>
      <c r="O864" s="206" t="s">
        <v>459</v>
      </c>
      <c r="P864" s="206"/>
    </row>
    <row r="865" spans="1:16">
      <c r="A865" s="137" t="s">
        <v>497</v>
      </c>
      <c r="B865" s="140">
        <v>0</v>
      </c>
      <c r="C865" s="138">
        <v>26</v>
      </c>
      <c r="D865" s="141" t="s">
        <v>484</v>
      </c>
      <c r="E865" s="172">
        <v>256.95499999999998</v>
      </c>
      <c r="F865" s="173">
        <v>257.21499999999997</v>
      </c>
      <c r="G865" s="138"/>
      <c r="H865" s="138"/>
      <c r="I865" s="208"/>
      <c r="J865" s="140" t="s">
        <v>376</v>
      </c>
      <c r="K865" s="211">
        <v>0</v>
      </c>
      <c r="L865" s="206"/>
      <c r="M865" s="185"/>
      <c r="N865" s="186"/>
      <c r="O865" s="206" t="s">
        <v>459</v>
      </c>
      <c r="P865" s="206"/>
    </row>
    <row r="866" spans="1:16">
      <c r="A866" s="137" t="s">
        <v>497</v>
      </c>
      <c r="B866" s="140">
        <v>26</v>
      </c>
      <c r="C866" s="138">
        <v>28</v>
      </c>
      <c r="D866" s="141" t="s">
        <v>484</v>
      </c>
      <c r="E866" s="172">
        <v>257.21499999999997</v>
      </c>
      <c r="F866" s="173">
        <v>257.23499999999996</v>
      </c>
      <c r="G866" s="138"/>
      <c r="H866" s="138"/>
      <c r="I866" s="208"/>
      <c r="J866" s="140" t="s">
        <v>376</v>
      </c>
      <c r="K866" s="211">
        <v>0</v>
      </c>
      <c r="L866" s="206"/>
      <c r="M866" s="185"/>
      <c r="N866" s="186"/>
      <c r="O866" s="206" t="s">
        <v>468</v>
      </c>
      <c r="P866" s="206"/>
    </row>
    <row r="867" spans="1:16">
      <c r="A867" s="137" t="s">
        <v>497</v>
      </c>
      <c r="B867" s="140">
        <v>28</v>
      </c>
      <c r="C867" s="138">
        <v>93.5</v>
      </c>
      <c r="D867" s="141" t="s">
        <v>484</v>
      </c>
      <c r="E867" s="172">
        <v>257.23499999999996</v>
      </c>
      <c r="F867" s="173">
        <v>257.89</v>
      </c>
      <c r="G867" s="138"/>
      <c r="H867" s="138"/>
      <c r="I867" s="208"/>
      <c r="J867" s="140" t="s">
        <v>376</v>
      </c>
      <c r="K867" s="211">
        <v>0</v>
      </c>
      <c r="L867" s="206"/>
      <c r="M867" s="185"/>
      <c r="N867" s="186"/>
      <c r="O867" s="206" t="s">
        <v>459</v>
      </c>
      <c r="P867" s="206"/>
    </row>
    <row r="868" spans="1:16">
      <c r="A868" s="137" t="s">
        <v>498</v>
      </c>
      <c r="B868" s="140">
        <v>0</v>
      </c>
      <c r="C868" s="138">
        <v>15</v>
      </c>
      <c r="D868" s="141" t="s">
        <v>484</v>
      </c>
      <c r="E868" s="172">
        <v>257.60000000000002</v>
      </c>
      <c r="F868" s="173">
        <v>257.75</v>
      </c>
      <c r="G868" s="138"/>
      <c r="H868" s="138"/>
      <c r="I868" s="208"/>
      <c r="J868" s="140" t="s">
        <v>376</v>
      </c>
      <c r="K868" s="211">
        <v>0</v>
      </c>
      <c r="L868" s="206"/>
      <c r="M868" s="185"/>
      <c r="N868" s="186"/>
      <c r="O868" s="206" t="s">
        <v>468</v>
      </c>
      <c r="P868" s="206"/>
    </row>
    <row r="869" spans="1:16">
      <c r="A869" s="137" t="s">
        <v>498</v>
      </c>
      <c r="B869" s="140">
        <v>15</v>
      </c>
      <c r="C869" s="138">
        <v>32</v>
      </c>
      <c r="D869" s="141" t="s">
        <v>484</v>
      </c>
      <c r="E869" s="172">
        <v>257.75</v>
      </c>
      <c r="F869" s="173">
        <v>257.92</v>
      </c>
      <c r="G869" s="138" t="s">
        <v>373</v>
      </c>
      <c r="H869" s="138" t="s">
        <v>372</v>
      </c>
      <c r="I869" s="208" t="s">
        <v>375</v>
      </c>
      <c r="J869" s="140" t="s">
        <v>376</v>
      </c>
      <c r="K869" s="211">
        <v>0</v>
      </c>
      <c r="L869" s="206"/>
      <c r="M869" s="185"/>
      <c r="N869" s="186"/>
      <c r="O869" s="206" t="s">
        <v>419</v>
      </c>
      <c r="P869" s="206"/>
    </row>
    <row r="870" spans="1:16">
      <c r="A870" s="137" t="s">
        <v>498</v>
      </c>
      <c r="B870" s="140">
        <v>32</v>
      </c>
      <c r="C870" s="138">
        <v>69</v>
      </c>
      <c r="D870" s="141" t="s">
        <v>484</v>
      </c>
      <c r="E870" s="172">
        <v>257.92</v>
      </c>
      <c r="F870" s="173">
        <v>258.29000000000002</v>
      </c>
      <c r="G870" s="138" t="s">
        <v>373</v>
      </c>
      <c r="H870" s="138" t="s">
        <v>372</v>
      </c>
      <c r="I870" s="208" t="s">
        <v>375</v>
      </c>
      <c r="J870" s="140" t="s">
        <v>376</v>
      </c>
      <c r="K870" s="211">
        <v>0</v>
      </c>
      <c r="L870" s="206"/>
      <c r="M870" s="185"/>
      <c r="N870" s="186"/>
      <c r="O870" s="206" t="s">
        <v>426</v>
      </c>
      <c r="P870" s="206"/>
    </row>
    <row r="871" spans="1:16">
      <c r="A871" s="137" t="s">
        <v>498</v>
      </c>
      <c r="B871" s="140">
        <v>69</v>
      </c>
      <c r="C871" s="138">
        <v>80</v>
      </c>
      <c r="D871" s="141" t="s">
        <v>484</v>
      </c>
      <c r="E871" s="172">
        <v>258.29000000000002</v>
      </c>
      <c r="F871" s="173">
        <v>258.40000000000003</v>
      </c>
      <c r="G871" s="138"/>
      <c r="H871" s="138"/>
      <c r="I871" s="208"/>
      <c r="J871" s="140" t="s">
        <v>376</v>
      </c>
      <c r="K871" s="211">
        <v>0</v>
      </c>
      <c r="L871" s="206"/>
      <c r="M871" s="185"/>
      <c r="N871" s="186"/>
      <c r="O871" s="206" t="s">
        <v>468</v>
      </c>
      <c r="P871" s="206"/>
    </row>
    <row r="872" spans="1:16">
      <c r="A872" s="137" t="s">
        <v>499</v>
      </c>
      <c r="B872" s="140">
        <v>0</v>
      </c>
      <c r="C872" s="138">
        <v>84</v>
      </c>
      <c r="D872" s="141" t="s">
        <v>484</v>
      </c>
      <c r="E872" s="172">
        <v>258.39999999999998</v>
      </c>
      <c r="F872" s="173">
        <v>259.23999999999995</v>
      </c>
      <c r="G872" s="138"/>
      <c r="H872" s="138"/>
      <c r="I872" s="208"/>
      <c r="J872" s="140" t="s">
        <v>376</v>
      </c>
      <c r="K872" s="211">
        <v>0</v>
      </c>
      <c r="L872" s="206"/>
      <c r="M872" s="185"/>
      <c r="N872" s="186"/>
      <c r="O872" s="206" t="s">
        <v>426</v>
      </c>
      <c r="P872" s="206"/>
    </row>
    <row r="873" spans="1:16">
      <c r="A873" s="137" t="s">
        <v>500</v>
      </c>
      <c r="B873" s="140">
        <v>0</v>
      </c>
      <c r="C873" s="138">
        <v>65</v>
      </c>
      <c r="D873" s="141" t="s">
        <v>484</v>
      </c>
      <c r="E873" s="172">
        <v>259.24</v>
      </c>
      <c r="F873" s="173">
        <v>259.89</v>
      </c>
      <c r="G873" s="138"/>
      <c r="H873" s="138"/>
      <c r="I873" s="208"/>
      <c r="J873" s="140" t="s">
        <v>376</v>
      </c>
      <c r="K873" s="211">
        <v>0</v>
      </c>
      <c r="L873" s="206"/>
      <c r="M873" s="185"/>
      <c r="N873" s="186"/>
      <c r="O873" s="206" t="s">
        <v>426</v>
      </c>
      <c r="P873" s="206"/>
    </row>
    <row r="874" spans="1:16">
      <c r="A874" s="137" t="s">
        <v>501</v>
      </c>
      <c r="B874" s="140">
        <v>0</v>
      </c>
      <c r="C874" s="138">
        <v>25</v>
      </c>
      <c r="D874" s="141" t="s">
        <v>484</v>
      </c>
      <c r="E874" s="172">
        <v>259.89</v>
      </c>
      <c r="F874" s="173">
        <v>260.14</v>
      </c>
      <c r="G874" s="138"/>
      <c r="H874" s="138"/>
      <c r="I874" s="208"/>
      <c r="J874" s="140" t="s">
        <v>376</v>
      </c>
      <c r="K874" s="211">
        <v>0</v>
      </c>
      <c r="L874" s="206"/>
      <c r="M874" s="185"/>
      <c r="N874" s="186"/>
      <c r="O874" s="206" t="s">
        <v>426</v>
      </c>
      <c r="P874" s="206"/>
    </row>
    <row r="875" spans="1:16">
      <c r="A875" s="137" t="s">
        <v>501</v>
      </c>
      <c r="B875" s="140">
        <v>25</v>
      </c>
      <c r="C875" s="138">
        <v>44</v>
      </c>
      <c r="D875" s="141" t="s">
        <v>484</v>
      </c>
      <c r="E875" s="172">
        <v>260.14</v>
      </c>
      <c r="F875" s="173">
        <v>260.33</v>
      </c>
      <c r="G875" s="138" t="s">
        <v>373</v>
      </c>
      <c r="H875" s="138" t="s">
        <v>372</v>
      </c>
      <c r="I875" s="208" t="s">
        <v>375</v>
      </c>
      <c r="J875" s="140" t="s">
        <v>376</v>
      </c>
      <c r="K875" s="211">
        <v>0</v>
      </c>
      <c r="L875" s="206"/>
      <c r="M875" s="185"/>
      <c r="N875" s="186"/>
      <c r="O875" s="206" t="s">
        <v>459</v>
      </c>
      <c r="P875" s="206"/>
    </row>
    <row r="876" spans="1:16">
      <c r="A876" s="137" t="s">
        <v>501</v>
      </c>
      <c r="B876" s="140">
        <v>44</v>
      </c>
      <c r="C876" s="138">
        <v>44.5</v>
      </c>
      <c r="D876" s="141" t="s">
        <v>484</v>
      </c>
      <c r="E876" s="172">
        <v>260.33</v>
      </c>
      <c r="F876" s="173">
        <v>260.33499999999998</v>
      </c>
      <c r="G876" s="138"/>
      <c r="H876" s="138"/>
      <c r="I876" s="208"/>
      <c r="J876" s="140" t="s">
        <v>376</v>
      </c>
      <c r="K876" s="211">
        <v>0</v>
      </c>
      <c r="L876" s="206"/>
      <c r="M876" s="185"/>
      <c r="N876" s="186"/>
      <c r="O876" s="206" t="s">
        <v>479</v>
      </c>
      <c r="P876" s="206"/>
    </row>
    <row r="877" spans="1:16">
      <c r="A877" s="137" t="s">
        <v>501</v>
      </c>
      <c r="B877" s="140">
        <v>44.5</v>
      </c>
      <c r="C877" s="138">
        <v>47</v>
      </c>
      <c r="D877" s="141" t="s">
        <v>484</v>
      </c>
      <c r="E877" s="172">
        <v>260.33499999999998</v>
      </c>
      <c r="F877" s="173">
        <v>260.36</v>
      </c>
      <c r="G877" s="138"/>
      <c r="H877" s="138"/>
      <c r="I877" s="208"/>
      <c r="J877" s="140" t="s">
        <v>376</v>
      </c>
      <c r="K877" s="211">
        <v>0</v>
      </c>
      <c r="L877" s="206"/>
      <c r="M877" s="185"/>
      <c r="N877" s="186"/>
      <c r="O877" s="206" t="s">
        <v>459</v>
      </c>
      <c r="P877" s="206"/>
    </row>
    <row r="878" spans="1:16">
      <c r="A878" s="137" t="s">
        <v>501</v>
      </c>
      <c r="B878" s="140">
        <v>47</v>
      </c>
      <c r="C878" s="138">
        <v>47.5</v>
      </c>
      <c r="D878" s="141" t="s">
        <v>484</v>
      </c>
      <c r="E878" s="172">
        <v>260.36</v>
      </c>
      <c r="F878" s="173">
        <v>260.36500000000001</v>
      </c>
      <c r="G878" s="138"/>
      <c r="H878" s="138"/>
      <c r="I878" s="208"/>
      <c r="J878" s="140" t="s">
        <v>376</v>
      </c>
      <c r="K878" s="211">
        <v>0</v>
      </c>
      <c r="L878" s="206"/>
      <c r="M878" s="185"/>
      <c r="N878" s="186"/>
      <c r="O878" s="206" t="s">
        <v>479</v>
      </c>
      <c r="P878" s="206"/>
    </row>
    <row r="879" spans="1:16">
      <c r="A879" s="137" t="s">
        <v>501</v>
      </c>
      <c r="B879" s="140">
        <v>47</v>
      </c>
      <c r="C879" s="138">
        <v>55</v>
      </c>
      <c r="D879" s="141" t="s">
        <v>484</v>
      </c>
      <c r="E879" s="172">
        <v>260.36</v>
      </c>
      <c r="F879" s="173">
        <v>260.44</v>
      </c>
      <c r="G879" s="138"/>
      <c r="H879" s="138"/>
      <c r="I879" s="208"/>
      <c r="J879" s="140" t="s">
        <v>376</v>
      </c>
      <c r="K879" s="211">
        <v>0</v>
      </c>
      <c r="L879" s="206"/>
      <c r="M879" s="185"/>
      <c r="N879" s="186"/>
      <c r="O879" s="206" t="s">
        <v>459</v>
      </c>
      <c r="P879" s="206"/>
    </row>
    <row r="880" spans="1:16">
      <c r="A880" s="137" t="s">
        <v>501</v>
      </c>
      <c r="B880" s="140">
        <v>55</v>
      </c>
      <c r="C880" s="138">
        <v>94.5</v>
      </c>
      <c r="D880" s="141" t="s">
        <v>484</v>
      </c>
      <c r="E880" s="172">
        <v>260.44</v>
      </c>
      <c r="F880" s="173">
        <v>260.83499999999998</v>
      </c>
      <c r="G880" s="138" t="s">
        <v>373</v>
      </c>
      <c r="H880" s="138" t="s">
        <v>372</v>
      </c>
      <c r="I880" s="208" t="s">
        <v>375</v>
      </c>
      <c r="J880" s="140" t="s">
        <v>376</v>
      </c>
      <c r="K880" s="211">
        <v>0</v>
      </c>
      <c r="L880" s="206"/>
      <c r="M880" s="185"/>
      <c r="N880" s="186"/>
      <c r="O880" s="206" t="s">
        <v>419</v>
      </c>
      <c r="P880" s="206"/>
    </row>
    <row r="881" spans="1:17">
      <c r="A881" s="137" t="s">
        <v>502</v>
      </c>
      <c r="B881" s="140">
        <v>0</v>
      </c>
      <c r="C881" s="138">
        <v>25</v>
      </c>
      <c r="D881" s="141" t="s">
        <v>484</v>
      </c>
      <c r="E881" s="172">
        <v>260.60000000000002</v>
      </c>
      <c r="F881" s="173">
        <v>260.85000000000002</v>
      </c>
      <c r="G881" s="138"/>
      <c r="H881" s="138"/>
      <c r="I881" s="208"/>
      <c r="J881" s="140" t="s">
        <v>376</v>
      </c>
      <c r="K881" s="211">
        <v>0</v>
      </c>
      <c r="L881" s="206"/>
      <c r="M881" s="185"/>
      <c r="N881" s="186"/>
      <c r="O881" s="206" t="s">
        <v>419</v>
      </c>
      <c r="P881" s="206"/>
    </row>
    <row r="882" spans="1:17">
      <c r="A882" s="137" t="s">
        <v>502</v>
      </c>
      <c r="B882" s="140">
        <v>25</v>
      </c>
      <c r="C882" s="138">
        <v>95.5</v>
      </c>
      <c r="D882" s="141" t="s">
        <v>484</v>
      </c>
      <c r="E882" s="172">
        <v>260.85000000000002</v>
      </c>
      <c r="F882" s="173">
        <v>261.55500000000001</v>
      </c>
      <c r="G882" s="138" t="s">
        <v>373</v>
      </c>
      <c r="H882" s="138" t="s">
        <v>372</v>
      </c>
      <c r="I882" s="208" t="s">
        <v>375</v>
      </c>
      <c r="J882" s="140" t="s">
        <v>376</v>
      </c>
      <c r="K882" s="211">
        <v>0</v>
      </c>
      <c r="L882" s="206"/>
      <c r="M882" s="185"/>
      <c r="N882" s="186"/>
      <c r="O882" s="206" t="s">
        <v>459</v>
      </c>
      <c r="P882" s="206"/>
    </row>
    <row r="883" spans="1:17">
      <c r="A883" s="137" t="s">
        <v>503</v>
      </c>
      <c r="B883" s="140">
        <v>0</v>
      </c>
      <c r="C883" s="138">
        <v>23</v>
      </c>
      <c r="D883" s="141" t="s">
        <v>484</v>
      </c>
      <c r="E883" s="172">
        <v>261.55500000000001</v>
      </c>
      <c r="F883" s="173">
        <v>261.78500000000003</v>
      </c>
      <c r="G883" s="138"/>
      <c r="H883" s="138"/>
      <c r="I883" s="208"/>
      <c r="J883" s="140" t="s">
        <v>376</v>
      </c>
      <c r="K883" s="211">
        <v>0</v>
      </c>
      <c r="L883" s="206"/>
      <c r="M883" s="185"/>
      <c r="N883" s="186"/>
      <c r="O883" s="206" t="s">
        <v>459</v>
      </c>
      <c r="P883" s="206"/>
    </row>
    <row r="884" spans="1:17">
      <c r="A884" s="137" t="s">
        <v>503</v>
      </c>
      <c r="B884" s="140">
        <v>23</v>
      </c>
      <c r="C884" s="138">
        <v>26</v>
      </c>
      <c r="D884" s="141" t="s">
        <v>484</v>
      </c>
      <c r="E884" s="172">
        <v>261.78500000000003</v>
      </c>
      <c r="F884" s="173">
        <v>261.815</v>
      </c>
      <c r="G884" s="138"/>
      <c r="H884" s="138"/>
      <c r="I884" s="208"/>
      <c r="J884" s="140" t="s">
        <v>376</v>
      </c>
      <c r="K884" s="211">
        <v>0</v>
      </c>
      <c r="L884" s="206"/>
      <c r="M884" s="185"/>
      <c r="N884" s="186"/>
      <c r="O884" s="206" t="s">
        <v>476</v>
      </c>
      <c r="P884" s="206"/>
    </row>
    <row r="885" spans="1:17">
      <c r="A885" s="137" t="s">
        <v>503</v>
      </c>
      <c r="B885" s="140">
        <v>26</v>
      </c>
      <c r="C885" s="138">
        <v>86</v>
      </c>
      <c r="D885" s="141" t="s">
        <v>484</v>
      </c>
      <c r="E885" s="172">
        <v>261.815</v>
      </c>
      <c r="F885" s="173">
        <v>262.41500000000002</v>
      </c>
      <c r="G885" s="138"/>
      <c r="H885" s="138"/>
      <c r="I885" s="208"/>
      <c r="J885" s="140" t="s">
        <v>376</v>
      </c>
      <c r="K885" s="211">
        <v>0</v>
      </c>
      <c r="L885" s="206"/>
      <c r="M885" s="185"/>
      <c r="N885" s="186"/>
      <c r="O885" s="206" t="s">
        <v>459</v>
      </c>
      <c r="P885" s="206"/>
    </row>
    <row r="886" spans="1:17">
      <c r="A886" s="137" t="s">
        <v>504</v>
      </c>
      <c r="B886" s="140">
        <v>0</v>
      </c>
      <c r="C886" s="138">
        <v>21</v>
      </c>
      <c r="D886" s="141" t="s">
        <v>484</v>
      </c>
      <c r="E886" s="172">
        <v>262.41500000000002</v>
      </c>
      <c r="F886" s="173">
        <v>262.625</v>
      </c>
      <c r="G886" s="138"/>
      <c r="H886" s="138"/>
      <c r="I886" s="208"/>
      <c r="J886" s="140" t="s">
        <v>376</v>
      </c>
      <c r="K886" s="211">
        <v>0</v>
      </c>
      <c r="L886" s="206"/>
      <c r="M886" s="185"/>
      <c r="N886" s="186"/>
      <c r="O886" s="206" t="s">
        <v>459</v>
      </c>
      <c r="P886" s="206"/>
    </row>
    <row r="887" spans="1:17">
      <c r="A887" s="137" t="s">
        <v>504</v>
      </c>
      <c r="B887" s="140">
        <v>21</v>
      </c>
      <c r="C887" s="138">
        <v>25</v>
      </c>
      <c r="D887" s="141" t="s">
        <v>484</v>
      </c>
      <c r="E887" s="172">
        <v>262.625</v>
      </c>
      <c r="F887" s="173">
        <v>262.66500000000002</v>
      </c>
      <c r="G887" s="138"/>
      <c r="H887" s="138"/>
      <c r="I887" s="208"/>
      <c r="J887" s="140" t="s">
        <v>376</v>
      </c>
      <c r="K887" s="211">
        <v>0</v>
      </c>
      <c r="L887" s="206"/>
      <c r="M887" s="185"/>
      <c r="N887" s="186"/>
      <c r="O887" s="206" t="s">
        <v>468</v>
      </c>
      <c r="P887" s="206"/>
    </row>
    <row r="888" spans="1:17">
      <c r="A888" s="137" t="s">
        <v>504</v>
      </c>
      <c r="B888" s="140">
        <v>25</v>
      </c>
      <c r="C888" s="138">
        <v>82.5</v>
      </c>
      <c r="D888" s="141" t="s">
        <v>484</v>
      </c>
      <c r="E888" s="172">
        <v>262.66500000000002</v>
      </c>
      <c r="F888" s="173">
        <v>263.24</v>
      </c>
      <c r="G888" s="138"/>
      <c r="H888" s="138"/>
      <c r="I888" s="208"/>
      <c r="J888" s="140" t="s">
        <v>376</v>
      </c>
      <c r="K888" s="211">
        <v>0</v>
      </c>
      <c r="L888" s="206"/>
      <c r="M888" s="185"/>
      <c r="N888" s="186"/>
      <c r="O888" s="206" t="s">
        <v>459</v>
      </c>
      <c r="P888" s="206"/>
    </row>
    <row r="889" spans="1:17">
      <c r="A889" s="266" t="s">
        <v>505</v>
      </c>
      <c r="B889" s="140">
        <v>0</v>
      </c>
      <c r="C889" s="270">
        <v>43</v>
      </c>
      <c r="D889" s="141" t="s">
        <v>484</v>
      </c>
      <c r="E889" s="272">
        <v>263.24</v>
      </c>
      <c r="F889" s="173">
        <v>263.67</v>
      </c>
      <c r="G889" s="270" t="s">
        <v>373</v>
      </c>
      <c r="H889" s="270" t="s">
        <v>372</v>
      </c>
      <c r="I889" s="273" t="s">
        <v>375</v>
      </c>
      <c r="J889" s="140" t="s">
        <v>376</v>
      </c>
      <c r="K889" s="211">
        <v>0</v>
      </c>
      <c r="L889" s="206"/>
      <c r="M889" s="185"/>
      <c r="N889" s="186"/>
      <c r="O889" s="206" t="s">
        <v>419</v>
      </c>
      <c r="P889" s="206"/>
      <c r="Q889" s="270"/>
    </row>
    <row r="890" spans="1:17">
      <c r="A890" s="266" t="s">
        <v>505</v>
      </c>
      <c r="B890" s="140">
        <v>43</v>
      </c>
      <c r="C890" s="270">
        <v>51</v>
      </c>
      <c r="D890" s="141" t="s">
        <v>484</v>
      </c>
      <c r="E890" s="272">
        <v>263.67</v>
      </c>
      <c r="F890" s="173">
        <v>263.75</v>
      </c>
      <c r="G890" s="270" t="s">
        <v>373</v>
      </c>
      <c r="H890" s="270" t="s">
        <v>372</v>
      </c>
      <c r="I890" s="273" t="s">
        <v>375</v>
      </c>
      <c r="J890" s="140" t="s">
        <v>376</v>
      </c>
      <c r="K890" s="211">
        <v>0</v>
      </c>
      <c r="L890" s="206"/>
      <c r="M890" s="185"/>
      <c r="N890" s="186"/>
      <c r="O890" s="206" t="s">
        <v>459</v>
      </c>
      <c r="P890" s="206"/>
      <c r="Q890" s="270"/>
    </row>
    <row r="891" spans="1:17">
      <c r="A891" s="137" t="s">
        <v>507</v>
      </c>
      <c r="B891" s="140">
        <v>0</v>
      </c>
      <c r="C891" s="138">
        <v>70</v>
      </c>
      <c r="D891" s="141" t="s">
        <v>484</v>
      </c>
      <c r="E891" s="172">
        <v>263.60000000000002</v>
      </c>
      <c r="F891" s="173">
        <v>264.3</v>
      </c>
      <c r="G891" s="138"/>
      <c r="H891" s="138"/>
      <c r="I891" s="208"/>
      <c r="J891" s="140" t="s">
        <v>376</v>
      </c>
      <c r="K891" s="211">
        <v>0</v>
      </c>
      <c r="L891" s="206"/>
      <c r="M891" s="185"/>
      <c r="N891" s="186"/>
      <c r="O891" s="206" t="s">
        <v>459</v>
      </c>
      <c r="P891" s="206"/>
    </row>
    <row r="892" spans="1:17">
      <c r="A892" s="137" t="s">
        <v>507</v>
      </c>
      <c r="B892" s="140">
        <v>70</v>
      </c>
      <c r="C892" s="138">
        <v>88</v>
      </c>
      <c r="D892" s="141" t="s">
        <v>484</v>
      </c>
      <c r="E892" s="172">
        <v>264.3</v>
      </c>
      <c r="F892" s="173">
        <v>264.48</v>
      </c>
      <c r="G892" s="138"/>
      <c r="H892" s="138"/>
      <c r="I892" s="208"/>
      <c r="J892" s="140" t="s">
        <v>376</v>
      </c>
      <c r="K892" s="211">
        <v>0</v>
      </c>
      <c r="L892" s="206"/>
      <c r="M892" s="185"/>
      <c r="N892" s="186"/>
      <c r="O892" s="206" t="s">
        <v>459</v>
      </c>
      <c r="P892" s="206" t="s">
        <v>442</v>
      </c>
    </row>
    <row r="893" spans="1:17">
      <c r="A893" s="137" t="s">
        <v>507</v>
      </c>
      <c r="B893" s="140">
        <v>87.5</v>
      </c>
      <c r="C893" s="138">
        <v>88</v>
      </c>
      <c r="D893" s="141" t="s">
        <v>484</v>
      </c>
      <c r="E893" s="172">
        <v>264.47500000000002</v>
      </c>
      <c r="F893" s="173">
        <v>264.48</v>
      </c>
      <c r="G893" s="138"/>
      <c r="H893" s="138"/>
      <c r="I893" s="208"/>
      <c r="J893" s="140" t="s">
        <v>376</v>
      </c>
      <c r="K893" s="211">
        <v>0</v>
      </c>
      <c r="L893" s="206"/>
      <c r="M893" s="185"/>
      <c r="N893" s="186"/>
      <c r="O893" s="206" t="s">
        <v>479</v>
      </c>
      <c r="P893" s="206"/>
    </row>
    <row r="894" spans="1:17">
      <c r="A894" s="137" t="s">
        <v>507</v>
      </c>
      <c r="B894" s="140">
        <v>88</v>
      </c>
      <c r="C894" s="138">
        <v>97.5</v>
      </c>
      <c r="D894" s="141" t="s">
        <v>484</v>
      </c>
      <c r="E894" s="172">
        <v>264.48</v>
      </c>
      <c r="F894" s="173">
        <v>264.57500000000005</v>
      </c>
      <c r="G894" s="138"/>
      <c r="H894" s="138"/>
      <c r="I894" s="208"/>
      <c r="J894" s="140" t="s">
        <v>376</v>
      </c>
      <c r="K894" s="211">
        <v>0</v>
      </c>
      <c r="L894" s="206"/>
      <c r="M894" s="185"/>
      <c r="N894" s="186"/>
      <c r="O894" s="206" t="s">
        <v>459</v>
      </c>
      <c r="P894" s="206"/>
    </row>
    <row r="895" spans="1:17">
      <c r="A895" s="137" t="s">
        <v>508</v>
      </c>
      <c r="B895" s="140">
        <v>0</v>
      </c>
      <c r="C895" s="138">
        <v>26</v>
      </c>
      <c r="D895" s="141" t="s">
        <v>484</v>
      </c>
      <c r="E895" s="172">
        <v>264.57499999999999</v>
      </c>
      <c r="F895" s="173">
        <v>264.83499999999998</v>
      </c>
      <c r="G895" s="138"/>
      <c r="H895" s="138"/>
      <c r="I895" s="208"/>
      <c r="J895" s="140" t="s">
        <v>376</v>
      </c>
      <c r="K895" s="211">
        <v>0</v>
      </c>
      <c r="L895" s="206"/>
      <c r="M895" s="185"/>
      <c r="N895" s="186"/>
      <c r="O895" s="206" t="s">
        <v>459</v>
      </c>
      <c r="P895" s="206"/>
    </row>
    <row r="896" spans="1:17">
      <c r="A896" s="137" t="s">
        <v>508</v>
      </c>
      <c r="B896" s="140">
        <v>26</v>
      </c>
      <c r="C896" s="138">
        <v>27</v>
      </c>
      <c r="D896" s="141" t="s">
        <v>484</v>
      </c>
      <c r="E896" s="172">
        <v>264.83499999999998</v>
      </c>
      <c r="F896" s="173">
        <v>264.84499999999997</v>
      </c>
      <c r="G896" s="138"/>
      <c r="H896" s="138"/>
      <c r="I896" s="208"/>
      <c r="J896" s="140" t="s">
        <v>376</v>
      </c>
      <c r="K896" s="211">
        <v>0</v>
      </c>
      <c r="L896" s="206"/>
      <c r="M896" s="185">
        <v>85.858364858496998</v>
      </c>
      <c r="N896" s="186">
        <v>44.074867667435697</v>
      </c>
      <c r="O896" s="206" t="s">
        <v>468</v>
      </c>
      <c r="P896" s="206"/>
    </row>
    <row r="897" spans="1:16">
      <c r="A897" s="137" t="s">
        <v>508</v>
      </c>
      <c r="B897" s="140">
        <v>27</v>
      </c>
      <c r="C897" s="138">
        <v>56.5</v>
      </c>
      <c r="D897" s="141" t="s">
        <v>484</v>
      </c>
      <c r="E897" s="172">
        <v>264.84499999999997</v>
      </c>
      <c r="F897" s="173">
        <v>265.14</v>
      </c>
      <c r="G897" s="138"/>
      <c r="H897" s="138"/>
      <c r="I897" s="208"/>
      <c r="J897" s="140" t="s">
        <v>376</v>
      </c>
      <c r="K897" s="211">
        <v>0</v>
      </c>
      <c r="L897" s="206"/>
      <c r="M897" s="185"/>
      <c r="N897" s="186"/>
      <c r="O897" s="206" t="s">
        <v>459</v>
      </c>
      <c r="P897" s="206"/>
    </row>
    <row r="898" spans="1:16">
      <c r="A898" s="137" t="s">
        <v>509</v>
      </c>
      <c r="B898" s="140">
        <v>0</v>
      </c>
      <c r="C898" s="138">
        <v>76</v>
      </c>
      <c r="D898" s="141" t="s">
        <v>484</v>
      </c>
      <c r="E898" s="172">
        <v>265.14</v>
      </c>
      <c r="F898" s="173">
        <v>265.89999999999998</v>
      </c>
      <c r="G898" s="138"/>
      <c r="H898" s="138"/>
      <c r="I898" s="208"/>
      <c r="J898" s="140" t="s">
        <v>376</v>
      </c>
      <c r="K898" s="211">
        <v>0</v>
      </c>
      <c r="L898" s="206"/>
      <c r="M898" s="185"/>
      <c r="N898" s="186"/>
      <c r="O898" s="206" t="s">
        <v>459</v>
      </c>
      <c r="P898" s="206"/>
    </row>
    <row r="899" spans="1:16">
      <c r="A899" s="137" t="s">
        <v>509</v>
      </c>
      <c r="B899" s="140">
        <v>76</v>
      </c>
      <c r="C899" s="138">
        <v>90.5</v>
      </c>
      <c r="D899" s="141" t="s">
        <v>484</v>
      </c>
      <c r="E899" s="172">
        <v>265.89999999999998</v>
      </c>
      <c r="F899" s="173">
        <v>266.04499999999996</v>
      </c>
      <c r="G899" s="138" t="s">
        <v>373</v>
      </c>
      <c r="H899" s="138" t="s">
        <v>372</v>
      </c>
      <c r="I899" s="208" t="s">
        <v>375</v>
      </c>
      <c r="J899" s="140" t="s">
        <v>376</v>
      </c>
      <c r="K899" s="211">
        <v>0</v>
      </c>
      <c r="L899" s="206"/>
      <c r="M899" s="185"/>
      <c r="N899" s="186"/>
      <c r="O899" s="206" t="s">
        <v>419</v>
      </c>
      <c r="P899" s="206"/>
    </row>
    <row r="900" spans="1:16">
      <c r="A900" s="137" t="s">
        <v>510</v>
      </c>
      <c r="B900" s="140">
        <v>0</v>
      </c>
      <c r="C900" s="138">
        <v>15</v>
      </c>
      <c r="D900" s="141" t="s">
        <v>484</v>
      </c>
      <c r="E900" s="172">
        <v>266.04500000000002</v>
      </c>
      <c r="F900" s="173">
        <v>266.19499999999999</v>
      </c>
      <c r="G900" s="138"/>
      <c r="H900" s="138"/>
      <c r="I900" s="208"/>
      <c r="J900" s="140" t="s">
        <v>376</v>
      </c>
      <c r="K900" s="211">
        <v>0</v>
      </c>
      <c r="L900" s="206"/>
      <c r="M900" s="185"/>
      <c r="N900" s="186"/>
      <c r="O900" s="206" t="s">
        <v>419</v>
      </c>
      <c r="P900" s="206"/>
    </row>
    <row r="901" spans="1:16">
      <c r="A901" s="137" t="s">
        <v>510</v>
      </c>
      <c r="B901" s="140">
        <v>15</v>
      </c>
      <c r="C901" s="138">
        <v>50</v>
      </c>
      <c r="D901" s="141" t="s">
        <v>484</v>
      </c>
      <c r="E901" s="172">
        <v>266.19499999999999</v>
      </c>
      <c r="F901" s="173">
        <v>266.54500000000002</v>
      </c>
      <c r="G901" s="138" t="s">
        <v>373</v>
      </c>
      <c r="H901" s="138" t="s">
        <v>372</v>
      </c>
      <c r="I901" s="208" t="s">
        <v>375</v>
      </c>
      <c r="J901" s="140" t="s">
        <v>376</v>
      </c>
      <c r="K901" s="211">
        <v>0</v>
      </c>
      <c r="L901" s="206"/>
      <c r="M901" s="185"/>
      <c r="N901" s="186"/>
      <c r="O901" s="206" t="s">
        <v>459</v>
      </c>
      <c r="P901" s="206"/>
    </row>
    <row r="902" spans="1:16">
      <c r="A902" s="137" t="s">
        <v>510</v>
      </c>
      <c r="B902" s="140">
        <v>50</v>
      </c>
      <c r="C902" s="138">
        <v>52</v>
      </c>
      <c r="D902" s="141" t="s">
        <v>484</v>
      </c>
      <c r="E902" s="172">
        <v>266.54500000000002</v>
      </c>
      <c r="F902" s="173">
        <v>266.565</v>
      </c>
      <c r="G902" s="138"/>
      <c r="H902" s="138"/>
      <c r="I902" s="208"/>
      <c r="J902" s="140" t="s">
        <v>376</v>
      </c>
      <c r="K902" s="211">
        <v>0</v>
      </c>
      <c r="L902" s="206"/>
      <c r="M902" s="185"/>
      <c r="N902" s="186"/>
      <c r="O902" s="206" t="s">
        <v>459</v>
      </c>
      <c r="P902" s="206" t="s">
        <v>442</v>
      </c>
    </row>
    <row r="903" spans="1:16">
      <c r="A903" s="137" t="s">
        <v>510</v>
      </c>
      <c r="B903" s="140">
        <v>52</v>
      </c>
      <c r="C903" s="138">
        <v>53</v>
      </c>
      <c r="D903" s="141" t="s">
        <v>484</v>
      </c>
      <c r="E903" s="172">
        <v>266.565</v>
      </c>
      <c r="F903" s="173">
        <v>266.57499999999999</v>
      </c>
      <c r="G903" s="138"/>
      <c r="H903" s="138"/>
      <c r="I903" s="208"/>
      <c r="J903" s="140" t="s">
        <v>376</v>
      </c>
      <c r="K903" s="211">
        <v>0</v>
      </c>
      <c r="L903" s="206"/>
      <c r="M903" s="185"/>
      <c r="N903" s="186"/>
      <c r="O903" s="206" t="s">
        <v>511</v>
      </c>
      <c r="P903" s="206"/>
    </row>
    <row r="904" spans="1:16">
      <c r="A904" s="137" t="s">
        <v>510</v>
      </c>
      <c r="B904" s="140">
        <v>53</v>
      </c>
      <c r="C904" s="138">
        <v>70.5</v>
      </c>
      <c r="D904" s="141" t="s">
        <v>484</v>
      </c>
      <c r="E904" s="172">
        <v>266.57499999999999</v>
      </c>
      <c r="F904" s="173">
        <v>266.75</v>
      </c>
      <c r="G904" s="138"/>
      <c r="H904" s="138"/>
      <c r="I904" s="208"/>
      <c r="J904" s="140" t="s">
        <v>376</v>
      </c>
      <c r="K904" s="211">
        <v>0</v>
      </c>
      <c r="L904" s="206"/>
      <c r="M904" s="185"/>
      <c r="N904" s="186"/>
      <c r="O904" s="206" t="s">
        <v>459</v>
      </c>
      <c r="P904" s="206"/>
    </row>
    <row r="905" spans="1:16">
      <c r="A905" s="137" t="s">
        <v>512</v>
      </c>
      <c r="B905" s="140">
        <v>0</v>
      </c>
      <c r="C905" s="138">
        <v>20</v>
      </c>
      <c r="D905" s="141" t="s">
        <v>484</v>
      </c>
      <c r="E905" s="172">
        <v>266.60000000000002</v>
      </c>
      <c r="F905" s="173">
        <v>266.8</v>
      </c>
      <c r="G905" s="138"/>
      <c r="H905" s="138"/>
      <c r="I905" s="208"/>
      <c r="J905" s="140" t="s">
        <v>376</v>
      </c>
      <c r="K905" s="211">
        <v>0</v>
      </c>
      <c r="L905" s="206"/>
      <c r="M905" s="185"/>
      <c r="N905" s="186"/>
      <c r="O905" s="206" t="s">
        <v>459</v>
      </c>
      <c r="P905" s="206"/>
    </row>
    <row r="906" spans="1:16">
      <c r="A906" s="137" t="s">
        <v>512</v>
      </c>
      <c r="B906" s="140">
        <v>20</v>
      </c>
      <c r="C906" s="138">
        <v>40</v>
      </c>
      <c r="D906" s="141" t="s">
        <v>484</v>
      </c>
      <c r="E906" s="172">
        <v>266.8</v>
      </c>
      <c r="F906" s="173">
        <v>267</v>
      </c>
      <c r="G906" s="138"/>
      <c r="H906" s="138"/>
      <c r="I906" s="208"/>
      <c r="J906" s="140" t="s">
        <v>376</v>
      </c>
      <c r="K906" s="211">
        <v>0</v>
      </c>
      <c r="L906" s="206"/>
      <c r="M906" s="185"/>
      <c r="N906" s="186"/>
      <c r="O906" s="206" t="s">
        <v>459</v>
      </c>
      <c r="P906" s="206" t="s">
        <v>442</v>
      </c>
    </row>
    <row r="907" spans="1:16">
      <c r="A907" s="137" t="s">
        <v>512</v>
      </c>
      <c r="B907" s="140">
        <v>40</v>
      </c>
      <c r="C907" s="138">
        <v>41</v>
      </c>
      <c r="D907" s="141" t="s">
        <v>484</v>
      </c>
      <c r="E907" s="172">
        <v>267</v>
      </c>
      <c r="F907" s="173">
        <v>267.01000000000005</v>
      </c>
      <c r="G907" s="138"/>
      <c r="H907" s="138"/>
      <c r="I907" s="208"/>
      <c r="J907" s="140" t="s">
        <v>376</v>
      </c>
      <c r="K907" s="211">
        <v>0</v>
      </c>
      <c r="L907" s="206"/>
      <c r="M907" s="185"/>
      <c r="N907" s="186"/>
      <c r="O907" s="206" t="s">
        <v>513</v>
      </c>
      <c r="P907" s="206"/>
    </row>
    <row r="908" spans="1:16">
      <c r="A908" s="137" t="s">
        <v>512</v>
      </c>
      <c r="B908" s="140">
        <v>41</v>
      </c>
      <c r="C908" s="138">
        <v>68</v>
      </c>
      <c r="D908" s="141" t="s">
        <v>484</v>
      </c>
      <c r="E908" s="172">
        <v>267.01000000000005</v>
      </c>
      <c r="F908" s="173">
        <v>267.28000000000003</v>
      </c>
      <c r="G908" s="138"/>
      <c r="H908" s="138"/>
      <c r="I908" s="208"/>
      <c r="J908" s="140" t="s">
        <v>376</v>
      </c>
      <c r="K908" s="211">
        <v>0</v>
      </c>
      <c r="L908" s="206"/>
      <c r="M908" s="185"/>
      <c r="N908" s="186"/>
      <c r="O908" s="206" t="s">
        <v>459</v>
      </c>
      <c r="P908" s="206"/>
    </row>
    <row r="909" spans="1:16">
      <c r="A909" s="137" t="s">
        <v>514</v>
      </c>
      <c r="B909" s="140">
        <v>0</v>
      </c>
      <c r="C909" s="138">
        <v>5</v>
      </c>
      <c r="D909" s="141" t="s">
        <v>484</v>
      </c>
      <c r="E909" s="172">
        <v>267.27999999999997</v>
      </c>
      <c r="F909" s="173">
        <v>267.33</v>
      </c>
      <c r="G909" s="138"/>
      <c r="H909" s="138"/>
      <c r="I909" s="208"/>
      <c r="J909" s="140" t="s">
        <v>376</v>
      </c>
      <c r="K909" s="211">
        <v>0</v>
      </c>
      <c r="L909" s="206"/>
      <c r="M909" s="185"/>
      <c r="N909" s="186"/>
      <c r="O909" s="206" t="s">
        <v>459</v>
      </c>
      <c r="P909" s="206"/>
    </row>
    <row r="910" spans="1:16">
      <c r="A910" s="137" t="s">
        <v>514</v>
      </c>
      <c r="B910" s="140">
        <v>5</v>
      </c>
      <c r="C910" s="138">
        <v>10</v>
      </c>
      <c r="D910" s="141" t="s">
        <v>484</v>
      </c>
      <c r="E910" s="172">
        <v>267.33</v>
      </c>
      <c r="F910" s="173">
        <v>267.38</v>
      </c>
      <c r="G910" s="138"/>
      <c r="H910" s="138"/>
      <c r="I910" s="208"/>
      <c r="J910" s="140" t="s">
        <v>376</v>
      </c>
      <c r="K910" s="211">
        <v>0</v>
      </c>
      <c r="L910" s="206"/>
      <c r="M910" s="185"/>
      <c r="N910" s="186"/>
      <c r="O910" s="206" t="s">
        <v>468</v>
      </c>
      <c r="P910" s="206"/>
    </row>
    <row r="911" spans="1:16">
      <c r="A911" s="137" t="s">
        <v>514</v>
      </c>
      <c r="B911" s="140">
        <v>10</v>
      </c>
      <c r="C911" s="138">
        <v>20</v>
      </c>
      <c r="D911" s="141" t="s">
        <v>484</v>
      </c>
      <c r="E911" s="172">
        <v>267.38</v>
      </c>
      <c r="F911" s="173">
        <v>267.47999999999996</v>
      </c>
      <c r="G911" s="138"/>
      <c r="H911" s="138"/>
      <c r="I911" s="208"/>
      <c r="J911" s="140" t="s">
        <v>376</v>
      </c>
      <c r="K911" s="211">
        <v>0</v>
      </c>
      <c r="L911" s="206"/>
      <c r="M911" s="185"/>
      <c r="N911" s="186"/>
      <c r="O911" s="206" t="s">
        <v>459</v>
      </c>
      <c r="P911" s="206"/>
    </row>
    <row r="912" spans="1:16">
      <c r="A912" s="137" t="s">
        <v>514</v>
      </c>
      <c r="B912" s="140">
        <v>20</v>
      </c>
      <c r="C912" s="138">
        <v>24</v>
      </c>
      <c r="D912" s="141" t="s">
        <v>484</v>
      </c>
      <c r="E912" s="172">
        <v>267.47999999999996</v>
      </c>
      <c r="F912" s="173">
        <v>267.52</v>
      </c>
      <c r="G912" s="138"/>
      <c r="H912" s="138"/>
      <c r="I912" s="208"/>
      <c r="J912" s="140" t="s">
        <v>376</v>
      </c>
      <c r="K912" s="211">
        <v>0</v>
      </c>
      <c r="L912" s="206"/>
      <c r="M912" s="185"/>
      <c r="N912" s="186"/>
      <c r="O912" s="206" t="s">
        <v>479</v>
      </c>
      <c r="P912" s="206"/>
    </row>
    <row r="913" spans="1:16">
      <c r="A913" s="137" t="s">
        <v>514</v>
      </c>
      <c r="B913" s="140">
        <v>24</v>
      </c>
      <c r="C913" s="138">
        <v>30</v>
      </c>
      <c r="D913" s="141" t="s">
        <v>484</v>
      </c>
      <c r="E913" s="172">
        <v>267.52</v>
      </c>
      <c r="F913" s="173">
        <v>267.58</v>
      </c>
      <c r="G913" s="138"/>
      <c r="H913" s="138"/>
      <c r="I913" s="208"/>
      <c r="J913" s="140" t="s">
        <v>376</v>
      </c>
      <c r="K913" s="211">
        <v>0</v>
      </c>
      <c r="L913" s="206"/>
      <c r="M913" s="185"/>
      <c r="N913" s="186"/>
      <c r="O913" s="206" t="s">
        <v>459</v>
      </c>
      <c r="P913" s="206"/>
    </row>
    <row r="914" spans="1:16">
      <c r="A914" s="137" t="s">
        <v>514</v>
      </c>
      <c r="B914" s="140">
        <v>30</v>
      </c>
      <c r="C914" s="138">
        <v>33</v>
      </c>
      <c r="D914" s="141" t="s">
        <v>484</v>
      </c>
      <c r="E914" s="172">
        <v>267.58</v>
      </c>
      <c r="F914" s="173">
        <v>267.60999999999996</v>
      </c>
      <c r="G914" s="138"/>
      <c r="H914" s="138"/>
      <c r="I914" s="208"/>
      <c r="J914" s="140" t="s">
        <v>376</v>
      </c>
      <c r="K914" s="211">
        <v>0</v>
      </c>
      <c r="L914" s="206"/>
      <c r="M914" s="185"/>
      <c r="N914" s="186"/>
      <c r="O914" s="206" t="s">
        <v>478</v>
      </c>
      <c r="P914" s="206"/>
    </row>
    <row r="915" spans="1:16">
      <c r="A915" s="137" t="s">
        <v>514</v>
      </c>
      <c r="B915" s="140">
        <v>33</v>
      </c>
      <c r="C915" s="138">
        <v>44.5</v>
      </c>
      <c r="D915" s="141" t="s">
        <v>484</v>
      </c>
      <c r="E915" s="172">
        <v>267.60999999999996</v>
      </c>
      <c r="F915" s="173">
        <v>267.72499999999997</v>
      </c>
      <c r="G915" s="138"/>
      <c r="H915" s="138"/>
      <c r="I915" s="208"/>
      <c r="J915" s="140" t="s">
        <v>376</v>
      </c>
      <c r="K915" s="211">
        <v>0</v>
      </c>
      <c r="L915" s="206"/>
      <c r="M915" s="185"/>
      <c r="N915" s="186"/>
      <c r="O915" s="206" t="s">
        <v>459</v>
      </c>
      <c r="P915" s="206"/>
    </row>
    <row r="916" spans="1:16">
      <c r="A916" s="137" t="s">
        <v>514</v>
      </c>
      <c r="B916" s="140">
        <v>44.5</v>
      </c>
      <c r="C916" s="138">
        <v>46</v>
      </c>
      <c r="D916" s="141" t="s">
        <v>484</v>
      </c>
      <c r="E916" s="172">
        <v>267.72499999999997</v>
      </c>
      <c r="F916" s="173">
        <v>267.73999999999995</v>
      </c>
      <c r="G916" s="138"/>
      <c r="H916" s="138"/>
      <c r="I916" s="208"/>
      <c r="J916" s="140" t="s">
        <v>376</v>
      </c>
      <c r="K916" s="211">
        <v>0</v>
      </c>
      <c r="L916" s="206"/>
      <c r="M916" s="185"/>
      <c r="N916" s="186"/>
      <c r="O916" s="206" t="s">
        <v>513</v>
      </c>
      <c r="P916" s="206"/>
    </row>
    <row r="917" spans="1:16">
      <c r="A917" s="137" t="s">
        <v>514</v>
      </c>
      <c r="B917" s="140">
        <v>46</v>
      </c>
      <c r="C917" s="138">
        <v>49</v>
      </c>
      <c r="D917" s="141" t="s">
        <v>484</v>
      </c>
      <c r="E917" s="172">
        <v>267.73999999999995</v>
      </c>
      <c r="F917" s="173">
        <v>267.77</v>
      </c>
      <c r="G917" s="138"/>
      <c r="H917" s="138"/>
      <c r="I917" s="208"/>
      <c r="J917" s="140" t="s">
        <v>376</v>
      </c>
      <c r="K917" s="211">
        <v>0</v>
      </c>
      <c r="L917" s="206"/>
      <c r="M917" s="185"/>
      <c r="N917" s="186"/>
      <c r="O917" s="206" t="s">
        <v>459</v>
      </c>
      <c r="P917" s="206"/>
    </row>
    <row r="918" spans="1:16">
      <c r="A918" s="137" t="s">
        <v>514</v>
      </c>
      <c r="B918" s="140">
        <v>49</v>
      </c>
      <c r="C918" s="138">
        <v>57</v>
      </c>
      <c r="D918" s="141" t="s">
        <v>484</v>
      </c>
      <c r="E918" s="172">
        <v>267.77</v>
      </c>
      <c r="F918" s="173">
        <v>267.84999999999997</v>
      </c>
      <c r="G918" s="138"/>
      <c r="H918" s="138"/>
      <c r="I918" s="208"/>
      <c r="J918" s="140" t="s">
        <v>376</v>
      </c>
      <c r="K918" s="211">
        <v>0</v>
      </c>
      <c r="L918" s="206"/>
      <c r="M918" s="185"/>
      <c r="N918" s="186"/>
      <c r="O918" s="206" t="s">
        <v>466</v>
      </c>
      <c r="P918" s="206" t="s">
        <v>516</v>
      </c>
    </row>
    <row r="919" spans="1:16">
      <c r="A919" s="137" t="s">
        <v>514</v>
      </c>
      <c r="B919" s="140">
        <v>57</v>
      </c>
      <c r="C919" s="138">
        <v>61.5</v>
      </c>
      <c r="D919" s="141" t="s">
        <v>484</v>
      </c>
      <c r="E919" s="172">
        <v>267.84999999999997</v>
      </c>
      <c r="F919" s="173">
        <v>267.89499999999998</v>
      </c>
      <c r="G919" s="138"/>
      <c r="H919" s="138"/>
      <c r="I919" s="208"/>
      <c r="J919" s="140" t="s">
        <v>376</v>
      </c>
      <c r="K919" s="211">
        <v>0</v>
      </c>
      <c r="L919" s="206"/>
      <c r="M919" s="185"/>
      <c r="N919" s="186"/>
      <c r="O919" s="206" t="s">
        <v>459</v>
      </c>
      <c r="P919" s="206"/>
    </row>
    <row r="920" spans="1:16">
      <c r="A920" s="137" t="s">
        <v>517</v>
      </c>
      <c r="B920" s="140">
        <v>0</v>
      </c>
      <c r="C920" s="138">
        <v>5</v>
      </c>
      <c r="D920" s="141" t="s">
        <v>484</v>
      </c>
      <c r="E920" s="172">
        <v>267.89499999999998</v>
      </c>
      <c r="F920" s="173">
        <v>267.94499999999999</v>
      </c>
      <c r="G920" s="138"/>
      <c r="H920" s="138"/>
      <c r="I920" s="208"/>
      <c r="J920" s="140" t="s">
        <v>376</v>
      </c>
      <c r="K920" s="211">
        <v>0</v>
      </c>
      <c r="L920" s="206"/>
      <c r="M920" s="185"/>
      <c r="N920" s="186"/>
      <c r="O920" s="206" t="s">
        <v>459</v>
      </c>
      <c r="P920" s="206"/>
    </row>
    <row r="921" spans="1:16">
      <c r="A921" s="137" t="s">
        <v>517</v>
      </c>
      <c r="B921" s="140">
        <v>5</v>
      </c>
      <c r="C921" s="138">
        <v>6</v>
      </c>
      <c r="D921" s="141" t="s">
        <v>484</v>
      </c>
      <c r="E921" s="172">
        <v>267.94499999999999</v>
      </c>
      <c r="F921" s="173">
        <v>267.95499999999998</v>
      </c>
      <c r="G921" s="138"/>
      <c r="H921" s="138"/>
      <c r="I921" s="208"/>
      <c r="J921" s="140" t="s">
        <v>376</v>
      </c>
      <c r="K921" s="211">
        <v>0</v>
      </c>
      <c r="L921" s="206"/>
      <c r="M921" s="185"/>
      <c r="N921" s="186"/>
      <c r="O921" s="206" t="s">
        <v>479</v>
      </c>
      <c r="P921" s="206" t="s">
        <v>516</v>
      </c>
    </row>
    <row r="922" spans="1:16">
      <c r="A922" s="137" t="s">
        <v>517</v>
      </c>
      <c r="B922" s="140">
        <v>6</v>
      </c>
      <c r="C922" s="138">
        <v>29.5</v>
      </c>
      <c r="D922" s="141" t="s">
        <v>484</v>
      </c>
      <c r="E922" s="172">
        <v>267.95499999999998</v>
      </c>
      <c r="F922" s="173">
        <v>268.19</v>
      </c>
      <c r="G922" s="138"/>
      <c r="H922" s="138"/>
      <c r="I922" s="208"/>
      <c r="J922" s="140" t="s">
        <v>376</v>
      </c>
      <c r="K922" s="211">
        <v>0</v>
      </c>
      <c r="L922" s="206"/>
      <c r="M922" s="185"/>
      <c r="N922" s="186"/>
      <c r="O922" s="206" t="s">
        <v>459</v>
      </c>
      <c r="P922" s="206"/>
    </row>
    <row r="923" spans="1:16">
      <c r="A923" s="137" t="s">
        <v>517</v>
      </c>
      <c r="B923" s="140">
        <v>29.5</v>
      </c>
      <c r="C923" s="138">
        <v>32</v>
      </c>
      <c r="D923" s="141" t="s">
        <v>484</v>
      </c>
      <c r="E923" s="172">
        <v>268.19</v>
      </c>
      <c r="F923" s="173">
        <v>268.21499999999997</v>
      </c>
      <c r="G923" s="138"/>
      <c r="H923" s="138"/>
      <c r="I923" s="208"/>
      <c r="J923" s="140" t="s">
        <v>376</v>
      </c>
      <c r="K923" s="211">
        <v>0</v>
      </c>
      <c r="L923" s="206"/>
      <c r="M923" s="185"/>
      <c r="N923" s="186"/>
      <c r="O923" s="206" t="s">
        <v>462</v>
      </c>
      <c r="P923" s="206"/>
    </row>
    <row r="924" spans="1:16">
      <c r="A924" s="137" t="s">
        <v>517</v>
      </c>
      <c r="B924" s="140">
        <v>32</v>
      </c>
      <c r="C924" s="138">
        <v>51.5</v>
      </c>
      <c r="D924" s="141" t="s">
        <v>484</v>
      </c>
      <c r="E924" s="172">
        <v>268.21499999999997</v>
      </c>
      <c r="F924" s="173">
        <v>268.40999999999997</v>
      </c>
      <c r="G924" s="138"/>
      <c r="H924" s="138"/>
      <c r="I924" s="208"/>
      <c r="J924" s="140" t="s">
        <v>376</v>
      </c>
      <c r="K924" s="211">
        <v>0</v>
      </c>
      <c r="L924" s="206"/>
      <c r="M924" s="185"/>
      <c r="N924" s="186"/>
      <c r="O924" s="206" t="s">
        <v>459</v>
      </c>
      <c r="P924" s="206"/>
    </row>
    <row r="925" spans="1:16">
      <c r="A925" s="137" t="s">
        <v>517</v>
      </c>
      <c r="B925" s="140">
        <v>51.5</v>
      </c>
      <c r="C925" s="138">
        <v>65.5</v>
      </c>
      <c r="D925" s="141" t="s">
        <v>484</v>
      </c>
      <c r="E925" s="172">
        <v>268.40999999999997</v>
      </c>
      <c r="F925" s="173">
        <v>268.54999999999995</v>
      </c>
      <c r="G925" s="138" t="s">
        <v>373</v>
      </c>
      <c r="H925" s="138" t="s">
        <v>372</v>
      </c>
      <c r="I925" s="208" t="s">
        <v>375</v>
      </c>
      <c r="J925" s="140" t="s">
        <v>376</v>
      </c>
      <c r="K925" s="211">
        <v>0</v>
      </c>
      <c r="L925" s="206"/>
      <c r="M925" s="185"/>
      <c r="N925" s="186"/>
      <c r="O925" s="206" t="s">
        <v>419</v>
      </c>
      <c r="P925" s="206"/>
    </row>
    <row r="926" spans="1:16">
      <c r="A926" s="137" t="s">
        <v>518</v>
      </c>
      <c r="B926" s="140">
        <v>0</v>
      </c>
      <c r="C926" s="138">
        <v>95</v>
      </c>
      <c r="D926" s="141" t="s">
        <v>484</v>
      </c>
      <c r="E926" s="172">
        <v>269.60000000000002</v>
      </c>
      <c r="F926" s="173">
        <v>270.55</v>
      </c>
      <c r="G926" s="138" t="s">
        <v>373</v>
      </c>
      <c r="H926" s="138" t="s">
        <v>372</v>
      </c>
      <c r="I926" s="208" t="s">
        <v>375</v>
      </c>
      <c r="J926" s="140" t="s">
        <v>376</v>
      </c>
      <c r="K926" s="211">
        <v>0</v>
      </c>
      <c r="L926" s="206"/>
      <c r="M926" s="185"/>
      <c r="N926" s="186"/>
      <c r="O926" s="206" t="s">
        <v>459</v>
      </c>
      <c r="P926" s="206"/>
    </row>
    <row r="927" spans="1:16">
      <c r="A927" s="137" t="s">
        <v>519</v>
      </c>
      <c r="B927" s="140">
        <v>0</v>
      </c>
      <c r="C927" s="138">
        <v>24</v>
      </c>
      <c r="D927" s="141" t="s">
        <v>484</v>
      </c>
      <c r="E927" s="172">
        <v>269.60000000000002</v>
      </c>
      <c r="F927" s="173">
        <v>269.84000000000003</v>
      </c>
      <c r="G927" s="138"/>
      <c r="H927" s="138"/>
      <c r="I927" s="208"/>
      <c r="J927" s="140" t="s">
        <v>376</v>
      </c>
      <c r="K927" s="211">
        <v>0</v>
      </c>
      <c r="L927" s="206"/>
      <c r="M927" s="185"/>
      <c r="N927" s="186"/>
      <c r="O927" s="206" t="s">
        <v>459</v>
      </c>
      <c r="P927" s="206"/>
    </row>
    <row r="928" spans="1:16">
      <c r="A928" s="137" t="s">
        <v>519</v>
      </c>
      <c r="B928" s="140">
        <v>24</v>
      </c>
      <c r="C928" s="138">
        <v>25</v>
      </c>
      <c r="D928" s="141" t="s">
        <v>484</v>
      </c>
      <c r="E928" s="172">
        <v>269.84000000000003</v>
      </c>
      <c r="F928" s="173">
        <v>269.85000000000002</v>
      </c>
      <c r="G928" s="138"/>
      <c r="H928" s="138"/>
      <c r="I928" s="208"/>
      <c r="J928" s="140" t="s">
        <v>376</v>
      </c>
      <c r="K928" s="211">
        <v>0</v>
      </c>
      <c r="L928" s="206"/>
      <c r="M928" s="185"/>
      <c r="N928" s="186"/>
      <c r="O928" s="206" t="s">
        <v>479</v>
      </c>
      <c r="P928" s="206"/>
    </row>
    <row r="929" spans="1:17">
      <c r="A929" s="137" t="s">
        <v>519</v>
      </c>
      <c r="B929" s="140">
        <v>25</v>
      </c>
      <c r="C929" s="138">
        <v>78.5</v>
      </c>
      <c r="D929" s="141" t="s">
        <v>484</v>
      </c>
      <c r="E929" s="172">
        <v>269.85000000000002</v>
      </c>
      <c r="F929" s="173">
        <v>270.38500000000005</v>
      </c>
      <c r="G929" s="138"/>
      <c r="H929" s="138"/>
      <c r="I929" s="208"/>
      <c r="J929" s="140" t="s">
        <v>376</v>
      </c>
      <c r="K929" s="211">
        <v>0</v>
      </c>
      <c r="L929" s="206"/>
      <c r="M929" s="185"/>
      <c r="N929" s="186"/>
      <c r="O929" s="206" t="s">
        <v>459</v>
      </c>
      <c r="P929" s="206"/>
    </row>
    <row r="930" spans="1:17">
      <c r="A930" s="137" t="s">
        <v>520</v>
      </c>
      <c r="B930" s="140">
        <v>0</v>
      </c>
      <c r="C930" s="138">
        <v>89</v>
      </c>
      <c r="D930" s="141" t="s">
        <v>484</v>
      </c>
      <c r="E930" s="172">
        <v>270.38499999999999</v>
      </c>
      <c r="F930" s="173">
        <v>271.27499999999998</v>
      </c>
      <c r="G930" s="138"/>
      <c r="H930" s="138"/>
      <c r="I930" s="208"/>
      <c r="J930" s="140" t="s">
        <v>376</v>
      </c>
      <c r="K930" s="211">
        <v>0</v>
      </c>
      <c r="L930" s="206"/>
      <c r="M930" s="185"/>
      <c r="N930" s="186"/>
      <c r="O930" s="206" t="s">
        <v>459</v>
      </c>
      <c r="P930" s="206"/>
    </row>
    <row r="931" spans="1:17">
      <c r="A931" s="137" t="s">
        <v>521</v>
      </c>
      <c r="B931" s="140">
        <v>0</v>
      </c>
      <c r="C931" s="138">
        <v>18</v>
      </c>
      <c r="D931" s="141" t="s">
        <v>484</v>
      </c>
      <c r="E931" s="172">
        <v>271.27499999999998</v>
      </c>
      <c r="F931" s="173">
        <v>271.45499999999998</v>
      </c>
      <c r="G931" s="138"/>
      <c r="H931" s="138"/>
      <c r="I931" s="208"/>
      <c r="J931" s="140" t="s">
        <v>376</v>
      </c>
      <c r="K931" s="211">
        <v>0</v>
      </c>
      <c r="L931" s="206"/>
      <c r="M931" s="185"/>
      <c r="N931" s="186"/>
      <c r="O931" s="206" t="s">
        <v>459</v>
      </c>
      <c r="P931" s="206"/>
    </row>
    <row r="932" spans="1:17">
      <c r="A932" s="137" t="s">
        <v>521</v>
      </c>
      <c r="B932" s="140">
        <v>18</v>
      </c>
      <c r="C932" s="138">
        <v>18.5</v>
      </c>
      <c r="D932" s="141" t="s">
        <v>484</v>
      </c>
      <c r="E932" s="172">
        <v>271.45499999999998</v>
      </c>
      <c r="F932" s="173">
        <v>271.45999999999998</v>
      </c>
      <c r="G932" s="138"/>
      <c r="H932" s="138"/>
      <c r="I932" s="208"/>
      <c r="J932" s="140" t="s">
        <v>376</v>
      </c>
      <c r="K932" s="211">
        <v>0</v>
      </c>
      <c r="L932" s="206"/>
      <c r="M932" s="185">
        <v>207.37905715330817</v>
      </c>
      <c r="N932" s="186">
        <v>45.397917716333552</v>
      </c>
      <c r="O932" s="206" t="s">
        <v>475</v>
      </c>
      <c r="P932" s="206"/>
    </row>
    <row r="933" spans="1:17">
      <c r="A933" s="137" t="s">
        <v>521</v>
      </c>
      <c r="B933" s="140">
        <v>18.5</v>
      </c>
      <c r="C933" s="138">
        <v>86.5</v>
      </c>
      <c r="D933" s="141" t="s">
        <v>484</v>
      </c>
      <c r="E933" s="172">
        <v>271.45999999999998</v>
      </c>
      <c r="F933" s="173">
        <v>272.14</v>
      </c>
      <c r="G933" s="138"/>
      <c r="H933" s="138"/>
      <c r="I933" s="208"/>
      <c r="J933" s="140" t="s">
        <v>376</v>
      </c>
      <c r="K933" s="211">
        <v>0</v>
      </c>
      <c r="L933" s="206"/>
      <c r="M933" s="185"/>
      <c r="N933" s="186"/>
      <c r="O933" s="206" t="s">
        <v>459</v>
      </c>
      <c r="P933" s="206"/>
    </row>
    <row r="934" spans="1:17">
      <c r="A934" s="137" t="s">
        <v>522</v>
      </c>
      <c r="B934" s="140">
        <v>0</v>
      </c>
      <c r="C934" s="138">
        <v>20</v>
      </c>
      <c r="D934" s="141" t="s">
        <v>484</v>
      </c>
      <c r="E934" s="172">
        <v>272.14</v>
      </c>
      <c r="F934" s="173">
        <v>272.33999999999997</v>
      </c>
      <c r="G934" s="138"/>
      <c r="H934" s="138"/>
      <c r="I934" s="208"/>
      <c r="J934" s="140" t="s">
        <v>376</v>
      </c>
      <c r="K934" s="211">
        <v>0</v>
      </c>
      <c r="L934" s="206"/>
      <c r="M934" s="185"/>
      <c r="N934" s="186"/>
      <c r="O934" s="206" t="s">
        <v>459</v>
      </c>
      <c r="P934" s="206"/>
    </row>
    <row r="935" spans="1:17">
      <c r="A935" s="137" t="s">
        <v>522</v>
      </c>
      <c r="B935" s="140">
        <v>20</v>
      </c>
      <c r="C935" s="138">
        <v>20.2</v>
      </c>
      <c r="D935" s="141" t="s">
        <v>484</v>
      </c>
      <c r="E935" s="172">
        <v>272.33999999999997</v>
      </c>
      <c r="F935" s="173">
        <v>272.34199999999998</v>
      </c>
      <c r="G935" s="138"/>
      <c r="H935" s="138"/>
      <c r="I935" s="208"/>
      <c r="J935" s="140" t="s">
        <v>376</v>
      </c>
      <c r="K935" s="211">
        <v>0</v>
      </c>
      <c r="L935" s="206"/>
      <c r="M935" s="185"/>
      <c r="N935" s="186"/>
      <c r="O935" s="206" t="s">
        <v>479</v>
      </c>
      <c r="P935" s="206"/>
    </row>
    <row r="936" spans="1:17">
      <c r="A936" s="137" t="s">
        <v>522</v>
      </c>
      <c r="B936" s="140">
        <v>20.2</v>
      </c>
      <c r="C936" s="138">
        <v>35</v>
      </c>
      <c r="D936" s="141" t="s">
        <v>484</v>
      </c>
      <c r="E936" s="172">
        <v>272.34199999999998</v>
      </c>
      <c r="F936" s="173">
        <v>272.49</v>
      </c>
      <c r="G936" s="138"/>
      <c r="H936" s="138"/>
      <c r="I936" s="208"/>
      <c r="J936" s="140" t="s">
        <v>376</v>
      </c>
      <c r="K936" s="211">
        <v>0</v>
      </c>
      <c r="L936" s="206"/>
      <c r="M936" s="185"/>
      <c r="N936" s="186"/>
      <c r="O936" s="206" t="s">
        <v>459</v>
      </c>
      <c r="P936" s="206"/>
    </row>
    <row r="937" spans="1:17">
      <c r="A937" s="266" t="s">
        <v>522</v>
      </c>
      <c r="B937" s="140">
        <v>35</v>
      </c>
      <c r="C937" s="270">
        <v>57.5</v>
      </c>
      <c r="D937" s="141" t="s">
        <v>484</v>
      </c>
      <c r="E937" s="272">
        <v>272.49</v>
      </c>
      <c r="F937" s="173">
        <v>272.71499999999997</v>
      </c>
      <c r="G937" s="270"/>
      <c r="H937" s="270"/>
      <c r="I937" s="273"/>
      <c r="J937" s="140" t="s">
        <v>376</v>
      </c>
      <c r="K937" s="211">
        <v>0</v>
      </c>
      <c r="L937" s="206"/>
      <c r="M937" s="185"/>
      <c r="N937" s="186"/>
      <c r="O937" s="206" t="s">
        <v>459</v>
      </c>
      <c r="P937" s="206" t="s">
        <v>442</v>
      </c>
      <c r="Q937" s="270"/>
    </row>
    <row r="938" spans="1:17">
      <c r="A938" s="266" t="s">
        <v>523</v>
      </c>
      <c r="B938" s="140">
        <v>0</v>
      </c>
      <c r="C938" s="270">
        <v>79</v>
      </c>
      <c r="D938" s="141" t="s">
        <v>484</v>
      </c>
      <c r="E938" s="272">
        <v>272.60000000000002</v>
      </c>
      <c r="F938" s="173">
        <v>273.39000000000004</v>
      </c>
      <c r="G938" s="270"/>
      <c r="H938" s="270"/>
      <c r="I938" s="273"/>
      <c r="J938" s="140" t="s">
        <v>376</v>
      </c>
      <c r="K938" s="211">
        <v>0</v>
      </c>
      <c r="L938" s="206"/>
      <c r="M938" s="185"/>
      <c r="N938" s="186"/>
      <c r="O938" s="206" t="s">
        <v>459</v>
      </c>
      <c r="P938" s="206"/>
      <c r="Q938" s="270"/>
    </row>
    <row r="939" spans="1:17">
      <c r="A939" s="137" t="s">
        <v>524</v>
      </c>
      <c r="B939" s="140">
        <v>0</v>
      </c>
      <c r="C939" s="138">
        <v>80</v>
      </c>
      <c r="D939" s="141" t="s">
        <v>484</v>
      </c>
      <c r="E939" s="172">
        <v>273.39</v>
      </c>
      <c r="F939" s="173">
        <v>274.19</v>
      </c>
      <c r="G939" s="138"/>
      <c r="H939" s="138"/>
      <c r="I939" s="208"/>
      <c r="J939" s="140" t="s">
        <v>376</v>
      </c>
      <c r="K939" s="211">
        <v>0</v>
      </c>
      <c r="L939" s="206"/>
      <c r="M939" s="185"/>
      <c r="N939" s="186"/>
      <c r="O939" s="206" t="s">
        <v>459</v>
      </c>
      <c r="P939" s="206"/>
    </row>
    <row r="940" spans="1:17">
      <c r="A940" s="137" t="s">
        <v>525</v>
      </c>
      <c r="B940" s="140">
        <v>0</v>
      </c>
      <c r="C940" s="138">
        <v>57</v>
      </c>
      <c r="D940" s="141" t="s">
        <v>484</v>
      </c>
      <c r="E940" s="172">
        <v>274.19</v>
      </c>
      <c r="F940" s="173">
        <v>274.76</v>
      </c>
      <c r="G940" s="138"/>
      <c r="H940" s="138"/>
      <c r="I940" s="208"/>
      <c r="J940" s="140" t="s">
        <v>376</v>
      </c>
      <c r="K940" s="211">
        <v>0</v>
      </c>
      <c r="L940" s="206"/>
      <c r="M940" s="185"/>
      <c r="N940" s="186"/>
      <c r="O940" s="206" t="s">
        <v>459</v>
      </c>
      <c r="P940" s="206"/>
    </row>
    <row r="941" spans="1:17">
      <c r="A941" s="137" t="s">
        <v>525</v>
      </c>
      <c r="B941" s="140">
        <v>57</v>
      </c>
      <c r="C941" s="138">
        <v>59</v>
      </c>
      <c r="D941" s="141" t="s">
        <v>484</v>
      </c>
      <c r="E941" s="172">
        <v>274.76</v>
      </c>
      <c r="F941" s="173">
        <v>274.77999999999997</v>
      </c>
      <c r="G941" s="138"/>
      <c r="H941" s="138"/>
      <c r="I941" s="208"/>
      <c r="J941" s="140" t="s">
        <v>376</v>
      </c>
      <c r="K941" s="211">
        <v>0</v>
      </c>
      <c r="L941" s="206"/>
      <c r="M941" s="185"/>
      <c r="N941" s="186"/>
      <c r="O941" s="206" t="s">
        <v>481</v>
      </c>
      <c r="P941" s="206"/>
    </row>
    <row r="942" spans="1:17">
      <c r="A942" s="137" t="s">
        <v>525</v>
      </c>
      <c r="B942" s="140">
        <v>59</v>
      </c>
      <c r="C942" s="138">
        <v>75</v>
      </c>
      <c r="D942" s="141" t="s">
        <v>484</v>
      </c>
      <c r="E942" s="172">
        <v>274.77999999999997</v>
      </c>
      <c r="F942" s="173">
        <v>274.94</v>
      </c>
      <c r="G942" s="138"/>
      <c r="H942" s="138"/>
      <c r="I942" s="208"/>
      <c r="J942" s="140" t="s">
        <v>376</v>
      </c>
      <c r="K942" s="211">
        <v>0</v>
      </c>
      <c r="L942" s="206"/>
      <c r="M942" s="185"/>
      <c r="N942" s="186"/>
      <c r="O942" s="206" t="s">
        <v>459</v>
      </c>
      <c r="P942" s="206"/>
    </row>
    <row r="943" spans="1:17">
      <c r="A943" s="137" t="s">
        <v>525</v>
      </c>
      <c r="B943" s="140">
        <v>75</v>
      </c>
      <c r="C943" s="138">
        <v>75.5</v>
      </c>
      <c r="D943" s="141" t="s">
        <v>484</v>
      </c>
      <c r="E943" s="172">
        <v>274.94</v>
      </c>
      <c r="F943" s="173">
        <v>274.94499999999999</v>
      </c>
      <c r="G943" s="138"/>
      <c r="H943" s="138"/>
      <c r="I943" s="208"/>
      <c r="J943" s="140" t="s">
        <v>376</v>
      </c>
      <c r="K943" s="211">
        <v>0</v>
      </c>
      <c r="L943" s="206"/>
      <c r="M943" s="185"/>
      <c r="N943" s="186"/>
      <c r="O943" s="206" t="s">
        <v>479</v>
      </c>
      <c r="P943" s="206"/>
    </row>
    <row r="944" spans="1:17">
      <c r="A944" s="137" t="s">
        <v>525</v>
      </c>
      <c r="B944" s="140">
        <v>75.5</v>
      </c>
      <c r="C944" s="138">
        <v>85</v>
      </c>
      <c r="D944" s="141" t="s">
        <v>484</v>
      </c>
      <c r="E944" s="172">
        <v>274.94499999999999</v>
      </c>
      <c r="F944" s="173">
        <v>275.04000000000002</v>
      </c>
      <c r="G944" s="138"/>
      <c r="H944" s="138"/>
      <c r="I944" s="208"/>
      <c r="J944" s="140" t="s">
        <v>376</v>
      </c>
      <c r="K944" s="211">
        <v>0</v>
      </c>
      <c r="L944" s="206"/>
      <c r="M944" s="185"/>
      <c r="N944" s="186"/>
      <c r="O944" s="206" t="s">
        <v>459</v>
      </c>
      <c r="P944" s="206"/>
    </row>
    <row r="945" spans="1:16">
      <c r="A945" s="137" t="s">
        <v>526</v>
      </c>
      <c r="B945" s="140">
        <v>0</v>
      </c>
      <c r="C945" s="138">
        <v>56.5</v>
      </c>
      <c r="D945" s="141" t="s">
        <v>484</v>
      </c>
      <c r="E945" s="172">
        <v>275.04000000000002</v>
      </c>
      <c r="F945" s="173">
        <v>275.60500000000002</v>
      </c>
      <c r="G945" s="138"/>
      <c r="H945" s="138"/>
      <c r="I945" s="208"/>
      <c r="J945" s="140" t="s">
        <v>376</v>
      </c>
      <c r="K945" s="211">
        <v>0</v>
      </c>
      <c r="L945" s="206"/>
      <c r="M945" s="185"/>
      <c r="N945" s="186"/>
      <c r="O945" s="206" t="s">
        <v>459</v>
      </c>
      <c r="P945" s="206"/>
    </row>
    <row r="946" spans="1:16">
      <c r="A946" s="137" t="s">
        <v>527</v>
      </c>
      <c r="B946" s="140">
        <v>0</v>
      </c>
      <c r="C946" s="138">
        <v>15</v>
      </c>
      <c r="D946" s="141" t="s">
        <v>484</v>
      </c>
      <c r="E946" s="172">
        <v>275.60000000000002</v>
      </c>
      <c r="F946" s="173">
        <v>275.75</v>
      </c>
      <c r="G946" s="138"/>
      <c r="H946" s="138"/>
      <c r="I946" s="208"/>
      <c r="J946" s="140" t="s">
        <v>376</v>
      </c>
      <c r="K946" s="211">
        <v>0</v>
      </c>
      <c r="L946" s="206"/>
      <c r="M946" s="185"/>
      <c r="N946" s="186"/>
      <c r="O946" s="206" t="s">
        <v>459</v>
      </c>
      <c r="P946" s="206"/>
    </row>
    <row r="947" spans="1:16">
      <c r="A947" s="137" t="s">
        <v>527</v>
      </c>
      <c r="B947" s="140">
        <v>15</v>
      </c>
      <c r="C947" s="138">
        <v>19</v>
      </c>
      <c r="D947" s="141" t="s">
        <v>484</v>
      </c>
      <c r="E947" s="172">
        <v>275.75</v>
      </c>
      <c r="F947" s="173">
        <v>275.79000000000002</v>
      </c>
      <c r="G947" s="138"/>
      <c r="H947" s="138"/>
      <c r="I947" s="208"/>
      <c r="J947" s="140" t="s">
        <v>376</v>
      </c>
      <c r="K947" s="211">
        <v>0</v>
      </c>
      <c r="L947" s="206"/>
      <c r="M947" s="185"/>
      <c r="N947" s="186"/>
      <c r="O947" s="206" t="s">
        <v>459</v>
      </c>
      <c r="P947" s="206" t="s">
        <v>442</v>
      </c>
    </row>
    <row r="948" spans="1:16">
      <c r="A948" s="137" t="s">
        <v>527</v>
      </c>
      <c r="B948" s="140">
        <v>19</v>
      </c>
      <c r="C948" s="138">
        <v>19.5</v>
      </c>
      <c r="D948" s="141" t="s">
        <v>484</v>
      </c>
      <c r="E948" s="172">
        <v>275.79000000000002</v>
      </c>
      <c r="F948" s="173">
        <v>275.79500000000002</v>
      </c>
      <c r="G948" s="138"/>
      <c r="H948" s="138"/>
      <c r="I948" s="208"/>
      <c r="J948" s="140" t="s">
        <v>376</v>
      </c>
      <c r="K948" s="211">
        <v>0</v>
      </c>
      <c r="L948" s="206"/>
      <c r="M948" s="185"/>
      <c r="N948" s="186"/>
      <c r="O948" s="206" t="s">
        <v>479</v>
      </c>
      <c r="P948" s="206"/>
    </row>
    <row r="949" spans="1:16">
      <c r="A949" s="137" t="s">
        <v>527</v>
      </c>
      <c r="B949" s="140">
        <v>19.5</v>
      </c>
      <c r="C949" s="138">
        <v>42</v>
      </c>
      <c r="D949" s="141" t="s">
        <v>484</v>
      </c>
      <c r="E949" s="172">
        <v>275.79500000000002</v>
      </c>
      <c r="F949" s="173">
        <v>276.02000000000004</v>
      </c>
      <c r="G949" s="138"/>
      <c r="H949" s="138"/>
      <c r="I949" s="208"/>
      <c r="J949" s="140" t="s">
        <v>376</v>
      </c>
      <c r="K949" s="211">
        <v>0</v>
      </c>
      <c r="L949" s="206"/>
      <c r="M949" s="185"/>
      <c r="N949" s="186"/>
      <c r="O949" s="206" t="s">
        <v>459</v>
      </c>
      <c r="P949" s="206"/>
    </row>
    <row r="950" spans="1:16">
      <c r="A950" s="137" t="s">
        <v>528</v>
      </c>
      <c r="B950" s="140">
        <v>0</v>
      </c>
      <c r="C950" s="138">
        <v>20</v>
      </c>
      <c r="D950" s="141" t="s">
        <v>484</v>
      </c>
      <c r="E950" s="172">
        <v>276.02</v>
      </c>
      <c r="F950" s="173">
        <v>276.21999999999997</v>
      </c>
      <c r="G950" s="138"/>
      <c r="H950" s="138"/>
      <c r="I950" s="208"/>
      <c r="J950" s="140" t="s">
        <v>376</v>
      </c>
      <c r="K950" s="211">
        <v>0</v>
      </c>
      <c r="L950" s="206"/>
      <c r="M950" s="185"/>
      <c r="N950" s="186"/>
      <c r="O950" s="206" t="s">
        <v>459</v>
      </c>
      <c r="P950" s="206"/>
    </row>
    <row r="951" spans="1:16">
      <c r="A951" s="137" t="s">
        <v>528</v>
      </c>
      <c r="B951" s="140">
        <v>20</v>
      </c>
      <c r="C951" s="138">
        <v>21</v>
      </c>
      <c r="D951" s="141" t="s">
        <v>484</v>
      </c>
      <c r="E951" s="172">
        <v>276.21999999999997</v>
      </c>
      <c r="F951" s="173">
        <v>276.22999999999996</v>
      </c>
      <c r="G951" s="138"/>
      <c r="H951" s="138"/>
      <c r="I951" s="208"/>
      <c r="J951" s="140" t="s">
        <v>376</v>
      </c>
      <c r="K951" s="211">
        <v>0</v>
      </c>
      <c r="L951" s="206"/>
      <c r="M951" s="185"/>
      <c r="N951" s="186"/>
      <c r="O951" s="206" t="s">
        <v>479</v>
      </c>
      <c r="P951" s="206"/>
    </row>
    <row r="952" spans="1:16">
      <c r="A952" s="137" t="s">
        <v>528</v>
      </c>
      <c r="B952" s="140">
        <v>21</v>
      </c>
      <c r="C952" s="138">
        <v>94.5</v>
      </c>
      <c r="D952" s="141" t="s">
        <v>484</v>
      </c>
      <c r="E952" s="172">
        <v>276.22999999999996</v>
      </c>
      <c r="F952" s="173">
        <v>276.96499999999997</v>
      </c>
      <c r="G952" s="138"/>
      <c r="H952" s="138"/>
      <c r="I952" s="208"/>
      <c r="J952" s="140" t="s">
        <v>376</v>
      </c>
      <c r="K952" s="211">
        <v>0</v>
      </c>
      <c r="L952" s="206"/>
      <c r="M952" s="185"/>
      <c r="N952" s="186"/>
      <c r="O952" s="206" t="s">
        <v>459</v>
      </c>
      <c r="P952" s="206"/>
    </row>
    <row r="953" spans="1:16">
      <c r="A953" s="137" t="s">
        <v>529</v>
      </c>
      <c r="B953" s="140">
        <v>0</v>
      </c>
      <c r="C953" s="138">
        <v>6</v>
      </c>
      <c r="D953" s="141" t="s">
        <v>484</v>
      </c>
      <c r="E953" s="172">
        <v>276.96499999999997</v>
      </c>
      <c r="F953" s="173">
        <v>277.02499999999998</v>
      </c>
      <c r="G953" s="138"/>
      <c r="H953" s="138"/>
      <c r="I953" s="208"/>
      <c r="J953" s="140" t="s">
        <v>376</v>
      </c>
      <c r="K953" s="211">
        <v>0</v>
      </c>
      <c r="L953" s="206"/>
      <c r="M953" s="185"/>
      <c r="N953" s="186"/>
      <c r="O953" s="206" t="s">
        <v>459</v>
      </c>
      <c r="P953" s="206"/>
    </row>
    <row r="954" spans="1:16">
      <c r="A954" s="137" t="s">
        <v>529</v>
      </c>
      <c r="B954" s="140">
        <v>6</v>
      </c>
      <c r="C954" s="138">
        <v>7</v>
      </c>
      <c r="D954" s="141" t="s">
        <v>484</v>
      </c>
      <c r="E954" s="172">
        <v>277.02499999999998</v>
      </c>
      <c r="F954" s="173">
        <v>277.03499999999997</v>
      </c>
      <c r="G954" s="138"/>
      <c r="H954" s="138"/>
      <c r="I954" s="208"/>
      <c r="J954" s="140" t="s">
        <v>376</v>
      </c>
      <c r="K954" s="211">
        <v>0</v>
      </c>
      <c r="L954" s="206"/>
      <c r="M954" s="185"/>
      <c r="N954" s="186"/>
      <c r="O954" s="206" t="s">
        <v>479</v>
      </c>
      <c r="P954" s="206"/>
    </row>
    <row r="955" spans="1:16">
      <c r="A955" s="137" t="s">
        <v>529</v>
      </c>
      <c r="B955" s="140">
        <v>7</v>
      </c>
      <c r="C955" s="138">
        <v>85</v>
      </c>
      <c r="D955" s="141" t="s">
        <v>484</v>
      </c>
      <c r="E955" s="172">
        <v>277.03499999999997</v>
      </c>
      <c r="F955" s="173">
        <v>277.815</v>
      </c>
      <c r="G955" s="138"/>
      <c r="H955" s="138"/>
      <c r="I955" s="208"/>
      <c r="J955" s="140" t="s">
        <v>376</v>
      </c>
      <c r="K955" s="211">
        <v>0</v>
      </c>
      <c r="L955" s="206"/>
      <c r="M955" s="185"/>
      <c r="N955" s="186"/>
      <c r="O955" s="206" t="s">
        <v>459</v>
      </c>
      <c r="P955" s="206"/>
    </row>
    <row r="956" spans="1:16">
      <c r="A956" s="137" t="s">
        <v>530</v>
      </c>
      <c r="B956" s="140">
        <v>0</v>
      </c>
      <c r="C956" s="138">
        <v>21.5</v>
      </c>
      <c r="D956" s="141" t="s">
        <v>484</v>
      </c>
      <c r="E956" s="172">
        <v>277.815</v>
      </c>
      <c r="F956" s="173">
        <v>278.02999999999997</v>
      </c>
      <c r="G956" s="138"/>
      <c r="H956" s="138"/>
      <c r="I956" s="208"/>
      <c r="J956" s="140" t="s">
        <v>376</v>
      </c>
      <c r="K956" s="211">
        <v>0</v>
      </c>
      <c r="L956" s="206"/>
      <c r="M956" s="185"/>
      <c r="N956" s="186"/>
      <c r="O956" s="206" t="s">
        <v>459</v>
      </c>
      <c r="P956" s="206"/>
    </row>
    <row r="957" spans="1:16">
      <c r="A957" s="137" t="s">
        <v>530</v>
      </c>
      <c r="B957" s="140">
        <v>21.5</v>
      </c>
      <c r="C957" s="138">
        <v>21</v>
      </c>
      <c r="D957" s="141" t="s">
        <v>484</v>
      </c>
      <c r="E957" s="172">
        <v>278.02999999999997</v>
      </c>
      <c r="F957" s="173">
        <v>278.02499999999998</v>
      </c>
      <c r="G957" s="138"/>
      <c r="H957" s="138"/>
      <c r="I957" s="208"/>
      <c r="J957" s="140" t="s">
        <v>376</v>
      </c>
      <c r="K957" s="211">
        <v>0</v>
      </c>
      <c r="L957" s="206"/>
      <c r="M957" s="185"/>
      <c r="N957" s="186"/>
      <c r="O957" s="206" t="s">
        <v>479</v>
      </c>
      <c r="P957" s="206"/>
    </row>
    <row r="958" spans="1:16">
      <c r="A958" s="137" t="s">
        <v>530</v>
      </c>
      <c r="B958" s="140">
        <v>22</v>
      </c>
      <c r="C958" s="138">
        <v>76</v>
      </c>
      <c r="D958" s="141" t="s">
        <v>484</v>
      </c>
      <c r="E958" s="172">
        <v>278.03500000000003</v>
      </c>
      <c r="F958" s="173">
        <v>278.57499999999999</v>
      </c>
      <c r="G958" s="138"/>
      <c r="H958" s="138"/>
      <c r="I958" s="208"/>
      <c r="J958" s="140" t="s">
        <v>376</v>
      </c>
      <c r="K958" s="211">
        <v>0</v>
      </c>
      <c r="L958" s="206"/>
      <c r="M958" s="185"/>
      <c r="N958" s="186"/>
      <c r="O958" s="206" t="s">
        <v>459</v>
      </c>
      <c r="P958" s="206"/>
    </row>
    <row r="959" spans="1:16">
      <c r="A959" s="137" t="s">
        <v>530</v>
      </c>
      <c r="B959" s="140">
        <v>76</v>
      </c>
      <c r="C959" s="138">
        <v>77</v>
      </c>
      <c r="D959" s="141" t="s">
        <v>484</v>
      </c>
      <c r="E959" s="172">
        <v>278.57499999999999</v>
      </c>
      <c r="F959" s="173">
        <v>278.58499999999998</v>
      </c>
      <c r="G959" s="138"/>
      <c r="H959" s="138"/>
      <c r="I959" s="208"/>
      <c r="J959" s="140" t="s">
        <v>376</v>
      </c>
      <c r="K959" s="211">
        <v>0</v>
      </c>
      <c r="L959" s="206"/>
      <c r="M959" s="185"/>
      <c r="N959" s="186"/>
      <c r="O959" s="206" t="s">
        <v>479</v>
      </c>
      <c r="P959" s="206"/>
    </row>
    <row r="960" spans="1:16">
      <c r="A960" s="137" t="s">
        <v>530</v>
      </c>
      <c r="B960" s="140">
        <v>77</v>
      </c>
      <c r="C960" s="138">
        <v>87</v>
      </c>
      <c r="D960" s="141" t="s">
        <v>484</v>
      </c>
      <c r="E960" s="172">
        <v>278.58499999999998</v>
      </c>
      <c r="F960" s="173">
        <v>278.685</v>
      </c>
      <c r="G960" s="138"/>
      <c r="H960" s="138"/>
      <c r="I960" s="208"/>
      <c r="J960" s="140" t="s">
        <v>376</v>
      </c>
      <c r="K960" s="211">
        <v>0</v>
      </c>
      <c r="L960" s="206"/>
      <c r="M960" s="185"/>
      <c r="N960" s="186"/>
      <c r="O960" s="206" t="s">
        <v>459</v>
      </c>
      <c r="P960" s="206"/>
    </row>
    <row r="961" spans="1:17">
      <c r="A961" s="137" t="s">
        <v>531</v>
      </c>
      <c r="B961" s="140">
        <v>0</v>
      </c>
      <c r="C961" s="138">
        <v>95</v>
      </c>
      <c r="D961" s="141" t="s">
        <v>484</v>
      </c>
      <c r="E961" s="172">
        <v>278.60000000000002</v>
      </c>
      <c r="F961" s="173">
        <v>279.55</v>
      </c>
      <c r="G961" s="138"/>
      <c r="H961" s="138"/>
      <c r="I961" s="208"/>
      <c r="J961" s="140" t="s">
        <v>376</v>
      </c>
      <c r="K961" s="211">
        <v>0</v>
      </c>
      <c r="L961" s="206"/>
      <c r="M961" s="185"/>
      <c r="N961" s="186"/>
      <c r="O961" s="206" t="s">
        <v>459</v>
      </c>
      <c r="P961" s="206"/>
    </row>
    <row r="962" spans="1:17">
      <c r="A962" s="137" t="s">
        <v>532</v>
      </c>
      <c r="B962" s="140">
        <v>0</v>
      </c>
      <c r="C962" s="138">
        <v>72</v>
      </c>
      <c r="D962" s="141" t="s">
        <v>484</v>
      </c>
      <c r="E962" s="172">
        <v>279.55</v>
      </c>
      <c r="F962" s="173">
        <v>280.27000000000004</v>
      </c>
      <c r="G962" s="138"/>
      <c r="H962" s="138"/>
      <c r="I962" s="208"/>
      <c r="J962" s="140" t="s">
        <v>376</v>
      </c>
      <c r="K962" s="211">
        <v>0</v>
      </c>
      <c r="L962" s="206"/>
      <c r="M962" s="185"/>
      <c r="N962" s="186"/>
      <c r="O962" s="206" t="s">
        <v>459</v>
      </c>
      <c r="P962" s="206"/>
    </row>
    <row r="963" spans="1:17">
      <c r="A963" s="137" t="s">
        <v>533</v>
      </c>
      <c r="B963" s="140">
        <v>0</v>
      </c>
      <c r="C963" s="138">
        <v>70</v>
      </c>
      <c r="D963" s="141" t="s">
        <v>484</v>
      </c>
      <c r="E963" s="172">
        <v>280.27</v>
      </c>
      <c r="F963" s="173">
        <v>280.96999999999997</v>
      </c>
      <c r="G963" s="138"/>
      <c r="H963" s="138"/>
      <c r="I963" s="208"/>
      <c r="J963" s="140" t="s">
        <v>376</v>
      </c>
      <c r="K963" s="211">
        <v>0</v>
      </c>
      <c r="L963" s="206"/>
      <c r="M963" s="185"/>
      <c r="N963" s="186"/>
      <c r="O963" s="206" t="s">
        <v>459</v>
      </c>
      <c r="P963" s="206"/>
    </row>
    <row r="964" spans="1:17">
      <c r="A964" s="137" t="s">
        <v>534</v>
      </c>
      <c r="B964" s="140">
        <v>0</v>
      </c>
      <c r="C964" s="138">
        <v>19</v>
      </c>
      <c r="D964" s="141" t="s">
        <v>484</v>
      </c>
      <c r="E964" s="172">
        <v>280.97000000000003</v>
      </c>
      <c r="F964" s="173">
        <v>281.16000000000003</v>
      </c>
      <c r="G964" s="138"/>
      <c r="H964" s="138"/>
      <c r="I964" s="208"/>
      <c r="J964" s="140" t="s">
        <v>376</v>
      </c>
      <c r="K964" s="211">
        <v>0</v>
      </c>
      <c r="L964" s="206"/>
      <c r="M964" s="185"/>
      <c r="N964" s="186"/>
      <c r="O964" s="206" t="s">
        <v>459</v>
      </c>
      <c r="P964" s="206"/>
    </row>
    <row r="965" spans="1:17">
      <c r="A965" s="137" t="s">
        <v>534</v>
      </c>
      <c r="B965" s="140">
        <v>19</v>
      </c>
      <c r="C965" s="138">
        <v>20</v>
      </c>
      <c r="D965" s="141" t="s">
        <v>484</v>
      </c>
      <c r="E965" s="172">
        <v>281.16000000000003</v>
      </c>
      <c r="F965" s="173">
        <v>281.17</v>
      </c>
      <c r="G965" s="138"/>
      <c r="H965" s="138"/>
      <c r="I965" s="208"/>
      <c r="J965" s="140" t="s">
        <v>376</v>
      </c>
      <c r="K965" s="211">
        <v>0</v>
      </c>
      <c r="L965" s="206"/>
      <c r="M965" s="185"/>
      <c r="N965" s="186"/>
      <c r="O965" s="206" t="s">
        <v>425</v>
      </c>
      <c r="P965" s="206"/>
    </row>
    <row r="966" spans="1:17">
      <c r="A966" s="137" t="s">
        <v>534</v>
      </c>
      <c r="B966" s="140">
        <v>20</v>
      </c>
      <c r="C966" s="138">
        <v>67</v>
      </c>
      <c r="D966" s="141" t="s">
        <v>484</v>
      </c>
      <c r="E966" s="172">
        <v>281.17</v>
      </c>
      <c r="F966" s="173">
        <v>281.64000000000004</v>
      </c>
      <c r="G966" s="138"/>
      <c r="H966" s="138"/>
      <c r="I966" s="208"/>
      <c r="J966" s="140" t="s">
        <v>376</v>
      </c>
      <c r="K966" s="211">
        <v>0</v>
      </c>
      <c r="L966" s="206"/>
      <c r="M966" s="185"/>
      <c r="N966" s="186"/>
      <c r="O966" s="206" t="s">
        <v>459</v>
      </c>
      <c r="P966" s="206"/>
    </row>
    <row r="967" spans="1:17">
      <c r="A967" s="137" t="s">
        <v>535</v>
      </c>
      <c r="B967" s="140">
        <v>0</v>
      </c>
      <c r="C967" s="138">
        <v>34</v>
      </c>
      <c r="D967" s="141" t="s">
        <v>484</v>
      </c>
      <c r="E967" s="172">
        <v>281.60000000000002</v>
      </c>
      <c r="F967" s="173">
        <v>281.94</v>
      </c>
      <c r="G967" s="138"/>
      <c r="H967" s="138"/>
      <c r="I967" s="208"/>
      <c r="J967" s="140" t="s">
        <v>376</v>
      </c>
      <c r="K967" s="211">
        <v>0</v>
      </c>
      <c r="L967" s="206"/>
      <c r="M967" s="185"/>
      <c r="N967" s="186"/>
      <c r="O967" s="206" t="s">
        <v>459</v>
      </c>
      <c r="P967" s="206"/>
    </row>
    <row r="968" spans="1:17">
      <c r="A968" s="137" t="s">
        <v>535</v>
      </c>
      <c r="B968" s="140">
        <v>34</v>
      </c>
      <c r="C968" s="138">
        <v>35</v>
      </c>
      <c r="D968" s="141" t="s">
        <v>484</v>
      </c>
      <c r="E968" s="172">
        <v>281.94</v>
      </c>
      <c r="F968" s="173">
        <v>281.95000000000005</v>
      </c>
      <c r="G968" s="138"/>
      <c r="H968" s="138"/>
      <c r="I968" s="208"/>
      <c r="J968" s="140" t="s">
        <v>376</v>
      </c>
      <c r="K968" s="211">
        <v>0</v>
      </c>
      <c r="L968" s="206"/>
      <c r="M968" s="185"/>
      <c r="N968" s="186"/>
      <c r="O968" s="206" t="s">
        <v>479</v>
      </c>
      <c r="P968" s="206"/>
    </row>
    <row r="969" spans="1:17">
      <c r="A969" s="137" t="s">
        <v>535</v>
      </c>
      <c r="B969" s="140">
        <v>35</v>
      </c>
      <c r="C969" s="138">
        <v>89.5</v>
      </c>
      <c r="D969" s="141" t="s">
        <v>484</v>
      </c>
      <c r="E969" s="172">
        <v>281.95000000000005</v>
      </c>
      <c r="F969" s="173">
        <v>282.495</v>
      </c>
      <c r="G969" s="138"/>
      <c r="H969" s="138"/>
      <c r="I969" s="208"/>
      <c r="J969" s="140" t="s">
        <v>376</v>
      </c>
      <c r="K969" s="211">
        <v>0</v>
      </c>
      <c r="L969" s="206"/>
      <c r="M969" s="185"/>
      <c r="N969" s="186"/>
      <c r="O969" s="206" t="s">
        <v>459</v>
      </c>
      <c r="P969" s="206"/>
    </row>
    <row r="970" spans="1:17">
      <c r="A970" s="137" t="s">
        <v>536</v>
      </c>
      <c r="B970" s="140">
        <v>0</v>
      </c>
      <c r="C970" s="138">
        <v>87</v>
      </c>
      <c r="D970" s="141" t="s">
        <v>484</v>
      </c>
      <c r="E970" s="172">
        <v>282.495</v>
      </c>
      <c r="F970" s="173">
        <v>283.36500000000001</v>
      </c>
      <c r="G970" s="138"/>
      <c r="H970" s="138"/>
      <c r="I970" s="208"/>
      <c r="J970" s="140" t="s">
        <v>376</v>
      </c>
      <c r="K970" s="211">
        <v>0</v>
      </c>
      <c r="L970" s="206"/>
      <c r="M970" s="185"/>
      <c r="N970" s="186"/>
      <c r="O970" s="206" t="s">
        <v>459</v>
      </c>
      <c r="P970" s="206"/>
    </row>
    <row r="971" spans="1:17">
      <c r="A971" s="137" t="s">
        <v>536</v>
      </c>
      <c r="B971" s="140">
        <v>87</v>
      </c>
      <c r="C971" s="138">
        <v>99</v>
      </c>
      <c r="D971" s="141" t="s">
        <v>484</v>
      </c>
      <c r="E971" s="172">
        <v>283.36500000000001</v>
      </c>
      <c r="F971" s="173">
        <v>283.48500000000001</v>
      </c>
      <c r="G971" s="138" t="s">
        <v>373</v>
      </c>
      <c r="H971" s="138" t="s">
        <v>372</v>
      </c>
      <c r="I971" s="208" t="s">
        <v>375</v>
      </c>
      <c r="J971" s="140" t="s">
        <v>376</v>
      </c>
      <c r="K971" s="211">
        <v>0</v>
      </c>
      <c r="L971" s="206"/>
      <c r="M971" s="185">
        <v>274.28276246180695</v>
      </c>
      <c r="N971" s="186">
        <v>25.061420618030724</v>
      </c>
      <c r="O971" s="206" t="s">
        <v>468</v>
      </c>
      <c r="P971" s="206"/>
    </row>
    <row r="972" spans="1:17">
      <c r="A972" s="137" t="s">
        <v>538</v>
      </c>
      <c r="B972" s="140">
        <v>0</v>
      </c>
      <c r="C972" s="138">
        <v>40</v>
      </c>
      <c r="D972" s="141" t="s">
        <v>484</v>
      </c>
      <c r="E972" s="172">
        <v>283.48500000000001</v>
      </c>
      <c r="F972" s="173">
        <v>283.88499999999999</v>
      </c>
      <c r="G972" s="138"/>
      <c r="H972" s="138"/>
      <c r="I972" s="208"/>
      <c r="J972" s="140" t="s">
        <v>376</v>
      </c>
      <c r="K972" s="211">
        <v>0</v>
      </c>
      <c r="L972" s="206"/>
      <c r="M972" s="185"/>
      <c r="N972" s="186"/>
      <c r="O972" s="206" t="s">
        <v>468</v>
      </c>
      <c r="P972" s="206"/>
    </row>
    <row r="973" spans="1:17">
      <c r="A973" s="137" t="s">
        <v>538</v>
      </c>
      <c r="B973" s="140">
        <v>40</v>
      </c>
      <c r="C973" s="138">
        <v>60</v>
      </c>
      <c r="D973" s="141" t="s">
        <v>484</v>
      </c>
      <c r="E973" s="172">
        <v>283.88499999999999</v>
      </c>
      <c r="F973" s="173">
        <v>284.08500000000004</v>
      </c>
      <c r="G973" s="138"/>
      <c r="H973" s="138"/>
      <c r="I973" s="208"/>
      <c r="J973" s="140" t="s">
        <v>376</v>
      </c>
      <c r="K973" s="211">
        <v>0</v>
      </c>
      <c r="L973" s="206"/>
      <c r="M973" s="185"/>
      <c r="N973" s="186"/>
      <c r="O973" s="206" t="s">
        <v>468</v>
      </c>
      <c r="P973" s="206"/>
    </row>
    <row r="974" spans="1:17">
      <c r="A974" s="137" t="s">
        <v>538</v>
      </c>
      <c r="B974" s="140">
        <v>60</v>
      </c>
      <c r="C974" s="138">
        <v>80</v>
      </c>
      <c r="D974" s="141" t="s">
        <v>484</v>
      </c>
      <c r="E974" s="172">
        <v>284.08500000000004</v>
      </c>
      <c r="F974" s="173">
        <v>284.28500000000003</v>
      </c>
      <c r="G974" s="138"/>
      <c r="H974" s="138"/>
      <c r="I974" s="208"/>
      <c r="J974" s="140" t="s">
        <v>376</v>
      </c>
      <c r="K974" s="211">
        <v>0</v>
      </c>
      <c r="L974" s="206"/>
      <c r="M974" s="185">
        <v>247.62784606513912</v>
      </c>
      <c r="N974" s="186">
        <v>12.94502023263108</v>
      </c>
      <c r="O974" s="206" t="s">
        <v>468</v>
      </c>
      <c r="P974" s="206" t="s">
        <v>442</v>
      </c>
      <c r="Q974" s="138" t="s">
        <v>539</v>
      </c>
    </row>
    <row r="975" spans="1:17">
      <c r="A975" s="143" t="s">
        <v>538</v>
      </c>
      <c r="B975" s="144">
        <v>80</v>
      </c>
      <c r="C975" s="145">
        <v>91</v>
      </c>
      <c r="D975" s="146" t="s">
        <v>484</v>
      </c>
      <c r="E975" s="174">
        <v>284.28500000000003</v>
      </c>
      <c r="F975" s="175">
        <v>284.39500000000004</v>
      </c>
      <c r="G975" s="145"/>
      <c r="H975" s="145"/>
      <c r="I975" s="209"/>
      <c r="J975" s="144" t="s">
        <v>376</v>
      </c>
      <c r="K975" s="212">
        <v>0</v>
      </c>
      <c r="L975" s="207"/>
      <c r="M975" s="187"/>
      <c r="N975" s="188"/>
      <c r="O975" s="207" t="s">
        <v>468</v>
      </c>
      <c r="P975" s="207"/>
      <c r="Q975" s="145"/>
    </row>
    <row r="976" spans="1:17">
      <c r="A976" s="137" t="s">
        <v>540</v>
      </c>
      <c r="B976" s="140">
        <v>0</v>
      </c>
      <c r="C976" s="138">
        <v>21</v>
      </c>
      <c r="D976" s="141" t="s">
        <v>484</v>
      </c>
      <c r="E976" s="172">
        <v>284.39499999999998</v>
      </c>
      <c r="F976" s="173">
        <v>284.60499999999996</v>
      </c>
      <c r="G976" s="138" t="s">
        <v>373</v>
      </c>
      <c r="H976" s="138" t="s">
        <v>372</v>
      </c>
      <c r="I976" s="208" t="s">
        <v>375</v>
      </c>
      <c r="J976" s="140" t="s">
        <v>376</v>
      </c>
      <c r="K976" s="211">
        <v>0</v>
      </c>
      <c r="L976" s="206"/>
      <c r="M976" s="185"/>
      <c r="N976" s="186"/>
      <c r="O976" s="206" t="s">
        <v>459</v>
      </c>
      <c r="P976" s="206"/>
    </row>
    <row r="977" spans="1:16">
      <c r="A977" s="137" t="s">
        <v>540</v>
      </c>
      <c r="B977" s="140">
        <v>21</v>
      </c>
      <c r="C977" s="138">
        <v>36</v>
      </c>
      <c r="D977" s="141" t="s">
        <v>484</v>
      </c>
      <c r="E977" s="172">
        <v>284.60499999999996</v>
      </c>
      <c r="F977" s="173">
        <v>284.755</v>
      </c>
      <c r="G977" s="138"/>
      <c r="H977" s="138"/>
      <c r="I977" s="208"/>
      <c r="J977" s="140" t="s">
        <v>376</v>
      </c>
      <c r="K977" s="211">
        <v>0</v>
      </c>
      <c r="L977" s="206"/>
      <c r="M977" s="185"/>
      <c r="N977" s="186"/>
      <c r="O977" s="206" t="s">
        <v>459</v>
      </c>
      <c r="P977" s="206" t="s">
        <v>442</v>
      </c>
    </row>
    <row r="978" spans="1:16">
      <c r="A978" s="137" t="s">
        <v>541</v>
      </c>
      <c r="B978" s="140">
        <v>0</v>
      </c>
      <c r="C978" s="138">
        <v>57.5</v>
      </c>
      <c r="D978" s="141" t="s">
        <v>484</v>
      </c>
      <c r="E978" s="172">
        <v>284.60000000000002</v>
      </c>
      <c r="F978" s="173">
        <v>285.17500000000001</v>
      </c>
      <c r="G978" s="138"/>
      <c r="H978" s="138"/>
      <c r="I978" s="208"/>
      <c r="J978" s="140" t="s">
        <v>376</v>
      </c>
      <c r="K978" s="211">
        <v>0</v>
      </c>
      <c r="L978" s="206"/>
      <c r="M978" s="185"/>
      <c r="N978" s="186"/>
      <c r="O978" s="206" t="s">
        <v>459</v>
      </c>
      <c r="P978" s="206"/>
    </row>
    <row r="979" spans="1:16">
      <c r="A979" s="137" t="s">
        <v>542</v>
      </c>
      <c r="B979" s="140">
        <v>0</v>
      </c>
      <c r="C979" s="138">
        <v>40.5</v>
      </c>
      <c r="D979" s="141" t="s">
        <v>484</v>
      </c>
      <c r="E979" s="172">
        <v>285.2</v>
      </c>
      <c r="F979" s="173">
        <v>285.60499999999996</v>
      </c>
      <c r="G979" s="138"/>
      <c r="H979" s="138"/>
      <c r="I979" s="208"/>
      <c r="J979" s="140" t="s">
        <v>376</v>
      </c>
      <c r="K979" s="211">
        <v>0</v>
      </c>
      <c r="L979" s="206"/>
      <c r="M979" s="185"/>
      <c r="N979" s="186"/>
      <c r="O979" s="206" t="s">
        <v>459</v>
      </c>
      <c r="P979" s="206"/>
    </row>
    <row r="980" spans="1:16">
      <c r="A980" s="137" t="s">
        <v>542</v>
      </c>
      <c r="B980" s="140">
        <v>40.5</v>
      </c>
      <c r="C980" s="138">
        <v>41.5</v>
      </c>
      <c r="D980" s="141" t="s">
        <v>484</v>
      </c>
      <c r="E980" s="172">
        <v>285.60499999999996</v>
      </c>
      <c r="F980" s="173">
        <v>285.61500000000001</v>
      </c>
      <c r="G980" s="138"/>
      <c r="H980" s="138"/>
      <c r="I980" s="208"/>
      <c r="J980" s="140" t="s">
        <v>376</v>
      </c>
      <c r="K980" s="211">
        <v>0</v>
      </c>
      <c r="L980" s="206"/>
      <c r="M980" s="185"/>
      <c r="N980" s="186"/>
      <c r="O980" s="206" t="s">
        <v>425</v>
      </c>
      <c r="P980" s="206"/>
    </row>
    <row r="981" spans="1:16">
      <c r="A981" s="137" t="s">
        <v>542</v>
      </c>
      <c r="B981" s="140">
        <v>41.5</v>
      </c>
      <c r="C981" s="138">
        <v>72.5</v>
      </c>
      <c r="D981" s="141" t="s">
        <v>484</v>
      </c>
      <c r="E981" s="172">
        <v>285.61500000000001</v>
      </c>
      <c r="F981" s="173">
        <v>285.92500000000001</v>
      </c>
      <c r="G981" s="138"/>
      <c r="H981" s="138"/>
      <c r="I981" s="208"/>
      <c r="J981" s="140" t="s">
        <v>376</v>
      </c>
      <c r="K981" s="211">
        <v>0</v>
      </c>
      <c r="L981" s="206"/>
      <c r="M981" s="185"/>
      <c r="N981" s="186"/>
      <c r="O981" s="206" t="s">
        <v>459</v>
      </c>
      <c r="P981" s="206"/>
    </row>
    <row r="982" spans="1:16">
      <c r="A982" s="137" t="s">
        <v>543</v>
      </c>
      <c r="B982" s="140">
        <v>0</v>
      </c>
      <c r="C982" s="138">
        <v>38</v>
      </c>
      <c r="D982" s="141" t="s">
        <v>484</v>
      </c>
      <c r="E982" s="172">
        <v>285.92500000000001</v>
      </c>
      <c r="F982" s="173">
        <v>286.30500000000001</v>
      </c>
      <c r="G982" s="138"/>
      <c r="H982" s="138"/>
      <c r="I982" s="208"/>
      <c r="J982" s="140" t="s">
        <v>376</v>
      </c>
      <c r="K982" s="211">
        <v>0</v>
      </c>
      <c r="L982" s="206"/>
      <c r="M982" s="185"/>
      <c r="N982" s="186"/>
      <c r="O982" s="206" t="s">
        <v>459</v>
      </c>
      <c r="P982" s="206"/>
    </row>
    <row r="983" spans="1:16">
      <c r="A983" s="137" t="s">
        <v>543</v>
      </c>
      <c r="B983" s="140">
        <v>38</v>
      </c>
      <c r="C983" s="138">
        <v>38.5</v>
      </c>
      <c r="D983" s="141" t="s">
        <v>484</v>
      </c>
      <c r="E983" s="172">
        <v>286.30500000000001</v>
      </c>
      <c r="F983" s="173">
        <v>286.31</v>
      </c>
      <c r="G983" s="138"/>
      <c r="H983" s="138"/>
      <c r="I983" s="208"/>
      <c r="J983" s="140" t="s">
        <v>376</v>
      </c>
      <c r="K983" s="211">
        <v>0</v>
      </c>
      <c r="L983" s="206"/>
      <c r="M983" s="185"/>
      <c r="N983" s="186"/>
      <c r="O983" s="206" t="s">
        <v>425</v>
      </c>
      <c r="P983" s="206"/>
    </row>
    <row r="984" spans="1:16">
      <c r="A984" s="137" t="s">
        <v>543</v>
      </c>
      <c r="B984" s="140">
        <v>38.5</v>
      </c>
      <c r="C984" s="138">
        <v>50</v>
      </c>
      <c r="D984" s="141" t="s">
        <v>484</v>
      </c>
      <c r="E984" s="172">
        <v>286.31</v>
      </c>
      <c r="F984" s="173">
        <v>286.42500000000001</v>
      </c>
      <c r="G984" s="138"/>
      <c r="H984" s="138"/>
      <c r="I984" s="208"/>
      <c r="J984" s="140" t="s">
        <v>376</v>
      </c>
      <c r="K984" s="211">
        <v>0</v>
      </c>
      <c r="L984" s="206"/>
      <c r="M984" s="185"/>
      <c r="N984" s="186"/>
      <c r="O984" s="206" t="s">
        <v>459</v>
      </c>
      <c r="P984" s="206"/>
    </row>
    <row r="985" spans="1:16">
      <c r="A985" s="137" t="s">
        <v>543</v>
      </c>
      <c r="B985" s="140">
        <v>50</v>
      </c>
      <c r="C985" s="138">
        <v>99.5</v>
      </c>
      <c r="D985" s="141" t="s">
        <v>484</v>
      </c>
      <c r="E985" s="172">
        <v>286.42500000000001</v>
      </c>
      <c r="F985" s="173">
        <v>286.92</v>
      </c>
      <c r="G985" s="138"/>
      <c r="H985" s="138"/>
      <c r="I985" s="208"/>
      <c r="J985" s="140" t="s">
        <v>376</v>
      </c>
      <c r="K985" s="211">
        <v>0</v>
      </c>
      <c r="L985" s="206"/>
      <c r="M985" s="185"/>
      <c r="N985" s="186"/>
      <c r="O985" s="206" t="s">
        <v>459</v>
      </c>
      <c r="P985" s="206" t="s">
        <v>442</v>
      </c>
    </row>
    <row r="986" spans="1:16">
      <c r="A986" s="137" t="s">
        <v>544</v>
      </c>
      <c r="B986" s="140">
        <v>0</v>
      </c>
      <c r="C986" s="138">
        <v>29</v>
      </c>
      <c r="D986" s="141" t="s">
        <v>484</v>
      </c>
      <c r="E986" s="172">
        <v>286.92</v>
      </c>
      <c r="F986" s="173">
        <v>287.21000000000004</v>
      </c>
      <c r="G986" s="138"/>
      <c r="H986" s="138"/>
      <c r="I986" s="208"/>
      <c r="J986" s="140" t="s">
        <v>376</v>
      </c>
      <c r="K986" s="211">
        <v>0</v>
      </c>
      <c r="L986" s="206"/>
      <c r="M986" s="185"/>
      <c r="N986" s="186"/>
      <c r="O986" s="206" t="s">
        <v>459</v>
      </c>
      <c r="P986" s="206"/>
    </row>
    <row r="987" spans="1:16">
      <c r="A987" s="137" t="s">
        <v>544</v>
      </c>
      <c r="B987" s="140">
        <v>29</v>
      </c>
      <c r="C987" s="138">
        <v>96</v>
      </c>
      <c r="D987" s="141" t="s">
        <v>484</v>
      </c>
      <c r="E987" s="172">
        <v>287.21000000000004</v>
      </c>
      <c r="F987" s="173">
        <v>287.88</v>
      </c>
      <c r="G987" s="138"/>
      <c r="H987" s="138"/>
      <c r="I987" s="208"/>
      <c r="J987" s="140" t="s">
        <v>376</v>
      </c>
      <c r="K987" s="211">
        <v>0</v>
      </c>
      <c r="L987" s="206"/>
      <c r="M987" s="185"/>
      <c r="N987" s="186"/>
      <c r="O987" s="206"/>
      <c r="P987" s="206"/>
    </row>
    <row r="988" spans="1:16">
      <c r="A988" s="137" t="s">
        <v>545</v>
      </c>
      <c r="B988" s="140">
        <v>0</v>
      </c>
      <c r="C988" s="138">
        <v>30</v>
      </c>
      <c r="D988" s="141" t="s">
        <v>484</v>
      </c>
      <c r="E988" s="172">
        <v>287.60000000000002</v>
      </c>
      <c r="F988" s="173">
        <v>287.90000000000003</v>
      </c>
      <c r="G988" s="138"/>
      <c r="H988" s="138"/>
      <c r="I988" s="208"/>
      <c r="J988" s="140" t="s">
        <v>376</v>
      </c>
      <c r="K988" s="211">
        <v>0</v>
      </c>
      <c r="L988" s="206"/>
      <c r="M988" s="185"/>
      <c r="N988" s="186"/>
      <c r="O988" s="206" t="s">
        <v>459</v>
      </c>
      <c r="P988" s="206"/>
    </row>
    <row r="989" spans="1:16">
      <c r="A989" s="137" t="s">
        <v>545</v>
      </c>
      <c r="B989" s="140">
        <v>30</v>
      </c>
      <c r="C989" s="138">
        <v>65</v>
      </c>
      <c r="D989" s="141" t="s">
        <v>484</v>
      </c>
      <c r="E989" s="172">
        <v>287.90000000000003</v>
      </c>
      <c r="F989" s="173">
        <v>288.25</v>
      </c>
      <c r="G989" s="138"/>
      <c r="H989" s="138"/>
      <c r="I989" s="208"/>
      <c r="J989" s="140" t="s">
        <v>376</v>
      </c>
      <c r="K989" s="211">
        <v>0</v>
      </c>
      <c r="L989" s="206"/>
      <c r="M989" s="185"/>
      <c r="N989" s="186"/>
      <c r="O989" s="206" t="s">
        <v>459</v>
      </c>
      <c r="P989" s="206"/>
    </row>
    <row r="990" spans="1:16">
      <c r="A990" s="137" t="s">
        <v>546</v>
      </c>
      <c r="B990" s="140">
        <v>0</v>
      </c>
      <c r="C990" s="138">
        <v>79</v>
      </c>
      <c r="D990" s="141" t="s">
        <v>484</v>
      </c>
      <c r="E990" s="172">
        <v>288.25</v>
      </c>
      <c r="F990" s="173">
        <v>289.04000000000002</v>
      </c>
      <c r="G990" s="138"/>
      <c r="H990" s="138"/>
      <c r="I990" s="208"/>
      <c r="J990" s="140" t="s">
        <v>376</v>
      </c>
      <c r="K990" s="211">
        <v>0</v>
      </c>
      <c r="L990" s="206"/>
      <c r="M990" s="185"/>
      <c r="N990" s="186"/>
      <c r="O990" s="206"/>
      <c r="P990" s="206"/>
    </row>
    <row r="991" spans="1:16">
      <c r="A991" s="137" t="s">
        <v>547</v>
      </c>
      <c r="B991" s="140">
        <v>0</v>
      </c>
      <c r="C991" s="138">
        <v>73</v>
      </c>
      <c r="D991" s="141" t="s">
        <v>484</v>
      </c>
      <c r="E991" s="172">
        <v>289.04000000000002</v>
      </c>
      <c r="F991" s="173">
        <v>289.77000000000004</v>
      </c>
      <c r="G991" s="138"/>
      <c r="H991" s="138"/>
      <c r="I991" s="208"/>
      <c r="J991" s="140" t="s">
        <v>376</v>
      </c>
      <c r="K991" s="211">
        <v>0</v>
      </c>
      <c r="L991" s="206"/>
      <c r="M991" s="185"/>
      <c r="N991" s="186"/>
      <c r="O991" s="206" t="s">
        <v>459</v>
      </c>
      <c r="P991" s="206"/>
    </row>
    <row r="992" spans="1:16">
      <c r="A992" s="137" t="s">
        <v>548</v>
      </c>
      <c r="B992" s="140">
        <v>0</v>
      </c>
      <c r="C992" s="138">
        <v>95</v>
      </c>
      <c r="D992" s="141" t="s">
        <v>484</v>
      </c>
      <c r="E992" s="172">
        <v>289.77</v>
      </c>
      <c r="F992" s="173">
        <v>290.71999999999997</v>
      </c>
      <c r="G992" s="138"/>
      <c r="H992" s="138"/>
      <c r="I992" s="208"/>
      <c r="J992" s="140" t="s">
        <v>376</v>
      </c>
      <c r="K992" s="211">
        <v>0</v>
      </c>
      <c r="L992" s="206"/>
      <c r="M992" s="185"/>
      <c r="N992" s="186"/>
      <c r="O992" s="206" t="s">
        <v>459</v>
      </c>
      <c r="P992" s="206"/>
    </row>
    <row r="993" spans="1:16">
      <c r="A993" s="137" t="s">
        <v>549</v>
      </c>
      <c r="B993" s="140">
        <v>0</v>
      </c>
      <c r="C993" s="138">
        <v>14</v>
      </c>
      <c r="D993" s="141" t="s">
        <v>484</v>
      </c>
      <c r="E993" s="172">
        <v>290.60000000000002</v>
      </c>
      <c r="F993" s="173">
        <v>290.74</v>
      </c>
      <c r="G993" s="138"/>
      <c r="H993" s="138"/>
      <c r="I993" s="208"/>
      <c r="J993" s="140" t="s">
        <v>376</v>
      </c>
      <c r="K993" s="211">
        <v>0</v>
      </c>
      <c r="L993" s="206"/>
      <c r="M993" s="185"/>
      <c r="N993" s="186"/>
      <c r="O993" s="206" t="s">
        <v>459</v>
      </c>
      <c r="P993" s="206"/>
    </row>
    <row r="994" spans="1:16">
      <c r="A994" s="137" t="s">
        <v>549</v>
      </c>
      <c r="B994" s="140">
        <v>14</v>
      </c>
      <c r="C994" s="138">
        <v>21</v>
      </c>
      <c r="D994" s="141" t="s">
        <v>484</v>
      </c>
      <c r="E994" s="172">
        <v>290.74</v>
      </c>
      <c r="F994" s="173">
        <v>290.81</v>
      </c>
      <c r="G994" s="138"/>
      <c r="H994" s="138"/>
      <c r="I994" s="208"/>
      <c r="J994" s="140" t="s">
        <v>376</v>
      </c>
      <c r="K994" s="211">
        <v>0</v>
      </c>
      <c r="L994" s="206"/>
      <c r="M994" s="185"/>
      <c r="N994" s="186"/>
      <c r="O994" s="206" t="s">
        <v>462</v>
      </c>
      <c r="P994" s="206"/>
    </row>
    <row r="995" spans="1:16">
      <c r="A995" s="137" t="s">
        <v>549</v>
      </c>
      <c r="B995" s="140">
        <v>21</v>
      </c>
      <c r="C995" s="138">
        <v>94.5</v>
      </c>
      <c r="D995" s="141" t="s">
        <v>484</v>
      </c>
      <c r="E995" s="172">
        <v>290.81</v>
      </c>
      <c r="F995" s="173">
        <v>291.54500000000002</v>
      </c>
      <c r="G995" s="138"/>
      <c r="H995" s="138"/>
      <c r="I995" s="208"/>
      <c r="J995" s="140" t="s">
        <v>376</v>
      </c>
      <c r="K995" s="211">
        <v>0</v>
      </c>
      <c r="L995" s="206"/>
      <c r="M995" s="185"/>
      <c r="N995" s="186"/>
      <c r="O995" s="206" t="s">
        <v>459</v>
      </c>
      <c r="P995" s="206"/>
    </row>
    <row r="996" spans="1:16">
      <c r="A996" s="137" t="s">
        <v>550</v>
      </c>
      <c r="B996" s="140">
        <v>0</v>
      </c>
      <c r="C996" s="138">
        <v>12</v>
      </c>
      <c r="D996" s="141" t="s">
        <v>484</v>
      </c>
      <c r="E996" s="172">
        <v>291.54500000000002</v>
      </c>
      <c r="F996" s="173">
        <v>291.66500000000002</v>
      </c>
      <c r="G996" s="138"/>
      <c r="H996" s="138"/>
      <c r="I996" s="208"/>
      <c r="J996" s="140" t="s">
        <v>376</v>
      </c>
      <c r="K996" s="211">
        <v>0</v>
      </c>
      <c r="L996" s="206"/>
      <c r="M996" s="185"/>
      <c r="N996" s="186"/>
      <c r="O996" s="206" t="s">
        <v>459</v>
      </c>
      <c r="P996" s="206"/>
    </row>
    <row r="997" spans="1:16">
      <c r="A997" s="137" t="s">
        <v>550</v>
      </c>
      <c r="B997" s="140">
        <v>12</v>
      </c>
      <c r="C997" s="138">
        <v>16</v>
      </c>
      <c r="D997" s="141" t="s">
        <v>484</v>
      </c>
      <c r="E997" s="172">
        <v>291.66500000000002</v>
      </c>
      <c r="F997" s="173">
        <v>291.70500000000004</v>
      </c>
      <c r="G997" s="138" t="s">
        <v>373</v>
      </c>
      <c r="H997" s="138" t="s">
        <v>372</v>
      </c>
      <c r="I997" s="208" t="s">
        <v>375</v>
      </c>
      <c r="J997" s="140" t="s">
        <v>376</v>
      </c>
      <c r="K997" s="211">
        <v>0</v>
      </c>
      <c r="L997" s="206"/>
      <c r="M997" s="185"/>
      <c r="N997" s="186"/>
      <c r="O997" s="206" t="s">
        <v>462</v>
      </c>
      <c r="P997" s="206"/>
    </row>
    <row r="998" spans="1:16">
      <c r="A998" s="137" t="s">
        <v>550</v>
      </c>
      <c r="B998" s="140">
        <v>16</v>
      </c>
      <c r="C998" s="138">
        <v>44</v>
      </c>
      <c r="D998" s="141" t="s">
        <v>484</v>
      </c>
      <c r="E998" s="172">
        <v>291.70500000000004</v>
      </c>
      <c r="F998" s="173">
        <v>291.98500000000001</v>
      </c>
      <c r="G998" s="138" t="s">
        <v>373</v>
      </c>
      <c r="H998" s="138" t="s">
        <v>372</v>
      </c>
      <c r="I998" s="208" t="s">
        <v>375</v>
      </c>
      <c r="J998" s="140" t="s">
        <v>376</v>
      </c>
      <c r="K998" s="211">
        <v>0</v>
      </c>
      <c r="L998" s="206"/>
      <c r="M998" s="185"/>
      <c r="N998" s="186"/>
      <c r="O998" s="206" t="s">
        <v>552</v>
      </c>
      <c r="P998" s="206"/>
    </row>
    <row r="999" spans="1:16">
      <c r="A999" s="137" t="s">
        <v>553</v>
      </c>
      <c r="B999" s="140">
        <v>0</v>
      </c>
      <c r="C999" s="138">
        <v>78</v>
      </c>
      <c r="D999" s="141" t="s">
        <v>484</v>
      </c>
      <c r="E999" s="172">
        <v>291.98500000000001</v>
      </c>
      <c r="F999" s="173">
        <v>292.76499999999999</v>
      </c>
      <c r="G999" s="138" t="s">
        <v>373</v>
      </c>
      <c r="H999" s="138" t="s">
        <v>372</v>
      </c>
      <c r="I999" s="208" t="s">
        <v>375</v>
      </c>
      <c r="J999" s="140" t="s">
        <v>376</v>
      </c>
      <c r="K999" s="211">
        <v>0</v>
      </c>
      <c r="L999" s="206"/>
      <c r="M999" s="185"/>
      <c r="N999" s="186"/>
      <c r="O999" s="206" t="s">
        <v>554</v>
      </c>
      <c r="P999" s="206"/>
    </row>
    <row r="1000" spans="1:16">
      <c r="A1000" s="137" t="s">
        <v>553</v>
      </c>
      <c r="B1000" s="140">
        <v>78</v>
      </c>
      <c r="C1000" s="138">
        <v>100</v>
      </c>
      <c r="D1000" s="141" t="s">
        <v>484</v>
      </c>
      <c r="E1000" s="172">
        <v>292.76499999999999</v>
      </c>
      <c r="F1000" s="173">
        <v>292.98500000000001</v>
      </c>
      <c r="G1000" s="138" t="s">
        <v>373</v>
      </c>
      <c r="H1000" s="138" t="s">
        <v>372</v>
      </c>
      <c r="I1000" s="208" t="s">
        <v>375</v>
      </c>
      <c r="J1000" s="140" t="s">
        <v>376</v>
      </c>
      <c r="K1000" s="211">
        <v>0</v>
      </c>
      <c r="L1000" s="206"/>
      <c r="M1000" s="185"/>
      <c r="N1000" s="186"/>
      <c r="O1000" s="206" t="s">
        <v>459</v>
      </c>
      <c r="P1000" s="206"/>
    </row>
    <row r="1001" spans="1:16">
      <c r="A1001" s="137" t="s">
        <v>555</v>
      </c>
      <c r="B1001" s="140">
        <v>0</v>
      </c>
      <c r="C1001" s="138">
        <v>79.5</v>
      </c>
      <c r="D1001" s="141" t="s">
        <v>484</v>
      </c>
      <c r="E1001" s="172">
        <v>292.98500000000001</v>
      </c>
      <c r="F1001" s="173">
        <v>293.78000000000003</v>
      </c>
      <c r="G1001" s="138" t="s">
        <v>373</v>
      </c>
      <c r="H1001" s="138" t="s">
        <v>372</v>
      </c>
      <c r="I1001" s="208" t="s">
        <v>375</v>
      </c>
      <c r="J1001" s="140" t="s">
        <v>376</v>
      </c>
      <c r="K1001" s="211">
        <v>0</v>
      </c>
      <c r="L1001" s="206"/>
      <c r="M1001" s="185"/>
      <c r="N1001" s="186"/>
      <c r="O1001" s="206" t="s">
        <v>556</v>
      </c>
      <c r="P1001" s="206"/>
    </row>
    <row r="1002" spans="1:16">
      <c r="A1002" s="137" t="s">
        <v>557</v>
      </c>
      <c r="B1002" s="140">
        <v>0</v>
      </c>
      <c r="C1002" s="138">
        <v>43</v>
      </c>
      <c r="D1002" s="141" t="s">
        <v>484</v>
      </c>
      <c r="E1002" s="172">
        <v>293.77999999999997</v>
      </c>
      <c r="F1002" s="173">
        <v>294.20999999999998</v>
      </c>
      <c r="G1002" s="138"/>
      <c r="H1002" s="138"/>
      <c r="I1002" s="208"/>
      <c r="J1002" s="140" t="s">
        <v>376</v>
      </c>
      <c r="K1002" s="211">
        <v>0</v>
      </c>
      <c r="L1002" s="206"/>
      <c r="M1002" s="185"/>
      <c r="N1002" s="186"/>
      <c r="O1002" s="206" t="s">
        <v>556</v>
      </c>
      <c r="P1002" s="206"/>
    </row>
    <row r="1003" spans="1:16">
      <c r="A1003" s="137" t="s">
        <v>558</v>
      </c>
      <c r="B1003" s="140">
        <v>0</v>
      </c>
      <c r="C1003" s="138">
        <v>24.5</v>
      </c>
      <c r="D1003" s="141" t="s">
        <v>484</v>
      </c>
      <c r="E1003" s="172">
        <v>293.60000000000002</v>
      </c>
      <c r="F1003" s="173">
        <v>293.84500000000003</v>
      </c>
      <c r="G1003" s="138" t="s">
        <v>373</v>
      </c>
      <c r="H1003" s="138" t="s">
        <v>372</v>
      </c>
      <c r="I1003" s="208" t="s">
        <v>375</v>
      </c>
      <c r="J1003" s="140" t="s">
        <v>376</v>
      </c>
      <c r="K1003" s="211">
        <v>0</v>
      </c>
      <c r="L1003" s="206"/>
      <c r="M1003" s="185"/>
      <c r="N1003" s="186"/>
      <c r="O1003" s="206" t="s">
        <v>554</v>
      </c>
      <c r="P1003" s="206"/>
    </row>
    <row r="1004" spans="1:16">
      <c r="A1004" s="137" t="s">
        <v>558</v>
      </c>
      <c r="B1004" s="140">
        <v>24.5</v>
      </c>
      <c r="C1004" s="138">
        <v>34</v>
      </c>
      <c r="D1004" s="141" t="s">
        <v>484</v>
      </c>
      <c r="E1004" s="172">
        <v>293.84500000000003</v>
      </c>
      <c r="F1004" s="173">
        <v>293.94</v>
      </c>
      <c r="G1004" s="138" t="s">
        <v>373</v>
      </c>
      <c r="H1004" s="138" t="s">
        <v>372</v>
      </c>
      <c r="I1004" s="208" t="s">
        <v>375</v>
      </c>
      <c r="J1004" s="140" t="s">
        <v>376</v>
      </c>
      <c r="K1004" s="211">
        <v>0</v>
      </c>
      <c r="L1004" s="206"/>
      <c r="M1004" s="185"/>
      <c r="N1004" s="186"/>
      <c r="O1004" s="206" t="s">
        <v>459</v>
      </c>
      <c r="P1004" s="206"/>
    </row>
    <row r="1005" spans="1:16">
      <c r="A1005" s="137" t="s">
        <v>558</v>
      </c>
      <c r="B1005" s="140">
        <v>34</v>
      </c>
      <c r="C1005" s="138">
        <v>48</v>
      </c>
      <c r="D1005" s="141" t="s">
        <v>484</v>
      </c>
      <c r="E1005" s="172">
        <v>293.94</v>
      </c>
      <c r="F1005" s="173">
        <v>294.08000000000004</v>
      </c>
      <c r="G1005" s="138" t="s">
        <v>373</v>
      </c>
      <c r="H1005" s="138" t="s">
        <v>372</v>
      </c>
      <c r="I1005" s="208" t="s">
        <v>375</v>
      </c>
      <c r="J1005" s="140" t="s">
        <v>376</v>
      </c>
      <c r="K1005" s="211">
        <v>0</v>
      </c>
      <c r="L1005" s="206"/>
      <c r="M1005" s="185"/>
      <c r="N1005" s="186"/>
      <c r="O1005" s="206" t="s">
        <v>554</v>
      </c>
      <c r="P1005" s="206"/>
    </row>
    <row r="1006" spans="1:16">
      <c r="A1006" s="137" t="s">
        <v>558</v>
      </c>
      <c r="B1006" s="140">
        <v>45</v>
      </c>
      <c r="C1006" s="138">
        <v>56</v>
      </c>
      <c r="D1006" s="141" t="s">
        <v>484</v>
      </c>
      <c r="E1006" s="172">
        <v>294.05</v>
      </c>
      <c r="F1006" s="173">
        <v>294.16000000000003</v>
      </c>
      <c r="G1006" s="138" t="s">
        <v>373</v>
      </c>
      <c r="H1006" s="138" t="s">
        <v>372</v>
      </c>
      <c r="I1006" s="208" t="s">
        <v>375</v>
      </c>
      <c r="J1006" s="140" t="s">
        <v>376</v>
      </c>
      <c r="K1006" s="211">
        <v>0</v>
      </c>
      <c r="L1006" s="206"/>
      <c r="M1006" s="185"/>
      <c r="N1006" s="186"/>
      <c r="O1006" s="206" t="s">
        <v>459</v>
      </c>
      <c r="P1006" s="206"/>
    </row>
    <row r="1007" spans="1:16">
      <c r="A1007" s="137" t="s">
        <v>558</v>
      </c>
      <c r="B1007" s="140">
        <v>56</v>
      </c>
      <c r="C1007" s="138">
        <v>83</v>
      </c>
      <c r="D1007" s="141" t="s">
        <v>484</v>
      </c>
      <c r="E1007" s="172">
        <v>294.16000000000003</v>
      </c>
      <c r="F1007" s="173">
        <v>294.43</v>
      </c>
      <c r="G1007" s="138" t="s">
        <v>373</v>
      </c>
      <c r="H1007" s="138" t="s">
        <v>372</v>
      </c>
      <c r="I1007" s="208" t="s">
        <v>375</v>
      </c>
      <c r="J1007" s="140" t="s">
        <v>376</v>
      </c>
      <c r="K1007" s="211">
        <v>0</v>
      </c>
      <c r="L1007" s="206"/>
      <c r="M1007" s="185"/>
      <c r="N1007" s="186"/>
      <c r="O1007" s="206" t="s">
        <v>559</v>
      </c>
      <c r="P1007" s="206"/>
    </row>
    <row r="1008" spans="1:16">
      <c r="A1008" s="137" t="s">
        <v>560</v>
      </c>
      <c r="B1008" s="140">
        <v>0</v>
      </c>
      <c r="C1008" s="138">
        <v>36</v>
      </c>
      <c r="D1008" s="141" t="s">
        <v>484</v>
      </c>
      <c r="E1008" s="172">
        <v>294.43</v>
      </c>
      <c r="F1008" s="173">
        <v>294.79000000000002</v>
      </c>
      <c r="G1008" s="138" t="s">
        <v>373</v>
      </c>
      <c r="H1008" s="138" t="s">
        <v>372</v>
      </c>
      <c r="I1008" s="208" t="s">
        <v>375</v>
      </c>
      <c r="J1008" s="140" t="s">
        <v>376</v>
      </c>
      <c r="K1008" s="211">
        <v>0</v>
      </c>
      <c r="L1008" s="206"/>
      <c r="M1008" s="185"/>
      <c r="N1008" s="186"/>
      <c r="O1008" s="206" t="s">
        <v>556</v>
      </c>
      <c r="P1008" s="206"/>
    </row>
    <row r="1009" spans="1:17">
      <c r="A1009" s="137" t="s">
        <v>560</v>
      </c>
      <c r="B1009" s="140">
        <v>36</v>
      </c>
      <c r="C1009" s="138">
        <v>71</v>
      </c>
      <c r="D1009" s="141" t="s">
        <v>484</v>
      </c>
      <c r="E1009" s="172">
        <v>294.79000000000002</v>
      </c>
      <c r="F1009" s="173">
        <v>295.14</v>
      </c>
      <c r="G1009" s="138" t="s">
        <v>373</v>
      </c>
      <c r="H1009" s="138" t="s">
        <v>372</v>
      </c>
      <c r="I1009" s="208" t="s">
        <v>375</v>
      </c>
      <c r="J1009" s="140" t="s">
        <v>376</v>
      </c>
      <c r="K1009" s="211">
        <v>0</v>
      </c>
      <c r="L1009" s="206"/>
      <c r="M1009" s="185"/>
      <c r="N1009" s="186"/>
      <c r="O1009" s="206" t="s">
        <v>459</v>
      </c>
      <c r="P1009" s="206"/>
    </row>
    <row r="1010" spans="1:17">
      <c r="A1010" s="137" t="s">
        <v>561</v>
      </c>
      <c r="B1010" s="140">
        <v>0</v>
      </c>
      <c r="C1010" s="138">
        <v>12</v>
      </c>
      <c r="D1010" s="141" t="s">
        <v>484</v>
      </c>
      <c r="E1010" s="172">
        <v>295.14</v>
      </c>
      <c r="F1010" s="173">
        <v>295.26</v>
      </c>
      <c r="G1010" s="138"/>
      <c r="H1010" s="138"/>
      <c r="I1010" s="208"/>
      <c r="J1010" s="140" t="s">
        <v>376</v>
      </c>
      <c r="K1010" s="211">
        <v>0</v>
      </c>
      <c r="L1010" s="206"/>
      <c r="M1010" s="185"/>
      <c r="N1010" s="186"/>
      <c r="O1010" s="206" t="s">
        <v>459</v>
      </c>
      <c r="P1010" s="206"/>
    </row>
    <row r="1011" spans="1:17">
      <c r="A1011" s="137" t="s">
        <v>561</v>
      </c>
      <c r="B1011" s="140">
        <v>12</v>
      </c>
      <c r="C1011" s="138">
        <v>18.5</v>
      </c>
      <c r="D1011" s="141" t="s">
        <v>484</v>
      </c>
      <c r="E1011" s="172">
        <v>295.26</v>
      </c>
      <c r="F1011" s="173">
        <v>295.32499999999999</v>
      </c>
      <c r="G1011" s="138" t="s">
        <v>373</v>
      </c>
      <c r="H1011" s="138" t="s">
        <v>372</v>
      </c>
      <c r="I1011" s="208" t="s">
        <v>375</v>
      </c>
      <c r="J1011" s="140" t="s">
        <v>376</v>
      </c>
      <c r="K1011" s="211">
        <v>0</v>
      </c>
      <c r="L1011" s="206"/>
      <c r="M1011" s="185"/>
      <c r="N1011" s="186"/>
      <c r="O1011" s="206" t="s">
        <v>462</v>
      </c>
      <c r="P1011" s="206" t="s">
        <v>562</v>
      </c>
    </row>
    <row r="1012" spans="1:17">
      <c r="A1012" s="137" t="s">
        <v>561</v>
      </c>
      <c r="B1012" s="140">
        <v>18.5</v>
      </c>
      <c r="C1012" s="138">
        <v>22</v>
      </c>
      <c r="D1012" s="141" t="s">
        <v>484</v>
      </c>
      <c r="E1012" s="172">
        <v>295.32499999999999</v>
      </c>
      <c r="F1012" s="173">
        <v>295.36</v>
      </c>
      <c r="G1012" s="138" t="s">
        <v>373</v>
      </c>
      <c r="H1012" s="138" t="s">
        <v>372</v>
      </c>
      <c r="I1012" s="208" t="s">
        <v>375</v>
      </c>
      <c r="J1012" s="140" t="s">
        <v>376</v>
      </c>
      <c r="K1012" s="211">
        <v>0</v>
      </c>
      <c r="L1012" s="206"/>
      <c r="M1012" s="185"/>
      <c r="N1012" s="186"/>
      <c r="O1012" s="206" t="s">
        <v>459</v>
      </c>
      <c r="P1012" s="206"/>
    </row>
    <row r="1013" spans="1:17">
      <c r="A1013" s="137" t="s">
        <v>561</v>
      </c>
      <c r="B1013" s="140">
        <v>22</v>
      </c>
      <c r="C1013" s="138">
        <v>43</v>
      </c>
      <c r="D1013" s="141" t="s">
        <v>484</v>
      </c>
      <c r="E1013" s="172">
        <v>295.36</v>
      </c>
      <c r="F1013" s="173">
        <v>295.57</v>
      </c>
      <c r="G1013" s="138" t="s">
        <v>373</v>
      </c>
      <c r="H1013" s="138" t="s">
        <v>372</v>
      </c>
      <c r="I1013" s="208" t="s">
        <v>375</v>
      </c>
      <c r="J1013" s="140" t="s">
        <v>376</v>
      </c>
      <c r="K1013" s="211">
        <v>0</v>
      </c>
      <c r="L1013" s="206"/>
      <c r="M1013" s="185"/>
      <c r="N1013" s="186"/>
      <c r="O1013" s="206" t="s">
        <v>554</v>
      </c>
      <c r="P1013" s="206" t="s">
        <v>563</v>
      </c>
      <c r="Q1013" s="138" t="s">
        <v>564</v>
      </c>
    </row>
    <row r="1014" spans="1:17">
      <c r="A1014" s="137" t="s">
        <v>561</v>
      </c>
      <c r="B1014" s="140">
        <v>43</v>
      </c>
      <c r="C1014" s="138">
        <v>58.5</v>
      </c>
      <c r="D1014" s="141" t="s">
        <v>484</v>
      </c>
      <c r="E1014" s="172">
        <v>295.57</v>
      </c>
      <c r="F1014" s="173">
        <v>295.72499999999997</v>
      </c>
      <c r="G1014" s="138" t="s">
        <v>373</v>
      </c>
      <c r="H1014" s="138" t="s">
        <v>372</v>
      </c>
      <c r="I1014" s="208" t="s">
        <v>375</v>
      </c>
      <c r="J1014" s="140" t="s">
        <v>376</v>
      </c>
      <c r="K1014" s="211">
        <v>0</v>
      </c>
      <c r="L1014" s="206"/>
      <c r="M1014" s="185"/>
      <c r="N1014" s="186"/>
      <c r="O1014" s="206" t="s">
        <v>552</v>
      </c>
      <c r="P1014" s="206"/>
    </row>
    <row r="1015" spans="1:17">
      <c r="A1015" s="137" t="s">
        <v>561</v>
      </c>
      <c r="B1015" s="140">
        <v>58.5</v>
      </c>
      <c r="C1015" s="138">
        <v>64.5</v>
      </c>
      <c r="D1015" s="141" t="s">
        <v>484</v>
      </c>
      <c r="E1015" s="172">
        <v>295.72499999999997</v>
      </c>
      <c r="F1015" s="173">
        <v>295.78499999999997</v>
      </c>
      <c r="G1015" s="138" t="s">
        <v>373</v>
      </c>
      <c r="H1015" s="138" t="s">
        <v>372</v>
      </c>
      <c r="I1015" s="208" t="s">
        <v>375</v>
      </c>
      <c r="J1015" s="140" t="s">
        <v>376</v>
      </c>
      <c r="K1015" s="211">
        <v>0</v>
      </c>
      <c r="L1015" s="206"/>
      <c r="M1015" s="185"/>
      <c r="N1015" s="186"/>
      <c r="O1015" s="206" t="s">
        <v>554</v>
      </c>
      <c r="P1015" s="206"/>
    </row>
    <row r="1016" spans="1:17">
      <c r="A1016" s="137" t="s">
        <v>565</v>
      </c>
      <c r="B1016" s="140">
        <v>0</v>
      </c>
      <c r="C1016" s="138">
        <v>10</v>
      </c>
      <c r="D1016" s="141" t="s">
        <v>484</v>
      </c>
      <c r="E1016" s="172">
        <v>295.78500000000003</v>
      </c>
      <c r="F1016" s="173">
        <v>295.88500000000005</v>
      </c>
      <c r="G1016" s="138"/>
      <c r="H1016" s="138"/>
      <c r="I1016" s="208"/>
      <c r="J1016" s="140" t="s">
        <v>376</v>
      </c>
      <c r="K1016" s="211">
        <v>0</v>
      </c>
      <c r="L1016" s="206"/>
      <c r="M1016" s="185"/>
      <c r="N1016" s="186"/>
      <c r="O1016" s="206" t="s">
        <v>554</v>
      </c>
      <c r="P1016" s="206" t="s">
        <v>563</v>
      </c>
    </row>
    <row r="1017" spans="1:17">
      <c r="A1017" s="137" t="s">
        <v>565</v>
      </c>
      <c r="B1017" s="140">
        <v>10</v>
      </c>
      <c r="C1017" s="138">
        <v>71</v>
      </c>
      <c r="D1017" s="141" t="s">
        <v>484</v>
      </c>
      <c r="E1017" s="172">
        <v>295.88500000000005</v>
      </c>
      <c r="F1017" s="173">
        <v>296.495</v>
      </c>
      <c r="G1017" s="138" t="s">
        <v>373</v>
      </c>
      <c r="H1017" s="138" t="s">
        <v>372</v>
      </c>
      <c r="I1017" s="208" t="s">
        <v>375</v>
      </c>
      <c r="J1017" s="140" t="s">
        <v>376</v>
      </c>
      <c r="K1017" s="211">
        <v>0</v>
      </c>
      <c r="L1017" s="206"/>
      <c r="M1017" s="185"/>
      <c r="N1017" s="186"/>
      <c r="O1017" s="206" t="s">
        <v>552</v>
      </c>
      <c r="P1017" s="206"/>
    </row>
    <row r="1018" spans="1:17">
      <c r="A1018" s="137" t="s">
        <v>565</v>
      </c>
      <c r="B1018" s="140">
        <v>71</v>
      </c>
      <c r="C1018" s="138">
        <v>90</v>
      </c>
      <c r="D1018" s="141" t="s">
        <v>484</v>
      </c>
      <c r="E1018" s="172">
        <v>296.495</v>
      </c>
      <c r="F1018" s="173">
        <v>296.685</v>
      </c>
      <c r="G1018" s="138" t="s">
        <v>373</v>
      </c>
      <c r="H1018" s="138" t="s">
        <v>372</v>
      </c>
      <c r="I1018" s="208" t="s">
        <v>375</v>
      </c>
      <c r="J1018" s="140" t="s">
        <v>376</v>
      </c>
      <c r="K1018" s="211">
        <v>0</v>
      </c>
      <c r="L1018" s="206"/>
      <c r="M1018" s="185"/>
      <c r="N1018" s="186"/>
      <c r="O1018" s="206" t="s">
        <v>421</v>
      </c>
      <c r="P1018" s="206" t="s">
        <v>566</v>
      </c>
    </row>
    <row r="1019" spans="1:17">
      <c r="A1019" s="137" t="s">
        <v>565</v>
      </c>
      <c r="B1019" s="140">
        <v>90</v>
      </c>
      <c r="C1019" s="138">
        <v>95.5</v>
      </c>
      <c r="D1019" s="141" t="s">
        <v>484</v>
      </c>
      <c r="E1019" s="172">
        <v>296.685</v>
      </c>
      <c r="F1019" s="173">
        <v>296.74</v>
      </c>
      <c r="G1019" s="138" t="s">
        <v>373</v>
      </c>
      <c r="H1019" s="138" t="s">
        <v>372</v>
      </c>
      <c r="I1019" s="208" t="s">
        <v>375</v>
      </c>
      <c r="J1019" s="140" t="s">
        <v>376</v>
      </c>
      <c r="K1019" s="211">
        <v>0</v>
      </c>
      <c r="L1019" s="206"/>
      <c r="M1019" s="185"/>
      <c r="N1019" s="186"/>
      <c r="O1019" s="206" t="s">
        <v>552</v>
      </c>
      <c r="P1019" s="206"/>
    </row>
    <row r="1020" spans="1:17">
      <c r="A1020" s="137" t="s">
        <v>567</v>
      </c>
      <c r="B1020" s="140">
        <v>0</v>
      </c>
      <c r="C1020" s="138">
        <v>4</v>
      </c>
      <c r="D1020" s="141" t="s">
        <v>484</v>
      </c>
      <c r="E1020" s="172">
        <v>296.60000000000002</v>
      </c>
      <c r="F1020" s="173">
        <v>296.64000000000004</v>
      </c>
      <c r="G1020" s="138" t="s">
        <v>373</v>
      </c>
      <c r="H1020" s="138" t="s">
        <v>372</v>
      </c>
      <c r="I1020" s="208" t="s">
        <v>375</v>
      </c>
      <c r="J1020" s="140" t="s">
        <v>376</v>
      </c>
      <c r="K1020" s="211">
        <v>0</v>
      </c>
      <c r="L1020" s="206"/>
      <c r="M1020" s="185"/>
      <c r="N1020" s="186"/>
      <c r="O1020" s="206" t="s">
        <v>421</v>
      </c>
      <c r="P1020" s="206" t="s">
        <v>568</v>
      </c>
    </row>
    <row r="1021" spans="1:17">
      <c r="A1021" s="137" t="s">
        <v>567</v>
      </c>
      <c r="B1021" s="140">
        <v>4</v>
      </c>
      <c r="C1021" s="138">
        <v>59</v>
      </c>
      <c r="D1021" s="141" t="s">
        <v>484</v>
      </c>
      <c r="E1021" s="172">
        <v>296.64000000000004</v>
      </c>
      <c r="F1021" s="173">
        <v>297.19</v>
      </c>
      <c r="G1021" s="138" t="s">
        <v>373</v>
      </c>
      <c r="H1021" s="138" t="s">
        <v>372</v>
      </c>
      <c r="I1021" s="208" t="s">
        <v>375</v>
      </c>
      <c r="J1021" s="140" t="s">
        <v>376</v>
      </c>
      <c r="K1021" s="211">
        <v>0</v>
      </c>
      <c r="L1021" s="206"/>
      <c r="M1021" s="185"/>
      <c r="N1021" s="186"/>
      <c r="O1021" s="206" t="s">
        <v>552</v>
      </c>
      <c r="P1021" s="206" t="s">
        <v>569</v>
      </c>
    </row>
    <row r="1022" spans="1:17">
      <c r="A1022" s="137" t="s">
        <v>570</v>
      </c>
      <c r="B1022" s="140">
        <v>0</v>
      </c>
      <c r="C1022" s="138">
        <v>45</v>
      </c>
      <c r="D1022" s="141" t="s">
        <v>484</v>
      </c>
      <c r="E1022" s="172">
        <v>297.19</v>
      </c>
      <c r="F1022" s="173">
        <v>297.64</v>
      </c>
      <c r="G1022" s="138"/>
      <c r="H1022" s="138"/>
      <c r="I1022" s="208"/>
      <c r="J1022" s="140" t="s">
        <v>376</v>
      </c>
      <c r="K1022" s="211">
        <v>0</v>
      </c>
      <c r="L1022" s="206"/>
      <c r="M1022" s="185"/>
      <c r="N1022" s="186"/>
      <c r="O1022" s="206" t="s">
        <v>552</v>
      </c>
      <c r="P1022" s="206" t="s">
        <v>569</v>
      </c>
    </row>
    <row r="1023" spans="1:17">
      <c r="A1023" s="137" t="s">
        <v>570</v>
      </c>
      <c r="B1023" s="140">
        <v>45</v>
      </c>
      <c r="C1023" s="138">
        <v>46</v>
      </c>
      <c r="D1023" s="141" t="s">
        <v>484</v>
      </c>
      <c r="E1023" s="172">
        <v>297.64</v>
      </c>
      <c r="F1023" s="173">
        <v>297.64999999999998</v>
      </c>
      <c r="G1023" s="138" t="s">
        <v>373</v>
      </c>
      <c r="H1023" s="138" t="s">
        <v>372</v>
      </c>
      <c r="I1023" s="208" t="s">
        <v>375</v>
      </c>
      <c r="J1023" s="140" t="s">
        <v>376</v>
      </c>
      <c r="K1023" s="211">
        <v>0</v>
      </c>
      <c r="L1023" s="206"/>
      <c r="M1023" s="185"/>
      <c r="N1023" s="186"/>
      <c r="O1023" s="206" t="s">
        <v>571</v>
      </c>
      <c r="P1023" s="206" t="s">
        <v>572</v>
      </c>
    </row>
    <row r="1024" spans="1:17">
      <c r="A1024" s="137" t="s">
        <v>570</v>
      </c>
      <c r="B1024" s="140">
        <v>46</v>
      </c>
      <c r="C1024" s="138">
        <v>70</v>
      </c>
      <c r="D1024" s="141" t="s">
        <v>484</v>
      </c>
      <c r="E1024" s="172">
        <v>297.64999999999998</v>
      </c>
      <c r="F1024" s="173">
        <v>297.89</v>
      </c>
      <c r="G1024" s="138" t="s">
        <v>373</v>
      </c>
      <c r="H1024" s="138" t="s">
        <v>372</v>
      </c>
      <c r="I1024" s="208" t="s">
        <v>375</v>
      </c>
      <c r="J1024" s="140" t="s">
        <v>376</v>
      </c>
      <c r="K1024" s="211">
        <v>0</v>
      </c>
      <c r="L1024" s="206"/>
      <c r="M1024" s="185"/>
      <c r="N1024" s="186"/>
      <c r="O1024" s="206" t="s">
        <v>573</v>
      </c>
      <c r="P1024" s="206" t="s">
        <v>574</v>
      </c>
    </row>
    <row r="1025" spans="1:17">
      <c r="A1025" s="137" t="s">
        <v>570</v>
      </c>
      <c r="B1025" s="140">
        <v>70</v>
      </c>
      <c r="C1025" s="138">
        <v>85</v>
      </c>
      <c r="D1025" s="141" t="s">
        <v>484</v>
      </c>
      <c r="E1025" s="172">
        <v>297.89</v>
      </c>
      <c r="F1025" s="173">
        <v>298.04000000000002</v>
      </c>
      <c r="G1025" s="138" t="s">
        <v>373</v>
      </c>
      <c r="H1025" s="138" t="s">
        <v>372</v>
      </c>
      <c r="I1025" s="208" t="s">
        <v>375</v>
      </c>
      <c r="J1025" s="140" t="s">
        <v>376</v>
      </c>
      <c r="K1025" s="211">
        <v>0</v>
      </c>
      <c r="L1025" s="206"/>
      <c r="M1025" s="185"/>
      <c r="N1025" s="186"/>
      <c r="O1025" s="206" t="s">
        <v>421</v>
      </c>
      <c r="P1025" s="206" t="s">
        <v>568</v>
      </c>
    </row>
    <row r="1026" spans="1:17">
      <c r="A1026" s="137" t="s">
        <v>575</v>
      </c>
      <c r="B1026" s="140">
        <v>0</v>
      </c>
      <c r="C1026" s="138">
        <v>5</v>
      </c>
      <c r="D1026" s="141" t="s">
        <v>484</v>
      </c>
      <c r="E1026" s="172">
        <v>298.04000000000002</v>
      </c>
      <c r="F1026" s="173">
        <v>298.09000000000003</v>
      </c>
      <c r="G1026" s="138"/>
      <c r="H1026" s="138"/>
      <c r="I1026" s="208"/>
      <c r="J1026" s="140" t="s">
        <v>376</v>
      </c>
      <c r="K1026" s="211">
        <v>0</v>
      </c>
      <c r="L1026" s="206"/>
      <c r="M1026" s="185"/>
      <c r="N1026" s="186"/>
      <c r="O1026" s="206" t="s">
        <v>421</v>
      </c>
      <c r="P1026" s="206"/>
    </row>
    <row r="1027" spans="1:17">
      <c r="A1027" s="137" t="s">
        <v>575</v>
      </c>
      <c r="B1027" s="140">
        <v>5</v>
      </c>
      <c r="C1027" s="138">
        <v>20</v>
      </c>
      <c r="D1027" s="141" t="s">
        <v>484</v>
      </c>
      <c r="E1027" s="172">
        <v>298.09000000000003</v>
      </c>
      <c r="F1027" s="173">
        <v>298.24</v>
      </c>
      <c r="G1027" s="138" t="s">
        <v>373</v>
      </c>
      <c r="H1027" s="138" t="s">
        <v>372</v>
      </c>
      <c r="I1027" s="208" t="s">
        <v>375</v>
      </c>
      <c r="J1027" s="140" t="s">
        <v>376</v>
      </c>
      <c r="K1027" s="211">
        <v>0</v>
      </c>
      <c r="L1027" s="206"/>
      <c r="M1027" s="185"/>
      <c r="N1027" s="186"/>
      <c r="O1027" s="206" t="s">
        <v>552</v>
      </c>
      <c r="P1027" s="206"/>
    </row>
    <row r="1028" spans="1:17">
      <c r="A1028" s="137" t="s">
        <v>575</v>
      </c>
      <c r="B1028" s="140">
        <v>20</v>
      </c>
      <c r="C1028" s="138">
        <v>40</v>
      </c>
      <c r="D1028" s="141" t="s">
        <v>484</v>
      </c>
      <c r="E1028" s="172">
        <v>298.24</v>
      </c>
      <c r="F1028" s="173">
        <v>298.44</v>
      </c>
      <c r="G1028" s="138" t="s">
        <v>373</v>
      </c>
      <c r="H1028" s="138" t="s">
        <v>372</v>
      </c>
      <c r="I1028" s="208" t="s">
        <v>375</v>
      </c>
      <c r="J1028" s="140" t="s">
        <v>376</v>
      </c>
      <c r="K1028" s="211">
        <v>0</v>
      </c>
      <c r="L1028" s="206"/>
      <c r="M1028" s="185"/>
      <c r="N1028" s="186"/>
      <c r="O1028" s="206" t="s">
        <v>576</v>
      </c>
      <c r="P1028" s="206"/>
    </row>
    <row r="1029" spans="1:17">
      <c r="A1029" s="137" t="s">
        <v>575</v>
      </c>
      <c r="B1029" s="140">
        <v>40</v>
      </c>
      <c r="C1029" s="138">
        <v>64.5</v>
      </c>
      <c r="D1029" s="141" t="s">
        <v>484</v>
      </c>
      <c r="E1029" s="172">
        <v>298.44</v>
      </c>
      <c r="F1029" s="173">
        <v>298.685</v>
      </c>
      <c r="G1029" s="138" t="s">
        <v>373</v>
      </c>
      <c r="H1029" s="138" t="s">
        <v>372</v>
      </c>
      <c r="I1029" s="208" t="s">
        <v>375</v>
      </c>
      <c r="J1029" s="140" t="s">
        <v>376</v>
      </c>
      <c r="K1029" s="211">
        <v>0</v>
      </c>
      <c r="L1029" s="206"/>
      <c r="M1029" s="185"/>
      <c r="N1029" s="186"/>
      <c r="O1029" s="206" t="s">
        <v>552</v>
      </c>
      <c r="P1029" s="206"/>
    </row>
    <row r="1030" spans="1:17">
      <c r="A1030" s="137" t="s">
        <v>577</v>
      </c>
      <c r="B1030" s="140">
        <v>0</v>
      </c>
      <c r="C1030" s="138">
        <v>3</v>
      </c>
      <c r="D1030" s="141" t="s">
        <v>484</v>
      </c>
      <c r="E1030" s="172">
        <v>298.685</v>
      </c>
      <c r="F1030" s="173">
        <v>298.71499999999997</v>
      </c>
      <c r="G1030" s="138" t="s">
        <v>373</v>
      </c>
      <c r="H1030" s="138" t="s">
        <v>372</v>
      </c>
      <c r="I1030" s="208" t="s">
        <v>375</v>
      </c>
      <c r="J1030" s="140" t="s">
        <v>376</v>
      </c>
      <c r="K1030" s="211">
        <v>0</v>
      </c>
      <c r="L1030" s="206"/>
      <c r="M1030" s="185"/>
      <c r="N1030" s="186"/>
      <c r="O1030" s="206" t="s">
        <v>578</v>
      </c>
      <c r="P1030" s="206"/>
    </row>
    <row r="1031" spans="1:17">
      <c r="A1031" s="137" t="s">
        <v>577</v>
      </c>
      <c r="B1031" s="140">
        <v>3</v>
      </c>
      <c r="C1031" s="138">
        <v>49</v>
      </c>
      <c r="D1031" s="141" t="s">
        <v>484</v>
      </c>
      <c r="E1031" s="172">
        <v>298.71499999999997</v>
      </c>
      <c r="F1031" s="173">
        <v>299.17500000000001</v>
      </c>
      <c r="G1031" s="138" t="s">
        <v>373</v>
      </c>
      <c r="H1031" s="138" t="s">
        <v>372</v>
      </c>
      <c r="I1031" s="208" t="s">
        <v>375</v>
      </c>
      <c r="J1031" s="140" t="s">
        <v>376</v>
      </c>
      <c r="K1031" s="211">
        <v>0</v>
      </c>
      <c r="L1031" s="206"/>
      <c r="M1031" s="185"/>
      <c r="N1031" s="186"/>
      <c r="O1031" s="206" t="s">
        <v>552</v>
      </c>
      <c r="P1031" s="206"/>
    </row>
    <row r="1032" spans="1:17">
      <c r="A1032" s="137" t="s">
        <v>577</v>
      </c>
      <c r="B1032" s="140">
        <v>49</v>
      </c>
      <c r="C1032" s="138">
        <v>67</v>
      </c>
      <c r="D1032" s="141" t="s">
        <v>484</v>
      </c>
      <c r="E1032" s="172">
        <v>299.17500000000001</v>
      </c>
      <c r="F1032" s="173">
        <v>299.35500000000002</v>
      </c>
      <c r="G1032" s="138" t="s">
        <v>373</v>
      </c>
      <c r="H1032" s="138" t="s">
        <v>372</v>
      </c>
      <c r="I1032" s="208" t="s">
        <v>375</v>
      </c>
      <c r="J1032" s="140" t="s">
        <v>376</v>
      </c>
      <c r="K1032" s="211">
        <v>0</v>
      </c>
      <c r="L1032" s="206"/>
      <c r="M1032" s="185"/>
      <c r="N1032" s="186"/>
      <c r="O1032" s="206" t="s">
        <v>579</v>
      </c>
      <c r="P1032" s="206" t="s">
        <v>580</v>
      </c>
    </row>
    <row r="1033" spans="1:17">
      <c r="A1033" s="137" t="s">
        <v>581</v>
      </c>
      <c r="B1033" s="140">
        <v>0</v>
      </c>
      <c r="C1033" s="138">
        <v>31</v>
      </c>
      <c r="D1033" s="141" t="s">
        <v>484</v>
      </c>
      <c r="E1033" s="172">
        <v>299.35500000000002</v>
      </c>
      <c r="F1033" s="173">
        <v>299.66500000000002</v>
      </c>
      <c r="G1033" s="138"/>
      <c r="H1033" s="138"/>
      <c r="I1033" s="208"/>
      <c r="J1033" s="140" t="s">
        <v>376</v>
      </c>
      <c r="K1033" s="211">
        <v>0</v>
      </c>
      <c r="L1033" s="206"/>
      <c r="M1033" s="185"/>
      <c r="N1033" s="186"/>
      <c r="O1033" s="206" t="s">
        <v>579</v>
      </c>
      <c r="P1033" s="206" t="s">
        <v>580</v>
      </c>
    </row>
    <row r="1034" spans="1:17">
      <c r="A1034" s="137" t="s">
        <v>581</v>
      </c>
      <c r="B1034" s="140">
        <v>31</v>
      </c>
      <c r="C1034" s="138">
        <v>38</v>
      </c>
      <c r="D1034" s="141" t="s">
        <v>484</v>
      </c>
      <c r="E1034" s="172">
        <v>299.66500000000002</v>
      </c>
      <c r="F1034" s="173">
        <v>299.73500000000001</v>
      </c>
      <c r="G1034" s="138" t="s">
        <v>373</v>
      </c>
      <c r="H1034" s="138" t="s">
        <v>372</v>
      </c>
      <c r="I1034" s="208" t="s">
        <v>375</v>
      </c>
      <c r="J1034" s="140" t="s">
        <v>376</v>
      </c>
      <c r="K1034" s="211">
        <v>0</v>
      </c>
      <c r="L1034" s="206"/>
      <c r="M1034" s="185"/>
      <c r="N1034" s="186"/>
      <c r="O1034" s="206" t="s">
        <v>552</v>
      </c>
      <c r="P1034" s="206"/>
    </row>
    <row r="1035" spans="1:17">
      <c r="A1035" s="137" t="s">
        <v>581</v>
      </c>
      <c r="B1035" s="140">
        <v>38</v>
      </c>
      <c r="C1035" s="138">
        <v>40</v>
      </c>
      <c r="D1035" s="141" t="s">
        <v>484</v>
      </c>
      <c r="E1035" s="172">
        <v>299.73500000000001</v>
      </c>
      <c r="F1035" s="173">
        <v>299.755</v>
      </c>
      <c r="G1035" s="138" t="s">
        <v>373</v>
      </c>
      <c r="H1035" s="138" t="s">
        <v>372</v>
      </c>
      <c r="I1035" s="208" t="s">
        <v>375</v>
      </c>
      <c r="J1035" s="140" t="s">
        <v>376</v>
      </c>
      <c r="K1035" s="211">
        <v>0</v>
      </c>
      <c r="L1035" s="206"/>
      <c r="M1035" s="185"/>
      <c r="N1035" s="186"/>
      <c r="O1035" s="206" t="s">
        <v>579</v>
      </c>
      <c r="P1035" s="206" t="s">
        <v>580</v>
      </c>
    </row>
    <row r="1036" spans="1:17">
      <c r="A1036" s="137" t="s">
        <v>581</v>
      </c>
      <c r="B1036" s="140">
        <v>40</v>
      </c>
      <c r="C1036" s="138">
        <v>45</v>
      </c>
      <c r="D1036" s="141" t="s">
        <v>484</v>
      </c>
      <c r="E1036" s="172">
        <v>299.755</v>
      </c>
      <c r="F1036" s="173">
        <v>299.80500000000001</v>
      </c>
      <c r="G1036" s="138" t="s">
        <v>373</v>
      </c>
      <c r="H1036" s="138" t="s">
        <v>372</v>
      </c>
      <c r="I1036" s="208" t="s">
        <v>375</v>
      </c>
      <c r="J1036" s="140" t="s">
        <v>376</v>
      </c>
      <c r="K1036" s="211">
        <v>0</v>
      </c>
      <c r="L1036" s="206"/>
      <c r="M1036" s="185"/>
      <c r="N1036" s="186"/>
      <c r="O1036" s="206" t="s">
        <v>552</v>
      </c>
      <c r="P1036" s="206"/>
    </row>
    <row r="1037" spans="1:17">
      <c r="A1037" s="266" t="s">
        <v>582</v>
      </c>
      <c r="B1037" s="140">
        <v>0</v>
      </c>
      <c r="C1037" s="270">
        <v>15</v>
      </c>
      <c r="D1037" s="141" t="s">
        <v>484</v>
      </c>
      <c r="E1037" s="272">
        <v>299.60000000000002</v>
      </c>
      <c r="F1037" s="173">
        <v>299.75</v>
      </c>
      <c r="G1037" s="270"/>
      <c r="H1037" s="270"/>
      <c r="I1037" s="273"/>
      <c r="J1037" s="140" t="s">
        <v>376</v>
      </c>
      <c r="K1037" s="211">
        <v>0</v>
      </c>
      <c r="L1037" s="206"/>
      <c r="M1037" s="185"/>
      <c r="N1037" s="186"/>
      <c r="O1037" s="206" t="s">
        <v>552</v>
      </c>
      <c r="P1037" s="206"/>
      <c r="Q1037" s="270"/>
    </row>
    <row r="1038" spans="1:17">
      <c r="A1038" s="143" t="s">
        <v>582</v>
      </c>
      <c r="B1038" s="144">
        <v>15</v>
      </c>
      <c r="C1038" s="145">
        <v>54</v>
      </c>
      <c r="D1038" s="146" t="s">
        <v>484</v>
      </c>
      <c r="E1038" s="174">
        <v>299.75</v>
      </c>
      <c r="F1038" s="175">
        <v>300.14000000000004</v>
      </c>
      <c r="G1038" s="145" t="s">
        <v>373</v>
      </c>
      <c r="H1038" s="145" t="s">
        <v>372</v>
      </c>
      <c r="I1038" s="209" t="s">
        <v>375</v>
      </c>
      <c r="J1038" s="144" t="s">
        <v>376</v>
      </c>
      <c r="K1038" s="212">
        <v>0</v>
      </c>
      <c r="L1038" s="207"/>
      <c r="M1038" s="187"/>
      <c r="N1038" s="188"/>
      <c r="O1038" s="207" t="s">
        <v>556</v>
      </c>
      <c r="P1038" s="207"/>
      <c r="Q1038" s="145"/>
    </row>
  </sheetData>
  <conditionalFormatting sqref="D745 D2:D4">
    <cfRule type="cellIs" dxfId="2970" priority="1" operator="equal">
      <formula>"Good"</formula>
    </cfRule>
  </conditionalFormatting>
  <conditionalFormatting sqref="D17:D22 D24:D31 D33 D36 D40 D42:D51 D54:D62 D70 D76:D84 D178 D181 D194:D195 D198 D130 D132 D135:D136 D139 D155 D158:D159 D162 D164:D165 D167:D172 D86 D89 D93:D94 D97:D98 D100 D103:D106 D108 D113 D116 D118 D123:D125 D278 D281:D282 D294 D307 D347 D205 D215 D261 D267 D285:D286 D365 D396 D398 D400:D406 D408:D413 D416 D419 D425:D428 D432:D434 D438 D440 D443:D447 D370:D372 D376:D377 D380:D381 D383 D387 D389 D391 D393:D394 D449:D451 D455 D457 D460:D461 D464 D471:D472 D475 D478:D480 D483:D487 D490:D498 D529:D530 D503:D505 D520:D521 D523:D526 D569:D575 D532:D534 D565 D567 D579:D580 D539 D541 D543 D545 D547:D548 D551:D555 D558 D582:D585 D588 D590:D591 D595 D598:D599 D615:D618 D621:D622 D625 D627:D628 D674:D676 D678 D680:D683 D691:D693 D686:D688 D696 D701:D703 D706:D708 D711:D712 D714:D715 D717 D719 D723:D729 D721 D732:D744 D651 D653:D654 D630:D631 D637:D640 D642 D644:D649 D602:D613 D792 D796:D797 D794 D809:D814 D822 D824:D828 D830 D832:D1038 D779:D781 D787:D790 D747:D753 D6:D14 D560:D563 D656:D672 D755:D759 D761:D776 D800 D802:D806 D1:D4">
    <cfRule type="cellIs" dxfId="2969" priority="844" operator="equal">
      <formula>"Too Long"</formula>
    </cfRule>
  </conditionalFormatting>
  <conditionalFormatting sqref="D17:D22 D24:D31 D33 D36 D40 D42:D51 D54:D62 D70 D76:D84 D178 D181 D194:D195 D198 D130 D132 D135:D136 D139 D155 D158:D159 D162 D164:D165 D167:D172 D86 D89 D93:D94 D97:D98 D100 D103:D106 D108 D113 D116 D118 D123:D125 D278 D281:D282 D294 D307 D347 D205 D215 D261 D267 D285:D286 D365 D396 D398 D400:D406 D408:D413 D416 D419 D425:D428 D432:D434 D438 D440 D443:D447 D370:D372 D376:D377 D380:D381 D383 D387 D389 D391 D393:D394 D449:D451 D455 D457 D460:D461 D464 D471:D472 D475 D478:D480 D483:D487 D490:D498 D529:D530 D503:D505 D520:D521 D523:D526 D569:D575 D532:D534 D565 D567 D579:D580 D539 D541 D543 D545 D547:D548 D551:D555 D558 D582:D585 D588 D590:D591 D595 D598:D599 D615:D618 D621:D622 D625 D627:D628 D674:D676 D678 D680:D683 D691:D693 D686:D688 D696 D701:D703 D706:D708 D711:D712 D714:D715 D717 D719 D723:D729 D721 D732:D744 D651 D653:D654 D630:D631 D637:D640 D642 D644:D649 D602:D613 D792 D796:D797 D794 D809:D814 D822 D824:D828 D830 D832:D1038 D779:D781 D787:D790 D747:D753 D6:D14 D560:D563 D656:D672 D755:D759 D761:D776 D800 D802:D806">
    <cfRule type="cellIs" dxfId="2968" priority="843" operator="equal">
      <formula>"Good"</formula>
    </cfRule>
  </conditionalFormatting>
  <conditionalFormatting sqref="D5">
    <cfRule type="cellIs" dxfId="2967" priority="842" operator="equal">
      <formula>"Too Long"</formula>
    </cfRule>
  </conditionalFormatting>
  <conditionalFormatting sqref="D5">
    <cfRule type="cellIs" dxfId="2966" priority="841" operator="equal">
      <formula>"Good"</formula>
    </cfRule>
  </conditionalFormatting>
  <conditionalFormatting sqref="D16">
    <cfRule type="cellIs" dxfId="2965" priority="840" operator="equal">
      <formula>"Too Long"</formula>
    </cfRule>
  </conditionalFormatting>
  <conditionalFormatting sqref="D16">
    <cfRule type="cellIs" dxfId="2964" priority="839" operator="equal">
      <formula>"Good"</formula>
    </cfRule>
  </conditionalFormatting>
  <conditionalFormatting sqref="D15">
    <cfRule type="cellIs" dxfId="2963" priority="838" operator="equal">
      <formula>"Too Long"</formula>
    </cfRule>
  </conditionalFormatting>
  <conditionalFormatting sqref="D15">
    <cfRule type="cellIs" dxfId="2962" priority="837" operator="equal">
      <formula>"Good"</formula>
    </cfRule>
  </conditionalFormatting>
  <conditionalFormatting sqref="D23">
    <cfRule type="cellIs" dxfId="2961" priority="836" operator="equal">
      <formula>"Too Long"</formula>
    </cfRule>
  </conditionalFormatting>
  <conditionalFormatting sqref="D23">
    <cfRule type="cellIs" dxfId="2960" priority="835" operator="equal">
      <formula>"Good"</formula>
    </cfRule>
  </conditionalFormatting>
  <conditionalFormatting sqref="D32">
    <cfRule type="cellIs" dxfId="2959" priority="834" operator="equal">
      <formula>"Too Long"</formula>
    </cfRule>
  </conditionalFormatting>
  <conditionalFormatting sqref="D32">
    <cfRule type="cellIs" dxfId="2958" priority="833" operator="equal">
      <formula>"Good"</formula>
    </cfRule>
  </conditionalFormatting>
  <conditionalFormatting sqref="D35">
    <cfRule type="cellIs" dxfId="2957" priority="832" operator="equal">
      <formula>"Too Long"</formula>
    </cfRule>
  </conditionalFormatting>
  <conditionalFormatting sqref="D35">
    <cfRule type="cellIs" dxfId="2956" priority="831" operator="equal">
      <formula>"Good"</formula>
    </cfRule>
  </conditionalFormatting>
  <conditionalFormatting sqref="D34">
    <cfRule type="cellIs" dxfId="2955" priority="830" operator="equal">
      <formula>"Too Long"</formula>
    </cfRule>
  </conditionalFormatting>
  <conditionalFormatting sqref="D34">
    <cfRule type="cellIs" dxfId="2954" priority="829" operator="equal">
      <formula>"Good"</formula>
    </cfRule>
  </conditionalFormatting>
  <conditionalFormatting sqref="D39">
    <cfRule type="cellIs" dxfId="2953" priority="828" operator="equal">
      <formula>"Too Long"</formula>
    </cfRule>
  </conditionalFormatting>
  <conditionalFormatting sqref="D39">
    <cfRule type="cellIs" dxfId="2952" priority="827" operator="equal">
      <formula>"Good"</formula>
    </cfRule>
  </conditionalFormatting>
  <conditionalFormatting sqref="D38">
    <cfRule type="cellIs" dxfId="2951" priority="826" operator="equal">
      <formula>"Too Long"</formula>
    </cfRule>
  </conditionalFormatting>
  <conditionalFormatting sqref="D38">
    <cfRule type="cellIs" dxfId="2950" priority="825" operator="equal">
      <formula>"Good"</formula>
    </cfRule>
  </conditionalFormatting>
  <conditionalFormatting sqref="D37">
    <cfRule type="cellIs" dxfId="2949" priority="824" operator="equal">
      <formula>"Too Long"</formula>
    </cfRule>
  </conditionalFormatting>
  <conditionalFormatting sqref="D37">
    <cfRule type="cellIs" dxfId="2948" priority="823" operator="equal">
      <formula>"Good"</formula>
    </cfRule>
  </conditionalFormatting>
  <conditionalFormatting sqref="D41">
    <cfRule type="cellIs" dxfId="2947" priority="822" operator="equal">
      <formula>"Too Long"</formula>
    </cfRule>
  </conditionalFormatting>
  <conditionalFormatting sqref="D41">
    <cfRule type="cellIs" dxfId="2946" priority="821" operator="equal">
      <formula>"Good"</formula>
    </cfRule>
  </conditionalFormatting>
  <conditionalFormatting sqref="D53">
    <cfRule type="cellIs" dxfId="2945" priority="820" operator="equal">
      <formula>"Too Long"</formula>
    </cfRule>
  </conditionalFormatting>
  <conditionalFormatting sqref="D53">
    <cfRule type="cellIs" dxfId="2944" priority="819" operator="equal">
      <formula>"Good"</formula>
    </cfRule>
  </conditionalFormatting>
  <conditionalFormatting sqref="D52">
    <cfRule type="cellIs" dxfId="2943" priority="818" operator="equal">
      <formula>"Too Long"</formula>
    </cfRule>
  </conditionalFormatting>
  <conditionalFormatting sqref="D52">
    <cfRule type="cellIs" dxfId="2942" priority="817" operator="equal">
      <formula>"Good"</formula>
    </cfRule>
  </conditionalFormatting>
  <conditionalFormatting sqref="D69">
    <cfRule type="cellIs" dxfId="2941" priority="816" operator="equal">
      <formula>"Too Long"</formula>
    </cfRule>
  </conditionalFormatting>
  <conditionalFormatting sqref="D69">
    <cfRule type="cellIs" dxfId="2940" priority="815" operator="equal">
      <formula>"Good"</formula>
    </cfRule>
  </conditionalFormatting>
  <conditionalFormatting sqref="D68">
    <cfRule type="cellIs" dxfId="2939" priority="814" operator="equal">
      <formula>"Too Long"</formula>
    </cfRule>
  </conditionalFormatting>
  <conditionalFormatting sqref="D68">
    <cfRule type="cellIs" dxfId="2938" priority="813" operator="equal">
      <formula>"Good"</formula>
    </cfRule>
  </conditionalFormatting>
  <conditionalFormatting sqref="D67">
    <cfRule type="cellIs" dxfId="2937" priority="812" operator="equal">
      <formula>"Too Long"</formula>
    </cfRule>
  </conditionalFormatting>
  <conditionalFormatting sqref="D67">
    <cfRule type="cellIs" dxfId="2936" priority="811" operator="equal">
      <formula>"Good"</formula>
    </cfRule>
  </conditionalFormatting>
  <conditionalFormatting sqref="D65">
    <cfRule type="cellIs" dxfId="2935" priority="810" operator="equal">
      <formula>"Too Long"</formula>
    </cfRule>
  </conditionalFormatting>
  <conditionalFormatting sqref="D65">
    <cfRule type="cellIs" dxfId="2934" priority="809" operator="equal">
      <formula>"Good"</formula>
    </cfRule>
  </conditionalFormatting>
  <conditionalFormatting sqref="D66">
    <cfRule type="cellIs" dxfId="2933" priority="808" operator="equal">
      <formula>"Too Long"</formula>
    </cfRule>
  </conditionalFormatting>
  <conditionalFormatting sqref="D66">
    <cfRule type="cellIs" dxfId="2932" priority="807" operator="equal">
      <formula>"Good"</formula>
    </cfRule>
  </conditionalFormatting>
  <conditionalFormatting sqref="D63">
    <cfRule type="cellIs" dxfId="2931" priority="806" operator="equal">
      <formula>"Too Long"</formula>
    </cfRule>
  </conditionalFormatting>
  <conditionalFormatting sqref="D63">
    <cfRule type="cellIs" dxfId="2930" priority="805" operator="equal">
      <formula>"Good"</formula>
    </cfRule>
  </conditionalFormatting>
  <conditionalFormatting sqref="D64">
    <cfRule type="cellIs" dxfId="2929" priority="804" operator="equal">
      <formula>"Too Long"</formula>
    </cfRule>
  </conditionalFormatting>
  <conditionalFormatting sqref="D64">
    <cfRule type="cellIs" dxfId="2928" priority="803" operator="equal">
      <formula>"Good"</formula>
    </cfRule>
  </conditionalFormatting>
  <conditionalFormatting sqref="D75">
    <cfRule type="cellIs" dxfId="2927" priority="802" operator="equal">
      <formula>"Too Long"</formula>
    </cfRule>
  </conditionalFormatting>
  <conditionalFormatting sqref="D75">
    <cfRule type="cellIs" dxfId="2926" priority="801" operator="equal">
      <formula>"Good"</formula>
    </cfRule>
  </conditionalFormatting>
  <conditionalFormatting sqref="D74">
    <cfRule type="cellIs" dxfId="2925" priority="800" operator="equal">
      <formula>"Too Long"</formula>
    </cfRule>
  </conditionalFormatting>
  <conditionalFormatting sqref="D74">
    <cfRule type="cellIs" dxfId="2924" priority="799" operator="equal">
      <formula>"Good"</formula>
    </cfRule>
  </conditionalFormatting>
  <conditionalFormatting sqref="D73">
    <cfRule type="cellIs" dxfId="2923" priority="798" operator="equal">
      <formula>"Too Long"</formula>
    </cfRule>
  </conditionalFormatting>
  <conditionalFormatting sqref="D73">
    <cfRule type="cellIs" dxfId="2922" priority="797" operator="equal">
      <formula>"Good"</formula>
    </cfRule>
  </conditionalFormatting>
  <conditionalFormatting sqref="D72">
    <cfRule type="cellIs" dxfId="2921" priority="796" operator="equal">
      <formula>"Too Long"</formula>
    </cfRule>
  </conditionalFormatting>
  <conditionalFormatting sqref="D72">
    <cfRule type="cellIs" dxfId="2920" priority="795" operator="equal">
      <formula>"Good"</formula>
    </cfRule>
  </conditionalFormatting>
  <conditionalFormatting sqref="D71">
    <cfRule type="cellIs" dxfId="2919" priority="794" operator="equal">
      <formula>"Too Long"</formula>
    </cfRule>
  </conditionalFormatting>
  <conditionalFormatting sqref="D71">
    <cfRule type="cellIs" dxfId="2918" priority="793" operator="equal">
      <formula>"Good"</formula>
    </cfRule>
  </conditionalFormatting>
  <conditionalFormatting sqref="D173">
    <cfRule type="cellIs" dxfId="2917" priority="792" operator="equal">
      <formula>"Too Long"</formula>
    </cfRule>
  </conditionalFormatting>
  <conditionalFormatting sqref="D173">
    <cfRule type="cellIs" dxfId="2916" priority="791" operator="equal">
      <formula>"Good"</formula>
    </cfRule>
  </conditionalFormatting>
  <conditionalFormatting sqref="D175">
    <cfRule type="cellIs" dxfId="2915" priority="790" operator="equal">
      <formula>"Too Long"</formula>
    </cfRule>
  </conditionalFormatting>
  <conditionalFormatting sqref="D175">
    <cfRule type="cellIs" dxfId="2914" priority="789" operator="equal">
      <formula>"Good"</formula>
    </cfRule>
  </conditionalFormatting>
  <conditionalFormatting sqref="D180">
    <cfRule type="cellIs" dxfId="2913" priority="788" operator="equal">
      <formula>"Too Long"</formula>
    </cfRule>
  </conditionalFormatting>
  <conditionalFormatting sqref="D180">
    <cfRule type="cellIs" dxfId="2912" priority="787" operator="equal">
      <formula>"Good"</formula>
    </cfRule>
  </conditionalFormatting>
  <conditionalFormatting sqref="D179">
    <cfRule type="cellIs" dxfId="2911" priority="786" operator="equal">
      <formula>"Too Long"</formula>
    </cfRule>
  </conditionalFormatting>
  <conditionalFormatting sqref="D179">
    <cfRule type="cellIs" dxfId="2910" priority="785" operator="equal">
      <formula>"Good"</formula>
    </cfRule>
  </conditionalFormatting>
  <conditionalFormatting sqref="D177">
    <cfRule type="cellIs" dxfId="2909" priority="784" operator="equal">
      <formula>"Too Long"</formula>
    </cfRule>
  </conditionalFormatting>
  <conditionalFormatting sqref="D177">
    <cfRule type="cellIs" dxfId="2908" priority="783" operator="equal">
      <formula>"Good"</formula>
    </cfRule>
  </conditionalFormatting>
  <conditionalFormatting sqref="D174">
    <cfRule type="cellIs" dxfId="2907" priority="782" operator="equal">
      <formula>"Too Long"</formula>
    </cfRule>
  </conditionalFormatting>
  <conditionalFormatting sqref="D174">
    <cfRule type="cellIs" dxfId="2906" priority="781" operator="equal">
      <formula>"Good"</formula>
    </cfRule>
  </conditionalFormatting>
  <conditionalFormatting sqref="D176">
    <cfRule type="cellIs" dxfId="2905" priority="780" operator="equal">
      <formula>"Too Long"</formula>
    </cfRule>
  </conditionalFormatting>
  <conditionalFormatting sqref="D176">
    <cfRule type="cellIs" dxfId="2904" priority="779" operator="equal">
      <formula>"Good"</formula>
    </cfRule>
  </conditionalFormatting>
  <conditionalFormatting sqref="D193">
    <cfRule type="cellIs" dxfId="2903" priority="778" operator="equal">
      <formula>"Too Long"</formula>
    </cfRule>
  </conditionalFormatting>
  <conditionalFormatting sqref="D193">
    <cfRule type="cellIs" dxfId="2902" priority="777" operator="equal">
      <formula>"Good"</formula>
    </cfRule>
  </conditionalFormatting>
  <conditionalFormatting sqref="D192">
    <cfRule type="cellIs" dxfId="2901" priority="776" operator="equal">
      <formula>"Too Long"</formula>
    </cfRule>
  </conditionalFormatting>
  <conditionalFormatting sqref="D192">
    <cfRule type="cellIs" dxfId="2900" priority="775" operator="equal">
      <formula>"Good"</formula>
    </cfRule>
  </conditionalFormatting>
  <conditionalFormatting sqref="D191">
    <cfRule type="cellIs" dxfId="2899" priority="774" operator="equal">
      <formula>"Too Long"</formula>
    </cfRule>
  </conditionalFormatting>
  <conditionalFormatting sqref="D191">
    <cfRule type="cellIs" dxfId="2898" priority="773" operator="equal">
      <formula>"Good"</formula>
    </cfRule>
  </conditionalFormatting>
  <conditionalFormatting sqref="D190">
    <cfRule type="cellIs" dxfId="2897" priority="772" operator="equal">
      <formula>"Too Long"</formula>
    </cfRule>
  </conditionalFormatting>
  <conditionalFormatting sqref="D190">
    <cfRule type="cellIs" dxfId="2896" priority="771" operator="equal">
      <formula>"Good"</formula>
    </cfRule>
  </conditionalFormatting>
  <conditionalFormatting sqref="D189">
    <cfRule type="cellIs" dxfId="2895" priority="770" operator="equal">
      <formula>"Too Long"</formula>
    </cfRule>
  </conditionalFormatting>
  <conditionalFormatting sqref="D189">
    <cfRule type="cellIs" dxfId="2894" priority="769" operator="equal">
      <formula>"Good"</formula>
    </cfRule>
  </conditionalFormatting>
  <conditionalFormatting sqref="D188">
    <cfRule type="cellIs" dxfId="2893" priority="768" operator="equal">
      <formula>"Too Long"</formula>
    </cfRule>
  </conditionalFormatting>
  <conditionalFormatting sqref="D188">
    <cfRule type="cellIs" dxfId="2892" priority="767" operator="equal">
      <formula>"Good"</formula>
    </cfRule>
  </conditionalFormatting>
  <conditionalFormatting sqref="D187">
    <cfRule type="cellIs" dxfId="2891" priority="766" operator="equal">
      <formula>"Too Long"</formula>
    </cfRule>
  </conditionalFormatting>
  <conditionalFormatting sqref="D187">
    <cfRule type="cellIs" dxfId="2890" priority="765" operator="equal">
      <formula>"Good"</formula>
    </cfRule>
  </conditionalFormatting>
  <conditionalFormatting sqref="D186">
    <cfRule type="cellIs" dxfId="2889" priority="764" operator="equal">
      <formula>"Too Long"</formula>
    </cfRule>
  </conditionalFormatting>
  <conditionalFormatting sqref="D186">
    <cfRule type="cellIs" dxfId="2888" priority="763" operator="equal">
      <formula>"Good"</formula>
    </cfRule>
  </conditionalFormatting>
  <conditionalFormatting sqref="D185">
    <cfRule type="cellIs" dxfId="2887" priority="762" operator="equal">
      <formula>"Too Long"</formula>
    </cfRule>
  </conditionalFormatting>
  <conditionalFormatting sqref="D185">
    <cfRule type="cellIs" dxfId="2886" priority="761" operator="equal">
      <formula>"Good"</formula>
    </cfRule>
  </conditionalFormatting>
  <conditionalFormatting sqref="D184">
    <cfRule type="cellIs" dxfId="2885" priority="760" operator="equal">
      <formula>"Too Long"</formula>
    </cfRule>
  </conditionalFormatting>
  <conditionalFormatting sqref="D184">
    <cfRule type="cellIs" dxfId="2884" priority="759" operator="equal">
      <formula>"Good"</formula>
    </cfRule>
  </conditionalFormatting>
  <conditionalFormatting sqref="D183">
    <cfRule type="cellIs" dxfId="2883" priority="758" operator="equal">
      <formula>"Too Long"</formula>
    </cfRule>
  </conditionalFormatting>
  <conditionalFormatting sqref="D183">
    <cfRule type="cellIs" dxfId="2882" priority="757" operator="equal">
      <formula>"Good"</formula>
    </cfRule>
  </conditionalFormatting>
  <conditionalFormatting sqref="D182">
    <cfRule type="cellIs" dxfId="2881" priority="756" operator="equal">
      <formula>"Too Long"</formula>
    </cfRule>
  </conditionalFormatting>
  <conditionalFormatting sqref="D182">
    <cfRule type="cellIs" dxfId="2880" priority="755" operator="equal">
      <formula>"Good"</formula>
    </cfRule>
  </conditionalFormatting>
  <conditionalFormatting sqref="D196">
    <cfRule type="cellIs" dxfId="2879" priority="754" operator="equal">
      <formula>"Too Long"</formula>
    </cfRule>
  </conditionalFormatting>
  <conditionalFormatting sqref="D196">
    <cfRule type="cellIs" dxfId="2878" priority="753" operator="equal">
      <formula>"Good"</formula>
    </cfRule>
  </conditionalFormatting>
  <conditionalFormatting sqref="D197">
    <cfRule type="cellIs" dxfId="2877" priority="752" operator="equal">
      <formula>"Too Long"</formula>
    </cfRule>
  </conditionalFormatting>
  <conditionalFormatting sqref="D197">
    <cfRule type="cellIs" dxfId="2876" priority="751" operator="equal">
      <formula>"Good"</formula>
    </cfRule>
  </conditionalFormatting>
  <conditionalFormatting sqref="D126">
    <cfRule type="cellIs" dxfId="2875" priority="750" operator="equal">
      <formula>"Too Long"</formula>
    </cfRule>
  </conditionalFormatting>
  <conditionalFormatting sqref="D126">
    <cfRule type="cellIs" dxfId="2874" priority="749" operator="equal">
      <formula>"Good"</formula>
    </cfRule>
  </conditionalFormatting>
  <conditionalFormatting sqref="D128">
    <cfRule type="cellIs" dxfId="2873" priority="748" operator="equal">
      <formula>"Too Long"</formula>
    </cfRule>
  </conditionalFormatting>
  <conditionalFormatting sqref="D128">
    <cfRule type="cellIs" dxfId="2872" priority="747" operator="equal">
      <formula>"Good"</formula>
    </cfRule>
  </conditionalFormatting>
  <conditionalFormatting sqref="D127">
    <cfRule type="cellIs" dxfId="2871" priority="746" operator="equal">
      <formula>"Too Long"</formula>
    </cfRule>
  </conditionalFormatting>
  <conditionalFormatting sqref="D127">
    <cfRule type="cellIs" dxfId="2870" priority="745" operator="equal">
      <formula>"Good"</formula>
    </cfRule>
  </conditionalFormatting>
  <conditionalFormatting sqref="D129">
    <cfRule type="cellIs" dxfId="2869" priority="744" operator="equal">
      <formula>"Too Long"</formula>
    </cfRule>
  </conditionalFormatting>
  <conditionalFormatting sqref="D129">
    <cfRule type="cellIs" dxfId="2868" priority="743" operator="equal">
      <formula>"Good"</formula>
    </cfRule>
  </conditionalFormatting>
  <conditionalFormatting sqref="D131">
    <cfRule type="cellIs" dxfId="2867" priority="742" operator="equal">
      <formula>"Too Long"</formula>
    </cfRule>
  </conditionalFormatting>
  <conditionalFormatting sqref="D131">
    <cfRule type="cellIs" dxfId="2866" priority="741" operator="equal">
      <formula>"Good"</formula>
    </cfRule>
  </conditionalFormatting>
  <conditionalFormatting sqref="D134">
    <cfRule type="cellIs" dxfId="2865" priority="740" operator="equal">
      <formula>"Too Long"</formula>
    </cfRule>
  </conditionalFormatting>
  <conditionalFormatting sqref="D134">
    <cfRule type="cellIs" dxfId="2864" priority="739" operator="equal">
      <formula>"Good"</formula>
    </cfRule>
  </conditionalFormatting>
  <conditionalFormatting sqref="D133">
    <cfRule type="cellIs" dxfId="2863" priority="738" operator="equal">
      <formula>"Too Long"</formula>
    </cfRule>
  </conditionalFormatting>
  <conditionalFormatting sqref="D133">
    <cfRule type="cellIs" dxfId="2862" priority="737" operator="equal">
      <formula>"Good"</formula>
    </cfRule>
  </conditionalFormatting>
  <conditionalFormatting sqref="D138">
    <cfRule type="cellIs" dxfId="2861" priority="736" operator="equal">
      <formula>"Too Long"</formula>
    </cfRule>
  </conditionalFormatting>
  <conditionalFormatting sqref="D138">
    <cfRule type="cellIs" dxfId="2860" priority="735" operator="equal">
      <formula>"Good"</formula>
    </cfRule>
  </conditionalFormatting>
  <conditionalFormatting sqref="D137">
    <cfRule type="cellIs" dxfId="2859" priority="734" operator="equal">
      <formula>"Too Long"</formula>
    </cfRule>
  </conditionalFormatting>
  <conditionalFormatting sqref="D137">
    <cfRule type="cellIs" dxfId="2858" priority="733" operator="equal">
      <formula>"Good"</formula>
    </cfRule>
  </conditionalFormatting>
  <conditionalFormatting sqref="D148">
    <cfRule type="cellIs" dxfId="2857" priority="732" operator="equal">
      <formula>"Too Long"</formula>
    </cfRule>
  </conditionalFormatting>
  <conditionalFormatting sqref="D148">
    <cfRule type="cellIs" dxfId="2856" priority="731" operator="equal">
      <formula>"Good"</formula>
    </cfRule>
  </conditionalFormatting>
  <conditionalFormatting sqref="D147">
    <cfRule type="cellIs" dxfId="2855" priority="730" operator="equal">
      <formula>"Too Long"</formula>
    </cfRule>
  </conditionalFormatting>
  <conditionalFormatting sqref="D147">
    <cfRule type="cellIs" dxfId="2854" priority="729" operator="equal">
      <formula>"Good"</formula>
    </cfRule>
  </conditionalFormatting>
  <conditionalFormatting sqref="D146">
    <cfRule type="cellIs" dxfId="2853" priority="728" operator="equal">
      <formula>"Too Long"</formula>
    </cfRule>
  </conditionalFormatting>
  <conditionalFormatting sqref="D146">
    <cfRule type="cellIs" dxfId="2852" priority="727" operator="equal">
      <formula>"Good"</formula>
    </cfRule>
  </conditionalFormatting>
  <conditionalFormatting sqref="D145">
    <cfRule type="cellIs" dxfId="2851" priority="726" operator="equal">
      <formula>"Too Long"</formula>
    </cfRule>
  </conditionalFormatting>
  <conditionalFormatting sqref="D145">
    <cfRule type="cellIs" dxfId="2850" priority="725" operator="equal">
      <formula>"Good"</formula>
    </cfRule>
  </conditionalFormatting>
  <conditionalFormatting sqref="D144">
    <cfRule type="cellIs" dxfId="2849" priority="724" operator="equal">
      <formula>"Too Long"</formula>
    </cfRule>
  </conditionalFormatting>
  <conditionalFormatting sqref="D144">
    <cfRule type="cellIs" dxfId="2848" priority="723" operator="equal">
      <formula>"Good"</formula>
    </cfRule>
  </conditionalFormatting>
  <conditionalFormatting sqref="D143">
    <cfRule type="cellIs" dxfId="2847" priority="722" operator="equal">
      <formula>"Too Long"</formula>
    </cfRule>
  </conditionalFormatting>
  <conditionalFormatting sqref="D143">
    <cfRule type="cellIs" dxfId="2846" priority="721" operator="equal">
      <formula>"Good"</formula>
    </cfRule>
  </conditionalFormatting>
  <conditionalFormatting sqref="D142">
    <cfRule type="cellIs" dxfId="2845" priority="720" operator="equal">
      <formula>"Too Long"</formula>
    </cfRule>
  </conditionalFormatting>
  <conditionalFormatting sqref="D142">
    <cfRule type="cellIs" dxfId="2844" priority="719" operator="equal">
      <formula>"Good"</formula>
    </cfRule>
  </conditionalFormatting>
  <conditionalFormatting sqref="D141">
    <cfRule type="cellIs" dxfId="2843" priority="718" operator="equal">
      <formula>"Too Long"</formula>
    </cfRule>
  </conditionalFormatting>
  <conditionalFormatting sqref="D141">
    <cfRule type="cellIs" dxfId="2842" priority="717" operator="equal">
      <formula>"Good"</formula>
    </cfRule>
  </conditionalFormatting>
  <conditionalFormatting sqref="D140">
    <cfRule type="cellIs" dxfId="2841" priority="716" operator="equal">
      <formula>"Too Long"</formula>
    </cfRule>
  </conditionalFormatting>
  <conditionalFormatting sqref="D140">
    <cfRule type="cellIs" dxfId="2840" priority="715" operator="equal">
      <formula>"Good"</formula>
    </cfRule>
  </conditionalFormatting>
  <conditionalFormatting sqref="D151">
    <cfRule type="cellIs" dxfId="2839" priority="714" operator="equal">
      <formula>"Too Long"</formula>
    </cfRule>
  </conditionalFormatting>
  <conditionalFormatting sqref="D151">
    <cfRule type="cellIs" dxfId="2838" priority="713" operator="equal">
      <formula>"Good"</formula>
    </cfRule>
  </conditionalFormatting>
  <conditionalFormatting sqref="D150">
    <cfRule type="cellIs" dxfId="2837" priority="712" operator="equal">
      <formula>"Too Long"</formula>
    </cfRule>
  </conditionalFormatting>
  <conditionalFormatting sqref="D150">
    <cfRule type="cellIs" dxfId="2836" priority="711" operator="equal">
      <formula>"Good"</formula>
    </cfRule>
  </conditionalFormatting>
  <conditionalFormatting sqref="D149">
    <cfRule type="cellIs" dxfId="2835" priority="710" operator="equal">
      <formula>"Too Long"</formula>
    </cfRule>
  </conditionalFormatting>
  <conditionalFormatting sqref="D149">
    <cfRule type="cellIs" dxfId="2834" priority="709" operator="equal">
      <formula>"Good"</formula>
    </cfRule>
  </conditionalFormatting>
  <conditionalFormatting sqref="D153">
    <cfRule type="cellIs" dxfId="2833" priority="708" operator="equal">
      <formula>"Too Long"</formula>
    </cfRule>
  </conditionalFormatting>
  <conditionalFormatting sqref="D153">
    <cfRule type="cellIs" dxfId="2832" priority="707" operator="equal">
      <formula>"Good"</formula>
    </cfRule>
  </conditionalFormatting>
  <conditionalFormatting sqref="D152">
    <cfRule type="cellIs" dxfId="2831" priority="706" operator="equal">
      <formula>"Too Long"</formula>
    </cfRule>
  </conditionalFormatting>
  <conditionalFormatting sqref="D152">
    <cfRule type="cellIs" dxfId="2830" priority="705" operator="equal">
      <formula>"Good"</formula>
    </cfRule>
  </conditionalFormatting>
  <conditionalFormatting sqref="D154">
    <cfRule type="cellIs" dxfId="2829" priority="704" operator="equal">
      <formula>"Too Long"</formula>
    </cfRule>
  </conditionalFormatting>
  <conditionalFormatting sqref="D154">
    <cfRule type="cellIs" dxfId="2828" priority="703" operator="equal">
      <formula>"Good"</formula>
    </cfRule>
  </conditionalFormatting>
  <conditionalFormatting sqref="D157">
    <cfRule type="cellIs" dxfId="2827" priority="702" operator="equal">
      <formula>"Too Long"</formula>
    </cfRule>
  </conditionalFormatting>
  <conditionalFormatting sqref="D157">
    <cfRule type="cellIs" dxfId="2826" priority="701" operator="equal">
      <formula>"Good"</formula>
    </cfRule>
  </conditionalFormatting>
  <conditionalFormatting sqref="D156">
    <cfRule type="cellIs" dxfId="2825" priority="700" operator="equal">
      <formula>"Too Long"</formula>
    </cfRule>
  </conditionalFormatting>
  <conditionalFormatting sqref="D156">
    <cfRule type="cellIs" dxfId="2824" priority="699" operator="equal">
      <formula>"Good"</formula>
    </cfRule>
  </conditionalFormatting>
  <conditionalFormatting sqref="D161">
    <cfRule type="cellIs" dxfId="2823" priority="698" operator="equal">
      <formula>"Too Long"</formula>
    </cfRule>
  </conditionalFormatting>
  <conditionalFormatting sqref="D161">
    <cfRule type="cellIs" dxfId="2822" priority="697" operator="equal">
      <formula>"Good"</formula>
    </cfRule>
  </conditionalFormatting>
  <conditionalFormatting sqref="D160">
    <cfRule type="cellIs" dxfId="2821" priority="696" operator="equal">
      <formula>"Too Long"</formula>
    </cfRule>
  </conditionalFormatting>
  <conditionalFormatting sqref="D160">
    <cfRule type="cellIs" dxfId="2820" priority="695" operator="equal">
      <formula>"Good"</formula>
    </cfRule>
  </conditionalFormatting>
  <conditionalFormatting sqref="D163">
    <cfRule type="cellIs" dxfId="2819" priority="694" operator="equal">
      <formula>"Too Long"</formula>
    </cfRule>
  </conditionalFormatting>
  <conditionalFormatting sqref="D163">
    <cfRule type="cellIs" dxfId="2818" priority="693" operator="equal">
      <formula>"Good"</formula>
    </cfRule>
  </conditionalFormatting>
  <conditionalFormatting sqref="D166">
    <cfRule type="cellIs" dxfId="2817" priority="692" operator="equal">
      <formula>"Too Long"</formula>
    </cfRule>
  </conditionalFormatting>
  <conditionalFormatting sqref="D166">
    <cfRule type="cellIs" dxfId="2816" priority="691" operator="equal">
      <formula>"Good"</formula>
    </cfRule>
  </conditionalFormatting>
  <conditionalFormatting sqref="D85">
    <cfRule type="cellIs" dxfId="2815" priority="690" operator="equal">
      <formula>"Too Long"</formula>
    </cfRule>
  </conditionalFormatting>
  <conditionalFormatting sqref="D85">
    <cfRule type="cellIs" dxfId="2814" priority="689" operator="equal">
      <formula>"Good"</formula>
    </cfRule>
  </conditionalFormatting>
  <conditionalFormatting sqref="D87">
    <cfRule type="cellIs" dxfId="2813" priority="688" operator="equal">
      <formula>"Too Long"</formula>
    </cfRule>
  </conditionalFormatting>
  <conditionalFormatting sqref="D87">
    <cfRule type="cellIs" dxfId="2812" priority="687" operator="equal">
      <formula>"Good"</formula>
    </cfRule>
  </conditionalFormatting>
  <conditionalFormatting sqref="D88">
    <cfRule type="cellIs" dxfId="2811" priority="686" operator="equal">
      <formula>"Too Long"</formula>
    </cfRule>
  </conditionalFormatting>
  <conditionalFormatting sqref="D88">
    <cfRule type="cellIs" dxfId="2810" priority="685" operator="equal">
      <formula>"Good"</formula>
    </cfRule>
  </conditionalFormatting>
  <conditionalFormatting sqref="D90">
    <cfRule type="cellIs" dxfId="2809" priority="684" operator="equal">
      <formula>"Too Long"</formula>
    </cfRule>
  </conditionalFormatting>
  <conditionalFormatting sqref="D90">
    <cfRule type="cellIs" dxfId="2808" priority="683" operator="equal">
      <formula>"Good"</formula>
    </cfRule>
  </conditionalFormatting>
  <conditionalFormatting sqref="D91">
    <cfRule type="cellIs" dxfId="2807" priority="682" operator="equal">
      <formula>"Too Long"</formula>
    </cfRule>
  </conditionalFormatting>
  <conditionalFormatting sqref="D91">
    <cfRule type="cellIs" dxfId="2806" priority="681" operator="equal">
      <formula>"Good"</formula>
    </cfRule>
  </conditionalFormatting>
  <conditionalFormatting sqref="D92">
    <cfRule type="cellIs" dxfId="2805" priority="680" operator="equal">
      <formula>"Too Long"</formula>
    </cfRule>
  </conditionalFormatting>
  <conditionalFormatting sqref="D92">
    <cfRule type="cellIs" dxfId="2804" priority="679" operator="equal">
      <formula>"Good"</formula>
    </cfRule>
  </conditionalFormatting>
  <conditionalFormatting sqref="D96">
    <cfRule type="cellIs" dxfId="2803" priority="678" operator="equal">
      <formula>"Too Long"</formula>
    </cfRule>
  </conditionalFormatting>
  <conditionalFormatting sqref="D96">
    <cfRule type="cellIs" dxfId="2802" priority="677" operator="equal">
      <formula>"Good"</formula>
    </cfRule>
  </conditionalFormatting>
  <conditionalFormatting sqref="D95">
    <cfRule type="cellIs" dxfId="2801" priority="676" operator="equal">
      <formula>"Too Long"</formula>
    </cfRule>
  </conditionalFormatting>
  <conditionalFormatting sqref="D95">
    <cfRule type="cellIs" dxfId="2800" priority="675" operator="equal">
      <formula>"Good"</formula>
    </cfRule>
  </conditionalFormatting>
  <conditionalFormatting sqref="D99">
    <cfRule type="cellIs" dxfId="2799" priority="674" operator="equal">
      <formula>"Too Long"</formula>
    </cfRule>
  </conditionalFormatting>
  <conditionalFormatting sqref="D99">
    <cfRule type="cellIs" dxfId="2798" priority="673" operator="equal">
      <formula>"Good"</formula>
    </cfRule>
  </conditionalFormatting>
  <conditionalFormatting sqref="D101">
    <cfRule type="cellIs" dxfId="2797" priority="672" operator="equal">
      <formula>"Too Long"</formula>
    </cfRule>
  </conditionalFormatting>
  <conditionalFormatting sqref="D101">
    <cfRule type="cellIs" dxfId="2796" priority="671" operator="equal">
      <formula>"Good"</formula>
    </cfRule>
  </conditionalFormatting>
  <conditionalFormatting sqref="D102">
    <cfRule type="cellIs" dxfId="2795" priority="670" operator="equal">
      <formula>"Too Long"</formula>
    </cfRule>
  </conditionalFormatting>
  <conditionalFormatting sqref="D102">
    <cfRule type="cellIs" dxfId="2794" priority="669" operator="equal">
      <formula>"Good"</formula>
    </cfRule>
  </conditionalFormatting>
  <conditionalFormatting sqref="D107">
    <cfRule type="cellIs" dxfId="2793" priority="668" operator="equal">
      <formula>"Too Long"</formula>
    </cfRule>
  </conditionalFormatting>
  <conditionalFormatting sqref="D107">
    <cfRule type="cellIs" dxfId="2792" priority="667" operator="equal">
      <formula>"Good"</formula>
    </cfRule>
  </conditionalFormatting>
  <conditionalFormatting sqref="D109">
    <cfRule type="cellIs" dxfId="2791" priority="666" operator="equal">
      <formula>"Too Long"</formula>
    </cfRule>
  </conditionalFormatting>
  <conditionalFormatting sqref="D109">
    <cfRule type="cellIs" dxfId="2790" priority="665" operator="equal">
      <formula>"Good"</formula>
    </cfRule>
  </conditionalFormatting>
  <conditionalFormatting sqref="D110">
    <cfRule type="cellIs" dxfId="2789" priority="664" operator="equal">
      <formula>"Too Long"</formula>
    </cfRule>
  </conditionalFormatting>
  <conditionalFormatting sqref="D110">
    <cfRule type="cellIs" dxfId="2788" priority="663" operator="equal">
      <formula>"Good"</formula>
    </cfRule>
  </conditionalFormatting>
  <conditionalFormatting sqref="D111">
    <cfRule type="cellIs" dxfId="2787" priority="662" operator="equal">
      <formula>"Too Long"</formula>
    </cfRule>
  </conditionalFormatting>
  <conditionalFormatting sqref="D111">
    <cfRule type="cellIs" dxfId="2786" priority="661" operator="equal">
      <formula>"Good"</formula>
    </cfRule>
  </conditionalFormatting>
  <conditionalFormatting sqref="D112">
    <cfRule type="cellIs" dxfId="2785" priority="660" operator="equal">
      <formula>"Too Long"</formula>
    </cfRule>
  </conditionalFormatting>
  <conditionalFormatting sqref="D112">
    <cfRule type="cellIs" dxfId="2784" priority="659" operator="equal">
      <formula>"Good"</formula>
    </cfRule>
  </conditionalFormatting>
  <conditionalFormatting sqref="D114">
    <cfRule type="cellIs" dxfId="2783" priority="658" operator="equal">
      <formula>"Too Long"</formula>
    </cfRule>
  </conditionalFormatting>
  <conditionalFormatting sqref="D114">
    <cfRule type="cellIs" dxfId="2782" priority="657" operator="equal">
      <formula>"Good"</formula>
    </cfRule>
  </conditionalFormatting>
  <conditionalFormatting sqref="D115">
    <cfRule type="cellIs" dxfId="2781" priority="656" operator="equal">
      <formula>"Too Long"</formula>
    </cfRule>
  </conditionalFormatting>
  <conditionalFormatting sqref="D115">
    <cfRule type="cellIs" dxfId="2780" priority="655" operator="equal">
      <formula>"Good"</formula>
    </cfRule>
  </conditionalFormatting>
  <conditionalFormatting sqref="D117">
    <cfRule type="cellIs" dxfId="2779" priority="654" operator="equal">
      <formula>"Too Long"</formula>
    </cfRule>
  </conditionalFormatting>
  <conditionalFormatting sqref="D117">
    <cfRule type="cellIs" dxfId="2778" priority="653" operator="equal">
      <formula>"Good"</formula>
    </cfRule>
  </conditionalFormatting>
  <conditionalFormatting sqref="D119">
    <cfRule type="cellIs" dxfId="2777" priority="652" operator="equal">
      <formula>"Too Long"</formula>
    </cfRule>
  </conditionalFormatting>
  <conditionalFormatting sqref="D119">
    <cfRule type="cellIs" dxfId="2776" priority="651" operator="equal">
      <formula>"Good"</formula>
    </cfRule>
  </conditionalFormatting>
  <conditionalFormatting sqref="D120">
    <cfRule type="cellIs" dxfId="2775" priority="650" operator="equal">
      <formula>"Too Long"</formula>
    </cfRule>
  </conditionalFormatting>
  <conditionalFormatting sqref="D120">
    <cfRule type="cellIs" dxfId="2774" priority="649" operator="equal">
      <formula>"Good"</formula>
    </cfRule>
  </conditionalFormatting>
  <conditionalFormatting sqref="D122">
    <cfRule type="cellIs" dxfId="2773" priority="648" operator="equal">
      <formula>"Too Long"</formula>
    </cfRule>
  </conditionalFormatting>
  <conditionalFormatting sqref="D122">
    <cfRule type="cellIs" dxfId="2772" priority="647" operator="equal">
      <formula>"Good"</formula>
    </cfRule>
  </conditionalFormatting>
  <conditionalFormatting sqref="D121">
    <cfRule type="cellIs" dxfId="2771" priority="646" operator="equal">
      <formula>"Too Long"</formula>
    </cfRule>
  </conditionalFormatting>
  <conditionalFormatting sqref="D121">
    <cfRule type="cellIs" dxfId="2770" priority="645" operator="equal">
      <formula>"Good"</formula>
    </cfRule>
  </conditionalFormatting>
  <conditionalFormatting sqref="D200">
    <cfRule type="cellIs" dxfId="2769" priority="644" operator="equal">
      <formula>"Too Long"</formula>
    </cfRule>
  </conditionalFormatting>
  <conditionalFormatting sqref="D200">
    <cfRule type="cellIs" dxfId="2768" priority="643" operator="equal">
      <formula>"Good"</formula>
    </cfRule>
  </conditionalFormatting>
  <conditionalFormatting sqref="D199">
    <cfRule type="cellIs" dxfId="2767" priority="642" operator="equal">
      <formula>"Too Long"</formula>
    </cfRule>
  </conditionalFormatting>
  <conditionalFormatting sqref="D199">
    <cfRule type="cellIs" dxfId="2766" priority="641" operator="equal">
      <formula>"Good"</formula>
    </cfRule>
  </conditionalFormatting>
  <conditionalFormatting sqref="D201">
    <cfRule type="cellIs" dxfId="2765" priority="640" operator="equal">
      <formula>"Too Long"</formula>
    </cfRule>
  </conditionalFormatting>
  <conditionalFormatting sqref="D201">
    <cfRule type="cellIs" dxfId="2764" priority="639" operator="equal">
      <formula>"Good"</formula>
    </cfRule>
  </conditionalFormatting>
  <conditionalFormatting sqref="D202">
    <cfRule type="cellIs" dxfId="2763" priority="638" operator="equal">
      <formula>"Too Long"</formula>
    </cfRule>
  </conditionalFormatting>
  <conditionalFormatting sqref="D202">
    <cfRule type="cellIs" dxfId="2762" priority="637" operator="equal">
      <formula>"Good"</formula>
    </cfRule>
  </conditionalFormatting>
  <conditionalFormatting sqref="D204">
    <cfRule type="cellIs" dxfId="2761" priority="636" operator="equal">
      <formula>"Too Long"</formula>
    </cfRule>
  </conditionalFormatting>
  <conditionalFormatting sqref="D204">
    <cfRule type="cellIs" dxfId="2760" priority="635" operator="equal">
      <formula>"Good"</formula>
    </cfRule>
  </conditionalFormatting>
  <conditionalFormatting sqref="D203">
    <cfRule type="cellIs" dxfId="2759" priority="634" operator="equal">
      <formula>"Too Long"</formula>
    </cfRule>
  </conditionalFormatting>
  <conditionalFormatting sqref="D203">
    <cfRule type="cellIs" dxfId="2758" priority="633" operator="equal">
      <formula>"Good"</formula>
    </cfRule>
  </conditionalFormatting>
  <conditionalFormatting sqref="D214">
    <cfRule type="cellIs" dxfId="2757" priority="632" operator="equal">
      <formula>"Too Long"</formula>
    </cfRule>
  </conditionalFormatting>
  <conditionalFormatting sqref="D214">
    <cfRule type="cellIs" dxfId="2756" priority="631" operator="equal">
      <formula>"Good"</formula>
    </cfRule>
  </conditionalFormatting>
  <conditionalFormatting sqref="D213">
    <cfRule type="cellIs" dxfId="2755" priority="630" operator="equal">
      <formula>"Too Long"</formula>
    </cfRule>
  </conditionalFormatting>
  <conditionalFormatting sqref="D213">
    <cfRule type="cellIs" dxfId="2754" priority="629" operator="equal">
      <formula>"Good"</formula>
    </cfRule>
  </conditionalFormatting>
  <conditionalFormatting sqref="D212">
    <cfRule type="cellIs" dxfId="2753" priority="628" operator="equal">
      <formula>"Too Long"</formula>
    </cfRule>
  </conditionalFormatting>
  <conditionalFormatting sqref="D212">
    <cfRule type="cellIs" dxfId="2752" priority="627" operator="equal">
      <formula>"Good"</formula>
    </cfRule>
  </conditionalFormatting>
  <conditionalFormatting sqref="D207">
    <cfRule type="cellIs" dxfId="2751" priority="626" operator="equal">
      <formula>"Too Long"</formula>
    </cfRule>
  </conditionalFormatting>
  <conditionalFormatting sqref="D207">
    <cfRule type="cellIs" dxfId="2750" priority="625" operator="equal">
      <formula>"Good"</formula>
    </cfRule>
  </conditionalFormatting>
  <conditionalFormatting sqref="D206">
    <cfRule type="cellIs" dxfId="2749" priority="624" operator="equal">
      <formula>"Too Long"</formula>
    </cfRule>
  </conditionalFormatting>
  <conditionalFormatting sqref="D206">
    <cfRule type="cellIs" dxfId="2748" priority="623" operator="equal">
      <formula>"Good"</formula>
    </cfRule>
  </conditionalFormatting>
  <conditionalFormatting sqref="D227">
    <cfRule type="cellIs" dxfId="2747" priority="622" operator="equal">
      <formula>"Too Long"</formula>
    </cfRule>
  </conditionalFormatting>
  <conditionalFormatting sqref="D227">
    <cfRule type="cellIs" dxfId="2746" priority="621" operator="equal">
      <formula>"Good"</formula>
    </cfRule>
  </conditionalFormatting>
  <conditionalFormatting sqref="D222">
    <cfRule type="cellIs" dxfId="2745" priority="620" operator="equal">
      <formula>"Too Long"</formula>
    </cfRule>
  </conditionalFormatting>
  <conditionalFormatting sqref="D222">
    <cfRule type="cellIs" dxfId="2744" priority="619" operator="equal">
      <formula>"Good"</formula>
    </cfRule>
  </conditionalFormatting>
  <conditionalFormatting sqref="D216">
    <cfRule type="cellIs" dxfId="2743" priority="618" operator="equal">
      <formula>"Too Long"</formula>
    </cfRule>
  </conditionalFormatting>
  <conditionalFormatting sqref="D216">
    <cfRule type="cellIs" dxfId="2742" priority="617" operator="equal">
      <formula>"Good"</formula>
    </cfRule>
  </conditionalFormatting>
  <conditionalFormatting sqref="D226">
    <cfRule type="cellIs" dxfId="2741" priority="616" operator="equal">
      <formula>"Too Long"</formula>
    </cfRule>
  </conditionalFormatting>
  <conditionalFormatting sqref="D226">
    <cfRule type="cellIs" dxfId="2740" priority="615" operator="equal">
      <formula>"Good"</formula>
    </cfRule>
  </conditionalFormatting>
  <conditionalFormatting sqref="D225">
    <cfRule type="cellIs" dxfId="2739" priority="614" operator="equal">
      <formula>"Too Long"</formula>
    </cfRule>
  </conditionalFormatting>
  <conditionalFormatting sqref="D225">
    <cfRule type="cellIs" dxfId="2738" priority="613" operator="equal">
      <formula>"Good"</formula>
    </cfRule>
  </conditionalFormatting>
  <conditionalFormatting sqref="D224">
    <cfRule type="cellIs" dxfId="2737" priority="612" operator="equal">
      <formula>"Too Long"</formula>
    </cfRule>
  </conditionalFormatting>
  <conditionalFormatting sqref="D224">
    <cfRule type="cellIs" dxfId="2736" priority="611" operator="equal">
      <formula>"Good"</formula>
    </cfRule>
  </conditionalFormatting>
  <conditionalFormatting sqref="D223">
    <cfRule type="cellIs" dxfId="2735" priority="610" operator="equal">
      <formula>"Too Long"</formula>
    </cfRule>
  </conditionalFormatting>
  <conditionalFormatting sqref="D223">
    <cfRule type="cellIs" dxfId="2734" priority="609" operator="equal">
      <formula>"Good"</formula>
    </cfRule>
  </conditionalFormatting>
  <conditionalFormatting sqref="D232 D228">
    <cfRule type="cellIs" dxfId="2733" priority="608" operator="equal">
      <formula>"Too Long"</formula>
    </cfRule>
  </conditionalFormatting>
  <conditionalFormatting sqref="D232 D228">
    <cfRule type="cellIs" dxfId="2732" priority="607" operator="equal">
      <formula>"Good"</formula>
    </cfRule>
  </conditionalFormatting>
  <conditionalFormatting sqref="D231 D229">
    <cfRule type="cellIs" dxfId="2731" priority="606" operator="equal">
      <formula>"Too Long"</formula>
    </cfRule>
  </conditionalFormatting>
  <conditionalFormatting sqref="D231 D229">
    <cfRule type="cellIs" dxfId="2730" priority="605" operator="equal">
      <formula>"Good"</formula>
    </cfRule>
  </conditionalFormatting>
  <conditionalFormatting sqref="D253 D233">
    <cfRule type="cellIs" dxfId="2729" priority="602" operator="equal">
      <formula>"Too Long"</formula>
    </cfRule>
  </conditionalFormatting>
  <conditionalFormatting sqref="D253 D233">
    <cfRule type="cellIs" dxfId="2728" priority="601" operator="equal">
      <formula>"Good"</formula>
    </cfRule>
  </conditionalFormatting>
  <conditionalFormatting sqref="D248">
    <cfRule type="cellIs" dxfId="2727" priority="600" operator="equal">
      <formula>"Too Long"</formula>
    </cfRule>
  </conditionalFormatting>
  <conditionalFormatting sqref="D248">
    <cfRule type="cellIs" dxfId="2726" priority="599" operator="equal">
      <formula>"Good"</formula>
    </cfRule>
  </conditionalFormatting>
  <conditionalFormatting sqref="D230">
    <cfRule type="cellIs" dxfId="2725" priority="604" operator="equal">
      <formula>"Too Long"</formula>
    </cfRule>
  </conditionalFormatting>
  <conditionalFormatting sqref="D230">
    <cfRule type="cellIs" dxfId="2724" priority="603" operator="equal">
      <formula>"Good"</formula>
    </cfRule>
  </conditionalFormatting>
  <conditionalFormatting sqref="D247">
    <cfRule type="cellIs" dxfId="2723" priority="598" operator="equal">
      <formula>"Too Long"</formula>
    </cfRule>
  </conditionalFormatting>
  <conditionalFormatting sqref="D247">
    <cfRule type="cellIs" dxfId="2722" priority="597" operator="equal">
      <formula>"Good"</formula>
    </cfRule>
  </conditionalFormatting>
  <conditionalFormatting sqref="D234">
    <cfRule type="cellIs" dxfId="2721" priority="596" operator="equal">
      <formula>"Too Long"</formula>
    </cfRule>
  </conditionalFormatting>
  <conditionalFormatting sqref="D234">
    <cfRule type="cellIs" dxfId="2720" priority="595" operator="equal">
      <formula>"Good"</formula>
    </cfRule>
  </conditionalFormatting>
  <conditionalFormatting sqref="D260">
    <cfRule type="cellIs" dxfId="2719" priority="594" operator="equal">
      <formula>"Too Long"</formula>
    </cfRule>
  </conditionalFormatting>
  <conditionalFormatting sqref="D260">
    <cfRule type="cellIs" dxfId="2718" priority="593" operator="equal">
      <formula>"Good"</formula>
    </cfRule>
  </conditionalFormatting>
  <conditionalFormatting sqref="D254 D259">
    <cfRule type="cellIs" dxfId="2717" priority="592" operator="equal">
      <formula>"Too Long"</formula>
    </cfRule>
  </conditionalFormatting>
  <conditionalFormatting sqref="D254 D259">
    <cfRule type="cellIs" dxfId="2716" priority="591" operator="equal">
      <formula>"Good"</formula>
    </cfRule>
  </conditionalFormatting>
  <conditionalFormatting sqref="D273:D274">
    <cfRule type="cellIs" dxfId="2715" priority="590" operator="equal">
      <formula>"Too Long"</formula>
    </cfRule>
  </conditionalFormatting>
  <conditionalFormatting sqref="D273:D274">
    <cfRule type="cellIs" dxfId="2714" priority="589" operator="equal">
      <formula>"Good"</formula>
    </cfRule>
  </conditionalFormatting>
  <conditionalFormatting sqref="D272">
    <cfRule type="cellIs" dxfId="2713" priority="588" operator="equal">
      <formula>"Too Long"</formula>
    </cfRule>
  </conditionalFormatting>
  <conditionalFormatting sqref="D272">
    <cfRule type="cellIs" dxfId="2712" priority="587" operator="equal">
      <formula>"Good"</formula>
    </cfRule>
  </conditionalFormatting>
  <conditionalFormatting sqref="D269 D271">
    <cfRule type="cellIs" dxfId="2711" priority="586" operator="equal">
      <formula>"Too Long"</formula>
    </cfRule>
  </conditionalFormatting>
  <conditionalFormatting sqref="D269 D271">
    <cfRule type="cellIs" dxfId="2710" priority="585" operator="equal">
      <formula>"Good"</formula>
    </cfRule>
  </conditionalFormatting>
  <conditionalFormatting sqref="D270">
    <cfRule type="cellIs" dxfId="2709" priority="584" operator="equal">
      <formula>"Too Long"</formula>
    </cfRule>
  </conditionalFormatting>
  <conditionalFormatting sqref="D270">
    <cfRule type="cellIs" dxfId="2708" priority="583" operator="equal">
      <formula>"Good"</formula>
    </cfRule>
  </conditionalFormatting>
  <conditionalFormatting sqref="D275">
    <cfRule type="cellIs" dxfId="2707" priority="582" operator="equal">
      <formula>"Too Long"</formula>
    </cfRule>
  </conditionalFormatting>
  <conditionalFormatting sqref="D275">
    <cfRule type="cellIs" dxfId="2706" priority="581" operator="equal">
      <formula>"Good"</formula>
    </cfRule>
  </conditionalFormatting>
  <conditionalFormatting sqref="D280">
    <cfRule type="cellIs" dxfId="2705" priority="580" operator="equal">
      <formula>"Too Long"</formula>
    </cfRule>
  </conditionalFormatting>
  <conditionalFormatting sqref="D280">
    <cfRule type="cellIs" dxfId="2704" priority="579" operator="equal">
      <formula>"Good"</formula>
    </cfRule>
  </conditionalFormatting>
  <conditionalFormatting sqref="D279">
    <cfRule type="cellIs" dxfId="2703" priority="578" operator="equal">
      <formula>"Too Long"</formula>
    </cfRule>
  </conditionalFormatting>
  <conditionalFormatting sqref="D279">
    <cfRule type="cellIs" dxfId="2702" priority="577" operator="equal">
      <formula>"Good"</formula>
    </cfRule>
  </conditionalFormatting>
  <conditionalFormatting sqref="D283">
    <cfRule type="cellIs" dxfId="2701" priority="576" operator="equal">
      <formula>"Too Long"</formula>
    </cfRule>
  </conditionalFormatting>
  <conditionalFormatting sqref="D283">
    <cfRule type="cellIs" dxfId="2700" priority="575" operator="equal">
      <formula>"Good"</formula>
    </cfRule>
  </conditionalFormatting>
  <conditionalFormatting sqref="D284">
    <cfRule type="cellIs" dxfId="2699" priority="574" operator="equal">
      <formula>"Too Long"</formula>
    </cfRule>
  </conditionalFormatting>
  <conditionalFormatting sqref="D284">
    <cfRule type="cellIs" dxfId="2698" priority="573" operator="equal">
      <formula>"Good"</formula>
    </cfRule>
  </conditionalFormatting>
  <conditionalFormatting sqref="D290">
    <cfRule type="cellIs" dxfId="2697" priority="572" operator="equal">
      <formula>"Too Long"</formula>
    </cfRule>
  </conditionalFormatting>
  <conditionalFormatting sqref="D290">
    <cfRule type="cellIs" dxfId="2696" priority="571" operator="equal">
      <formula>"Good"</formula>
    </cfRule>
  </conditionalFormatting>
  <conditionalFormatting sqref="D287">
    <cfRule type="cellIs" dxfId="2695" priority="570" operator="equal">
      <formula>"Too Long"</formula>
    </cfRule>
  </conditionalFormatting>
  <conditionalFormatting sqref="D287">
    <cfRule type="cellIs" dxfId="2694" priority="569" operator="equal">
      <formula>"Good"</formula>
    </cfRule>
  </conditionalFormatting>
  <conditionalFormatting sqref="D289">
    <cfRule type="cellIs" dxfId="2693" priority="568" operator="equal">
      <formula>"Too Long"</formula>
    </cfRule>
  </conditionalFormatting>
  <conditionalFormatting sqref="D289">
    <cfRule type="cellIs" dxfId="2692" priority="567" operator="equal">
      <formula>"Good"</formula>
    </cfRule>
  </conditionalFormatting>
  <conditionalFormatting sqref="D288">
    <cfRule type="cellIs" dxfId="2691" priority="566" operator="equal">
      <formula>"Too Long"</formula>
    </cfRule>
  </conditionalFormatting>
  <conditionalFormatting sqref="D288">
    <cfRule type="cellIs" dxfId="2690" priority="565" operator="equal">
      <formula>"Good"</formula>
    </cfRule>
  </conditionalFormatting>
  <conditionalFormatting sqref="D296">
    <cfRule type="cellIs" dxfId="2689" priority="564" operator="equal">
      <formula>"Too Long"</formula>
    </cfRule>
  </conditionalFormatting>
  <conditionalFormatting sqref="D296">
    <cfRule type="cellIs" dxfId="2688" priority="563" operator="equal">
      <formula>"Good"</formula>
    </cfRule>
  </conditionalFormatting>
  <conditionalFormatting sqref="D295">
    <cfRule type="cellIs" dxfId="2687" priority="562" operator="equal">
      <formula>"Too Long"</formula>
    </cfRule>
  </conditionalFormatting>
  <conditionalFormatting sqref="D295">
    <cfRule type="cellIs" dxfId="2686" priority="561" operator="equal">
      <formula>"Good"</formula>
    </cfRule>
  </conditionalFormatting>
  <conditionalFormatting sqref="D300">
    <cfRule type="cellIs" dxfId="2685" priority="560" operator="equal">
      <formula>"Too Long"</formula>
    </cfRule>
  </conditionalFormatting>
  <conditionalFormatting sqref="D300">
    <cfRule type="cellIs" dxfId="2684" priority="559" operator="equal">
      <formula>"Good"</formula>
    </cfRule>
  </conditionalFormatting>
  <conditionalFormatting sqref="D299">
    <cfRule type="cellIs" dxfId="2683" priority="558" operator="equal">
      <formula>"Too Long"</formula>
    </cfRule>
  </conditionalFormatting>
  <conditionalFormatting sqref="D299">
    <cfRule type="cellIs" dxfId="2682" priority="557" operator="equal">
      <formula>"Good"</formula>
    </cfRule>
  </conditionalFormatting>
  <conditionalFormatting sqref="D304">
    <cfRule type="cellIs" dxfId="2681" priority="556" operator="equal">
      <formula>"Too Long"</formula>
    </cfRule>
  </conditionalFormatting>
  <conditionalFormatting sqref="D304">
    <cfRule type="cellIs" dxfId="2680" priority="555" operator="equal">
      <formula>"Good"</formula>
    </cfRule>
  </conditionalFormatting>
  <conditionalFormatting sqref="D303">
    <cfRule type="cellIs" dxfId="2679" priority="554" operator="equal">
      <formula>"Too Long"</formula>
    </cfRule>
  </conditionalFormatting>
  <conditionalFormatting sqref="D303">
    <cfRule type="cellIs" dxfId="2678" priority="553" operator="equal">
      <formula>"Good"</formula>
    </cfRule>
  </conditionalFormatting>
  <conditionalFormatting sqref="D302">
    <cfRule type="cellIs" dxfId="2677" priority="552" operator="equal">
      <formula>"Too Long"</formula>
    </cfRule>
  </conditionalFormatting>
  <conditionalFormatting sqref="D302">
    <cfRule type="cellIs" dxfId="2676" priority="551" operator="equal">
      <formula>"Good"</formula>
    </cfRule>
  </conditionalFormatting>
  <conditionalFormatting sqref="D306">
    <cfRule type="cellIs" dxfId="2675" priority="550" operator="equal">
      <formula>"Too Long"</formula>
    </cfRule>
  </conditionalFormatting>
  <conditionalFormatting sqref="D306">
    <cfRule type="cellIs" dxfId="2674" priority="549" operator="equal">
      <formula>"Good"</formula>
    </cfRule>
  </conditionalFormatting>
  <conditionalFormatting sqref="D305">
    <cfRule type="cellIs" dxfId="2673" priority="548" operator="equal">
      <formula>"Too Long"</formula>
    </cfRule>
  </conditionalFormatting>
  <conditionalFormatting sqref="D305">
    <cfRule type="cellIs" dxfId="2672" priority="547" operator="equal">
      <formula>"Good"</formula>
    </cfRule>
  </conditionalFormatting>
  <conditionalFormatting sqref="D311">
    <cfRule type="cellIs" dxfId="2671" priority="546" operator="equal">
      <formula>"Too Long"</formula>
    </cfRule>
  </conditionalFormatting>
  <conditionalFormatting sqref="D311">
    <cfRule type="cellIs" dxfId="2670" priority="545" operator="equal">
      <formula>"Good"</formula>
    </cfRule>
  </conditionalFormatting>
  <conditionalFormatting sqref="D310">
    <cfRule type="cellIs" dxfId="2669" priority="544" operator="equal">
      <formula>"Too Long"</formula>
    </cfRule>
  </conditionalFormatting>
  <conditionalFormatting sqref="D310">
    <cfRule type="cellIs" dxfId="2668" priority="543" operator="equal">
      <formula>"Good"</formula>
    </cfRule>
  </conditionalFormatting>
  <conditionalFormatting sqref="D309">
    <cfRule type="cellIs" dxfId="2667" priority="542" operator="equal">
      <formula>"Too Long"</formula>
    </cfRule>
  </conditionalFormatting>
  <conditionalFormatting sqref="D309">
    <cfRule type="cellIs" dxfId="2666" priority="541" operator="equal">
      <formula>"Good"</formula>
    </cfRule>
  </conditionalFormatting>
  <conditionalFormatting sqref="D308">
    <cfRule type="cellIs" dxfId="2665" priority="540" operator="equal">
      <formula>"Too Long"</formula>
    </cfRule>
  </conditionalFormatting>
  <conditionalFormatting sqref="D308">
    <cfRule type="cellIs" dxfId="2664" priority="539" operator="equal">
      <formula>"Good"</formula>
    </cfRule>
  </conditionalFormatting>
  <conditionalFormatting sqref="D312">
    <cfRule type="cellIs" dxfId="2663" priority="538" operator="equal">
      <formula>"Too Long"</formula>
    </cfRule>
  </conditionalFormatting>
  <conditionalFormatting sqref="D312">
    <cfRule type="cellIs" dxfId="2662" priority="537" operator="equal">
      <formula>"Good"</formula>
    </cfRule>
  </conditionalFormatting>
  <conditionalFormatting sqref="D314">
    <cfRule type="cellIs" dxfId="2661" priority="536" operator="equal">
      <formula>"Too Long"</formula>
    </cfRule>
  </conditionalFormatting>
  <conditionalFormatting sqref="D314">
    <cfRule type="cellIs" dxfId="2660" priority="535" operator="equal">
      <formula>"Good"</formula>
    </cfRule>
  </conditionalFormatting>
  <conditionalFormatting sqref="D313">
    <cfRule type="cellIs" dxfId="2659" priority="534" operator="equal">
      <formula>"Too Long"</formula>
    </cfRule>
  </conditionalFormatting>
  <conditionalFormatting sqref="D313">
    <cfRule type="cellIs" dxfId="2658" priority="533" operator="equal">
      <formula>"Good"</formula>
    </cfRule>
  </conditionalFormatting>
  <conditionalFormatting sqref="D318">
    <cfRule type="cellIs" dxfId="2657" priority="532" operator="equal">
      <formula>"Too Long"</formula>
    </cfRule>
  </conditionalFormatting>
  <conditionalFormatting sqref="D318">
    <cfRule type="cellIs" dxfId="2656" priority="531" operator="equal">
      <formula>"Good"</formula>
    </cfRule>
  </conditionalFormatting>
  <conditionalFormatting sqref="D317">
    <cfRule type="cellIs" dxfId="2655" priority="530" operator="equal">
      <formula>"Too Long"</formula>
    </cfRule>
  </conditionalFormatting>
  <conditionalFormatting sqref="D317">
    <cfRule type="cellIs" dxfId="2654" priority="529" operator="equal">
      <formula>"Good"</formula>
    </cfRule>
  </conditionalFormatting>
  <conditionalFormatting sqref="D316">
    <cfRule type="cellIs" dxfId="2653" priority="528" operator="equal">
      <formula>"Too Long"</formula>
    </cfRule>
  </conditionalFormatting>
  <conditionalFormatting sqref="D316">
    <cfRule type="cellIs" dxfId="2652" priority="527" operator="equal">
      <formula>"Good"</formula>
    </cfRule>
  </conditionalFormatting>
  <conditionalFormatting sqref="D315">
    <cfRule type="cellIs" dxfId="2651" priority="526" operator="equal">
      <formula>"Too Long"</formula>
    </cfRule>
  </conditionalFormatting>
  <conditionalFormatting sqref="D315">
    <cfRule type="cellIs" dxfId="2650" priority="525" operator="equal">
      <formula>"Good"</formula>
    </cfRule>
  </conditionalFormatting>
  <conditionalFormatting sqref="D320">
    <cfRule type="cellIs" dxfId="2649" priority="524" operator="equal">
      <formula>"Too Long"</formula>
    </cfRule>
  </conditionalFormatting>
  <conditionalFormatting sqref="D320">
    <cfRule type="cellIs" dxfId="2648" priority="523" operator="equal">
      <formula>"Good"</formula>
    </cfRule>
  </conditionalFormatting>
  <conditionalFormatting sqref="D319">
    <cfRule type="cellIs" dxfId="2647" priority="522" operator="equal">
      <formula>"Too Long"</formula>
    </cfRule>
  </conditionalFormatting>
  <conditionalFormatting sqref="D319">
    <cfRule type="cellIs" dxfId="2646" priority="521" operator="equal">
      <formula>"Good"</formula>
    </cfRule>
  </conditionalFormatting>
  <conditionalFormatting sqref="D321">
    <cfRule type="cellIs" dxfId="2645" priority="520" operator="equal">
      <formula>"Too Long"</formula>
    </cfRule>
  </conditionalFormatting>
  <conditionalFormatting sqref="D321">
    <cfRule type="cellIs" dxfId="2644" priority="519" operator="equal">
      <formula>"Good"</formula>
    </cfRule>
  </conditionalFormatting>
  <conditionalFormatting sqref="D322">
    <cfRule type="cellIs" dxfId="2643" priority="518" operator="equal">
      <formula>"Too Long"</formula>
    </cfRule>
  </conditionalFormatting>
  <conditionalFormatting sqref="D322">
    <cfRule type="cellIs" dxfId="2642" priority="517" operator="equal">
      <formula>"Good"</formula>
    </cfRule>
  </conditionalFormatting>
  <conditionalFormatting sqref="D323">
    <cfRule type="cellIs" dxfId="2641" priority="516" operator="equal">
      <formula>"Too Long"</formula>
    </cfRule>
  </conditionalFormatting>
  <conditionalFormatting sqref="D323">
    <cfRule type="cellIs" dxfId="2640" priority="515" operator="equal">
      <formula>"Good"</formula>
    </cfRule>
  </conditionalFormatting>
  <conditionalFormatting sqref="D326">
    <cfRule type="cellIs" dxfId="2639" priority="514" operator="equal">
      <formula>"Too Long"</formula>
    </cfRule>
  </conditionalFormatting>
  <conditionalFormatting sqref="D326">
    <cfRule type="cellIs" dxfId="2638" priority="513" operator="equal">
      <formula>"Good"</formula>
    </cfRule>
  </conditionalFormatting>
  <conditionalFormatting sqref="D325">
    <cfRule type="cellIs" dxfId="2637" priority="512" operator="equal">
      <formula>"Too Long"</formula>
    </cfRule>
  </conditionalFormatting>
  <conditionalFormatting sqref="D325">
    <cfRule type="cellIs" dxfId="2636" priority="511" operator="equal">
      <formula>"Good"</formula>
    </cfRule>
  </conditionalFormatting>
  <conditionalFormatting sqref="D324">
    <cfRule type="cellIs" dxfId="2635" priority="510" operator="equal">
      <formula>"Too Long"</formula>
    </cfRule>
  </conditionalFormatting>
  <conditionalFormatting sqref="D324">
    <cfRule type="cellIs" dxfId="2634" priority="509" operator="equal">
      <formula>"Good"</formula>
    </cfRule>
  </conditionalFormatting>
  <conditionalFormatting sqref="D327">
    <cfRule type="cellIs" dxfId="2633" priority="508" operator="equal">
      <formula>"Too Long"</formula>
    </cfRule>
  </conditionalFormatting>
  <conditionalFormatting sqref="D327">
    <cfRule type="cellIs" dxfId="2632" priority="507" operator="equal">
      <formula>"Good"</formula>
    </cfRule>
  </conditionalFormatting>
  <conditionalFormatting sqref="D329">
    <cfRule type="cellIs" dxfId="2631" priority="506" operator="equal">
      <formula>"Too Long"</formula>
    </cfRule>
  </conditionalFormatting>
  <conditionalFormatting sqref="D329">
    <cfRule type="cellIs" dxfId="2630" priority="505" operator="equal">
      <formula>"Good"</formula>
    </cfRule>
  </conditionalFormatting>
  <conditionalFormatting sqref="D331">
    <cfRule type="cellIs" dxfId="2629" priority="504" operator="equal">
      <formula>"Too Long"</formula>
    </cfRule>
  </conditionalFormatting>
  <conditionalFormatting sqref="D331">
    <cfRule type="cellIs" dxfId="2628" priority="503" operator="equal">
      <formula>"Good"</formula>
    </cfRule>
  </conditionalFormatting>
  <conditionalFormatting sqref="D330">
    <cfRule type="cellIs" dxfId="2627" priority="502" operator="equal">
      <formula>"Too Long"</formula>
    </cfRule>
  </conditionalFormatting>
  <conditionalFormatting sqref="D330">
    <cfRule type="cellIs" dxfId="2626" priority="501" operator="equal">
      <formula>"Good"</formula>
    </cfRule>
  </conditionalFormatting>
  <conditionalFormatting sqref="D333">
    <cfRule type="cellIs" dxfId="2625" priority="500" operator="equal">
      <formula>"Too Long"</formula>
    </cfRule>
  </conditionalFormatting>
  <conditionalFormatting sqref="D333">
    <cfRule type="cellIs" dxfId="2624" priority="499" operator="equal">
      <formula>"Good"</formula>
    </cfRule>
  </conditionalFormatting>
  <conditionalFormatting sqref="D332">
    <cfRule type="cellIs" dxfId="2623" priority="498" operator="equal">
      <formula>"Too Long"</formula>
    </cfRule>
  </conditionalFormatting>
  <conditionalFormatting sqref="D332">
    <cfRule type="cellIs" dxfId="2622" priority="497" operator="equal">
      <formula>"Good"</formula>
    </cfRule>
  </conditionalFormatting>
  <conditionalFormatting sqref="D334">
    <cfRule type="cellIs" dxfId="2621" priority="496" operator="equal">
      <formula>"Too Long"</formula>
    </cfRule>
  </conditionalFormatting>
  <conditionalFormatting sqref="D334">
    <cfRule type="cellIs" dxfId="2620" priority="495" operator="equal">
      <formula>"Good"</formula>
    </cfRule>
  </conditionalFormatting>
  <conditionalFormatting sqref="D335">
    <cfRule type="cellIs" dxfId="2619" priority="494" operator="equal">
      <formula>"Too Long"</formula>
    </cfRule>
  </conditionalFormatting>
  <conditionalFormatting sqref="D335">
    <cfRule type="cellIs" dxfId="2618" priority="493" operator="equal">
      <formula>"Good"</formula>
    </cfRule>
  </conditionalFormatting>
  <conditionalFormatting sqref="D336">
    <cfRule type="cellIs" dxfId="2617" priority="492" operator="equal">
      <formula>"Too Long"</formula>
    </cfRule>
  </conditionalFormatting>
  <conditionalFormatting sqref="D336">
    <cfRule type="cellIs" dxfId="2616" priority="491" operator="equal">
      <formula>"Good"</formula>
    </cfRule>
  </conditionalFormatting>
  <conditionalFormatting sqref="D338">
    <cfRule type="cellIs" dxfId="2615" priority="490" operator="equal">
      <formula>"Too Long"</formula>
    </cfRule>
  </conditionalFormatting>
  <conditionalFormatting sqref="D338">
    <cfRule type="cellIs" dxfId="2614" priority="489" operator="equal">
      <formula>"Good"</formula>
    </cfRule>
  </conditionalFormatting>
  <conditionalFormatting sqref="D337">
    <cfRule type="cellIs" dxfId="2613" priority="488" operator="equal">
      <formula>"Too Long"</formula>
    </cfRule>
  </conditionalFormatting>
  <conditionalFormatting sqref="D337">
    <cfRule type="cellIs" dxfId="2612" priority="487" operator="equal">
      <formula>"Good"</formula>
    </cfRule>
  </conditionalFormatting>
  <conditionalFormatting sqref="D339">
    <cfRule type="cellIs" dxfId="2611" priority="486" operator="equal">
      <formula>"Too Long"</formula>
    </cfRule>
  </conditionalFormatting>
  <conditionalFormatting sqref="D339">
    <cfRule type="cellIs" dxfId="2610" priority="485" operator="equal">
      <formula>"Good"</formula>
    </cfRule>
  </conditionalFormatting>
  <conditionalFormatting sqref="D340">
    <cfRule type="cellIs" dxfId="2609" priority="484" operator="equal">
      <formula>"Too Long"</formula>
    </cfRule>
  </conditionalFormatting>
  <conditionalFormatting sqref="D340">
    <cfRule type="cellIs" dxfId="2608" priority="483" operator="equal">
      <formula>"Good"</formula>
    </cfRule>
  </conditionalFormatting>
  <conditionalFormatting sqref="D341">
    <cfRule type="cellIs" dxfId="2607" priority="482" operator="equal">
      <formula>"Too Long"</formula>
    </cfRule>
  </conditionalFormatting>
  <conditionalFormatting sqref="D341">
    <cfRule type="cellIs" dxfId="2606" priority="481" operator="equal">
      <formula>"Good"</formula>
    </cfRule>
  </conditionalFormatting>
  <conditionalFormatting sqref="D342">
    <cfRule type="cellIs" dxfId="2605" priority="480" operator="equal">
      <formula>"Too Long"</formula>
    </cfRule>
  </conditionalFormatting>
  <conditionalFormatting sqref="D342">
    <cfRule type="cellIs" dxfId="2604" priority="479" operator="equal">
      <formula>"Good"</formula>
    </cfRule>
  </conditionalFormatting>
  <conditionalFormatting sqref="D343">
    <cfRule type="cellIs" dxfId="2603" priority="478" operator="equal">
      <formula>"Too Long"</formula>
    </cfRule>
  </conditionalFormatting>
  <conditionalFormatting sqref="D343">
    <cfRule type="cellIs" dxfId="2602" priority="477" operator="equal">
      <formula>"Good"</formula>
    </cfRule>
  </conditionalFormatting>
  <conditionalFormatting sqref="D344">
    <cfRule type="cellIs" dxfId="2601" priority="476" operator="equal">
      <formula>"Too Long"</formula>
    </cfRule>
  </conditionalFormatting>
  <conditionalFormatting sqref="D344">
    <cfRule type="cellIs" dxfId="2600" priority="475" operator="equal">
      <formula>"Good"</formula>
    </cfRule>
  </conditionalFormatting>
  <conditionalFormatting sqref="D345">
    <cfRule type="cellIs" dxfId="2599" priority="474" operator="equal">
      <formula>"Too Long"</formula>
    </cfRule>
  </conditionalFormatting>
  <conditionalFormatting sqref="D345">
    <cfRule type="cellIs" dxfId="2598" priority="473" operator="equal">
      <formula>"Good"</formula>
    </cfRule>
  </conditionalFormatting>
  <conditionalFormatting sqref="D346">
    <cfRule type="cellIs" dxfId="2597" priority="472" operator="equal">
      <formula>"Too Long"</formula>
    </cfRule>
  </conditionalFormatting>
  <conditionalFormatting sqref="D346">
    <cfRule type="cellIs" dxfId="2596" priority="471" operator="equal">
      <formula>"Good"</formula>
    </cfRule>
  </conditionalFormatting>
  <conditionalFormatting sqref="D348">
    <cfRule type="cellIs" dxfId="2595" priority="470" operator="equal">
      <formula>"Too Long"</formula>
    </cfRule>
  </conditionalFormatting>
  <conditionalFormatting sqref="D348">
    <cfRule type="cellIs" dxfId="2594" priority="469" operator="equal">
      <formula>"Good"</formula>
    </cfRule>
  </conditionalFormatting>
  <conditionalFormatting sqref="D349">
    <cfRule type="cellIs" dxfId="2593" priority="468" operator="equal">
      <formula>"Too Long"</formula>
    </cfRule>
  </conditionalFormatting>
  <conditionalFormatting sqref="D349">
    <cfRule type="cellIs" dxfId="2592" priority="467" operator="equal">
      <formula>"Good"</formula>
    </cfRule>
  </conditionalFormatting>
  <conditionalFormatting sqref="D351">
    <cfRule type="cellIs" dxfId="2591" priority="466" operator="equal">
      <formula>"Too Long"</formula>
    </cfRule>
  </conditionalFormatting>
  <conditionalFormatting sqref="D351">
    <cfRule type="cellIs" dxfId="2590" priority="465" operator="equal">
      <formula>"Good"</formula>
    </cfRule>
  </conditionalFormatting>
  <conditionalFormatting sqref="D350">
    <cfRule type="cellIs" dxfId="2589" priority="464" operator="equal">
      <formula>"Too Long"</formula>
    </cfRule>
  </conditionalFormatting>
  <conditionalFormatting sqref="D350">
    <cfRule type="cellIs" dxfId="2588" priority="463" operator="equal">
      <formula>"Good"</formula>
    </cfRule>
  </conditionalFormatting>
  <conditionalFormatting sqref="D353">
    <cfRule type="cellIs" dxfId="2587" priority="462" operator="equal">
      <formula>"Too Long"</formula>
    </cfRule>
  </conditionalFormatting>
  <conditionalFormatting sqref="D353">
    <cfRule type="cellIs" dxfId="2586" priority="461" operator="equal">
      <formula>"Good"</formula>
    </cfRule>
  </conditionalFormatting>
  <conditionalFormatting sqref="D352">
    <cfRule type="cellIs" dxfId="2585" priority="460" operator="equal">
      <formula>"Too Long"</formula>
    </cfRule>
  </conditionalFormatting>
  <conditionalFormatting sqref="D352">
    <cfRule type="cellIs" dxfId="2584" priority="459" operator="equal">
      <formula>"Good"</formula>
    </cfRule>
  </conditionalFormatting>
  <conditionalFormatting sqref="D355">
    <cfRule type="cellIs" dxfId="2583" priority="458" operator="equal">
      <formula>"Too Long"</formula>
    </cfRule>
  </conditionalFormatting>
  <conditionalFormatting sqref="D355">
    <cfRule type="cellIs" dxfId="2582" priority="457" operator="equal">
      <formula>"Good"</formula>
    </cfRule>
  </conditionalFormatting>
  <conditionalFormatting sqref="D354">
    <cfRule type="cellIs" dxfId="2581" priority="456" operator="equal">
      <formula>"Too Long"</formula>
    </cfRule>
  </conditionalFormatting>
  <conditionalFormatting sqref="D354">
    <cfRule type="cellIs" dxfId="2580" priority="455" operator="equal">
      <formula>"Good"</formula>
    </cfRule>
  </conditionalFormatting>
  <conditionalFormatting sqref="D358">
    <cfRule type="cellIs" dxfId="2579" priority="454" operator="equal">
      <formula>"Too Long"</formula>
    </cfRule>
  </conditionalFormatting>
  <conditionalFormatting sqref="D358">
    <cfRule type="cellIs" dxfId="2578" priority="453" operator="equal">
      <formula>"Good"</formula>
    </cfRule>
  </conditionalFormatting>
  <conditionalFormatting sqref="D357">
    <cfRule type="cellIs" dxfId="2577" priority="452" operator="equal">
      <formula>"Too Long"</formula>
    </cfRule>
  </conditionalFormatting>
  <conditionalFormatting sqref="D357">
    <cfRule type="cellIs" dxfId="2576" priority="451" operator="equal">
      <formula>"Good"</formula>
    </cfRule>
  </conditionalFormatting>
  <conditionalFormatting sqref="D356">
    <cfRule type="cellIs" dxfId="2575" priority="450" operator="equal">
      <formula>"Too Long"</formula>
    </cfRule>
  </conditionalFormatting>
  <conditionalFormatting sqref="D356">
    <cfRule type="cellIs" dxfId="2574" priority="449" operator="equal">
      <formula>"Good"</formula>
    </cfRule>
  </conditionalFormatting>
  <conditionalFormatting sqref="D360">
    <cfRule type="cellIs" dxfId="2573" priority="448" operator="equal">
      <formula>"Too Long"</formula>
    </cfRule>
  </conditionalFormatting>
  <conditionalFormatting sqref="D360">
    <cfRule type="cellIs" dxfId="2572" priority="447" operator="equal">
      <formula>"Good"</formula>
    </cfRule>
  </conditionalFormatting>
  <conditionalFormatting sqref="D359">
    <cfRule type="cellIs" dxfId="2571" priority="446" operator="equal">
      <formula>"Too Long"</formula>
    </cfRule>
  </conditionalFormatting>
  <conditionalFormatting sqref="D359">
    <cfRule type="cellIs" dxfId="2570" priority="445" operator="equal">
      <formula>"Good"</formula>
    </cfRule>
  </conditionalFormatting>
  <conditionalFormatting sqref="D362">
    <cfRule type="cellIs" dxfId="2569" priority="444" operator="equal">
      <formula>"Too Long"</formula>
    </cfRule>
  </conditionalFormatting>
  <conditionalFormatting sqref="D362">
    <cfRule type="cellIs" dxfId="2568" priority="443" operator="equal">
      <formula>"Good"</formula>
    </cfRule>
  </conditionalFormatting>
  <conditionalFormatting sqref="D361">
    <cfRule type="cellIs" dxfId="2567" priority="442" operator="equal">
      <formula>"Too Long"</formula>
    </cfRule>
  </conditionalFormatting>
  <conditionalFormatting sqref="D361">
    <cfRule type="cellIs" dxfId="2566" priority="441" operator="equal">
      <formula>"Good"</formula>
    </cfRule>
  </conditionalFormatting>
  <conditionalFormatting sqref="D364">
    <cfRule type="cellIs" dxfId="2565" priority="440" operator="equal">
      <formula>"Too Long"</formula>
    </cfRule>
  </conditionalFormatting>
  <conditionalFormatting sqref="D364">
    <cfRule type="cellIs" dxfId="2564" priority="439" operator="equal">
      <formula>"Good"</formula>
    </cfRule>
  </conditionalFormatting>
  <conditionalFormatting sqref="D363">
    <cfRule type="cellIs" dxfId="2563" priority="438" operator="equal">
      <formula>"Too Long"</formula>
    </cfRule>
  </conditionalFormatting>
  <conditionalFormatting sqref="D363">
    <cfRule type="cellIs" dxfId="2562" priority="437" operator="equal">
      <formula>"Good"</formula>
    </cfRule>
  </conditionalFormatting>
  <conditionalFormatting sqref="D211">
    <cfRule type="cellIs" dxfId="2561" priority="436" operator="equal">
      <formula>"Too Long"</formula>
    </cfRule>
  </conditionalFormatting>
  <conditionalFormatting sqref="D211">
    <cfRule type="cellIs" dxfId="2560" priority="435" operator="equal">
      <formula>"Good"</formula>
    </cfRule>
  </conditionalFormatting>
  <conditionalFormatting sqref="D210">
    <cfRule type="cellIs" dxfId="2559" priority="434" operator="equal">
      <formula>"Too Long"</formula>
    </cfRule>
  </conditionalFormatting>
  <conditionalFormatting sqref="D210">
    <cfRule type="cellIs" dxfId="2558" priority="433" operator="equal">
      <formula>"Good"</formula>
    </cfRule>
  </conditionalFormatting>
  <conditionalFormatting sqref="D209">
    <cfRule type="cellIs" dxfId="2557" priority="432" operator="equal">
      <formula>"Too Long"</formula>
    </cfRule>
  </conditionalFormatting>
  <conditionalFormatting sqref="D209">
    <cfRule type="cellIs" dxfId="2556" priority="431" operator="equal">
      <formula>"Good"</formula>
    </cfRule>
  </conditionalFormatting>
  <conditionalFormatting sqref="D208">
    <cfRule type="cellIs" dxfId="2555" priority="430" operator="equal">
      <formula>"Too Long"</formula>
    </cfRule>
  </conditionalFormatting>
  <conditionalFormatting sqref="D208">
    <cfRule type="cellIs" dxfId="2554" priority="429" operator="equal">
      <formula>"Good"</formula>
    </cfRule>
  </conditionalFormatting>
  <conditionalFormatting sqref="D217">
    <cfRule type="cellIs" dxfId="2553" priority="428" operator="equal">
      <formula>"Too Long"</formula>
    </cfRule>
  </conditionalFormatting>
  <conditionalFormatting sqref="D217">
    <cfRule type="cellIs" dxfId="2552" priority="427" operator="equal">
      <formula>"Good"</formula>
    </cfRule>
  </conditionalFormatting>
  <conditionalFormatting sqref="D221">
    <cfRule type="cellIs" dxfId="2551" priority="426" operator="equal">
      <formula>"Too Long"</formula>
    </cfRule>
  </conditionalFormatting>
  <conditionalFormatting sqref="D221">
    <cfRule type="cellIs" dxfId="2550" priority="425" operator="equal">
      <formula>"Good"</formula>
    </cfRule>
  </conditionalFormatting>
  <conditionalFormatting sqref="D220">
    <cfRule type="cellIs" dxfId="2549" priority="424" operator="equal">
      <formula>"Too Long"</formula>
    </cfRule>
  </conditionalFormatting>
  <conditionalFormatting sqref="D220">
    <cfRule type="cellIs" dxfId="2548" priority="423" operator="equal">
      <formula>"Good"</formula>
    </cfRule>
  </conditionalFormatting>
  <conditionalFormatting sqref="D218">
    <cfRule type="cellIs" dxfId="2547" priority="422" operator="equal">
      <formula>"Too Long"</formula>
    </cfRule>
  </conditionalFormatting>
  <conditionalFormatting sqref="D218">
    <cfRule type="cellIs" dxfId="2546" priority="421" operator="equal">
      <formula>"Good"</formula>
    </cfRule>
  </conditionalFormatting>
  <conditionalFormatting sqref="D219">
    <cfRule type="cellIs" dxfId="2545" priority="420" operator="equal">
      <formula>"Too Long"</formula>
    </cfRule>
  </conditionalFormatting>
  <conditionalFormatting sqref="D219">
    <cfRule type="cellIs" dxfId="2544" priority="419" operator="equal">
      <formula>"Good"</formula>
    </cfRule>
  </conditionalFormatting>
  <conditionalFormatting sqref="D246">
    <cfRule type="cellIs" dxfId="2543" priority="418" operator="equal">
      <formula>"Too Long"</formula>
    </cfRule>
  </conditionalFormatting>
  <conditionalFormatting sqref="D246">
    <cfRule type="cellIs" dxfId="2542" priority="417" operator="equal">
      <formula>"Good"</formula>
    </cfRule>
  </conditionalFormatting>
  <conditionalFormatting sqref="D245">
    <cfRule type="cellIs" dxfId="2541" priority="416" operator="equal">
      <formula>"Too Long"</formula>
    </cfRule>
  </conditionalFormatting>
  <conditionalFormatting sqref="D245">
    <cfRule type="cellIs" dxfId="2540" priority="415" operator="equal">
      <formula>"Good"</formula>
    </cfRule>
  </conditionalFormatting>
  <conditionalFormatting sqref="D244">
    <cfRule type="cellIs" dxfId="2539" priority="414" operator="equal">
      <formula>"Too Long"</formula>
    </cfRule>
  </conditionalFormatting>
  <conditionalFormatting sqref="D244">
    <cfRule type="cellIs" dxfId="2538" priority="413" operator="equal">
      <formula>"Good"</formula>
    </cfRule>
  </conditionalFormatting>
  <conditionalFormatting sqref="D243">
    <cfRule type="cellIs" dxfId="2537" priority="412" operator="equal">
      <formula>"Too Long"</formula>
    </cfRule>
  </conditionalFormatting>
  <conditionalFormatting sqref="D243">
    <cfRule type="cellIs" dxfId="2536" priority="411" operator="equal">
      <formula>"Good"</formula>
    </cfRule>
  </conditionalFormatting>
  <conditionalFormatting sqref="D242">
    <cfRule type="cellIs" dxfId="2535" priority="410" operator="equal">
      <formula>"Too Long"</formula>
    </cfRule>
  </conditionalFormatting>
  <conditionalFormatting sqref="D242">
    <cfRule type="cellIs" dxfId="2534" priority="409" operator="equal">
      <formula>"Good"</formula>
    </cfRule>
  </conditionalFormatting>
  <conditionalFormatting sqref="D241">
    <cfRule type="cellIs" dxfId="2533" priority="408" operator="equal">
      <formula>"Too Long"</formula>
    </cfRule>
  </conditionalFormatting>
  <conditionalFormatting sqref="D241">
    <cfRule type="cellIs" dxfId="2532" priority="407" operator="equal">
      <formula>"Good"</formula>
    </cfRule>
  </conditionalFormatting>
  <conditionalFormatting sqref="D240">
    <cfRule type="cellIs" dxfId="2531" priority="406" operator="equal">
      <formula>"Too Long"</formula>
    </cfRule>
  </conditionalFormatting>
  <conditionalFormatting sqref="D240">
    <cfRule type="cellIs" dxfId="2530" priority="405" operator="equal">
      <formula>"Good"</formula>
    </cfRule>
  </conditionalFormatting>
  <conditionalFormatting sqref="D239">
    <cfRule type="cellIs" dxfId="2529" priority="404" operator="equal">
      <formula>"Too Long"</formula>
    </cfRule>
  </conditionalFormatting>
  <conditionalFormatting sqref="D239">
    <cfRule type="cellIs" dxfId="2528" priority="403" operator="equal">
      <formula>"Good"</formula>
    </cfRule>
  </conditionalFormatting>
  <conditionalFormatting sqref="D238">
    <cfRule type="cellIs" dxfId="2527" priority="402" operator="equal">
      <formula>"Too Long"</formula>
    </cfRule>
  </conditionalFormatting>
  <conditionalFormatting sqref="D238">
    <cfRule type="cellIs" dxfId="2526" priority="401" operator="equal">
      <formula>"Good"</formula>
    </cfRule>
  </conditionalFormatting>
  <conditionalFormatting sqref="D235 D237">
    <cfRule type="cellIs" dxfId="2525" priority="400" operator="equal">
      <formula>"Too Long"</formula>
    </cfRule>
  </conditionalFormatting>
  <conditionalFormatting sqref="D235 D237">
    <cfRule type="cellIs" dxfId="2524" priority="399" operator="equal">
      <formula>"Good"</formula>
    </cfRule>
  </conditionalFormatting>
  <conditionalFormatting sqref="D236">
    <cfRule type="cellIs" dxfId="2523" priority="398" operator="equal">
      <formula>"Too Long"</formula>
    </cfRule>
  </conditionalFormatting>
  <conditionalFormatting sqref="D236">
    <cfRule type="cellIs" dxfId="2522" priority="397" operator="equal">
      <formula>"Good"</formula>
    </cfRule>
  </conditionalFormatting>
  <conditionalFormatting sqref="D252">
    <cfRule type="cellIs" dxfId="2521" priority="396" operator="equal">
      <formula>"Too Long"</formula>
    </cfRule>
  </conditionalFormatting>
  <conditionalFormatting sqref="D252">
    <cfRule type="cellIs" dxfId="2520" priority="395" operator="equal">
      <formula>"Good"</formula>
    </cfRule>
  </conditionalFormatting>
  <conditionalFormatting sqref="D251">
    <cfRule type="cellIs" dxfId="2519" priority="394" operator="equal">
      <formula>"Too Long"</formula>
    </cfRule>
  </conditionalFormatting>
  <conditionalFormatting sqref="D251">
    <cfRule type="cellIs" dxfId="2518" priority="393" operator="equal">
      <formula>"Good"</formula>
    </cfRule>
  </conditionalFormatting>
  <conditionalFormatting sqref="D249:D250">
    <cfRule type="cellIs" dxfId="2517" priority="392" operator="equal">
      <formula>"Too Long"</formula>
    </cfRule>
  </conditionalFormatting>
  <conditionalFormatting sqref="D249:D250">
    <cfRule type="cellIs" dxfId="2516" priority="391" operator="equal">
      <formula>"Good"</formula>
    </cfRule>
  </conditionalFormatting>
  <conditionalFormatting sqref="D258">
    <cfRule type="cellIs" dxfId="2515" priority="390" operator="equal">
      <formula>"Too Long"</formula>
    </cfRule>
  </conditionalFormatting>
  <conditionalFormatting sqref="D258">
    <cfRule type="cellIs" dxfId="2514" priority="389" operator="equal">
      <formula>"Good"</formula>
    </cfRule>
  </conditionalFormatting>
  <conditionalFormatting sqref="D257">
    <cfRule type="cellIs" dxfId="2513" priority="388" operator="equal">
      <formula>"Too Long"</formula>
    </cfRule>
  </conditionalFormatting>
  <conditionalFormatting sqref="D257">
    <cfRule type="cellIs" dxfId="2512" priority="387" operator="equal">
      <formula>"Good"</formula>
    </cfRule>
  </conditionalFormatting>
  <conditionalFormatting sqref="D256">
    <cfRule type="cellIs" dxfId="2511" priority="386" operator="equal">
      <formula>"Too Long"</formula>
    </cfRule>
  </conditionalFormatting>
  <conditionalFormatting sqref="D256">
    <cfRule type="cellIs" dxfId="2510" priority="385" operator="equal">
      <formula>"Good"</formula>
    </cfRule>
  </conditionalFormatting>
  <conditionalFormatting sqref="D255">
    <cfRule type="cellIs" dxfId="2509" priority="384" operator="equal">
      <formula>"Too Long"</formula>
    </cfRule>
  </conditionalFormatting>
  <conditionalFormatting sqref="D255">
    <cfRule type="cellIs" dxfId="2508" priority="383" operator="equal">
      <formula>"Good"</formula>
    </cfRule>
  </conditionalFormatting>
  <conditionalFormatting sqref="D266">
    <cfRule type="cellIs" dxfId="2507" priority="382" operator="equal">
      <formula>"Too Long"</formula>
    </cfRule>
  </conditionalFormatting>
  <conditionalFormatting sqref="D266">
    <cfRule type="cellIs" dxfId="2506" priority="381" operator="equal">
      <formula>"Good"</formula>
    </cfRule>
  </conditionalFormatting>
  <conditionalFormatting sqref="D265">
    <cfRule type="cellIs" dxfId="2505" priority="380" operator="equal">
      <formula>"Too Long"</formula>
    </cfRule>
  </conditionalFormatting>
  <conditionalFormatting sqref="D265">
    <cfRule type="cellIs" dxfId="2504" priority="379" operator="equal">
      <formula>"Good"</formula>
    </cfRule>
  </conditionalFormatting>
  <conditionalFormatting sqref="D264">
    <cfRule type="cellIs" dxfId="2503" priority="378" operator="equal">
      <formula>"Too Long"</formula>
    </cfRule>
  </conditionalFormatting>
  <conditionalFormatting sqref="D264">
    <cfRule type="cellIs" dxfId="2502" priority="377" operator="equal">
      <formula>"Good"</formula>
    </cfRule>
  </conditionalFormatting>
  <conditionalFormatting sqref="D263">
    <cfRule type="cellIs" dxfId="2501" priority="376" operator="equal">
      <formula>"Too Long"</formula>
    </cfRule>
  </conditionalFormatting>
  <conditionalFormatting sqref="D263">
    <cfRule type="cellIs" dxfId="2500" priority="375" operator="equal">
      <formula>"Good"</formula>
    </cfRule>
  </conditionalFormatting>
  <conditionalFormatting sqref="D262">
    <cfRule type="cellIs" dxfId="2499" priority="374" operator="equal">
      <formula>"Too Long"</formula>
    </cfRule>
  </conditionalFormatting>
  <conditionalFormatting sqref="D262">
    <cfRule type="cellIs" dxfId="2498" priority="373" operator="equal">
      <formula>"Good"</formula>
    </cfRule>
  </conditionalFormatting>
  <conditionalFormatting sqref="D268">
    <cfRule type="cellIs" dxfId="2497" priority="372" operator="equal">
      <formula>"Too Long"</formula>
    </cfRule>
  </conditionalFormatting>
  <conditionalFormatting sqref="D268">
    <cfRule type="cellIs" dxfId="2496" priority="371" operator="equal">
      <formula>"Good"</formula>
    </cfRule>
  </conditionalFormatting>
  <conditionalFormatting sqref="D276">
    <cfRule type="cellIs" dxfId="2495" priority="370" operator="equal">
      <formula>"Too Long"</formula>
    </cfRule>
  </conditionalFormatting>
  <conditionalFormatting sqref="D276">
    <cfRule type="cellIs" dxfId="2494" priority="369" operator="equal">
      <formula>"Good"</formula>
    </cfRule>
  </conditionalFormatting>
  <conditionalFormatting sqref="D277">
    <cfRule type="cellIs" dxfId="2493" priority="368" operator="equal">
      <formula>"Too Long"</formula>
    </cfRule>
  </conditionalFormatting>
  <conditionalFormatting sqref="D277">
    <cfRule type="cellIs" dxfId="2492" priority="367" operator="equal">
      <formula>"Good"</formula>
    </cfRule>
  </conditionalFormatting>
  <conditionalFormatting sqref="D293">
    <cfRule type="cellIs" dxfId="2491" priority="366" operator="equal">
      <formula>"Too Long"</formula>
    </cfRule>
  </conditionalFormatting>
  <conditionalFormatting sqref="D293">
    <cfRule type="cellIs" dxfId="2490" priority="365" operator="equal">
      <formula>"Good"</formula>
    </cfRule>
  </conditionalFormatting>
  <conditionalFormatting sqref="D292">
    <cfRule type="cellIs" dxfId="2489" priority="364" operator="equal">
      <formula>"Too Long"</formula>
    </cfRule>
  </conditionalFormatting>
  <conditionalFormatting sqref="D292">
    <cfRule type="cellIs" dxfId="2488" priority="363" operator="equal">
      <formula>"Good"</formula>
    </cfRule>
  </conditionalFormatting>
  <conditionalFormatting sqref="D291">
    <cfRule type="cellIs" dxfId="2487" priority="362" operator="equal">
      <formula>"Too Long"</formula>
    </cfRule>
  </conditionalFormatting>
  <conditionalFormatting sqref="D291">
    <cfRule type="cellIs" dxfId="2486" priority="361" operator="equal">
      <formula>"Good"</formula>
    </cfRule>
  </conditionalFormatting>
  <conditionalFormatting sqref="D298">
    <cfRule type="cellIs" dxfId="2485" priority="360" operator="equal">
      <formula>"Too Long"</formula>
    </cfRule>
  </conditionalFormatting>
  <conditionalFormatting sqref="D298">
    <cfRule type="cellIs" dxfId="2484" priority="359" operator="equal">
      <formula>"Good"</formula>
    </cfRule>
  </conditionalFormatting>
  <conditionalFormatting sqref="D297">
    <cfRule type="cellIs" dxfId="2483" priority="358" operator="equal">
      <formula>"Too Long"</formula>
    </cfRule>
  </conditionalFormatting>
  <conditionalFormatting sqref="D297">
    <cfRule type="cellIs" dxfId="2482" priority="357" operator="equal">
      <formula>"Good"</formula>
    </cfRule>
  </conditionalFormatting>
  <conditionalFormatting sqref="D301">
    <cfRule type="cellIs" dxfId="2481" priority="356" operator="equal">
      <formula>"Too Long"</formula>
    </cfRule>
  </conditionalFormatting>
  <conditionalFormatting sqref="D301">
    <cfRule type="cellIs" dxfId="2480" priority="355" operator="equal">
      <formula>"Good"</formula>
    </cfRule>
  </conditionalFormatting>
  <conditionalFormatting sqref="D328">
    <cfRule type="cellIs" dxfId="2479" priority="354" operator="equal">
      <formula>"Too Long"</formula>
    </cfRule>
  </conditionalFormatting>
  <conditionalFormatting sqref="D328">
    <cfRule type="cellIs" dxfId="2478" priority="353" operator="equal">
      <formula>"Good"</formula>
    </cfRule>
  </conditionalFormatting>
  <conditionalFormatting sqref="D395">
    <cfRule type="cellIs" dxfId="2477" priority="352" operator="equal">
      <formula>"Too Long"</formula>
    </cfRule>
  </conditionalFormatting>
  <conditionalFormatting sqref="D395">
    <cfRule type="cellIs" dxfId="2476" priority="351" operator="equal">
      <formula>"Good"</formula>
    </cfRule>
  </conditionalFormatting>
  <conditionalFormatting sqref="D397">
    <cfRule type="cellIs" dxfId="2475" priority="350" operator="equal">
      <formula>"Too Long"</formula>
    </cfRule>
  </conditionalFormatting>
  <conditionalFormatting sqref="D397">
    <cfRule type="cellIs" dxfId="2474" priority="349" operator="equal">
      <formula>"Good"</formula>
    </cfRule>
  </conditionalFormatting>
  <conditionalFormatting sqref="D399">
    <cfRule type="cellIs" dxfId="2473" priority="348" operator="equal">
      <formula>"Too Long"</formula>
    </cfRule>
  </conditionalFormatting>
  <conditionalFormatting sqref="D399">
    <cfRule type="cellIs" dxfId="2472" priority="347" operator="equal">
      <formula>"Good"</formula>
    </cfRule>
  </conditionalFormatting>
  <conditionalFormatting sqref="D407">
    <cfRule type="cellIs" dxfId="2471" priority="346" operator="equal">
      <formula>"Too Long"</formula>
    </cfRule>
  </conditionalFormatting>
  <conditionalFormatting sqref="D407">
    <cfRule type="cellIs" dxfId="2470" priority="345" operator="equal">
      <formula>"Good"</formula>
    </cfRule>
  </conditionalFormatting>
  <conditionalFormatting sqref="D414">
    <cfRule type="cellIs" dxfId="2469" priority="344" operator="equal">
      <formula>"Too Long"</formula>
    </cfRule>
  </conditionalFormatting>
  <conditionalFormatting sqref="D414">
    <cfRule type="cellIs" dxfId="2468" priority="343" operator="equal">
      <formula>"Good"</formula>
    </cfRule>
  </conditionalFormatting>
  <conditionalFormatting sqref="D415">
    <cfRule type="cellIs" dxfId="2467" priority="342" operator="equal">
      <formula>"Too Long"</formula>
    </cfRule>
  </conditionalFormatting>
  <conditionalFormatting sqref="D415">
    <cfRule type="cellIs" dxfId="2466" priority="341" operator="equal">
      <formula>"Good"</formula>
    </cfRule>
  </conditionalFormatting>
  <conditionalFormatting sqref="D417">
    <cfRule type="cellIs" dxfId="2465" priority="340" operator="equal">
      <formula>"Too Long"</formula>
    </cfRule>
  </conditionalFormatting>
  <conditionalFormatting sqref="D417">
    <cfRule type="cellIs" dxfId="2464" priority="339" operator="equal">
      <formula>"Good"</formula>
    </cfRule>
  </conditionalFormatting>
  <conditionalFormatting sqref="D418">
    <cfRule type="cellIs" dxfId="2463" priority="338" operator="equal">
      <formula>"Too Long"</formula>
    </cfRule>
  </conditionalFormatting>
  <conditionalFormatting sqref="D418">
    <cfRule type="cellIs" dxfId="2462" priority="337" operator="equal">
      <formula>"Good"</formula>
    </cfRule>
  </conditionalFormatting>
  <conditionalFormatting sqref="D423">
    <cfRule type="cellIs" dxfId="2461" priority="336" operator="equal">
      <formula>"Too Long"</formula>
    </cfRule>
  </conditionalFormatting>
  <conditionalFormatting sqref="D423">
    <cfRule type="cellIs" dxfId="2460" priority="335" operator="equal">
      <formula>"Good"</formula>
    </cfRule>
  </conditionalFormatting>
  <conditionalFormatting sqref="D421">
    <cfRule type="cellIs" dxfId="2459" priority="334" operator="equal">
      <formula>"Too Long"</formula>
    </cfRule>
  </conditionalFormatting>
  <conditionalFormatting sqref="D421">
    <cfRule type="cellIs" dxfId="2458" priority="333" operator="equal">
      <formula>"Good"</formula>
    </cfRule>
  </conditionalFormatting>
  <conditionalFormatting sqref="D422">
    <cfRule type="cellIs" dxfId="2457" priority="332" operator="equal">
      <formula>"Too Long"</formula>
    </cfRule>
  </conditionalFormatting>
  <conditionalFormatting sqref="D422">
    <cfRule type="cellIs" dxfId="2456" priority="331" operator="equal">
      <formula>"Good"</formula>
    </cfRule>
  </conditionalFormatting>
  <conditionalFormatting sqref="D420">
    <cfRule type="cellIs" dxfId="2455" priority="330" operator="equal">
      <formula>"Too Long"</formula>
    </cfRule>
  </conditionalFormatting>
  <conditionalFormatting sqref="D420">
    <cfRule type="cellIs" dxfId="2454" priority="329" operator="equal">
      <formula>"Good"</formula>
    </cfRule>
  </conditionalFormatting>
  <conditionalFormatting sqref="D424">
    <cfRule type="cellIs" dxfId="2453" priority="328" operator="equal">
      <formula>"Too Long"</formula>
    </cfRule>
  </conditionalFormatting>
  <conditionalFormatting sqref="D424">
    <cfRule type="cellIs" dxfId="2452" priority="327" operator="equal">
      <formula>"Good"</formula>
    </cfRule>
  </conditionalFormatting>
  <conditionalFormatting sqref="D429">
    <cfRule type="cellIs" dxfId="2451" priority="326" operator="equal">
      <formula>"Too Long"</formula>
    </cfRule>
  </conditionalFormatting>
  <conditionalFormatting sqref="D429">
    <cfRule type="cellIs" dxfId="2450" priority="325" operator="equal">
      <formula>"Good"</formula>
    </cfRule>
  </conditionalFormatting>
  <conditionalFormatting sqref="D431">
    <cfRule type="cellIs" dxfId="2449" priority="324" operator="equal">
      <formula>"Too Long"</formula>
    </cfRule>
  </conditionalFormatting>
  <conditionalFormatting sqref="D431">
    <cfRule type="cellIs" dxfId="2448" priority="323" operator="equal">
      <formula>"Good"</formula>
    </cfRule>
  </conditionalFormatting>
  <conditionalFormatting sqref="D430">
    <cfRule type="cellIs" dxfId="2447" priority="322" operator="equal">
      <formula>"Too Long"</formula>
    </cfRule>
  </conditionalFormatting>
  <conditionalFormatting sqref="D430">
    <cfRule type="cellIs" dxfId="2446" priority="321" operator="equal">
      <formula>"Good"</formula>
    </cfRule>
  </conditionalFormatting>
  <conditionalFormatting sqref="D437">
    <cfRule type="cellIs" dxfId="2445" priority="320" operator="equal">
      <formula>"Too Long"</formula>
    </cfRule>
  </conditionalFormatting>
  <conditionalFormatting sqref="D437">
    <cfRule type="cellIs" dxfId="2444" priority="319" operator="equal">
      <formula>"Good"</formula>
    </cfRule>
  </conditionalFormatting>
  <conditionalFormatting sqref="D435">
    <cfRule type="cellIs" dxfId="2443" priority="318" operator="equal">
      <formula>"Too Long"</formula>
    </cfRule>
  </conditionalFormatting>
  <conditionalFormatting sqref="D435">
    <cfRule type="cellIs" dxfId="2442" priority="317" operator="equal">
      <formula>"Good"</formula>
    </cfRule>
  </conditionalFormatting>
  <conditionalFormatting sqref="D436">
    <cfRule type="cellIs" dxfId="2441" priority="316" operator="equal">
      <formula>"Too Long"</formula>
    </cfRule>
  </conditionalFormatting>
  <conditionalFormatting sqref="D436">
    <cfRule type="cellIs" dxfId="2440" priority="315" operator="equal">
      <formula>"Good"</formula>
    </cfRule>
  </conditionalFormatting>
  <conditionalFormatting sqref="D439">
    <cfRule type="cellIs" dxfId="2439" priority="314" operator="equal">
      <formula>"Too Long"</formula>
    </cfRule>
  </conditionalFormatting>
  <conditionalFormatting sqref="D439">
    <cfRule type="cellIs" dxfId="2438" priority="313" operator="equal">
      <formula>"Good"</formula>
    </cfRule>
  </conditionalFormatting>
  <conditionalFormatting sqref="D442">
    <cfRule type="cellIs" dxfId="2437" priority="312" operator="equal">
      <formula>"Too Long"</formula>
    </cfRule>
  </conditionalFormatting>
  <conditionalFormatting sqref="D442">
    <cfRule type="cellIs" dxfId="2436" priority="311" operator="equal">
      <formula>"Good"</formula>
    </cfRule>
  </conditionalFormatting>
  <conditionalFormatting sqref="D441">
    <cfRule type="cellIs" dxfId="2435" priority="310" operator="equal">
      <formula>"Too Long"</formula>
    </cfRule>
  </conditionalFormatting>
  <conditionalFormatting sqref="D441">
    <cfRule type="cellIs" dxfId="2434" priority="309" operator="equal">
      <formula>"Good"</formula>
    </cfRule>
  </conditionalFormatting>
  <conditionalFormatting sqref="D367">
    <cfRule type="cellIs" dxfId="2433" priority="308" operator="equal">
      <formula>"Too Long"</formula>
    </cfRule>
  </conditionalFormatting>
  <conditionalFormatting sqref="D367">
    <cfRule type="cellIs" dxfId="2432" priority="307" operator="equal">
      <formula>"Good"</formula>
    </cfRule>
  </conditionalFormatting>
  <conditionalFormatting sqref="D366">
    <cfRule type="cellIs" dxfId="2431" priority="306" operator="equal">
      <formula>"Too Long"</formula>
    </cfRule>
  </conditionalFormatting>
  <conditionalFormatting sqref="D366">
    <cfRule type="cellIs" dxfId="2430" priority="305" operator="equal">
      <formula>"Good"</formula>
    </cfRule>
  </conditionalFormatting>
  <conditionalFormatting sqref="D368">
    <cfRule type="cellIs" dxfId="2429" priority="304" operator="equal">
      <formula>"Too Long"</formula>
    </cfRule>
  </conditionalFormatting>
  <conditionalFormatting sqref="D368">
    <cfRule type="cellIs" dxfId="2428" priority="303" operator="equal">
      <formula>"Good"</formula>
    </cfRule>
  </conditionalFormatting>
  <conditionalFormatting sqref="D369">
    <cfRule type="cellIs" dxfId="2427" priority="302" operator="equal">
      <formula>"Too Long"</formula>
    </cfRule>
  </conditionalFormatting>
  <conditionalFormatting sqref="D369">
    <cfRule type="cellIs" dxfId="2426" priority="301" operator="equal">
      <formula>"Good"</formula>
    </cfRule>
  </conditionalFormatting>
  <conditionalFormatting sqref="D373">
    <cfRule type="cellIs" dxfId="2425" priority="300" operator="equal">
      <formula>"Too Long"</formula>
    </cfRule>
  </conditionalFormatting>
  <conditionalFormatting sqref="D373">
    <cfRule type="cellIs" dxfId="2424" priority="299" operator="equal">
      <formula>"Good"</formula>
    </cfRule>
  </conditionalFormatting>
  <conditionalFormatting sqref="D374">
    <cfRule type="cellIs" dxfId="2423" priority="298" operator="equal">
      <formula>"Too Long"</formula>
    </cfRule>
  </conditionalFormatting>
  <conditionalFormatting sqref="D374">
    <cfRule type="cellIs" dxfId="2422" priority="297" operator="equal">
      <formula>"Good"</formula>
    </cfRule>
  </conditionalFormatting>
  <conditionalFormatting sqref="D375">
    <cfRule type="cellIs" dxfId="2421" priority="296" operator="equal">
      <formula>"Too Long"</formula>
    </cfRule>
  </conditionalFormatting>
  <conditionalFormatting sqref="D375">
    <cfRule type="cellIs" dxfId="2420" priority="295" operator="equal">
      <formula>"Good"</formula>
    </cfRule>
  </conditionalFormatting>
  <conditionalFormatting sqref="D379">
    <cfRule type="cellIs" dxfId="2419" priority="294" operator="equal">
      <formula>"Too Long"</formula>
    </cfRule>
  </conditionalFormatting>
  <conditionalFormatting sqref="D379">
    <cfRule type="cellIs" dxfId="2418" priority="293" operator="equal">
      <formula>"Good"</formula>
    </cfRule>
  </conditionalFormatting>
  <conditionalFormatting sqref="D378">
    <cfRule type="cellIs" dxfId="2417" priority="292" operator="equal">
      <formula>"Too Long"</formula>
    </cfRule>
  </conditionalFormatting>
  <conditionalFormatting sqref="D378">
    <cfRule type="cellIs" dxfId="2416" priority="291" operator="equal">
      <formula>"Good"</formula>
    </cfRule>
  </conditionalFormatting>
  <conditionalFormatting sqref="D382">
    <cfRule type="cellIs" dxfId="2415" priority="290" operator="equal">
      <formula>"Too Long"</formula>
    </cfRule>
  </conditionalFormatting>
  <conditionalFormatting sqref="D382">
    <cfRule type="cellIs" dxfId="2414" priority="289" operator="equal">
      <formula>"Good"</formula>
    </cfRule>
  </conditionalFormatting>
  <conditionalFormatting sqref="D386">
    <cfRule type="cellIs" dxfId="2413" priority="288" operator="equal">
      <formula>"Too Long"</formula>
    </cfRule>
  </conditionalFormatting>
  <conditionalFormatting sqref="D386">
    <cfRule type="cellIs" dxfId="2412" priority="287" operator="equal">
      <formula>"Good"</formula>
    </cfRule>
  </conditionalFormatting>
  <conditionalFormatting sqref="D384">
    <cfRule type="cellIs" dxfId="2411" priority="286" operator="equal">
      <formula>"Too Long"</formula>
    </cfRule>
  </conditionalFormatting>
  <conditionalFormatting sqref="D384">
    <cfRule type="cellIs" dxfId="2410" priority="285" operator="equal">
      <formula>"Good"</formula>
    </cfRule>
  </conditionalFormatting>
  <conditionalFormatting sqref="D385">
    <cfRule type="cellIs" dxfId="2409" priority="284" operator="equal">
      <formula>"Too Long"</formula>
    </cfRule>
  </conditionalFormatting>
  <conditionalFormatting sqref="D385">
    <cfRule type="cellIs" dxfId="2408" priority="283" operator="equal">
      <formula>"Good"</formula>
    </cfRule>
  </conditionalFormatting>
  <conditionalFormatting sqref="D388">
    <cfRule type="cellIs" dxfId="2407" priority="282" operator="equal">
      <formula>"Too Long"</formula>
    </cfRule>
  </conditionalFormatting>
  <conditionalFormatting sqref="D388">
    <cfRule type="cellIs" dxfId="2406" priority="281" operator="equal">
      <formula>"Good"</formula>
    </cfRule>
  </conditionalFormatting>
  <conditionalFormatting sqref="D390">
    <cfRule type="cellIs" dxfId="2405" priority="280" operator="equal">
      <formula>"Too Long"</formula>
    </cfRule>
  </conditionalFormatting>
  <conditionalFormatting sqref="D390">
    <cfRule type="cellIs" dxfId="2404" priority="279" operator="equal">
      <formula>"Good"</formula>
    </cfRule>
  </conditionalFormatting>
  <conditionalFormatting sqref="D392">
    <cfRule type="cellIs" dxfId="2403" priority="278" operator="equal">
      <formula>"Too Long"</formula>
    </cfRule>
  </conditionalFormatting>
  <conditionalFormatting sqref="D392">
    <cfRule type="cellIs" dxfId="2402" priority="277" operator="equal">
      <formula>"Good"</formula>
    </cfRule>
  </conditionalFormatting>
  <conditionalFormatting sqref="D448">
    <cfRule type="cellIs" dxfId="2401" priority="276" operator="equal">
      <formula>"Too Long"</formula>
    </cfRule>
  </conditionalFormatting>
  <conditionalFormatting sqref="D448">
    <cfRule type="cellIs" dxfId="2400" priority="275" operator="equal">
      <formula>"Good"</formula>
    </cfRule>
  </conditionalFormatting>
  <conditionalFormatting sqref="D452">
    <cfRule type="cellIs" dxfId="2399" priority="274" operator="equal">
      <formula>"Too Long"</formula>
    </cfRule>
  </conditionalFormatting>
  <conditionalFormatting sqref="D452">
    <cfRule type="cellIs" dxfId="2398" priority="273" operator="equal">
      <formula>"Good"</formula>
    </cfRule>
  </conditionalFormatting>
  <conditionalFormatting sqref="D453">
    <cfRule type="cellIs" dxfId="2397" priority="272" operator="equal">
      <formula>"Too Long"</formula>
    </cfRule>
  </conditionalFormatting>
  <conditionalFormatting sqref="D453">
    <cfRule type="cellIs" dxfId="2396" priority="271" operator="equal">
      <formula>"Good"</formula>
    </cfRule>
  </conditionalFormatting>
  <conditionalFormatting sqref="D456">
    <cfRule type="cellIs" dxfId="2395" priority="270" operator="equal">
      <formula>"Too Long"</formula>
    </cfRule>
  </conditionalFormatting>
  <conditionalFormatting sqref="D456">
    <cfRule type="cellIs" dxfId="2394" priority="269" operator="equal">
      <formula>"Good"</formula>
    </cfRule>
  </conditionalFormatting>
  <conditionalFormatting sqref="D454">
    <cfRule type="cellIs" dxfId="2393" priority="268" operator="equal">
      <formula>"Too Long"</formula>
    </cfRule>
  </conditionalFormatting>
  <conditionalFormatting sqref="D454">
    <cfRule type="cellIs" dxfId="2392" priority="267" operator="equal">
      <formula>"Good"</formula>
    </cfRule>
  </conditionalFormatting>
  <conditionalFormatting sqref="D459">
    <cfRule type="cellIs" dxfId="2391" priority="266" operator="equal">
      <formula>"Too Long"</formula>
    </cfRule>
  </conditionalFormatting>
  <conditionalFormatting sqref="D459">
    <cfRule type="cellIs" dxfId="2390" priority="265" operator="equal">
      <formula>"Good"</formula>
    </cfRule>
  </conditionalFormatting>
  <conditionalFormatting sqref="D458">
    <cfRule type="cellIs" dxfId="2389" priority="264" operator="equal">
      <formula>"Too Long"</formula>
    </cfRule>
  </conditionalFormatting>
  <conditionalFormatting sqref="D458">
    <cfRule type="cellIs" dxfId="2388" priority="263" operator="equal">
      <formula>"Good"</formula>
    </cfRule>
  </conditionalFormatting>
  <conditionalFormatting sqref="D463">
    <cfRule type="cellIs" dxfId="2387" priority="262" operator="equal">
      <formula>"Too Long"</formula>
    </cfRule>
  </conditionalFormatting>
  <conditionalFormatting sqref="D463">
    <cfRule type="cellIs" dxfId="2386" priority="261" operator="equal">
      <formula>"Good"</formula>
    </cfRule>
  </conditionalFormatting>
  <conditionalFormatting sqref="D462">
    <cfRule type="cellIs" dxfId="2385" priority="260" operator="equal">
      <formula>"Too Long"</formula>
    </cfRule>
  </conditionalFormatting>
  <conditionalFormatting sqref="D462">
    <cfRule type="cellIs" dxfId="2384" priority="259" operator="equal">
      <formula>"Good"</formula>
    </cfRule>
  </conditionalFormatting>
  <conditionalFormatting sqref="D468">
    <cfRule type="cellIs" dxfId="2383" priority="258" operator="equal">
      <formula>"Too Long"</formula>
    </cfRule>
  </conditionalFormatting>
  <conditionalFormatting sqref="D468">
    <cfRule type="cellIs" dxfId="2382" priority="257" operator="equal">
      <formula>"Good"</formula>
    </cfRule>
  </conditionalFormatting>
  <conditionalFormatting sqref="D465">
    <cfRule type="cellIs" dxfId="2381" priority="256" operator="equal">
      <formula>"Too Long"</formula>
    </cfRule>
  </conditionalFormatting>
  <conditionalFormatting sqref="D465">
    <cfRule type="cellIs" dxfId="2380" priority="255" operator="equal">
      <formula>"Good"</formula>
    </cfRule>
  </conditionalFormatting>
  <conditionalFormatting sqref="D467">
    <cfRule type="cellIs" dxfId="2379" priority="254" operator="equal">
      <formula>"Too Long"</formula>
    </cfRule>
  </conditionalFormatting>
  <conditionalFormatting sqref="D467">
    <cfRule type="cellIs" dxfId="2378" priority="253" operator="equal">
      <formula>"Good"</formula>
    </cfRule>
  </conditionalFormatting>
  <conditionalFormatting sqref="D466">
    <cfRule type="cellIs" dxfId="2377" priority="252" operator="equal">
      <formula>"Too Long"</formula>
    </cfRule>
  </conditionalFormatting>
  <conditionalFormatting sqref="D466">
    <cfRule type="cellIs" dxfId="2376" priority="251" operator="equal">
      <formula>"Good"</formula>
    </cfRule>
  </conditionalFormatting>
  <conditionalFormatting sqref="D482">
    <cfRule type="cellIs" dxfId="2375" priority="250" operator="equal">
      <formula>"Too Long"</formula>
    </cfRule>
  </conditionalFormatting>
  <conditionalFormatting sqref="D482">
    <cfRule type="cellIs" dxfId="2374" priority="249" operator="equal">
      <formula>"Good"</formula>
    </cfRule>
  </conditionalFormatting>
  <conditionalFormatting sqref="D470">
    <cfRule type="cellIs" dxfId="2373" priority="248" operator="equal">
      <formula>"Too Long"</formula>
    </cfRule>
  </conditionalFormatting>
  <conditionalFormatting sqref="D470">
    <cfRule type="cellIs" dxfId="2372" priority="247" operator="equal">
      <formula>"Good"</formula>
    </cfRule>
  </conditionalFormatting>
  <conditionalFormatting sqref="D469">
    <cfRule type="cellIs" dxfId="2371" priority="246" operator="equal">
      <formula>"Too Long"</formula>
    </cfRule>
  </conditionalFormatting>
  <conditionalFormatting sqref="D469">
    <cfRule type="cellIs" dxfId="2370" priority="245" operator="equal">
      <formula>"Good"</formula>
    </cfRule>
  </conditionalFormatting>
  <conditionalFormatting sqref="D474">
    <cfRule type="cellIs" dxfId="2369" priority="244" operator="equal">
      <formula>"Too Long"</formula>
    </cfRule>
  </conditionalFormatting>
  <conditionalFormatting sqref="D474">
    <cfRule type="cellIs" dxfId="2368" priority="243" operator="equal">
      <formula>"Good"</formula>
    </cfRule>
  </conditionalFormatting>
  <conditionalFormatting sqref="D473">
    <cfRule type="cellIs" dxfId="2367" priority="242" operator="equal">
      <formula>"Too Long"</formula>
    </cfRule>
  </conditionalFormatting>
  <conditionalFormatting sqref="D473">
    <cfRule type="cellIs" dxfId="2366" priority="241" operator="equal">
      <formula>"Good"</formula>
    </cfRule>
  </conditionalFormatting>
  <conditionalFormatting sqref="D477">
    <cfRule type="cellIs" dxfId="2365" priority="240" operator="equal">
      <formula>"Too Long"</formula>
    </cfRule>
  </conditionalFormatting>
  <conditionalFormatting sqref="D477">
    <cfRule type="cellIs" dxfId="2364" priority="239" operator="equal">
      <formula>"Good"</formula>
    </cfRule>
  </conditionalFormatting>
  <conditionalFormatting sqref="D476">
    <cfRule type="cellIs" dxfId="2363" priority="238" operator="equal">
      <formula>"Too Long"</formula>
    </cfRule>
  </conditionalFormatting>
  <conditionalFormatting sqref="D476">
    <cfRule type="cellIs" dxfId="2362" priority="237" operator="equal">
      <formula>"Good"</formula>
    </cfRule>
  </conditionalFormatting>
  <conditionalFormatting sqref="D481">
    <cfRule type="cellIs" dxfId="2361" priority="236" operator="equal">
      <formula>"Too Long"</formula>
    </cfRule>
  </conditionalFormatting>
  <conditionalFormatting sqref="D481">
    <cfRule type="cellIs" dxfId="2360" priority="235" operator="equal">
      <formula>"Good"</formula>
    </cfRule>
  </conditionalFormatting>
  <conditionalFormatting sqref="D489">
    <cfRule type="cellIs" dxfId="2359" priority="234" operator="equal">
      <formula>"Too Long"</formula>
    </cfRule>
  </conditionalFormatting>
  <conditionalFormatting sqref="D489">
    <cfRule type="cellIs" dxfId="2358" priority="233" operator="equal">
      <formula>"Good"</formula>
    </cfRule>
  </conditionalFormatting>
  <conditionalFormatting sqref="D488">
    <cfRule type="cellIs" dxfId="2357" priority="232" operator="equal">
      <formula>"Too Long"</formula>
    </cfRule>
  </conditionalFormatting>
  <conditionalFormatting sqref="D488">
    <cfRule type="cellIs" dxfId="2356" priority="231" operator="equal">
      <formula>"Good"</formula>
    </cfRule>
  </conditionalFormatting>
  <conditionalFormatting sqref="D528">
    <cfRule type="cellIs" dxfId="2355" priority="230" operator="equal">
      <formula>"Too Long"</formula>
    </cfRule>
  </conditionalFormatting>
  <conditionalFormatting sqref="D528">
    <cfRule type="cellIs" dxfId="2354" priority="229" operator="equal">
      <formula>"Good"</formula>
    </cfRule>
  </conditionalFormatting>
  <conditionalFormatting sqref="D527">
    <cfRule type="cellIs" dxfId="2353" priority="228" operator="equal">
      <formula>"Too Long"</formula>
    </cfRule>
  </conditionalFormatting>
  <conditionalFormatting sqref="D527">
    <cfRule type="cellIs" dxfId="2352" priority="227" operator="equal">
      <formula>"Good"</formula>
    </cfRule>
  </conditionalFormatting>
  <conditionalFormatting sqref="D531">
    <cfRule type="cellIs" dxfId="2351" priority="226" operator="equal">
      <formula>"Too Long"</formula>
    </cfRule>
  </conditionalFormatting>
  <conditionalFormatting sqref="D531">
    <cfRule type="cellIs" dxfId="2350" priority="225" operator="equal">
      <formula>"Good"</formula>
    </cfRule>
  </conditionalFormatting>
  <conditionalFormatting sqref="D499:D500">
    <cfRule type="cellIs" dxfId="2349" priority="224" operator="equal">
      <formula>"Too Long"</formula>
    </cfRule>
  </conditionalFormatting>
  <conditionalFormatting sqref="D499:D500">
    <cfRule type="cellIs" dxfId="2348" priority="223" operator="equal">
      <formula>"Good"</formula>
    </cfRule>
  </conditionalFormatting>
  <conditionalFormatting sqref="D501:D502">
    <cfRule type="cellIs" dxfId="2347" priority="222" operator="equal">
      <formula>"Too Long"</formula>
    </cfRule>
  </conditionalFormatting>
  <conditionalFormatting sqref="D501:D502">
    <cfRule type="cellIs" dxfId="2346" priority="221" operator="equal">
      <formula>"Good"</formula>
    </cfRule>
  </conditionalFormatting>
  <conditionalFormatting sqref="D514">
    <cfRule type="cellIs" dxfId="2345" priority="220" operator="equal">
      <formula>"Too Long"</formula>
    </cfRule>
  </conditionalFormatting>
  <conditionalFormatting sqref="D514">
    <cfRule type="cellIs" dxfId="2344" priority="219" operator="equal">
      <formula>"Good"</formula>
    </cfRule>
  </conditionalFormatting>
  <conditionalFormatting sqref="D513">
    <cfRule type="cellIs" dxfId="2343" priority="218" operator="equal">
      <formula>"Too Long"</formula>
    </cfRule>
  </conditionalFormatting>
  <conditionalFormatting sqref="D513">
    <cfRule type="cellIs" dxfId="2342" priority="217" operator="equal">
      <formula>"Good"</formula>
    </cfRule>
  </conditionalFormatting>
  <conditionalFormatting sqref="D510">
    <cfRule type="cellIs" dxfId="2341" priority="216" operator="equal">
      <formula>"Too Long"</formula>
    </cfRule>
  </conditionalFormatting>
  <conditionalFormatting sqref="D510">
    <cfRule type="cellIs" dxfId="2340" priority="215" operator="equal">
      <formula>"Good"</formula>
    </cfRule>
  </conditionalFormatting>
  <conditionalFormatting sqref="D509">
    <cfRule type="cellIs" dxfId="2339" priority="214" operator="equal">
      <formula>"Too Long"</formula>
    </cfRule>
  </conditionalFormatting>
  <conditionalFormatting sqref="D509">
    <cfRule type="cellIs" dxfId="2338" priority="213" operator="equal">
      <formula>"Good"</formula>
    </cfRule>
  </conditionalFormatting>
  <conditionalFormatting sqref="D508">
    <cfRule type="cellIs" dxfId="2337" priority="212" operator="equal">
      <formula>"Too Long"</formula>
    </cfRule>
  </conditionalFormatting>
  <conditionalFormatting sqref="D508">
    <cfRule type="cellIs" dxfId="2336" priority="211" operator="equal">
      <formula>"Good"</formula>
    </cfRule>
  </conditionalFormatting>
  <conditionalFormatting sqref="D507">
    <cfRule type="cellIs" dxfId="2335" priority="210" operator="equal">
      <formula>"Too Long"</formula>
    </cfRule>
  </conditionalFormatting>
  <conditionalFormatting sqref="D507">
    <cfRule type="cellIs" dxfId="2334" priority="209" operator="equal">
      <formula>"Good"</formula>
    </cfRule>
  </conditionalFormatting>
  <conditionalFormatting sqref="D506">
    <cfRule type="cellIs" dxfId="2333" priority="208" operator="equal">
      <formula>"Too Long"</formula>
    </cfRule>
  </conditionalFormatting>
  <conditionalFormatting sqref="D506">
    <cfRule type="cellIs" dxfId="2332" priority="207" operator="equal">
      <formula>"Good"</formula>
    </cfRule>
  </conditionalFormatting>
  <conditionalFormatting sqref="D512">
    <cfRule type="cellIs" dxfId="2331" priority="206" operator="equal">
      <formula>"Too Long"</formula>
    </cfRule>
  </conditionalFormatting>
  <conditionalFormatting sqref="D512">
    <cfRule type="cellIs" dxfId="2330" priority="205" operator="equal">
      <formula>"Good"</formula>
    </cfRule>
  </conditionalFormatting>
  <conditionalFormatting sqref="D511">
    <cfRule type="cellIs" dxfId="2329" priority="204" operator="equal">
      <formula>"Too Long"</formula>
    </cfRule>
  </conditionalFormatting>
  <conditionalFormatting sqref="D511">
    <cfRule type="cellIs" dxfId="2328" priority="203" operator="equal">
      <formula>"Good"</formula>
    </cfRule>
  </conditionalFormatting>
  <conditionalFormatting sqref="D518:D519">
    <cfRule type="cellIs" dxfId="2327" priority="202" operator="equal">
      <formula>"Too Long"</formula>
    </cfRule>
  </conditionalFormatting>
  <conditionalFormatting sqref="D518:D519">
    <cfRule type="cellIs" dxfId="2326" priority="201" operator="equal">
      <formula>"Good"</formula>
    </cfRule>
  </conditionalFormatting>
  <conditionalFormatting sqref="D515:D517">
    <cfRule type="cellIs" dxfId="2325" priority="200" operator="equal">
      <formula>"Too Long"</formula>
    </cfRule>
  </conditionalFormatting>
  <conditionalFormatting sqref="D515:D517">
    <cfRule type="cellIs" dxfId="2324" priority="199" operator="equal">
      <formula>"Good"</formula>
    </cfRule>
  </conditionalFormatting>
  <conditionalFormatting sqref="D522">
    <cfRule type="cellIs" dxfId="2323" priority="198" operator="equal">
      <formula>"Too Long"</formula>
    </cfRule>
  </conditionalFormatting>
  <conditionalFormatting sqref="D522">
    <cfRule type="cellIs" dxfId="2322" priority="197" operator="equal">
      <formula>"Good"</formula>
    </cfRule>
  </conditionalFormatting>
  <conditionalFormatting sqref="D568">
    <cfRule type="cellIs" dxfId="2321" priority="196" operator="equal">
      <formula>"Too Long"</formula>
    </cfRule>
  </conditionalFormatting>
  <conditionalFormatting sqref="D568">
    <cfRule type="cellIs" dxfId="2320" priority="195" operator="equal">
      <formula>"Good"</formula>
    </cfRule>
  </conditionalFormatting>
  <conditionalFormatting sqref="D564">
    <cfRule type="cellIs" dxfId="2319" priority="194" operator="equal">
      <formula>"Too Long"</formula>
    </cfRule>
  </conditionalFormatting>
  <conditionalFormatting sqref="D564">
    <cfRule type="cellIs" dxfId="2318" priority="193" operator="equal">
      <formula>"Good"</formula>
    </cfRule>
  </conditionalFormatting>
  <conditionalFormatting sqref="D566">
    <cfRule type="cellIs" dxfId="2317" priority="192" operator="equal">
      <formula>"Too Long"</formula>
    </cfRule>
  </conditionalFormatting>
  <conditionalFormatting sqref="D566">
    <cfRule type="cellIs" dxfId="2316" priority="191" operator="equal">
      <formula>"Good"</formula>
    </cfRule>
  </conditionalFormatting>
  <conditionalFormatting sqref="D577">
    <cfRule type="cellIs" dxfId="2315" priority="190" operator="equal">
      <formula>"Too Long"</formula>
    </cfRule>
  </conditionalFormatting>
  <conditionalFormatting sqref="D577">
    <cfRule type="cellIs" dxfId="2314" priority="189" operator="equal">
      <formula>"Good"</formula>
    </cfRule>
  </conditionalFormatting>
  <conditionalFormatting sqref="D576">
    <cfRule type="cellIs" dxfId="2313" priority="188" operator="equal">
      <formula>"Too Long"</formula>
    </cfRule>
  </conditionalFormatting>
  <conditionalFormatting sqref="D576">
    <cfRule type="cellIs" dxfId="2312" priority="187" operator="equal">
      <formula>"Good"</formula>
    </cfRule>
  </conditionalFormatting>
  <conditionalFormatting sqref="D578">
    <cfRule type="cellIs" dxfId="2311" priority="186" operator="equal">
      <formula>"Too Long"</formula>
    </cfRule>
  </conditionalFormatting>
  <conditionalFormatting sqref="D578">
    <cfRule type="cellIs" dxfId="2310" priority="185" operator="equal">
      <formula>"Good"</formula>
    </cfRule>
  </conditionalFormatting>
  <conditionalFormatting sqref="D538">
    <cfRule type="cellIs" dxfId="2309" priority="184" operator="equal">
      <formula>"Too Long"</formula>
    </cfRule>
  </conditionalFormatting>
  <conditionalFormatting sqref="D538">
    <cfRule type="cellIs" dxfId="2308" priority="183" operator="equal">
      <formula>"Good"</formula>
    </cfRule>
  </conditionalFormatting>
  <conditionalFormatting sqref="D537">
    <cfRule type="cellIs" dxfId="2307" priority="182" operator="equal">
      <formula>"Too Long"</formula>
    </cfRule>
  </conditionalFormatting>
  <conditionalFormatting sqref="D537">
    <cfRule type="cellIs" dxfId="2306" priority="181" operator="equal">
      <formula>"Good"</formula>
    </cfRule>
  </conditionalFormatting>
  <conditionalFormatting sqref="D536">
    <cfRule type="cellIs" dxfId="2305" priority="180" operator="equal">
      <formula>"Too Long"</formula>
    </cfRule>
  </conditionalFormatting>
  <conditionalFormatting sqref="D536">
    <cfRule type="cellIs" dxfId="2304" priority="179" operator="equal">
      <formula>"Good"</formula>
    </cfRule>
  </conditionalFormatting>
  <conditionalFormatting sqref="D535">
    <cfRule type="cellIs" dxfId="2303" priority="178" operator="equal">
      <formula>"Too Long"</formula>
    </cfRule>
  </conditionalFormatting>
  <conditionalFormatting sqref="D535">
    <cfRule type="cellIs" dxfId="2302" priority="177" operator="equal">
      <formula>"Good"</formula>
    </cfRule>
  </conditionalFormatting>
  <conditionalFormatting sqref="D540">
    <cfRule type="cellIs" dxfId="2301" priority="176" operator="equal">
      <formula>"Too Long"</formula>
    </cfRule>
  </conditionalFormatting>
  <conditionalFormatting sqref="D540">
    <cfRule type="cellIs" dxfId="2300" priority="175" operator="equal">
      <formula>"Good"</formula>
    </cfRule>
  </conditionalFormatting>
  <conditionalFormatting sqref="D542">
    <cfRule type="cellIs" dxfId="2299" priority="174" operator="equal">
      <formula>"Too Long"</formula>
    </cfRule>
  </conditionalFormatting>
  <conditionalFormatting sqref="D542">
    <cfRule type="cellIs" dxfId="2298" priority="173" operator="equal">
      <formula>"Good"</formula>
    </cfRule>
  </conditionalFormatting>
  <conditionalFormatting sqref="D544">
    <cfRule type="cellIs" dxfId="2297" priority="172" operator="equal">
      <formula>"Too Long"</formula>
    </cfRule>
  </conditionalFormatting>
  <conditionalFormatting sqref="D544">
    <cfRule type="cellIs" dxfId="2296" priority="171" operator="equal">
      <formula>"Good"</formula>
    </cfRule>
  </conditionalFormatting>
  <conditionalFormatting sqref="D546">
    <cfRule type="cellIs" dxfId="2295" priority="170" operator="equal">
      <formula>"Too Long"</formula>
    </cfRule>
  </conditionalFormatting>
  <conditionalFormatting sqref="D546">
    <cfRule type="cellIs" dxfId="2294" priority="169" operator="equal">
      <formula>"Good"</formula>
    </cfRule>
  </conditionalFormatting>
  <conditionalFormatting sqref="D550">
    <cfRule type="cellIs" dxfId="2293" priority="168" operator="equal">
      <formula>"Too Long"</formula>
    </cfRule>
  </conditionalFormatting>
  <conditionalFormatting sqref="D550">
    <cfRule type="cellIs" dxfId="2292" priority="167" operator="equal">
      <formula>"Good"</formula>
    </cfRule>
  </conditionalFormatting>
  <conditionalFormatting sqref="D549">
    <cfRule type="cellIs" dxfId="2291" priority="166" operator="equal">
      <formula>"Too Long"</formula>
    </cfRule>
  </conditionalFormatting>
  <conditionalFormatting sqref="D549">
    <cfRule type="cellIs" dxfId="2290" priority="165" operator="equal">
      <formula>"Good"</formula>
    </cfRule>
  </conditionalFormatting>
  <conditionalFormatting sqref="D556">
    <cfRule type="cellIs" dxfId="2289" priority="164" operator="equal">
      <formula>"Too Long"</formula>
    </cfRule>
  </conditionalFormatting>
  <conditionalFormatting sqref="D556">
    <cfRule type="cellIs" dxfId="2288" priority="163" operator="equal">
      <formula>"Good"</formula>
    </cfRule>
  </conditionalFormatting>
  <conditionalFormatting sqref="D557">
    <cfRule type="cellIs" dxfId="2287" priority="162" operator="equal">
      <formula>"Too Long"</formula>
    </cfRule>
  </conditionalFormatting>
  <conditionalFormatting sqref="D557">
    <cfRule type="cellIs" dxfId="2286" priority="161" operator="equal">
      <formula>"Good"</formula>
    </cfRule>
  </conditionalFormatting>
  <conditionalFormatting sqref="D559">
    <cfRule type="cellIs" dxfId="2285" priority="160" operator="equal">
      <formula>"Too Long"</formula>
    </cfRule>
  </conditionalFormatting>
  <conditionalFormatting sqref="D559">
    <cfRule type="cellIs" dxfId="2284" priority="159" operator="equal">
      <formula>"Good"</formula>
    </cfRule>
  </conditionalFormatting>
  <conditionalFormatting sqref="D581">
    <cfRule type="cellIs" dxfId="2283" priority="158" operator="equal">
      <formula>"Too Long"</formula>
    </cfRule>
  </conditionalFormatting>
  <conditionalFormatting sqref="D581">
    <cfRule type="cellIs" dxfId="2282" priority="157" operator="equal">
      <formula>"Good"</formula>
    </cfRule>
  </conditionalFormatting>
  <conditionalFormatting sqref="D586:D587">
    <cfRule type="cellIs" dxfId="2281" priority="156" operator="equal">
      <formula>"Too Long"</formula>
    </cfRule>
  </conditionalFormatting>
  <conditionalFormatting sqref="D586:D587">
    <cfRule type="cellIs" dxfId="2280" priority="155" operator="equal">
      <formula>"Good"</formula>
    </cfRule>
  </conditionalFormatting>
  <conditionalFormatting sqref="D589">
    <cfRule type="cellIs" dxfId="2279" priority="154" operator="equal">
      <formula>"Too Long"</formula>
    </cfRule>
  </conditionalFormatting>
  <conditionalFormatting sqref="D589">
    <cfRule type="cellIs" dxfId="2278" priority="153" operator="equal">
      <formula>"Good"</formula>
    </cfRule>
  </conditionalFormatting>
  <conditionalFormatting sqref="D594">
    <cfRule type="cellIs" dxfId="2277" priority="152" operator="equal">
      <formula>"Too Long"</formula>
    </cfRule>
  </conditionalFormatting>
  <conditionalFormatting sqref="D594">
    <cfRule type="cellIs" dxfId="2276" priority="151" operator="equal">
      <formula>"Good"</formula>
    </cfRule>
  </conditionalFormatting>
  <conditionalFormatting sqref="D593">
    <cfRule type="cellIs" dxfId="2275" priority="150" operator="equal">
      <formula>"Too Long"</formula>
    </cfRule>
  </conditionalFormatting>
  <conditionalFormatting sqref="D593">
    <cfRule type="cellIs" dxfId="2274" priority="149" operator="equal">
      <formula>"Good"</formula>
    </cfRule>
  </conditionalFormatting>
  <conditionalFormatting sqref="D592">
    <cfRule type="cellIs" dxfId="2273" priority="148" operator="equal">
      <formula>"Too Long"</formula>
    </cfRule>
  </conditionalFormatting>
  <conditionalFormatting sqref="D592">
    <cfRule type="cellIs" dxfId="2272" priority="147" operator="equal">
      <formula>"Good"</formula>
    </cfRule>
  </conditionalFormatting>
  <conditionalFormatting sqref="D596">
    <cfRule type="cellIs" dxfId="2271" priority="146" operator="equal">
      <formula>"Too Long"</formula>
    </cfRule>
  </conditionalFormatting>
  <conditionalFormatting sqref="D596">
    <cfRule type="cellIs" dxfId="2270" priority="145" operator="equal">
      <formula>"Good"</formula>
    </cfRule>
  </conditionalFormatting>
  <conditionalFormatting sqref="D597">
    <cfRule type="cellIs" dxfId="2269" priority="144" operator="equal">
      <formula>"Too Long"</formula>
    </cfRule>
  </conditionalFormatting>
  <conditionalFormatting sqref="D597">
    <cfRule type="cellIs" dxfId="2268" priority="143" operator="equal">
      <formula>"Good"</formula>
    </cfRule>
  </conditionalFormatting>
  <conditionalFormatting sqref="D614">
    <cfRule type="cellIs" dxfId="2267" priority="142" operator="equal">
      <formula>"Too Long"</formula>
    </cfRule>
  </conditionalFormatting>
  <conditionalFormatting sqref="D614">
    <cfRule type="cellIs" dxfId="2266" priority="141" operator="equal">
      <formula>"Good"</formula>
    </cfRule>
  </conditionalFormatting>
  <conditionalFormatting sqref="D619">
    <cfRule type="cellIs" dxfId="2265" priority="140" operator="equal">
      <formula>"Too Long"</formula>
    </cfRule>
  </conditionalFormatting>
  <conditionalFormatting sqref="D619">
    <cfRule type="cellIs" dxfId="2264" priority="139" operator="equal">
      <formula>"Good"</formula>
    </cfRule>
  </conditionalFormatting>
  <conditionalFormatting sqref="D620">
    <cfRule type="cellIs" dxfId="2263" priority="138" operator="equal">
      <formula>"Too Long"</formula>
    </cfRule>
  </conditionalFormatting>
  <conditionalFormatting sqref="D620">
    <cfRule type="cellIs" dxfId="2262" priority="137" operator="equal">
      <formula>"Good"</formula>
    </cfRule>
  </conditionalFormatting>
  <conditionalFormatting sqref="D624">
    <cfRule type="cellIs" dxfId="2261" priority="136" operator="equal">
      <formula>"Too Long"</formula>
    </cfRule>
  </conditionalFormatting>
  <conditionalFormatting sqref="D624">
    <cfRule type="cellIs" dxfId="2260" priority="135" operator="equal">
      <formula>"Good"</formula>
    </cfRule>
  </conditionalFormatting>
  <conditionalFormatting sqref="D623">
    <cfRule type="cellIs" dxfId="2259" priority="134" operator="equal">
      <formula>"Too Long"</formula>
    </cfRule>
  </conditionalFormatting>
  <conditionalFormatting sqref="D623">
    <cfRule type="cellIs" dxfId="2258" priority="133" operator="equal">
      <formula>"Good"</formula>
    </cfRule>
  </conditionalFormatting>
  <conditionalFormatting sqref="D626">
    <cfRule type="cellIs" dxfId="2257" priority="132" operator="equal">
      <formula>"Too Long"</formula>
    </cfRule>
  </conditionalFormatting>
  <conditionalFormatting sqref="D626">
    <cfRule type="cellIs" dxfId="2256" priority="131" operator="equal">
      <formula>"Good"</formula>
    </cfRule>
  </conditionalFormatting>
  <conditionalFormatting sqref="D673">
    <cfRule type="cellIs" dxfId="2255" priority="130" operator="equal">
      <formula>"Too Long"</formula>
    </cfRule>
  </conditionalFormatting>
  <conditionalFormatting sqref="D673">
    <cfRule type="cellIs" dxfId="2254" priority="129" operator="equal">
      <formula>"Good"</formula>
    </cfRule>
  </conditionalFormatting>
  <conditionalFormatting sqref="D677">
    <cfRule type="cellIs" dxfId="2253" priority="128" operator="equal">
      <formula>"Too Long"</formula>
    </cfRule>
  </conditionalFormatting>
  <conditionalFormatting sqref="D677">
    <cfRule type="cellIs" dxfId="2252" priority="127" operator="equal">
      <formula>"Good"</formula>
    </cfRule>
  </conditionalFormatting>
  <conditionalFormatting sqref="D679">
    <cfRule type="cellIs" dxfId="2251" priority="126" operator="equal">
      <formula>"Too Long"</formula>
    </cfRule>
  </conditionalFormatting>
  <conditionalFormatting sqref="D679">
    <cfRule type="cellIs" dxfId="2250" priority="125" operator="equal">
      <formula>"Good"</formula>
    </cfRule>
  </conditionalFormatting>
  <conditionalFormatting sqref="D689">
    <cfRule type="cellIs" dxfId="2249" priority="124" operator="equal">
      <formula>"Too Long"</formula>
    </cfRule>
  </conditionalFormatting>
  <conditionalFormatting sqref="D689">
    <cfRule type="cellIs" dxfId="2248" priority="123" operator="equal">
      <formula>"Good"</formula>
    </cfRule>
  </conditionalFormatting>
  <conditionalFormatting sqref="D690">
    <cfRule type="cellIs" dxfId="2247" priority="122" operator="equal">
      <formula>"Too Long"</formula>
    </cfRule>
  </conditionalFormatting>
  <conditionalFormatting sqref="D690">
    <cfRule type="cellIs" dxfId="2246" priority="121" operator="equal">
      <formula>"Good"</formula>
    </cfRule>
  </conditionalFormatting>
  <conditionalFormatting sqref="D684">
    <cfRule type="cellIs" dxfId="2245" priority="120" operator="equal">
      <formula>"Too Long"</formula>
    </cfRule>
  </conditionalFormatting>
  <conditionalFormatting sqref="D684">
    <cfRule type="cellIs" dxfId="2244" priority="119" operator="equal">
      <formula>"Good"</formula>
    </cfRule>
  </conditionalFormatting>
  <conditionalFormatting sqref="D685">
    <cfRule type="cellIs" dxfId="2243" priority="118" operator="equal">
      <formula>"Too Long"</formula>
    </cfRule>
  </conditionalFormatting>
  <conditionalFormatting sqref="D685">
    <cfRule type="cellIs" dxfId="2242" priority="117" operator="equal">
      <formula>"Good"</formula>
    </cfRule>
  </conditionalFormatting>
  <conditionalFormatting sqref="D695">
    <cfRule type="cellIs" dxfId="2241" priority="116" operator="equal">
      <formula>"Too Long"</formula>
    </cfRule>
  </conditionalFormatting>
  <conditionalFormatting sqref="D695">
    <cfRule type="cellIs" dxfId="2240" priority="115" operator="equal">
      <formula>"Good"</formula>
    </cfRule>
  </conditionalFormatting>
  <conditionalFormatting sqref="D694">
    <cfRule type="cellIs" dxfId="2239" priority="114" operator="equal">
      <formula>"Too Long"</formula>
    </cfRule>
  </conditionalFormatting>
  <conditionalFormatting sqref="D694">
    <cfRule type="cellIs" dxfId="2238" priority="113" operator="equal">
      <formula>"Good"</formula>
    </cfRule>
  </conditionalFormatting>
  <conditionalFormatting sqref="D698">
    <cfRule type="cellIs" dxfId="2237" priority="112" operator="equal">
      <formula>"Too Long"</formula>
    </cfRule>
  </conditionalFormatting>
  <conditionalFormatting sqref="D698">
    <cfRule type="cellIs" dxfId="2236" priority="111" operator="equal">
      <formula>"Good"</formula>
    </cfRule>
  </conditionalFormatting>
  <conditionalFormatting sqref="D697">
    <cfRule type="cellIs" dxfId="2235" priority="110" operator="equal">
      <formula>"Too Long"</formula>
    </cfRule>
  </conditionalFormatting>
  <conditionalFormatting sqref="D697">
    <cfRule type="cellIs" dxfId="2234" priority="109" operator="equal">
      <formula>"Good"</formula>
    </cfRule>
  </conditionalFormatting>
  <conditionalFormatting sqref="D699:D700">
    <cfRule type="cellIs" dxfId="2233" priority="108" operator="equal">
      <formula>"Too Long"</formula>
    </cfRule>
  </conditionalFormatting>
  <conditionalFormatting sqref="D699:D700">
    <cfRule type="cellIs" dxfId="2232" priority="107" operator="equal">
      <formula>"Good"</formula>
    </cfRule>
  </conditionalFormatting>
  <conditionalFormatting sqref="D705">
    <cfRule type="cellIs" dxfId="2231" priority="106" operator="equal">
      <formula>"Too Long"</formula>
    </cfRule>
  </conditionalFormatting>
  <conditionalFormatting sqref="D705">
    <cfRule type="cellIs" dxfId="2230" priority="105" operator="equal">
      <formula>"Good"</formula>
    </cfRule>
  </conditionalFormatting>
  <conditionalFormatting sqref="D704">
    <cfRule type="cellIs" dxfId="2229" priority="104" operator="equal">
      <formula>"Too Long"</formula>
    </cfRule>
  </conditionalFormatting>
  <conditionalFormatting sqref="D704">
    <cfRule type="cellIs" dxfId="2228" priority="103" operator="equal">
      <formula>"Good"</formula>
    </cfRule>
  </conditionalFormatting>
  <conditionalFormatting sqref="D710">
    <cfRule type="cellIs" dxfId="2227" priority="102" operator="equal">
      <formula>"Too Long"</formula>
    </cfRule>
  </conditionalFormatting>
  <conditionalFormatting sqref="D710">
    <cfRule type="cellIs" dxfId="2226" priority="101" operator="equal">
      <formula>"Good"</formula>
    </cfRule>
  </conditionalFormatting>
  <conditionalFormatting sqref="D709">
    <cfRule type="cellIs" dxfId="2225" priority="100" operator="equal">
      <formula>"Too Long"</formula>
    </cfRule>
  </conditionalFormatting>
  <conditionalFormatting sqref="D709">
    <cfRule type="cellIs" dxfId="2224" priority="99" operator="equal">
      <formula>"Good"</formula>
    </cfRule>
  </conditionalFormatting>
  <conditionalFormatting sqref="D713">
    <cfRule type="cellIs" dxfId="2223" priority="98" operator="equal">
      <formula>"Too Long"</formula>
    </cfRule>
  </conditionalFormatting>
  <conditionalFormatting sqref="D713">
    <cfRule type="cellIs" dxfId="2222" priority="97" operator="equal">
      <formula>"Good"</formula>
    </cfRule>
  </conditionalFormatting>
  <conditionalFormatting sqref="D716">
    <cfRule type="cellIs" dxfId="2221" priority="96" operator="equal">
      <formula>"Too Long"</formula>
    </cfRule>
  </conditionalFormatting>
  <conditionalFormatting sqref="D716">
    <cfRule type="cellIs" dxfId="2220" priority="95" operator="equal">
      <formula>"Good"</formula>
    </cfRule>
  </conditionalFormatting>
  <conditionalFormatting sqref="D718">
    <cfRule type="cellIs" dxfId="2219" priority="94" operator="equal">
      <formula>"Too Long"</formula>
    </cfRule>
  </conditionalFormatting>
  <conditionalFormatting sqref="D718">
    <cfRule type="cellIs" dxfId="2218" priority="93" operator="equal">
      <formula>"Good"</formula>
    </cfRule>
  </conditionalFormatting>
  <conditionalFormatting sqref="D722">
    <cfRule type="cellIs" dxfId="2217" priority="92" operator="equal">
      <formula>"Too Long"</formula>
    </cfRule>
  </conditionalFormatting>
  <conditionalFormatting sqref="D722">
    <cfRule type="cellIs" dxfId="2216" priority="91" operator="equal">
      <formula>"Good"</formula>
    </cfRule>
  </conditionalFormatting>
  <conditionalFormatting sqref="D720">
    <cfRule type="cellIs" dxfId="2215" priority="90" operator="equal">
      <formula>"Too Long"</formula>
    </cfRule>
  </conditionalFormatting>
  <conditionalFormatting sqref="D720">
    <cfRule type="cellIs" dxfId="2214" priority="89" operator="equal">
      <formula>"Good"</formula>
    </cfRule>
  </conditionalFormatting>
  <conditionalFormatting sqref="D731">
    <cfRule type="cellIs" dxfId="2213" priority="88" operator="equal">
      <formula>"Too Long"</formula>
    </cfRule>
  </conditionalFormatting>
  <conditionalFormatting sqref="D731">
    <cfRule type="cellIs" dxfId="2212" priority="87" operator="equal">
      <formula>"Good"</formula>
    </cfRule>
  </conditionalFormatting>
  <conditionalFormatting sqref="D730">
    <cfRule type="cellIs" dxfId="2211" priority="86" operator="equal">
      <formula>"Too Long"</formula>
    </cfRule>
  </conditionalFormatting>
  <conditionalFormatting sqref="D730">
    <cfRule type="cellIs" dxfId="2210" priority="85" operator="equal">
      <formula>"Good"</formula>
    </cfRule>
  </conditionalFormatting>
  <conditionalFormatting sqref="D650">
    <cfRule type="cellIs" dxfId="2209" priority="84" operator="equal">
      <formula>"Too Long"</formula>
    </cfRule>
  </conditionalFormatting>
  <conditionalFormatting sqref="D650">
    <cfRule type="cellIs" dxfId="2208" priority="83" operator="equal">
      <formula>"Good"</formula>
    </cfRule>
  </conditionalFormatting>
  <conditionalFormatting sqref="D652">
    <cfRule type="cellIs" dxfId="2207" priority="82" operator="equal">
      <formula>"Too Long"</formula>
    </cfRule>
  </conditionalFormatting>
  <conditionalFormatting sqref="D652">
    <cfRule type="cellIs" dxfId="2206" priority="81" operator="equal">
      <formula>"Good"</formula>
    </cfRule>
  </conditionalFormatting>
  <conditionalFormatting sqref="D655">
    <cfRule type="cellIs" dxfId="2205" priority="80" operator="equal">
      <formula>"Too Long"</formula>
    </cfRule>
  </conditionalFormatting>
  <conditionalFormatting sqref="D655">
    <cfRule type="cellIs" dxfId="2204" priority="79" operator="equal">
      <formula>"Good"</formula>
    </cfRule>
  </conditionalFormatting>
  <conditionalFormatting sqref="D629">
    <cfRule type="cellIs" dxfId="2203" priority="78" operator="equal">
      <formula>"Too Long"</formula>
    </cfRule>
  </conditionalFormatting>
  <conditionalFormatting sqref="D629">
    <cfRule type="cellIs" dxfId="2202" priority="77" operator="equal">
      <formula>"Good"</formula>
    </cfRule>
  </conditionalFormatting>
  <conditionalFormatting sqref="D635">
    <cfRule type="cellIs" dxfId="2201" priority="76" operator="equal">
      <formula>"Too Long"</formula>
    </cfRule>
  </conditionalFormatting>
  <conditionalFormatting sqref="D635">
    <cfRule type="cellIs" dxfId="2200" priority="75" operator="equal">
      <formula>"Good"</formula>
    </cfRule>
  </conditionalFormatting>
  <conditionalFormatting sqref="D634">
    <cfRule type="cellIs" dxfId="2199" priority="74" operator="equal">
      <formula>"Too Long"</formula>
    </cfRule>
  </conditionalFormatting>
  <conditionalFormatting sqref="D634">
    <cfRule type="cellIs" dxfId="2198" priority="73" operator="equal">
      <formula>"Good"</formula>
    </cfRule>
  </conditionalFormatting>
  <conditionalFormatting sqref="D632">
    <cfRule type="cellIs" dxfId="2197" priority="72" operator="equal">
      <formula>"Too Long"</formula>
    </cfRule>
  </conditionalFormatting>
  <conditionalFormatting sqref="D632">
    <cfRule type="cellIs" dxfId="2196" priority="71" operator="equal">
      <formula>"Good"</formula>
    </cfRule>
  </conditionalFormatting>
  <conditionalFormatting sqref="D633">
    <cfRule type="cellIs" dxfId="2195" priority="70" operator="equal">
      <formula>"Too Long"</formula>
    </cfRule>
  </conditionalFormatting>
  <conditionalFormatting sqref="D633">
    <cfRule type="cellIs" dxfId="2194" priority="69" operator="equal">
      <formula>"Good"</formula>
    </cfRule>
  </conditionalFormatting>
  <conditionalFormatting sqref="D636">
    <cfRule type="cellIs" dxfId="2193" priority="68" operator="equal">
      <formula>"Too Long"</formula>
    </cfRule>
  </conditionalFormatting>
  <conditionalFormatting sqref="D636">
    <cfRule type="cellIs" dxfId="2192" priority="67" operator="equal">
      <formula>"Good"</formula>
    </cfRule>
  </conditionalFormatting>
  <conditionalFormatting sqref="D641">
    <cfRule type="cellIs" dxfId="2191" priority="66" operator="equal">
      <formula>"Too Long"</formula>
    </cfRule>
  </conditionalFormatting>
  <conditionalFormatting sqref="D641">
    <cfRule type="cellIs" dxfId="2190" priority="65" operator="equal">
      <formula>"Good"</formula>
    </cfRule>
  </conditionalFormatting>
  <conditionalFormatting sqref="D643">
    <cfRule type="cellIs" dxfId="2189" priority="64" operator="equal">
      <formula>"Too Long"</formula>
    </cfRule>
  </conditionalFormatting>
  <conditionalFormatting sqref="D643">
    <cfRule type="cellIs" dxfId="2188" priority="63" operator="equal">
      <formula>"Good"</formula>
    </cfRule>
  </conditionalFormatting>
  <conditionalFormatting sqref="D601">
    <cfRule type="cellIs" dxfId="2187" priority="62" operator="equal">
      <formula>"Too Long"</formula>
    </cfRule>
  </conditionalFormatting>
  <conditionalFormatting sqref="D601">
    <cfRule type="cellIs" dxfId="2186" priority="61" operator="equal">
      <formula>"Good"</formula>
    </cfRule>
  </conditionalFormatting>
  <conditionalFormatting sqref="D600">
    <cfRule type="cellIs" dxfId="2185" priority="60" operator="equal">
      <formula>"Too Long"</formula>
    </cfRule>
  </conditionalFormatting>
  <conditionalFormatting sqref="D600">
    <cfRule type="cellIs" dxfId="2184" priority="59" operator="equal">
      <formula>"Good"</formula>
    </cfRule>
  </conditionalFormatting>
  <conditionalFormatting sqref="D754">
    <cfRule type="cellIs" dxfId="2183" priority="58" operator="equal">
      <formula>"Too Long"</formula>
    </cfRule>
  </conditionalFormatting>
  <conditionalFormatting sqref="D754">
    <cfRule type="cellIs" dxfId="2182" priority="57" operator="equal">
      <formula>"Good"</formula>
    </cfRule>
  </conditionalFormatting>
  <conditionalFormatting sqref="D791">
    <cfRule type="cellIs" dxfId="2181" priority="56" operator="equal">
      <formula>"Too Long"</formula>
    </cfRule>
  </conditionalFormatting>
  <conditionalFormatting sqref="D791">
    <cfRule type="cellIs" dxfId="2180" priority="55" operator="equal">
      <formula>"Good"</formula>
    </cfRule>
  </conditionalFormatting>
  <conditionalFormatting sqref="D795">
    <cfRule type="cellIs" dxfId="2179" priority="54" operator="equal">
      <formula>"Too Long"</formula>
    </cfRule>
  </conditionalFormatting>
  <conditionalFormatting sqref="D795">
    <cfRule type="cellIs" dxfId="2178" priority="53" operator="equal">
      <formula>"Good"</formula>
    </cfRule>
  </conditionalFormatting>
  <conditionalFormatting sqref="D793">
    <cfRule type="cellIs" dxfId="2177" priority="52" operator="equal">
      <formula>"Too Long"</formula>
    </cfRule>
  </conditionalFormatting>
  <conditionalFormatting sqref="D793">
    <cfRule type="cellIs" dxfId="2176" priority="51" operator="equal">
      <formula>"Good"</formula>
    </cfRule>
  </conditionalFormatting>
  <conditionalFormatting sqref="D798">
    <cfRule type="cellIs" dxfId="2175" priority="50" operator="equal">
      <formula>"Too Long"</formula>
    </cfRule>
  </conditionalFormatting>
  <conditionalFormatting sqref="D798">
    <cfRule type="cellIs" dxfId="2174" priority="49" operator="equal">
      <formula>"Good"</formula>
    </cfRule>
  </conditionalFormatting>
  <conditionalFormatting sqref="D799">
    <cfRule type="cellIs" dxfId="2173" priority="48" operator="equal">
      <formula>"Too Long"</formula>
    </cfRule>
  </conditionalFormatting>
  <conditionalFormatting sqref="D799">
    <cfRule type="cellIs" dxfId="2172" priority="47" operator="equal">
      <formula>"Good"</formula>
    </cfRule>
  </conditionalFormatting>
  <conditionalFormatting sqref="D801">
    <cfRule type="cellIs" dxfId="2171" priority="46" operator="equal">
      <formula>"Too Long"</formula>
    </cfRule>
  </conditionalFormatting>
  <conditionalFormatting sqref="D801">
    <cfRule type="cellIs" dxfId="2170" priority="45" operator="equal">
      <formula>"Good"</formula>
    </cfRule>
  </conditionalFormatting>
  <conditionalFormatting sqref="D808">
    <cfRule type="cellIs" dxfId="2169" priority="44" operator="equal">
      <formula>"Too Long"</formula>
    </cfRule>
  </conditionalFormatting>
  <conditionalFormatting sqref="D808">
    <cfRule type="cellIs" dxfId="2168" priority="43" operator="equal">
      <formula>"Good"</formula>
    </cfRule>
  </conditionalFormatting>
  <conditionalFormatting sqref="D807">
    <cfRule type="cellIs" dxfId="2167" priority="42" operator="equal">
      <formula>"Too Long"</formula>
    </cfRule>
  </conditionalFormatting>
  <conditionalFormatting sqref="D807">
    <cfRule type="cellIs" dxfId="2166" priority="41" operator="equal">
      <formula>"Good"</formula>
    </cfRule>
  </conditionalFormatting>
  <conditionalFormatting sqref="D820">
    <cfRule type="cellIs" dxfId="2165" priority="40" operator="equal">
      <formula>"Too Long"</formula>
    </cfRule>
  </conditionalFormatting>
  <conditionalFormatting sqref="D820">
    <cfRule type="cellIs" dxfId="2164" priority="39" operator="equal">
      <formula>"Good"</formula>
    </cfRule>
  </conditionalFormatting>
  <conditionalFormatting sqref="D818">
    <cfRule type="cellIs" dxfId="2163" priority="38" operator="equal">
      <formula>"Too Long"</formula>
    </cfRule>
  </conditionalFormatting>
  <conditionalFormatting sqref="D818">
    <cfRule type="cellIs" dxfId="2162" priority="37" operator="equal">
      <formula>"Good"</formula>
    </cfRule>
  </conditionalFormatting>
  <conditionalFormatting sqref="D817">
    <cfRule type="cellIs" dxfId="2161" priority="36" operator="equal">
      <formula>"Too Long"</formula>
    </cfRule>
  </conditionalFormatting>
  <conditionalFormatting sqref="D817">
    <cfRule type="cellIs" dxfId="2160" priority="35" operator="equal">
      <formula>"Good"</formula>
    </cfRule>
  </conditionalFormatting>
  <conditionalFormatting sqref="D819">
    <cfRule type="cellIs" dxfId="2159" priority="34" operator="equal">
      <formula>"Too Long"</formula>
    </cfRule>
  </conditionalFormatting>
  <conditionalFormatting sqref="D819">
    <cfRule type="cellIs" dxfId="2158" priority="33" operator="equal">
      <formula>"Good"</formula>
    </cfRule>
  </conditionalFormatting>
  <conditionalFormatting sqref="D816">
    <cfRule type="cellIs" dxfId="2157" priority="32" operator="equal">
      <formula>"Too Long"</formula>
    </cfRule>
  </conditionalFormatting>
  <conditionalFormatting sqref="D816">
    <cfRule type="cellIs" dxfId="2156" priority="31" operator="equal">
      <formula>"Good"</formula>
    </cfRule>
  </conditionalFormatting>
  <conditionalFormatting sqref="D815">
    <cfRule type="cellIs" dxfId="2155" priority="30" operator="equal">
      <formula>"Too Long"</formula>
    </cfRule>
  </conditionalFormatting>
  <conditionalFormatting sqref="D815">
    <cfRule type="cellIs" dxfId="2154" priority="29" operator="equal">
      <formula>"Good"</formula>
    </cfRule>
  </conditionalFormatting>
  <conditionalFormatting sqref="D821">
    <cfRule type="cellIs" dxfId="2153" priority="28" operator="equal">
      <formula>"Too Long"</formula>
    </cfRule>
  </conditionalFormatting>
  <conditionalFormatting sqref="D821">
    <cfRule type="cellIs" dxfId="2152" priority="27" operator="equal">
      <formula>"Good"</formula>
    </cfRule>
  </conditionalFormatting>
  <conditionalFormatting sqref="D823">
    <cfRule type="cellIs" dxfId="2151" priority="26" operator="equal">
      <formula>"Too Long"</formula>
    </cfRule>
  </conditionalFormatting>
  <conditionalFormatting sqref="D823">
    <cfRule type="cellIs" dxfId="2150" priority="25" operator="equal">
      <formula>"Good"</formula>
    </cfRule>
  </conditionalFormatting>
  <conditionalFormatting sqref="D829">
    <cfRule type="cellIs" dxfId="2149" priority="24" operator="equal">
      <formula>"Too Long"</formula>
    </cfRule>
  </conditionalFormatting>
  <conditionalFormatting sqref="D829">
    <cfRule type="cellIs" dxfId="2148" priority="23" operator="equal">
      <formula>"Good"</formula>
    </cfRule>
  </conditionalFormatting>
  <conditionalFormatting sqref="D831">
    <cfRule type="cellIs" dxfId="2147" priority="22" operator="equal">
      <formula>"Too Long"</formula>
    </cfRule>
  </conditionalFormatting>
  <conditionalFormatting sqref="D831">
    <cfRule type="cellIs" dxfId="2146" priority="21" operator="equal">
      <formula>"Good"</formula>
    </cfRule>
  </conditionalFormatting>
  <conditionalFormatting sqref="D760">
    <cfRule type="cellIs" dxfId="2145" priority="20" operator="equal">
      <formula>"Too Long"</formula>
    </cfRule>
  </conditionalFormatting>
  <conditionalFormatting sqref="D760">
    <cfRule type="cellIs" dxfId="2144" priority="19" operator="equal">
      <formula>"Good"</formula>
    </cfRule>
  </conditionalFormatting>
  <conditionalFormatting sqref="D777">
    <cfRule type="cellIs" dxfId="2143" priority="18" operator="equal">
      <formula>"Too Long"</formula>
    </cfRule>
  </conditionalFormatting>
  <conditionalFormatting sqref="D777">
    <cfRule type="cellIs" dxfId="2142" priority="17" operator="equal">
      <formula>"Good"</formula>
    </cfRule>
  </conditionalFormatting>
  <conditionalFormatting sqref="D778">
    <cfRule type="cellIs" dxfId="2141" priority="16" operator="equal">
      <formula>"Too Long"</formula>
    </cfRule>
  </conditionalFormatting>
  <conditionalFormatting sqref="D778">
    <cfRule type="cellIs" dxfId="2140" priority="15" operator="equal">
      <formula>"Good"</formula>
    </cfRule>
  </conditionalFormatting>
  <conditionalFormatting sqref="D783">
    <cfRule type="cellIs" dxfId="2139" priority="14" operator="equal">
      <formula>"Too Long"</formula>
    </cfRule>
  </conditionalFormatting>
  <conditionalFormatting sqref="D783">
    <cfRule type="cellIs" dxfId="2138" priority="13" operator="equal">
      <formula>"Good"</formula>
    </cfRule>
  </conditionalFormatting>
  <conditionalFormatting sqref="D782">
    <cfRule type="cellIs" dxfId="2137" priority="12" operator="equal">
      <formula>"Too Long"</formula>
    </cfRule>
  </conditionalFormatting>
  <conditionalFormatting sqref="D782">
    <cfRule type="cellIs" dxfId="2136" priority="11" operator="equal">
      <formula>"Good"</formula>
    </cfRule>
  </conditionalFormatting>
  <conditionalFormatting sqref="D786">
    <cfRule type="cellIs" dxfId="2135" priority="10" operator="equal">
      <formula>"Too Long"</formula>
    </cfRule>
  </conditionalFormatting>
  <conditionalFormatting sqref="D786">
    <cfRule type="cellIs" dxfId="2134" priority="9" operator="equal">
      <formula>"Good"</formula>
    </cfRule>
  </conditionalFormatting>
  <conditionalFormatting sqref="D785">
    <cfRule type="cellIs" dxfId="2133" priority="8" operator="equal">
      <formula>"Too Long"</formula>
    </cfRule>
  </conditionalFormatting>
  <conditionalFormatting sqref="D785">
    <cfRule type="cellIs" dxfId="2132" priority="7" operator="equal">
      <formula>"Good"</formula>
    </cfRule>
  </conditionalFormatting>
  <conditionalFormatting sqref="D784">
    <cfRule type="cellIs" dxfId="2131" priority="6" operator="equal">
      <formula>"Too Long"</formula>
    </cfRule>
  </conditionalFormatting>
  <conditionalFormatting sqref="D784">
    <cfRule type="cellIs" dxfId="2130" priority="5" operator="equal">
      <formula>"Good"</formula>
    </cfRule>
  </conditionalFormatting>
  <conditionalFormatting sqref="D746">
    <cfRule type="cellIs" dxfId="2129" priority="4" operator="equal">
      <formula>"Too Long"</formula>
    </cfRule>
  </conditionalFormatting>
  <conditionalFormatting sqref="D746">
    <cfRule type="cellIs" dxfId="2128" priority="3" operator="equal">
      <formula>"Good"</formula>
    </cfRule>
  </conditionalFormatting>
  <conditionalFormatting sqref="D745">
    <cfRule type="cellIs" dxfId="2127" priority="2" operator="equal">
      <formula>"Too Long"</formula>
    </cfRule>
  </conditionalFormatting>
  <pageMargins left="0.7" right="0.7" top="0.75" bottom="0.75" header="0.3" footer="0.3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90" zoomScale="70" zoomScaleNormal="70" zoomScalePageLayoutView="70" workbookViewId="0">
      <selection activeCell="K12" sqref="K12"/>
    </sheetView>
  </sheetViews>
  <sheetFormatPr baseColWidth="10" defaultColWidth="8.83203125" defaultRowHeight="14" x14ac:dyDescent="0"/>
  <cols>
    <col min="1" max="1" width="8.83203125" style="213"/>
    <col min="2" max="2" width="12" style="213" customWidth="1"/>
    <col min="3" max="3" width="13.33203125" style="213" customWidth="1"/>
    <col min="4" max="4" width="9.5" style="213" customWidth="1"/>
    <col min="5" max="5" width="13.6640625" style="213" customWidth="1"/>
    <col min="6" max="6" width="15.6640625" style="213" customWidth="1"/>
    <col min="7" max="7" width="15.1640625" style="213" customWidth="1"/>
    <col min="8" max="8" width="12.6640625" style="213" customWidth="1"/>
    <col min="9" max="9" width="13.5" style="213" customWidth="1"/>
    <col min="10" max="10" width="15.83203125" style="213" customWidth="1"/>
    <col min="11" max="11" width="16.33203125" style="213" customWidth="1"/>
    <col min="12" max="12" width="17.1640625" style="213" customWidth="1"/>
    <col min="13" max="13" width="17.5" style="213" customWidth="1"/>
    <col min="14" max="14" width="23" style="213" bestFit="1" customWidth="1"/>
    <col min="15" max="15" width="86.6640625" style="213" customWidth="1"/>
    <col min="16" max="16384" width="8.83203125" style="213"/>
  </cols>
  <sheetData>
    <row r="1" spans="1:15" s="154" customFormat="1" ht="45">
      <c r="A1" s="189" t="s">
        <v>6</v>
      </c>
      <c r="B1" s="190" t="s">
        <v>7</v>
      </c>
      <c r="C1" s="191" t="s">
        <v>8</v>
      </c>
      <c r="D1" s="192" t="s">
        <v>380</v>
      </c>
      <c r="E1" s="193" t="s">
        <v>381</v>
      </c>
      <c r="F1" s="194" t="s">
        <v>382</v>
      </c>
      <c r="G1" s="195" t="s">
        <v>402</v>
      </c>
      <c r="H1" s="189" t="s">
        <v>403</v>
      </c>
      <c r="I1" s="189" t="s">
        <v>404</v>
      </c>
      <c r="J1" s="189" t="s">
        <v>405</v>
      </c>
      <c r="K1" s="189" t="s">
        <v>406</v>
      </c>
      <c r="L1" s="193" t="s">
        <v>415</v>
      </c>
      <c r="M1" s="194" t="s">
        <v>416</v>
      </c>
      <c r="N1" s="196" t="s">
        <v>365</v>
      </c>
      <c r="O1" s="196" t="s">
        <v>417</v>
      </c>
    </row>
    <row r="2" spans="1:15" s="154" customFormat="1" ht="15.75" customHeight="1">
      <c r="A2" s="137" t="s">
        <v>24</v>
      </c>
      <c r="B2" s="157">
        <v>79</v>
      </c>
      <c r="C2" s="158">
        <v>80</v>
      </c>
      <c r="D2" s="160" t="s">
        <v>484</v>
      </c>
      <c r="E2" s="176">
        <v>12.79</v>
      </c>
      <c r="F2" s="173">
        <v>12.8</v>
      </c>
      <c r="G2" s="183" t="s">
        <v>421</v>
      </c>
      <c r="H2" s="142" t="s">
        <v>422</v>
      </c>
      <c r="I2" s="142" t="s">
        <v>423</v>
      </c>
      <c r="J2" s="142">
        <v>1</v>
      </c>
      <c r="K2" s="142" t="s">
        <v>424</v>
      </c>
      <c r="L2" s="185">
        <v>215</v>
      </c>
      <c r="M2" s="186">
        <v>50.67731009035996</v>
      </c>
      <c r="N2" s="159" t="s">
        <v>425</v>
      </c>
      <c r="O2" s="159"/>
    </row>
    <row r="3" spans="1:15" s="154" customFormat="1" ht="18" customHeight="1">
      <c r="A3" s="137" t="s">
        <v>26</v>
      </c>
      <c r="B3" s="157">
        <v>0</v>
      </c>
      <c r="C3" s="158">
        <v>3</v>
      </c>
      <c r="D3" s="160" t="s">
        <v>484</v>
      </c>
      <c r="E3" s="176">
        <v>13.9</v>
      </c>
      <c r="F3" s="173">
        <v>13.93</v>
      </c>
      <c r="G3" s="183" t="s">
        <v>421</v>
      </c>
      <c r="H3" s="142" t="s">
        <v>422</v>
      </c>
      <c r="I3" s="142" t="s">
        <v>423</v>
      </c>
      <c r="J3" s="142">
        <v>1.5</v>
      </c>
      <c r="K3" s="142" t="s">
        <v>424</v>
      </c>
      <c r="L3" s="185">
        <v>37.973344189234268</v>
      </c>
      <c r="M3" s="186">
        <v>30.605926091624738</v>
      </c>
      <c r="N3" s="159" t="s">
        <v>425</v>
      </c>
      <c r="O3" s="159"/>
    </row>
    <row r="4" spans="1:15" s="154" customFormat="1" ht="15">
      <c r="A4" s="137" t="s">
        <v>30</v>
      </c>
      <c r="B4" s="157">
        <v>47</v>
      </c>
      <c r="C4" s="158">
        <v>49</v>
      </c>
      <c r="D4" s="160" t="s">
        <v>484</v>
      </c>
      <c r="E4" s="176">
        <v>16.919999999999998</v>
      </c>
      <c r="F4" s="173">
        <v>16.939999999999998</v>
      </c>
      <c r="G4" s="183" t="s">
        <v>421</v>
      </c>
      <c r="H4" s="142" t="s">
        <v>422</v>
      </c>
      <c r="I4" s="142" t="s">
        <v>423</v>
      </c>
      <c r="J4" s="142">
        <v>2</v>
      </c>
      <c r="K4" s="142" t="s">
        <v>424</v>
      </c>
      <c r="L4" s="185">
        <v>345.86559905705491</v>
      </c>
      <c r="M4" s="186">
        <v>35.831834992007401</v>
      </c>
      <c r="N4" s="159" t="s">
        <v>425</v>
      </c>
      <c r="O4" s="159"/>
    </row>
    <row r="5" spans="1:15" s="154" customFormat="1" ht="15">
      <c r="A5" s="137" t="s">
        <v>36</v>
      </c>
      <c r="B5" s="157">
        <v>44</v>
      </c>
      <c r="C5" s="158">
        <v>44.2</v>
      </c>
      <c r="D5" s="160" t="s">
        <v>484</v>
      </c>
      <c r="E5" s="176">
        <v>21.040000000000003</v>
      </c>
      <c r="F5" s="173">
        <v>21.042000000000002</v>
      </c>
      <c r="G5" s="183" t="s">
        <v>421</v>
      </c>
      <c r="H5" s="142" t="s">
        <v>422</v>
      </c>
      <c r="I5" s="142" t="s">
        <v>423</v>
      </c>
      <c r="J5" s="142">
        <v>0.2</v>
      </c>
      <c r="K5" s="142"/>
      <c r="L5" s="185">
        <v>29.369826745960438</v>
      </c>
      <c r="M5" s="186">
        <v>33.524470012973964</v>
      </c>
      <c r="N5" s="159" t="s">
        <v>425</v>
      </c>
      <c r="O5" s="159"/>
    </row>
    <row r="6" spans="1:15" s="154" customFormat="1" ht="15">
      <c r="A6" s="137" t="s">
        <v>37</v>
      </c>
      <c r="B6" s="157">
        <v>14.5</v>
      </c>
      <c r="C6" s="158">
        <v>14.7</v>
      </c>
      <c r="D6" s="160" t="s">
        <v>484</v>
      </c>
      <c r="E6" s="176">
        <v>21.565000000000001</v>
      </c>
      <c r="F6" s="173">
        <v>21.567</v>
      </c>
      <c r="G6" s="183" t="s">
        <v>421</v>
      </c>
      <c r="H6" s="142" t="s">
        <v>422</v>
      </c>
      <c r="I6" s="142" t="s">
        <v>423</v>
      </c>
      <c r="J6" s="142">
        <v>0.2</v>
      </c>
      <c r="K6" s="142"/>
      <c r="L6" s="185">
        <v>3.7575849696996784</v>
      </c>
      <c r="M6" s="186">
        <v>28.05114249228545</v>
      </c>
      <c r="N6" s="159" t="s">
        <v>425</v>
      </c>
      <c r="O6" s="159"/>
    </row>
    <row r="7" spans="1:15" s="154" customFormat="1" ht="15">
      <c r="A7" s="137" t="s">
        <v>37</v>
      </c>
      <c r="B7" s="157">
        <v>34</v>
      </c>
      <c r="C7" s="158">
        <v>34.200000000000003</v>
      </c>
      <c r="D7" s="160" t="s">
        <v>484</v>
      </c>
      <c r="E7" s="176">
        <v>21.76</v>
      </c>
      <c r="F7" s="173">
        <v>21.762</v>
      </c>
      <c r="G7" s="183" t="s">
        <v>421</v>
      </c>
      <c r="H7" s="142" t="s">
        <v>422</v>
      </c>
      <c r="I7" s="142" t="s">
        <v>423</v>
      </c>
      <c r="J7" s="142">
        <v>0.2</v>
      </c>
      <c r="K7" s="142"/>
      <c r="L7" s="185">
        <v>0.14281464991819348</v>
      </c>
      <c r="M7" s="186">
        <v>35.000083627550765</v>
      </c>
      <c r="N7" s="159" t="s">
        <v>425</v>
      </c>
      <c r="O7" s="159"/>
    </row>
    <row r="8" spans="1:15" s="154" customFormat="1" ht="15">
      <c r="A8" s="137" t="s">
        <v>42</v>
      </c>
      <c r="B8" s="157">
        <v>41.5</v>
      </c>
      <c r="C8" s="158">
        <v>42</v>
      </c>
      <c r="D8" s="160" t="s">
        <v>484</v>
      </c>
      <c r="E8" s="176">
        <v>25.7</v>
      </c>
      <c r="F8" s="173">
        <v>25.705000000000002</v>
      </c>
      <c r="G8" s="183" t="s">
        <v>421</v>
      </c>
      <c r="H8" s="142" t="s">
        <v>422</v>
      </c>
      <c r="I8" s="142" t="s">
        <v>423</v>
      </c>
      <c r="J8" s="142">
        <v>0.5</v>
      </c>
      <c r="K8" s="142"/>
      <c r="L8" s="185">
        <v>312.77636506570531</v>
      </c>
      <c r="M8" s="186">
        <v>41.50045247658273</v>
      </c>
      <c r="N8" s="159" t="s">
        <v>425</v>
      </c>
      <c r="O8" s="159"/>
    </row>
    <row r="9" spans="1:15" s="154" customFormat="1" ht="15">
      <c r="A9" s="137" t="s">
        <v>45</v>
      </c>
      <c r="B9" s="157">
        <v>32.5</v>
      </c>
      <c r="C9" s="158">
        <v>32.700000000000003</v>
      </c>
      <c r="D9" s="160" t="s">
        <v>484</v>
      </c>
      <c r="E9" s="176">
        <v>27.62</v>
      </c>
      <c r="F9" s="173">
        <v>27.622000000000003</v>
      </c>
      <c r="G9" s="183" t="s">
        <v>421</v>
      </c>
      <c r="H9" s="142" t="s">
        <v>422</v>
      </c>
      <c r="I9" s="142" t="s">
        <v>423</v>
      </c>
      <c r="J9" s="142">
        <v>0.2</v>
      </c>
      <c r="K9" s="142"/>
      <c r="L9" s="185">
        <v>297.84944303291519</v>
      </c>
      <c r="M9" s="186">
        <v>39.410460585258356</v>
      </c>
      <c r="N9" s="159" t="s">
        <v>425</v>
      </c>
      <c r="O9" s="159"/>
    </row>
    <row r="10" spans="1:15" s="154" customFormat="1" ht="15">
      <c r="A10" s="137" t="s">
        <v>50</v>
      </c>
      <c r="B10" s="157">
        <v>21.5</v>
      </c>
      <c r="C10" s="158">
        <v>22</v>
      </c>
      <c r="D10" s="160" t="s">
        <v>484</v>
      </c>
      <c r="E10" s="176">
        <v>31.68</v>
      </c>
      <c r="F10" s="173">
        <v>31.684999999999999</v>
      </c>
      <c r="G10" s="183" t="s">
        <v>421</v>
      </c>
      <c r="H10" s="142" t="s">
        <v>422</v>
      </c>
      <c r="I10" s="142" t="s">
        <v>423</v>
      </c>
      <c r="J10" s="142">
        <v>0.5</v>
      </c>
      <c r="K10" s="142"/>
      <c r="L10" s="185">
        <v>166.35844758106032</v>
      </c>
      <c r="M10" s="186">
        <v>36.783006354754519</v>
      </c>
      <c r="N10" s="159" t="s">
        <v>425</v>
      </c>
      <c r="O10" s="159"/>
    </row>
    <row r="11" spans="1:15" s="154" customFormat="1" ht="15">
      <c r="A11" s="137" t="s">
        <v>52</v>
      </c>
      <c r="B11" s="157">
        <v>8.5</v>
      </c>
      <c r="C11" s="158">
        <v>8.6999999999999993</v>
      </c>
      <c r="D11" s="160" t="s">
        <v>484</v>
      </c>
      <c r="E11" s="176">
        <v>32.685000000000002</v>
      </c>
      <c r="F11" s="173">
        <v>32.687000000000005</v>
      </c>
      <c r="G11" s="183" t="s">
        <v>421</v>
      </c>
      <c r="H11" s="142" t="s">
        <v>422</v>
      </c>
      <c r="I11" s="142" t="s">
        <v>423</v>
      </c>
      <c r="J11" s="142">
        <v>0.2</v>
      </c>
      <c r="K11" s="142"/>
      <c r="L11" s="185">
        <v>79.830530524241567</v>
      </c>
      <c r="M11" s="186">
        <v>26.359208801124446</v>
      </c>
      <c r="N11" s="159" t="s">
        <v>425</v>
      </c>
      <c r="O11" s="159"/>
    </row>
    <row r="12" spans="1:15" s="154" customFormat="1" ht="15">
      <c r="A12" s="137" t="s">
        <v>52</v>
      </c>
      <c r="B12" s="157">
        <v>24.5</v>
      </c>
      <c r="C12" s="158">
        <v>25</v>
      </c>
      <c r="D12" s="160" t="s">
        <v>484</v>
      </c>
      <c r="E12" s="176">
        <v>32.844999999999999</v>
      </c>
      <c r="F12" s="173">
        <v>32.85</v>
      </c>
      <c r="G12" s="183" t="s">
        <v>432</v>
      </c>
      <c r="H12" s="142" t="s">
        <v>422</v>
      </c>
      <c r="I12" s="142" t="s">
        <v>423</v>
      </c>
      <c r="J12" s="142">
        <v>0.5</v>
      </c>
      <c r="K12" s="142" t="s">
        <v>433</v>
      </c>
      <c r="L12" s="185">
        <v>328.95947249643018</v>
      </c>
      <c r="M12" s="186">
        <v>27.458176630806598</v>
      </c>
      <c r="N12" s="159" t="s">
        <v>434</v>
      </c>
      <c r="O12" s="159"/>
    </row>
    <row r="13" spans="1:15" s="154" customFormat="1" ht="15">
      <c r="A13" s="137" t="s">
        <v>52</v>
      </c>
      <c r="B13" s="157">
        <v>58.5</v>
      </c>
      <c r="C13" s="158">
        <v>59</v>
      </c>
      <c r="D13" s="160" t="s">
        <v>484</v>
      </c>
      <c r="E13" s="176">
        <v>33.185000000000002</v>
      </c>
      <c r="F13" s="173">
        <v>33.190000000000005</v>
      </c>
      <c r="G13" s="183" t="s">
        <v>432</v>
      </c>
      <c r="H13" s="142" t="s">
        <v>422</v>
      </c>
      <c r="I13" s="142" t="s">
        <v>423</v>
      </c>
      <c r="J13" s="142">
        <v>0.5</v>
      </c>
      <c r="K13" s="142" t="s">
        <v>433</v>
      </c>
      <c r="L13" s="185">
        <v>19</v>
      </c>
      <c r="M13" s="186">
        <v>46.604065943921896</v>
      </c>
      <c r="N13" s="159" t="s">
        <v>434</v>
      </c>
      <c r="O13" s="159"/>
    </row>
    <row r="14" spans="1:15" s="154" customFormat="1" ht="15">
      <c r="A14" s="137" t="s">
        <v>54</v>
      </c>
      <c r="B14" s="157">
        <v>29.5</v>
      </c>
      <c r="C14" s="158">
        <v>30.5</v>
      </c>
      <c r="D14" s="160" t="s">
        <v>484</v>
      </c>
      <c r="E14" s="176">
        <v>34.65</v>
      </c>
      <c r="F14" s="173">
        <v>34.659999999999997</v>
      </c>
      <c r="G14" s="183" t="s">
        <v>432</v>
      </c>
      <c r="H14" s="142" t="s">
        <v>422</v>
      </c>
      <c r="I14" s="142" t="s">
        <v>423</v>
      </c>
      <c r="J14" s="142">
        <v>0.5</v>
      </c>
      <c r="K14" s="142" t="s">
        <v>433</v>
      </c>
      <c r="L14" s="185">
        <v>199.04959590550732</v>
      </c>
      <c r="M14" s="186">
        <v>63.31630413183445</v>
      </c>
      <c r="N14" s="159" t="s">
        <v>434</v>
      </c>
      <c r="O14" s="159"/>
    </row>
    <row r="15" spans="1:15" s="154" customFormat="1" ht="15">
      <c r="A15" s="137" t="s">
        <v>54</v>
      </c>
      <c r="B15" s="157">
        <v>44.5</v>
      </c>
      <c r="C15" s="158">
        <v>45.5</v>
      </c>
      <c r="D15" s="160" t="s">
        <v>484</v>
      </c>
      <c r="E15" s="176">
        <v>34.799999999999997</v>
      </c>
      <c r="F15" s="173">
        <v>34.809999999999995</v>
      </c>
      <c r="G15" s="183" t="s">
        <v>432</v>
      </c>
      <c r="H15" s="142" t="s">
        <v>422</v>
      </c>
      <c r="I15" s="142" t="s">
        <v>423</v>
      </c>
      <c r="J15" s="142">
        <v>0.5</v>
      </c>
      <c r="K15" s="142" t="s">
        <v>433</v>
      </c>
      <c r="L15" s="185">
        <v>242</v>
      </c>
      <c r="M15" s="186">
        <v>48.55718335592546</v>
      </c>
      <c r="N15" s="159" t="s">
        <v>434</v>
      </c>
      <c r="O15" s="159"/>
    </row>
    <row r="16" spans="1:15" s="154" customFormat="1" ht="15">
      <c r="A16" s="137" t="s">
        <v>56</v>
      </c>
      <c r="B16" s="157">
        <v>11.5</v>
      </c>
      <c r="C16" s="158">
        <v>12</v>
      </c>
      <c r="D16" s="160" t="s">
        <v>484</v>
      </c>
      <c r="E16" s="176">
        <v>35.715000000000003</v>
      </c>
      <c r="F16" s="173">
        <v>35.72</v>
      </c>
      <c r="G16" s="183" t="s">
        <v>421</v>
      </c>
      <c r="H16" s="142" t="s">
        <v>422</v>
      </c>
      <c r="I16" s="142" t="s">
        <v>423</v>
      </c>
      <c r="J16" s="142">
        <v>0.5</v>
      </c>
      <c r="K16" s="142"/>
      <c r="L16" s="185">
        <v>115.71080145734663</v>
      </c>
      <c r="M16" s="186">
        <v>42.962833340569631</v>
      </c>
      <c r="N16" s="159" t="s">
        <v>425</v>
      </c>
      <c r="O16" s="159"/>
    </row>
    <row r="17" spans="1:15" s="154" customFormat="1" ht="15">
      <c r="A17" s="137" t="s">
        <v>69</v>
      </c>
      <c r="B17" s="157">
        <v>66</v>
      </c>
      <c r="C17" s="158">
        <v>66.5</v>
      </c>
      <c r="D17" s="160" t="s">
        <v>484</v>
      </c>
      <c r="E17" s="176">
        <v>47.004999999999995</v>
      </c>
      <c r="F17" s="173">
        <v>47.01</v>
      </c>
      <c r="G17" s="183" t="s">
        <v>421</v>
      </c>
      <c r="H17" s="142" t="s">
        <v>422</v>
      </c>
      <c r="I17" s="142" t="s">
        <v>423</v>
      </c>
      <c r="J17" s="142">
        <v>0.5</v>
      </c>
      <c r="K17" s="142"/>
      <c r="L17" s="185"/>
      <c r="M17" s="186"/>
      <c r="N17" s="159" t="s">
        <v>438</v>
      </c>
      <c r="O17" s="159"/>
    </row>
    <row r="18" spans="1:15" s="154" customFormat="1" ht="15">
      <c r="A18" s="137" t="s">
        <v>115</v>
      </c>
      <c r="B18" s="157">
        <v>78.5</v>
      </c>
      <c r="C18" s="158">
        <v>79</v>
      </c>
      <c r="D18" s="160" t="s">
        <v>484</v>
      </c>
      <c r="E18" s="176">
        <v>77.66</v>
      </c>
      <c r="F18" s="173">
        <v>77.665000000000006</v>
      </c>
      <c r="G18" s="183" t="s">
        <v>449</v>
      </c>
      <c r="H18" s="142" t="s">
        <v>422</v>
      </c>
      <c r="I18" s="142" t="s">
        <v>423</v>
      </c>
      <c r="J18" s="142">
        <v>0.5</v>
      </c>
      <c r="K18" s="142"/>
      <c r="L18" s="185">
        <v>89.909959578265727</v>
      </c>
      <c r="M18" s="186">
        <v>48.000035180897697</v>
      </c>
      <c r="N18" s="159" t="s">
        <v>450</v>
      </c>
      <c r="O18" s="159"/>
    </row>
    <row r="19" spans="1:15" s="154" customFormat="1" ht="15">
      <c r="A19" s="137" t="s">
        <v>117</v>
      </c>
      <c r="B19" s="157">
        <v>32</v>
      </c>
      <c r="C19" s="158">
        <v>32.5</v>
      </c>
      <c r="D19" s="160" t="s">
        <v>484</v>
      </c>
      <c r="E19" s="176">
        <v>78.914999999999992</v>
      </c>
      <c r="F19" s="173">
        <v>78.92</v>
      </c>
      <c r="G19" s="183" t="s">
        <v>449</v>
      </c>
      <c r="H19" s="142" t="s">
        <v>422</v>
      </c>
      <c r="I19" s="142" t="s">
        <v>423</v>
      </c>
      <c r="J19" s="142">
        <v>0.5</v>
      </c>
      <c r="K19" s="142"/>
      <c r="L19" s="185">
        <v>36.197980990234271</v>
      </c>
      <c r="M19" s="186">
        <v>41.997390828017316</v>
      </c>
      <c r="N19" s="159" t="s">
        <v>450</v>
      </c>
      <c r="O19" s="159"/>
    </row>
    <row r="20" spans="1:15" s="154" customFormat="1" ht="15">
      <c r="A20" s="137" t="s">
        <v>155</v>
      </c>
      <c r="B20" s="157">
        <v>52</v>
      </c>
      <c r="C20" s="158">
        <v>52.5</v>
      </c>
      <c r="D20" s="160" t="s">
        <v>484</v>
      </c>
      <c r="E20" s="176">
        <v>107.015</v>
      </c>
      <c r="F20" s="173">
        <v>107.02000000000001</v>
      </c>
      <c r="G20" s="183" t="s">
        <v>421</v>
      </c>
      <c r="H20" s="142" t="s">
        <v>422</v>
      </c>
      <c r="I20" s="142" t="s">
        <v>423</v>
      </c>
      <c r="J20" s="142">
        <v>0.5</v>
      </c>
      <c r="K20" s="142"/>
      <c r="L20" s="185">
        <v>39.029019701953104</v>
      </c>
      <c r="M20" s="186">
        <v>55.969413318094311</v>
      </c>
      <c r="N20" s="159" t="s">
        <v>425</v>
      </c>
      <c r="O20" s="159"/>
    </row>
    <row r="21" spans="1:15" s="154" customFormat="1" ht="15">
      <c r="A21" s="137" t="s">
        <v>155</v>
      </c>
      <c r="B21" s="157">
        <v>75.5</v>
      </c>
      <c r="C21" s="158">
        <v>76</v>
      </c>
      <c r="D21" s="160" t="s">
        <v>484</v>
      </c>
      <c r="E21" s="176">
        <v>107.25</v>
      </c>
      <c r="F21" s="173">
        <v>107.25500000000001</v>
      </c>
      <c r="G21" s="183" t="s">
        <v>421</v>
      </c>
      <c r="H21" s="142" t="s">
        <v>422</v>
      </c>
      <c r="I21" s="142" t="s">
        <v>423</v>
      </c>
      <c r="J21" s="142">
        <v>0.5</v>
      </c>
      <c r="K21" s="142"/>
      <c r="L21" s="185">
        <v>279.66346897260269</v>
      </c>
      <c r="M21" s="186">
        <v>46.409039826818237</v>
      </c>
      <c r="N21" s="159" t="s">
        <v>425</v>
      </c>
      <c r="O21" s="159"/>
    </row>
    <row r="22" spans="1:15" s="154" customFormat="1" ht="15">
      <c r="A22" s="137" t="s">
        <v>159</v>
      </c>
      <c r="B22" s="157">
        <v>50</v>
      </c>
      <c r="C22" s="158">
        <v>50.2</v>
      </c>
      <c r="D22" s="160" t="s">
        <v>484</v>
      </c>
      <c r="E22" s="176">
        <v>109.79</v>
      </c>
      <c r="F22" s="173">
        <v>109.792</v>
      </c>
      <c r="G22" s="183" t="s">
        <v>421</v>
      </c>
      <c r="H22" s="142" t="s">
        <v>422</v>
      </c>
      <c r="I22" s="142" t="s">
        <v>423</v>
      </c>
      <c r="J22" s="142">
        <v>0.2</v>
      </c>
      <c r="K22" s="142"/>
      <c r="L22" s="185">
        <v>218.24841747404281</v>
      </c>
      <c r="M22" s="186">
        <v>67.336072267009911</v>
      </c>
      <c r="N22" s="159" t="s">
        <v>425</v>
      </c>
      <c r="O22" s="159"/>
    </row>
    <row r="23" spans="1:15" s="154" customFormat="1" ht="15">
      <c r="A23" s="137" t="s">
        <v>160</v>
      </c>
      <c r="B23" s="157">
        <v>27</v>
      </c>
      <c r="C23" s="158">
        <v>27.5</v>
      </c>
      <c r="D23" s="160" t="s">
        <v>484</v>
      </c>
      <c r="E23" s="176">
        <v>110.33999999999999</v>
      </c>
      <c r="F23" s="173">
        <v>110.345</v>
      </c>
      <c r="G23" s="183" t="s">
        <v>421</v>
      </c>
      <c r="H23" s="142" t="s">
        <v>422</v>
      </c>
      <c r="I23" s="142" t="s">
        <v>457</v>
      </c>
      <c r="J23" s="142">
        <v>0.5</v>
      </c>
      <c r="K23" s="142"/>
      <c r="L23" s="185">
        <v>147.08731920999031</v>
      </c>
      <c r="M23" s="186">
        <v>41.911874566824686</v>
      </c>
      <c r="N23" s="159" t="s">
        <v>425</v>
      </c>
      <c r="O23" s="159"/>
    </row>
    <row r="24" spans="1:15" s="154" customFormat="1" ht="15">
      <c r="A24" s="137" t="s">
        <v>163</v>
      </c>
      <c r="B24" s="157">
        <v>12.5</v>
      </c>
      <c r="C24" s="158">
        <v>12.7</v>
      </c>
      <c r="D24" s="160" t="s">
        <v>484</v>
      </c>
      <c r="E24" s="176">
        <v>112.38</v>
      </c>
      <c r="F24" s="173">
        <v>112.38199999999999</v>
      </c>
      <c r="G24" s="183" t="s">
        <v>421</v>
      </c>
      <c r="H24" s="142" t="s">
        <v>422</v>
      </c>
      <c r="I24" s="142" t="s">
        <v>423</v>
      </c>
      <c r="J24" s="142">
        <v>0.2</v>
      </c>
      <c r="K24" s="142"/>
      <c r="L24" s="185">
        <v>243.80083008177934</v>
      </c>
      <c r="M24" s="186">
        <v>49.091773694944258</v>
      </c>
      <c r="N24" s="159" t="s">
        <v>425</v>
      </c>
      <c r="O24" s="159"/>
    </row>
    <row r="25" spans="1:15" s="154" customFormat="1" ht="15">
      <c r="A25" s="137" t="s">
        <v>183</v>
      </c>
      <c r="B25" s="157">
        <v>63</v>
      </c>
      <c r="C25" s="158">
        <v>64</v>
      </c>
      <c r="D25" s="160" t="s">
        <v>484</v>
      </c>
      <c r="E25" s="176">
        <v>126.80499999999999</v>
      </c>
      <c r="F25" s="173">
        <v>126.815</v>
      </c>
      <c r="G25" s="183" t="s">
        <v>421</v>
      </c>
      <c r="H25" s="142" t="s">
        <v>422</v>
      </c>
      <c r="I25" s="142" t="s">
        <v>423</v>
      </c>
      <c r="J25" s="142">
        <v>0.5</v>
      </c>
      <c r="K25" s="142"/>
      <c r="L25" s="185">
        <v>86.395202242442565</v>
      </c>
      <c r="M25" s="186">
        <v>88.003953861807432</v>
      </c>
      <c r="N25" s="159" t="s">
        <v>425</v>
      </c>
      <c r="O25" s="159"/>
    </row>
    <row r="26" spans="1:15" s="154" customFormat="1" ht="15">
      <c r="A26" s="137" t="s">
        <v>192</v>
      </c>
      <c r="B26" s="157">
        <v>28</v>
      </c>
      <c r="C26" s="158">
        <v>28.2</v>
      </c>
      <c r="D26" s="160" t="s">
        <v>484</v>
      </c>
      <c r="E26" s="176">
        <v>132.69</v>
      </c>
      <c r="F26" s="173">
        <v>132.69200000000001</v>
      </c>
      <c r="G26" s="183" t="s">
        <v>421</v>
      </c>
      <c r="H26" s="142" t="s">
        <v>422</v>
      </c>
      <c r="I26" s="142" t="s">
        <v>457</v>
      </c>
      <c r="J26" s="142">
        <v>0.2</v>
      </c>
      <c r="K26" s="142"/>
      <c r="L26" s="185">
        <v>169.933711708842</v>
      </c>
      <c r="M26" s="186">
        <v>64.348539604307888</v>
      </c>
      <c r="N26" s="159" t="s">
        <v>425</v>
      </c>
      <c r="O26" s="159"/>
    </row>
    <row r="27" spans="1:15" s="154" customFormat="1" ht="15">
      <c r="A27" s="137" t="s">
        <v>196</v>
      </c>
      <c r="B27" s="157">
        <v>69</v>
      </c>
      <c r="C27" s="158">
        <v>69.5</v>
      </c>
      <c r="D27" s="160" t="s">
        <v>484</v>
      </c>
      <c r="E27" s="176">
        <v>136.22</v>
      </c>
      <c r="F27" s="173">
        <v>136.22499999999999</v>
      </c>
      <c r="G27" s="183" t="s">
        <v>421</v>
      </c>
      <c r="H27" s="142" t="s">
        <v>422</v>
      </c>
      <c r="I27" s="142" t="s">
        <v>457</v>
      </c>
      <c r="J27" s="142">
        <v>0.5</v>
      </c>
      <c r="K27" s="142"/>
      <c r="L27" s="185">
        <v>156.34509327284985</v>
      </c>
      <c r="M27" s="186">
        <v>59.253977542247078</v>
      </c>
      <c r="N27" s="159" t="s">
        <v>425</v>
      </c>
      <c r="O27" s="159"/>
    </row>
    <row r="28" spans="1:15" s="154" customFormat="1" ht="15">
      <c r="A28" s="137" t="s">
        <v>196</v>
      </c>
      <c r="B28" s="157">
        <v>84</v>
      </c>
      <c r="C28" s="158">
        <v>84.5</v>
      </c>
      <c r="D28" s="160" t="s">
        <v>484</v>
      </c>
      <c r="E28" s="176">
        <v>136.37</v>
      </c>
      <c r="F28" s="173">
        <v>136.375</v>
      </c>
      <c r="G28" s="183" t="s">
        <v>421</v>
      </c>
      <c r="H28" s="142" t="s">
        <v>422</v>
      </c>
      <c r="I28" s="142" t="s">
        <v>457</v>
      </c>
      <c r="J28" s="142">
        <v>0.5</v>
      </c>
      <c r="K28" s="142"/>
      <c r="L28" s="185"/>
      <c r="M28" s="186"/>
      <c r="N28" s="159" t="s">
        <v>425</v>
      </c>
      <c r="O28" s="159"/>
    </row>
    <row r="29" spans="1:15" s="154" customFormat="1" ht="15">
      <c r="A29" s="137" t="s">
        <v>197</v>
      </c>
      <c r="B29" s="157">
        <v>41</v>
      </c>
      <c r="C29" s="158">
        <v>41.5</v>
      </c>
      <c r="D29" s="160" t="s">
        <v>484</v>
      </c>
      <c r="E29" s="176">
        <v>136.92499999999998</v>
      </c>
      <c r="F29" s="173">
        <v>136.92999999999998</v>
      </c>
      <c r="G29" s="183" t="s">
        <v>421</v>
      </c>
      <c r="H29" s="142" t="s">
        <v>422</v>
      </c>
      <c r="I29" s="142" t="s">
        <v>457</v>
      </c>
      <c r="J29" s="142">
        <v>0.5</v>
      </c>
      <c r="K29" s="142"/>
      <c r="L29" s="185">
        <v>152.66548731853203</v>
      </c>
      <c r="M29" s="186">
        <v>63.783657401350993</v>
      </c>
      <c r="N29" s="159" t="s">
        <v>425</v>
      </c>
      <c r="O29" s="159"/>
    </row>
    <row r="30" spans="1:15" s="154" customFormat="1" ht="15">
      <c r="A30" s="137" t="s">
        <v>198</v>
      </c>
      <c r="B30" s="157">
        <v>13.5</v>
      </c>
      <c r="C30" s="158">
        <v>14</v>
      </c>
      <c r="D30" s="160" t="s">
        <v>484</v>
      </c>
      <c r="E30" s="176">
        <v>137.6</v>
      </c>
      <c r="F30" s="173">
        <v>137.60499999999999</v>
      </c>
      <c r="G30" s="183" t="s">
        <v>421</v>
      </c>
      <c r="H30" s="142" t="s">
        <v>422</v>
      </c>
      <c r="I30" s="142" t="s">
        <v>457</v>
      </c>
      <c r="J30" s="142">
        <v>0.5</v>
      </c>
      <c r="K30" s="142"/>
      <c r="L30" s="185">
        <v>236.80801744509233</v>
      </c>
      <c r="M30" s="186">
        <v>58.700376825533063</v>
      </c>
      <c r="N30" s="159" t="s">
        <v>425</v>
      </c>
      <c r="O30" s="159"/>
    </row>
    <row r="31" spans="1:15" s="154" customFormat="1" ht="15">
      <c r="A31" s="137" t="s">
        <v>201</v>
      </c>
      <c r="B31" s="157">
        <v>75</v>
      </c>
      <c r="C31" s="158">
        <v>77</v>
      </c>
      <c r="D31" s="160" t="s">
        <v>484</v>
      </c>
      <c r="E31" s="176">
        <v>139.83500000000001</v>
      </c>
      <c r="F31" s="173">
        <v>139.85500000000002</v>
      </c>
      <c r="G31" s="183" t="s">
        <v>421</v>
      </c>
      <c r="H31" s="142" t="s">
        <v>422</v>
      </c>
      <c r="I31" s="142" t="s">
        <v>457</v>
      </c>
      <c r="J31" s="142">
        <v>2</v>
      </c>
      <c r="K31" s="142"/>
      <c r="L31" s="185">
        <v>263.97344733686566</v>
      </c>
      <c r="M31" s="186">
        <v>72.093111304571352</v>
      </c>
      <c r="N31" s="159" t="s">
        <v>425</v>
      </c>
      <c r="O31" s="159"/>
    </row>
    <row r="32" spans="1:15" s="154" customFormat="1" ht="15">
      <c r="A32" s="137" t="s">
        <v>203</v>
      </c>
      <c r="B32" s="157">
        <v>10</v>
      </c>
      <c r="C32" s="158">
        <v>11</v>
      </c>
      <c r="D32" s="160" t="s">
        <v>484</v>
      </c>
      <c r="E32" s="176">
        <v>140.69999999999999</v>
      </c>
      <c r="F32" s="173">
        <v>140.71</v>
      </c>
      <c r="G32" s="183" t="s">
        <v>421</v>
      </c>
      <c r="H32" s="142" t="s">
        <v>422</v>
      </c>
      <c r="I32" s="142" t="s">
        <v>457</v>
      </c>
      <c r="J32" s="142">
        <v>1</v>
      </c>
      <c r="K32" s="142"/>
      <c r="L32" s="185">
        <v>90.000554771314683</v>
      </c>
      <c r="M32" s="186">
        <v>66.000000000997971</v>
      </c>
      <c r="N32" s="159" t="s">
        <v>425</v>
      </c>
      <c r="O32" s="159"/>
    </row>
    <row r="33" spans="1:15" s="154" customFormat="1" ht="15">
      <c r="A33" s="137" t="s">
        <v>203</v>
      </c>
      <c r="B33" s="157">
        <v>75</v>
      </c>
      <c r="C33" s="158">
        <v>75.2</v>
      </c>
      <c r="D33" s="160" t="s">
        <v>484</v>
      </c>
      <c r="E33" s="176">
        <v>141.35</v>
      </c>
      <c r="F33" s="173">
        <v>141.352</v>
      </c>
      <c r="G33" s="183" t="s">
        <v>421</v>
      </c>
      <c r="H33" s="142" t="s">
        <v>422</v>
      </c>
      <c r="I33" s="142" t="s">
        <v>457</v>
      </c>
      <c r="J33" s="142">
        <v>0.2</v>
      </c>
      <c r="K33" s="142"/>
      <c r="L33" s="185">
        <v>111.21279522915853</v>
      </c>
      <c r="M33" s="186">
        <v>62.672306534230202</v>
      </c>
      <c r="N33" s="159" t="s">
        <v>425</v>
      </c>
      <c r="O33" s="159"/>
    </row>
    <row r="34" spans="1:15" s="154" customFormat="1" ht="15">
      <c r="A34" s="137" t="s">
        <v>212</v>
      </c>
      <c r="B34" s="157">
        <v>56</v>
      </c>
      <c r="C34" s="158">
        <v>62</v>
      </c>
      <c r="D34" s="160" t="s">
        <v>484</v>
      </c>
      <c r="E34" s="176">
        <v>144.16</v>
      </c>
      <c r="F34" s="173">
        <v>144.22</v>
      </c>
      <c r="G34" s="183" t="s">
        <v>421</v>
      </c>
      <c r="H34" s="142" t="s">
        <v>422</v>
      </c>
      <c r="I34" s="142" t="s">
        <v>423</v>
      </c>
      <c r="J34" s="142">
        <v>4.5</v>
      </c>
      <c r="K34" s="142"/>
      <c r="L34" s="185">
        <v>126.0433328093057</v>
      </c>
      <c r="M34" s="186">
        <v>52.016245480689719</v>
      </c>
      <c r="N34" s="159" t="s">
        <v>466</v>
      </c>
      <c r="O34" s="159"/>
    </row>
    <row r="35" spans="1:15" s="154" customFormat="1" ht="15">
      <c r="A35" s="137" t="s">
        <v>212</v>
      </c>
      <c r="B35" s="157">
        <v>62.5</v>
      </c>
      <c r="C35" s="158">
        <v>63</v>
      </c>
      <c r="D35" s="160" t="s">
        <v>484</v>
      </c>
      <c r="E35" s="176">
        <v>144.22499999999999</v>
      </c>
      <c r="F35" s="173">
        <v>144.22999999999999</v>
      </c>
      <c r="G35" s="183" t="s">
        <v>421</v>
      </c>
      <c r="H35" s="142" t="s">
        <v>422</v>
      </c>
      <c r="I35" s="142" t="s">
        <v>423</v>
      </c>
      <c r="J35" s="142">
        <v>0.5</v>
      </c>
      <c r="K35" s="142"/>
      <c r="L35" s="185">
        <v>123.14269261334363</v>
      </c>
      <c r="M35" s="186">
        <v>52.017080086137248</v>
      </c>
      <c r="N35" s="159" t="s">
        <v>425</v>
      </c>
      <c r="O35" s="159"/>
    </row>
    <row r="36" spans="1:15" s="154" customFormat="1" ht="15">
      <c r="A36" s="137" t="s">
        <v>219</v>
      </c>
      <c r="B36" s="157">
        <v>20</v>
      </c>
      <c r="C36" s="158">
        <v>20.5</v>
      </c>
      <c r="D36" s="160" t="s">
        <v>484</v>
      </c>
      <c r="E36" s="176">
        <v>145.26999999999998</v>
      </c>
      <c r="F36" s="173">
        <v>145.27500000000001</v>
      </c>
      <c r="G36" s="183" t="s">
        <v>421</v>
      </c>
      <c r="H36" s="142" t="s">
        <v>422</v>
      </c>
      <c r="I36" s="142" t="s">
        <v>423</v>
      </c>
      <c r="J36" s="142">
        <v>0.5</v>
      </c>
      <c r="K36" s="142"/>
      <c r="L36" s="185">
        <v>345.77689147267199</v>
      </c>
      <c r="M36" s="186">
        <v>32.80702679625572</v>
      </c>
      <c r="N36" s="159" t="s">
        <v>425</v>
      </c>
      <c r="O36" s="159"/>
    </row>
    <row r="37" spans="1:15" s="154" customFormat="1" ht="15">
      <c r="A37" s="137" t="s">
        <v>219</v>
      </c>
      <c r="B37" s="157">
        <v>31.5</v>
      </c>
      <c r="C37" s="158">
        <v>32.5</v>
      </c>
      <c r="D37" s="160" t="s">
        <v>484</v>
      </c>
      <c r="E37" s="176">
        <v>145.38499999999999</v>
      </c>
      <c r="F37" s="173">
        <v>145.39499999999998</v>
      </c>
      <c r="G37" s="183" t="s">
        <v>421</v>
      </c>
      <c r="H37" s="142" t="s">
        <v>422</v>
      </c>
      <c r="I37" s="142" t="s">
        <v>423</v>
      </c>
      <c r="J37" s="142">
        <v>0.5</v>
      </c>
      <c r="K37" s="142"/>
      <c r="L37" s="185">
        <v>334.63752281480015</v>
      </c>
      <c r="M37" s="186">
        <v>41.865407292783047</v>
      </c>
      <c r="N37" s="159" t="s">
        <v>425</v>
      </c>
      <c r="O37" s="159"/>
    </row>
    <row r="38" spans="1:15" s="154" customFormat="1" ht="15">
      <c r="A38" s="137" t="s">
        <v>219</v>
      </c>
      <c r="B38" s="157">
        <v>64</v>
      </c>
      <c r="C38" s="158">
        <v>64.5</v>
      </c>
      <c r="D38" s="160" t="s">
        <v>484</v>
      </c>
      <c r="E38" s="176">
        <v>145.70999999999998</v>
      </c>
      <c r="F38" s="173">
        <v>145.715</v>
      </c>
      <c r="G38" s="183" t="s">
        <v>421</v>
      </c>
      <c r="H38" s="142" t="s">
        <v>422</v>
      </c>
      <c r="I38" s="142" t="s">
        <v>423</v>
      </c>
      <c r="J38" s="142">
        <v>0.5</v>
      </c>
      <c r="K38" s="142"/>
      <c r="L38" s="185">
        <v>343.57778919254577</v>
      </c>
      <c r="M38" s="186">
        <v>52.161781351661311</v>
      </c>
      <c r="N38" s="159" t="s">
        <v>425</v>
      </c>
      <c r="O38" s="159"/>
    </row>
    <row r="39" spans="1:15" s="154" customFormat="1" ht="15">
      <c r="A39" s="137" t="s">
        <v>219</v>
      </c>
      <c r="B39" s="157">
        <v>80</v>
      </c>
      <c r="C39" s="158">
        <v>81</v>
      </c>
      <c r="D39" s="160" t="s">
        <v>484</v>
      </c>
      <c r="E39" s="176">
        <v>145.87</v>
      </c>
      <c r="F39" s="173">
        <v>145.88</v>
      </c>
      <c r="G39" s="183" t="s">
        <v>421</v>
      </c>
      <c r="H39" s="142" t="s">
        <v>422</v>
      </c>
      <c r="I39" s="142" t="s">
        <v>423</v>
      </c>
      <c r="J39" s="142">
        <v>0.5</v>
      </c>
      <c r="K39" s="142"/>
      <c r="L39" s="185">
        <v>275.71002286856401</v>
      </c>
      <c r="M39" s="186">
        <v>1.0049855417061053</v>
      </c>
      <c r="N39" s="159" t="s">
        <v>425</v>
      </c>
      <c r="O39" s="159"/>
    </row>
    <row r="40" spans="1:15" s="154" customFormat="1" ht="15">
      <c r="A40" s="137" t="s">
        <v>221</v>
      </c>
      <c r="B40" s="157">
        <v>47</v>
      </c>
      <c r="C40" s="158">
        <v>58</v>
      </c>
      <c r="D40" s="160" t="s">
        <v>484</v>
      </c>
      <c r="E40" s="176">
        <v>146.38999999999999</v>
      </c>
      <c r="F40" s="173">
        <v>146.5</v>
      </c>
      <c r="G40" s="183" t="s">
        <v>432</v>
      </c>
      <c r="H40" s="142" t="s">
        <v>422</v>
      </c>
      <c r="I40" s="142" t="s">
        <v>457</v>
      </c>
      <c r="J40" s="142">
        <v>3</v>
      </c>
      <c r="K40" s="142" t="s">
        <v>467</v>
      </c>
      <c r="L40" s="185">
        <v>299.36982674596044</v>
      </c>
      <c r="M40" s="186">
        <v>74.190080022145466</v>
      </c>
      <c r="N40" s="159" t="s">
        <v>467</v>
      </c>
      <c r="O40" s="159"/>
    </row>
    <row r="41" spans="1:15" s="154" customFormat="1" ht="15">
      <c r="A41" s="137" t="s">
        <v>246</v>
      </c>
      <c r="B41" s="157">
        <v>71.5</v>
      </c>
      <c r="C41" s="158">
        <v>71.7</v>
      </c>
      <c r="D41" s="160" t="s">
        <v>484</v>
      </c>
      <c r="E41" s="176">
        <v>153.315</v>
      </c>
      <c r="F41" s="173">
        <v>153.31700000000001</v>
      </c>
      <c r="G41" s="183" t="s">
        <v>421</v>
      </c>
      <c r="H41" s="142" t="s">
        <v>422</v>
      </c>
      <c r="I41" s="142" t="s">
        <v>423</v>
      </c>
      <c r="J41" s="142">
        <v>0.2</v>
      </c>
      <c r="K41" s="142"/>
      <c r="L41" s="185">
        <v>194.21486887164772</v>
      </c>
      <c r="M41" s="186">
        <v>40.879560732999678</v>
      </c>
      <c r="N41" s="159" t="s">
        <v>425</v>
      </c>
      <c r="O41" s="159"/>
    </row>
    <row r="42" spans="1:15" s="154" customFormat="1" ht="15">
      <c r="A42" s="137" t="s">
        <v>260</v>
      </c>
      <c r="B42" s="157">
        <v>46</v>
      </c>
      <c r="C42" s="158">
        <v>46.5</v>
      </c>
      <c r="D42" s="160" t="s">
        <v>484</v>
      </c>
      <c r="E42" s="176">
        <v>158.5</v>
      </c>
      <c r="F42" s="173">
        <v>158.505</v>
      </c>
      <c r="G42" s="183" t="s">
        <v>421</v>
      </c>
      <c r="H42" s="142" t="s">
        <v>422</v>
      </c>
      <c r="I42" s="142" t="s">
        <v>423</v>
      </c>
      <c r="J42" s="142">
        <v>0.5</v>
      </c>
      <c r="K42" s="142"/>
      <c r="L42" s="185">
        <v>212.57276115212525</v>
      </c>
      <c r="M42" s="186">
        <v>35.489297634712784</v>
      </c>
      <c r="N42" s="159" t="s">
        <v>425</v>
      </c>
      <c r="O42" s="159"/>
    </row>
    <row r="43" spans="1:15" s="154" customFormat="1" ht="15">
      <c r="A43" s="137" t="s">
        <v>262</v>
      </c>
      <c r="B43" s="157">
        <v>85</v>
      </c>
      <c r="C43" s="158">
        <v>86</v>
      </c>
      <c r="D43" s="160" t="s">
        <v>484</v>
      </c>
      <c r="E43" s="176">
        <v>159.44999999999999</v>
      </c>
      <c r="F43" s="173">
        <v>159.46</v>
      </c>
      <c r="G43" s="183" t="s">
        <v>421</v>
      </c>
      <c r="H43" s="142" t="s">
        <v>422</v>
      </c>
      <c r="I43" s="142" t="s">
        <v>423</v>
      </c>
      <c r="J43" s="142">
        <v>1</v>
      </c>
      <c r="K43" s="142"/>
      <c r="L43" s="185">
        <v>203.08972490615849</v>
      </c>
      <c r="M43" s="186">
        <v>44.386623947682239</v>
      </c>
      <c r="N43" s="159" t="s">
        <v>425</v>
      </c>
      <c r="O43" s="159"/>
    </row>
    <row r="44" spans="1:15" s="154" customFormat="1" ht="15">
      <c r="A44" s="137" t="s">
        <v>268</v>
      </c>
      <c r="B44" s="157">
        <v>4</v>
      </c>
      <c r="C44" s="158">
        <v>5</v>
      </c>
      <c r="D44" s="160" t="s">
        <v>484</v>
      </c>
      <c r="E44" s="176">
        <v>160.155</v>
      </c>
      <c r="F44" s="173">
        <v>160.16500000000002</v>
      </c>
      <c r="G44" s="183" t="s">
        <v>421</v>
      </c>
      <c r="H44" s="142" t="s">
        <v>422</v>
      </c>
      <c r="I44" s="142" t="s">
        <v>423</v>
      </c>
      <c r="J44" s="142">
        <v>1</v>
      </c>
      <c r="K44" s="142"/>
      <c r="L44" s="185">
        <v>270.19626048223409</v>
      </c>
      <c r="M44" s="186">
        <v>27.000135969763498</v>
      </c>
      <c r="N44" s="159" t="s">
        <v>425</v>
      </c>
      <c r="O44" s="159"/>
    </row>
    <row r="45" spans="1:15" s="154" customFormat="1" ht="15">
      <c r="A45" s="137" t="s">
        <v>274</v>
      </c>
      <c r="B45" s="157">
        <v>23.5</v>
      </c>
      <c r="C45" s="158">
        <v>24</v>
      </c>
      <c r="D45" s="160" t="s">
        <v>484</v>
      </c>
      <c r="E45" s="176">
        <v>162.55500000000001</v>
      </c>
      <c r="F45" s="173">
        <v>162.56</v>
      </c>
      <c r="G45" s="183" t="s">
        <v>421</v>
      </c>
      <c r="H45" s="142" t="s">
        <v>422</v>
      </c>
      <c r="I45" s="142" t="s">
        <v>423</v>
      </c>
      <c r="J45" s="142">
        <v>0.5</v>
      </c>
      <c r="K45" s="142"/>
      <c r="L45" s="185">
        <v>220.63348399515243</v>
      </c>
      <c r="M45" s="186">
        <v>42.696868427202567</v>
      </c>
      <c r="N45" s="159" t="s">
        <v>425</v>
      </c>
      <c r="O45" s="159"/>
    </row>
    <row r="46" spans="1:15" s="154" customFormat="1" ht="15">
      <c r="A46" s="137" t="s">
        <v>294</v>
      </c>
      <c r="B46" s="157">
        <v>21</v>
      </c>
      <c r="C46" s="158">
        <v>21.2</v>
      </c>
      <c r="D46" s="160" t="s">
        <v>484</v>
      </c>
      <c r="E46" s="176">
        <v>168.36</v>
      </c>
      <c r="F46" s="173">
        <v>168.36199999999999</v>
      </c>
      <c r="G46" s="183" t="s">
        <v>421</v>
      </c>
      <c r="H46" s="142" t="s">
        <v>422</v>
      </c>
      <c r="I46" s="142" t="s">
        <v>423</v>
      </c>
      <c r="J46" s="142">
        <v>0.2</v>
      </c>
      <c r="K46" s="142"/>
      <c r="L46" s="185">
        <v>109.60471244183975</v>
      </c>
      <c r="M46" s="186">
        <v>51.675149006526333</v>
      </c>
      <c r="N46" s="159" t="s">
        <v>425</v>
      </c>
      <c r="O46" s="159"/>
    </row>
    <row r="47" spans="1:15" s="154" customFormat="1" ht="15">
      <c r="A47" s="137" t="s">
        <v>307</v>
      </c>
      <c r="B47" s="157">
        <v>9</v>
      </c>
      <c r="C47" s="158">
        <v>9.1999999999999993</v>
      </c>
      <c r="D47" s="160" t="s">
        <v>484</v>
      </c>
      <c r="E47" s="176">
        <v>173.1</v>
      </c>
      <c r="F47" s="173">
        <v>173.102</v>
      </c>
      <c r="G47" s="183" t="s">
        <v>421</v>
      </c>
      <c r="H47" s="142" t="s">
        <v>422</v>
      </c>
      <c r="I47" s="142" t="s">
        <v>423</v>
      </c>
      <c r="J47" s="142">
        <v>0.2</v>
      </c>
      <c r="K47" s="142"/>
      <c r="L47" s="185">
        <v>135</v>
      </c>
      <c r="M47" s="186">
        <v>66.161792347981347</v>
      </c>
      <c r="N47" s="159" t="s">
        <v>425</v>
      </c>
      <c r="O47" s="159"/>
    </row>
    <row r="48" spans="1:15" s="154" customFormat="1" ht="15">
      <c r="A48" s="137" t="s">
        <v>307</v>
      </c>
      <c r="B48" s="157">
        <v>29</v>
      </c>
      <c r="C48" s="158">
        <v>29.2</v>
      </c>
      <c r="D48" s="160" t="s">
        <v>484</v>
      </c>
      <c r="E48" s="176">
        <v>173.29999999999998</v>
      </c>
      <c r="F48" s="173">
        <v>173.30199999999999</v>
      </c>
      <c r="G48" s="183" t="s">
        <v>421</v>
      </c>
      <c r="H48" s="142" t="s">
        <v>422</v>
      </c>
      <c r="I48" s="142" t="s">
        <v>423</v>
      </c>
      <c r="J48" s="142">
        <v>0.2</v>
      </c>
      <c r="K48" s="142"/>
      <c r="L48" s="185">
        <v>142.18616739630522</v>
      </c>
      <c r="M48" s="186">
        <v>69.7768926492042</v>
      </c>
      <c r="N48" s="159" t="s">
        <v>425</v>
      </c>
      <c r="O48" s="159"/>
    </row>
    <row r="49" spans="1:15" s="154" customFormat="1" ht="15">
      <c r="A49" s="137" t="s">
        <v>312</v>
      </c>
      <c r="B49" s="157">
        <v>45.5</v>
      </c>
      <c r="C49" s="158">
        <v>46</v>
      </c>
      <c r="D49" s="160" t="s">
        <v>484</v>
      </c>
      <c r="E49" s="176">
        <v>174.91000000000003</v>
      </c>
      <c r="F49" s="173">
        <v>174.91500000000002</v>
      </c>
      <c r="G49" s="183" t="s">
        <v>421</v>
      </c>
      <c r="H49" s="142" t="s">
        <v>422</v>
      </c>
      <c r="I49" s="142" t="s">
        <v>423</v>
      </c>
      <c r="J49" s="142">
        <v>0.5</v>
      </c>
      <c r="K49" s="142"/>
      <c r="L49" s="185">
        <v>290.85976551909346</v>
      </c>
      <c r="M49" s="186">
        <v>53.86771274026588</v>
      </c>
      <c r="N49" s="159" t="s">
        <v>425</v>
      </c>
      <c r="O49" s="159"/>
    </row>
    <row r="50" spans="1:15" s="154" customFormat="1" ht="15">
      <c r="A50" s="137" t="s">
        <v>585</v>
      </c>
      <c r="B50" s="157">
        <v>55</v>
      </c>
      <c r="C50" s="158">
        <v>55.5</v>
      </c>
      <c r="D50" s="160" t="s">
        <v>484</v>
      </c>
      <c r="E50" s="176">
        <v>178.63500000000002</v>
      </c>
      <c r="F50" s="173">
        <v>178.64000000000001</v>
      </c>
      <c r="G50" s="183" t="s">
        <v>421</v>
      </c>
      <c r="H50" s="142" t="s">
        <v>422</v>
      </c>
      <c r="I50" s="142" t="s">
        <v>457</v>
      </c>
      <c r="J50" s="142">
        <v>0.5</v>
      </c>
      <c r="K50" s="142"/>
      <c r="L50" s="185">
        <v>306.0425486905375</v>
      </c>
      <c r="M50" s="186">
        <v>67.608719664280201</v>
      </c>
      <c r="N50" s="159" t="s">
        <v>425</v>
      </c>
      <c r="O50" s="159"/>
    </row>
    <row r="51" spans="1:15" s="154" customFormat="1" ht="15">
      <c r="A51" s="137" t="s">
        <v>586</v>
      </c>
      <c r="B51" s="157">
        <v>53</v>
      </c>
      <c r="C51" s="158">
        <v>55</v>
      </c>
      <c r="D51" s="160" t="s">
        <v>484</v>
      </c>
      <c r="E51" s="176">
        <v>179.36500000000001</v>
      </c>
      <c r="F51" s="173">
        <v>179.38500000000002</v>
      </c>
      <c r="G51" s="183" t="s">
        <v>421</v>
      </c>
      <c r="H51" s="142" t="s">
        <v>422</v>
      </c>
      <c r="I51" s="142" t="s">
        <v>457</v>
      </c>
      <c r="J51" s="142">
        <v>1</v>
      </c>
      <c r="K51" s="142"/>
      <c r="L51" s="185">
        <v>295.41427037645872</v>
      </c>
      <c r="M51" s="186">
        <v>65.287267558108198</v>
      </c>
      <c r="N51" s="159" t="s">
        <v>425</v>
      </c>
      <c r="O51" s="159"/>
    </row>
    <row r="52" spans="1:15" s="154" customFormat="1" ht="15">
      <c r="A52" s="137" t="s">
        <v>586</v>
      </c>
      <c r="B52" s="157">
        <v>71.5</v>
      </c>
      <c r="C52" s="158">
        <v>72.2</v>
      </c>
      <c r="D52" s="160" t="s">
        <v>484</v>
      </c>
      <c r="E52" s="176">
        <v>179.55</v>
      </c>
      <c r="F52" s="173">
        <v>179.55700000000002</v>
      </c>
      <c r="G52" s="183" t="s">
        <v>421</v>
      </c>
      <c r="H52" s="142" t="s">
        <v>422</v>
      </c>
      <c r="I52" s="142" t="s">
        <v>457</v>
      </c>
      <c r="J52" s="142">
        <v>0.5</v>
      </c>
      <c r="K52" s="142"/>
      <c r="L52" s="185">
        <v>311.42917472117375</v>
      </c>
      <c r="M52" s="186">
        <v>69.091690408241206</v>
      </c>
      <c r="N52" s="159" t="s">
        <v>425</v>
      </c>
      <c r="O52" s="159"/>
    </row>
    <row r="53" spans="1:15" s="154" customFormat="1" ht="15">
      <c r="A53" s="137" t="s">
        <v>595</v>
      </c>
      <c r="B53" s="157">
        <v>35.5</v>
      </c>
      <c r="C53" s="158">
        <v>36</v>
      </c>
      <c r="D53" s="160" t="s">
        <v>484</v>
      </c>
      <c r="E53" s="176">
        <v>185.95499999999998</v>
      </c>
      <c r="F53" s="173">
        <v>185.96</v>
      </c>
      <c r="G53" s="183" t="s">
        <v>421</v>
      </c>
      <c r="H53" s="142" t="s">
        <v>422</v>
      </c>
      <c r="I53" s="142" t="s">
        <v>457</v>
      </c>
      <c r="J53" s="142">
        <v>0.5</v>
      </c>
      <c r="K53" s="142"/>
      <c r="L53" s="185">
        <v>123.28916150727622</v>
      </c>
      <c r="M53" s="186">
        <v>44.090444688093754</v>
      </c>
      <c r="N53" s="159" t="s">
        <v>425</v>
      </c>
      <c r="O53" s="159"/>
    </row>
    <row r="54" spans="1:15" s="154" customFormat="1" ht="15">
      <c r="A54" s="137" t="s">
        <v>596</v>
      </c>
      <c r="B54" s="157">
        <v>84</v>
      </c>
      <c r="C54" s="158">
        <v>86</v>
      </c>
      <c r="D54" s="160" t="s">
        <v>484</v>
      </c>
      <c r="E54" s="176">
        <v>187.03</v>
      </c>
      <c r="F54" s="173">
        <v>187.05</v>
      </c>
      <c r="G54" s="183" t="s">
        <v>480</v>
      </c>
      <c r="H54" s="142" t="s">
        <v>422</v>
      </c>
      <c r="I54" s="142" t="s">
        <v>457</v>
      </c>
      <c r="J54" s="142">
        <v>2</v>
      </c>
      <c r="K54" s="142"/>
      <c r="L54" s="185">
        <v>67</v>
      </c>
      <c r="M54" s="186">
        <v>68.657865192244856</v>
      </c>
      <c r="N54" s="159" t="s">
        <v>476</v>
      </c>
      <c r="O54" s="159"/>
    </row>
    <row r="55" spans="1:15" s="154" customFormat="1" ht="15">
      <c r="A55" s="137" t="s">
        <v>599</v>
      </c>
      <c r="B55" s="157">
        <v>0</v>
      </c>
      <c r="C55" s="158">
        <v>17</v>
      </c>
      <c r="D55" s="160" t="s">
        <v>484</v>
      </c>
      <c r="E55" s="176">
        <v>188.6</v>
      </c>
      <c r="F55" s="173">
        <v>188.76999999999998</v>
      </c>
      <c r="G55" s="183" t="s">
        <v>421</v>
      </c>
      <c r="H55" s="142" t="s">
        <v>422</v>
      </c>
      <c r="I55" s="142" t="s">
        <v>457</v>
      </c>
      <c r="J55" s="142">
        <v>15</v>
      </c>
      <c r="K55" s="142"/>
      <c r="L55" s="185"/>
      <c r="M55" s="186"/>
      <c r="N55" s="159" t="s">
        <v>425</v>
      </c>
      <c r="O55" s="159" t="s">
        <v>477</v>
      </c>
    </row>
    <row r="56" spans="1:15" s="154" customFormat="1" ht="15">
      <c r="A56" s="137" t="s">
        <v>598</v>
      </c>
      <c r="B56" s="157">
        <v>60.5</v>
      </c>
      <c r="C56" s="158">
        <v>87</v>
      </c>
      <c r="D56" s="160" t="s">
        <v>484</v>
      </c>
      <c r="E56" s="176">
        <v>188.66</v>
      </c>
      <c r="F56" s="173">
        <v>188.92500000000001</v>
      </c>
      <c r="G56" s="183" t="s">
        <v>421</v>
      </c>
      <c r="H56" s="142" t="s">
        <v>422</v>
      </c>
      <c r="I56" s="142" t="s">
        <v>457</v>
      </c>
      <c r="J56" s="142">
        <v>15</v>
      </c>
      <c r="K56" s="142"/>
      <c r="L56" s="185">
        <v>208.1984698126773</v>
      </c>
      <c r="M56" s="186">
        <v>40.531524456223671</v>
      </c>
      <c r="N56" s="159" t="s">
        <v>425</v>
      </c>
      <c r="O56" s="159" t="s">
        <v>477</v>
      </c>
    </row>
    <row r="57" spans="1:15" s="154" customFormat="1" ht="15">
      <c r="A57" s="137" t="s">
        <v>604</v>
      </c>
      <c r="B57" s="157">
        <v>28</v>
      </c>
      <c r="C57" s="158">
        <v>28.5</v>
      </c>
      <c r="D57" s="160" t="s">
        <v>484</v>
      </c>
      <c r="E57" s="176">
        <v>192.51500000000001</v>
      </c>
      <c r="F57" s="173">
        <v>192.52</v>
      </c>
      <c r="G57" s="183" t="s">
        <v>421</v>
      </c>
      <c r="H57" s="142" t="s">
        <v>422</v>
      </c>
      <c r="I57" s="142" t="s">
        <v>457</v>
      </c>
      <c r="J57" s="142">
        <v>0.5</v>
      </c>
      <c r="K57" s="142"/>
      <c r="L57" s="185">
        <v>338.78720477084147</v>
      </c>
      <c r="M57" s="186">
        <v>56.86496045098167</v>
      </c>
      <c r="N57" s="159" t="s">
        <v>425</v>
      </c>
      <c r="O57" s="159"/>
    </row>
    <row r="58" spans="1:15" s="154" customFormat="1" ht="15">
      <c r="A58" s="137" t="s">
        <v>606</v>
      </c>
      <c r="B58" s="157">
        <v>30.5</v>
      </c>
      <c r="C58" s="158">
        <v>45</v>
      </c>
      <c r="D58" s="160" t="s">
        <v>484</v>
      </c>
      <c r="E58" s="176">
        <v>194.13</v>
      </c>
      <c r="F58" s="173">
        <v>194.27499999999998</v>
      </c>
      <c r="G58" s="183" t="s">
        <v>421</v>
      </c>
      <c r="H58" s="142" t="s">
        <v>422</v>
      </c>
      <c r="I58" s="142" t="s">
        <v>457</v>
      </c>
      <c r="J58" s="142">
        <v>12</v>
      </c>
      <c r="K58" s="142"/>
      <c r="L58" s="185">
        <v>313.71352199742336</v>
      </c>
      <c r="M58" s="186">
        <v>34.010627164826381</v>
      </c>
      <c r="N58" s="159" t="s">
        <v>425</v>
      </c>
      <c r="O58" s="159"/>
    </row>
    <row r="59" spans="1:15" s="154" customFormat="1" ht="15">
      <c r="A59" s="137" t="s">
        <v>611</v>
      </c>
      <c r="B59" s="157">
        <v>17</v>
      </c>
      <c r="C59" s="158">
        <v>18</v>
      </c>
      <c r="D59" s="160" t="s">
        <v>484</v>
      </c>
      <c r="E59" s="176">
        <v>197.76999999999998</v>
      </c>
      <c r="F59" s="173">
        <v>197.78</v>
      </c>
      <c r="G59" s="183" t="s">
        <v>421</v>
      </c>
      <c r="H59" s="142" t="s">
        <v>422</v>
      </c>
      <c r="I59" s="142" t="s">
        <v>457</v>
      </c>
      <c r="J59" s="142">
        <v>0.5</v>
      </c>
      <c r="K59" s="142"/>
      <c r="L59" s="185">
        <v>146.92117475239365</v>
      </c>
      <c r="M59" s="186">
        <v>51.021240489792916</v>
      </c>
      <c r="N59" s="159" t="s">
        <v>425</v>
      </c>
      <c r="O59" s="159"/>
    </row>
    <row r="60" spans="1:15" s="154" customFormat="1" ht="15">
      <c r="A60" s="137" t="s">
        <v>615</v>
      </c>
      <c r="B60" s="157">
        <v>42.5</v>
      </c>
      <c r="C60" s="158">
        <v>42.7</v>
      </c>
      <c r="D60" s="160" t="s">
        <v>484</v>
      </c>
      <c r="E60" s="176">
        <v>201.02500000000001</v>
      </c>
      <c r="F60" s="173">
        <v>201.02699999999999</v>
      </c>
      <c r="G60" s="183" t="s">
        <v>421</v>
      </c>
      <c r="H60" s="142" t="s">
        <v>422</v>
      </c>
      <c r="I60" s="142" t="s">
        <v>457</v>
      </c>
      <c r="J60" s="142">
        <v>0.2</v>
      </c>
      <c r="K60" s="142"/>
      <c r="L60" s="185">
        <v>47</v>
      </c>
      <c r="M60" s="186">
        <v>53.819990653081497</v>
      </c>
      <c r="N60" s="159" t="s">
        <v>425</v>
      </c>
      <c r="O60" s="159"/>
    </row>
    <row r="61" spans="1:15" s="154" customFormat="1" ht="15">
      <c r="A61" s="137" t="s">
        <v>616</v>
      </c>
      <c r="B61" s="157">
        <v>12</v>
      </c>
      <c r="C61" s="158">
        <v>13</v>
      </c>
      <c r="D61" s="160" t="s">
        <v>484</v>
      </c>
      <c r="E61" s="176">
        <v>201.42000000000002</v>
      </c>
      <c r="F61" s="173">
        <v>201.43</v>
      </c>
      <c r="G61" s="183" t="s">
        <v>480</v>
      </c>
      <c r="H61" s="142" t="s">
        <v>422</v>
      </c>
      <c r="I61" s="142" t="s">
        <v>457</v>
      </c>
      <c r="J61" s="142">
        <v>2</v>
      </c>
      <c r="K61" s="142"/>
      <c r="L61" s="185">
        <v>267.41311916375309</v>
      </c>
      <c r="M61" s="186">
        <v>78.01187487023229</v>
      </c>
      <c r="N61" s="159" t="s">
        <v>476</v>
      </c>
      <c r="O61" s="159"/>
    </row>
    <row r="62" spans="1:15" s="154" customFormat="1" ht="15">
      <c r="A62" s="137" t="s">
        <v>618</v>
      </c>
      <c r="B62" s="157">
        <v>35.5</v>
      </c>
      <c r="C62" s="158">
        <v>36</v>
      </c>
      <c r="D62" s="160" t="s">
        <v>484</v>
      </c>
      <c r="E62" s="176">
        <v>203.16</v>
      </c>
      <c r="F62" s="173">
        <v>203.16500000000002</v>
      </c>
      <c r="G62" s="183" t="s">
        <v>421</v>
      </c>
      <c r="H62" s="142" t="s">
        <v>422</v>
      </c>
      <c r="I62" s="142" t="s">
        <v>457</v>
      </c>
      <c r="J62" s="142">
        <v>0.5</v>
      </c>
      <c r="K62" s="142"/>
      <c r="L62" s="185">
        <v>144.8510761165839</v>
      </c>
      <c r="M62" s="186">
        <v>55.54610280810865</v>
      </c>
      <c r="N62" s="159" t="s">
        <v>425</v>
      </c>
      <c r="O62" s="159"/>
    </row>
    <row r="63" spans="1:15" s="154" customFormat="1" ht="15">
      <c r="A63" s="137" t="s">
        <v>618</v>
      </c>
      <c r="B63" s="157">
        <v>51</v>
      </c>
      <c r="C63" s="158">
        <v>51.5</v>
      </c>
      <c r="D63" s="160" t="s">
        <v>484</v>
      </c>
      <c r="E63" s="176">
        <v>203.315</v>
      </c>
      <c r="F63" s="173">
        <v>203.32</v>
      </c>
      <c r="G63" s="183" t="s">
        <v>421</v>
      </c>
      <c r="H63" s="142" t="s">
        <v>422</v>
      </c>
      <c r="I63" s="142" t="s">
        <v>457</v>
      </c>
      <c r="J63" s="142">
        <v>0.5</v>
      </c>
      <c r="K63" s="142"/>
      <c r="L63" s="185">
        <v>148.63177866482988</v>
      </c>
      <c r="M63" s="186">
        <v>54.380048064391929</v>
      </c>
      <c r="N63" s="159" t="s">
        <v>425</v>
      </c>
      <c r="O63" s="159"/>
    </row>
    <row r="64" spans="1:15" s="154" customFormat="1" ht="15">
      <c r="A64" s="137" t="s">
        <v>618</v>
      </c>
      <c r="B64" s="157">
        <v>58.5</v>
      </c>
      <c r="C64" s="158">
        <v>59</v>
      </c>
      <c r="D64" s="160" t="s">
        <v>484</v>
      </c>
      <c r="E64" s="176">
        <v>203.39000000000001</v>
      </c>
      <c r="F64" s="173">
        <v>203.39500000000001</v>
      </c>
      <c r="G64" s="183" t="s">
        <v>421</v>
      </c>
      <c r="H64" s="142" t="s">
        <v>422</v>
      </c>
      <c r="I64" s="142" t="s">
        <v>457</v>
      </c>
      <c r="J64" s="142">
        <v>0.5</v>
      </c>
      <c r="K64" s="142"/>
      <c r="L64" s="185">
        <v>144.90426693496363</v>
      </c>
      <c r="M64" s="186">
        <v>52.65720554674288</v>
      </c>
      <c r="N64" s="159" t="s">
        <v>425</v>
      </c>
      <c r="O64" s="159"/>
    </row>
    <row r="65" spans="1:15" s="154" customFormat="1" ht="15">
      <c r="A65" s="137" t="s">
        <v>618</v>
      </c>
      <c r="B65" s="157">
        <v>84</v>
      </c>
      <c r="C65" s="158">
        <v>84.2</v>
      </c>
      <c r="D65" s="160" t="s">
        <v>484</v>
      </c>
      <c r="E65" s="176">
        <v>203.64500000000001</v>
      </c>
      <c r="F65" s="173">
        <v>203.64700000000002</v>
      </c>
      <c r="G65" s="183" t="s">
        <v>421</v>
      </c>
      <c r="H65" s="142" t="s">
        <v>422</v>
      </c>
      <c r="I65" s="142" t="s">
        <v>457</v>
      </c>
      <c r="J65" s="142">
        <v>0.5</v>
      </c>
      <c r="K65" s="142"/>
      <c r="L65" s="185">
        <v>148.67191439106898</v>
      </c>
      <c r="M65" s="186">
        <v>53.40433099021589</v>
      </c>
      <c r="N65" s="159" t="s">
        <v>425</v>
      </c>
      <c r="O65" s="159"/>
    </row>
    <row r="66" spans="1:15" s="154" customFormat="1" ht="15">
      <c r="A66" s="137" t="s">
        <v>620</v>
      </c>
      <c r="B66" s="157">
        <v>74</v>
      </c>
      <c r="C66" s="158">
        <v>74.2</v>
      </c>
      <c r="D66" s="160" t="s">
        <v>484</v>
      </c>
      <c r="E66" s="176">
        <v>204.875</v>
      </c>
      <c r="F66" s="173">
        <v>204.87699999999998</v>
      </c>
      <c r="G66" s="183" t="s">
        <v>421</v>
      </c>
      <c r="H66" s="142" t="s">
        <v>422</v>
      </c>
      <c r="I66" s="142" t="s">
        <v>457</v>
      </c>
      <c r="J66" s="142">
        <v>0.2</v>
      </c>
      <c r="K66" s="142"/>
      <c r="L66" s="185">
        <v>275.40103953133615</v>
      </c>
      <c r="M66" s="186">
        <v>29.108230061626323</v>
      </c>
      <c r="N66" s="159" t="s">
        <v>425</v>
      </c>
      <c r="O66" s="159"/>
    </row>
    <row r="67" spans="1:15" s="154" customFormat="1" ht="15">
      <c r="A67" s="137" t="s">
        <v>621</v>
      </c>
      <c r="B67" s="157">
        <v>87</v>
      </c>
      <c r="C67" s="158">
        <v>87.2</v>
      </c>
      <c r="D67" s="160" t="s">
        <v>484</v>
      </c>
      <c r="E67" s="176">
        <v>205.82500000000002</v>
      </c>
      <c r="F67" s="173">
        <v>205.82700000000003</v>
      </c>
      <c r="G67" s="183" t="s">
        <v>421</v>
      </c>
      <c r="H67" s="142" t="s">
        <v>422</v>
      </c>
      <c r="I67" s="142" t="s">
        <v>457</v>
      </c>
      <c r="J67" s="142">
        <v>0.2</v>
      </c>
      <c r="K67" s="142"/>
      <c r="L67" s="185">
        <v>235.14873625054901</v>
      </c>
      <c r="M67" s="186">
        <v>12.126523017514089</v>
      </c>
      <c r="N67" s="159" t="s">
        <v>425</v>
      </c>
      <c r="O67" s="159"/>
    </row>
    <row r="68" spans="1:15" s="154" customFormat="1" ht="15">
      <c r="A68" s="137" t="s">
        <v>622</v>
      </c>
      <c r="B68" s="157">
        <v>14.5</v>
      </c>
      <c r="C68" s="158">
        <v>15</v>
      </c>
      <c r="D68" s="160" t="s">
        <v>484</v>
      </c>
      <c r="E68" s="176">
        <v>205.98000000000002</v>
      </c>
      <c r="F68" s="173">
        <v>205.98500000000001</v>
      </c>
      <c r="G68" s="183" t="s">
        <v>421</v>
      </c>
      <c r="H68" s="142" t="s">
        <v>422</v>
      </c>
      <c r="I68" s="142" t="s">
        <v>457</v>
      </c>
      <c r="J68" s="142">
        <v>0.5</v>
      </c>
      <c r="K68" s="142"/>
      <c r="L68" s="185">
        <v>167.21847560261165</v>
      </c>
      <c r="M68" s="186">
        <v>63.577228218873138</v>
      </c>
      <c r="N68" s="159" t="s">
        <v>425</v>
      </c>
      <c r="O68" s="159"/>
    </row>
    <row r="69" spans="1:15" s="154" customFormat="1" ht="15">
      <c r="A69" s="137" t="s">
        <v>622</v>
      </c>
      <c r="B69" s="157">
        <v>19</v>
      </c>
      <c r="C69" s="158">
        <v>19.2</v>
      </c>
      <c r="D69" s="160" t="s">
        <v>484</v>
      </c>
      <c r="E69" s="176">
        <v>206.02500000000001</v>
      </c>
      <c r="F69" s="173">
        <v>206.02700000000002</v>
      </c>
      <c r="G69" s="183" t="s">
        <v>421</v>
      </c>
      <c r="H69" s="142" t="s">
        <v>422</v>
      </c>
      <c r="I69" s="142" t="s">
        <v>457</v>
      </c>
      <c r="J69" s="142">
        <v>0.2</v>
      </c>
      <c r="K69" s="142"/>
      <c r="L69" s="185">
        <v>166.13675580566257</v>
      </c>
      <c r="M69" s="186">
        <v>61.71253971320111</v>
      </c>
      <c r="N69" s="159" t="s">
        <v>425</v>
      </c>
      <c r="O69" s="159"/>
    </row>
    <row r="70" spans="1:15" s="154" customFormat="1" ht="15">
      <c r="A70" s="137" t="s">
        <v>622</v>
      </c>
      <c r="B70" s="157">
        <v>25.5</v>
      </c>
      <c r="C70" s="158">
        <v>26</v>
      </c>
      <c r="D70" s="160" t="s">
        <v>484</v>
      </c>
      <c r="E70" s="176">
        <v>206.09</v>
      </c>
      <c r="F70" s="173">
        <v>206.095</v>
      </c>
      <c r="G70" s="183" t="s">
        <v>421</v>
      </c>
      <c r="H70" s="142" t="s">
        <v>422</v>
      </c>
      <c r="I70" s="142" t="s">
        <v>457</v>
      </c>
      <c r="J70" s="142">
        <v>0.5</v>
      </c>
      <c r="K70" s="142"/>
      <c r="L70" s="185">
        <v>164.45291378055401</v>
      </c>
      <c r="M70" s="186">
        <v>58.951819586850938</v>
      </c>
      <c r="N70" s="159" t="s">
        <v>425</v>
      </c>
      <c r="O70" s="159"/>
    </row>
    <row r="71" spans="1:15" s="154" customFormat="1" ht="15">
      <c r="A71" s="137" t="s">
        <v>623</v>
      </c>
      <c r="B71" s="157">
        <v>36</v>
      </c>
      <c r="C71" s="158">
        <v>36.200000000000003</v>
      </c>
      <c r="D71" s="160" t="s">
        <v>484</v>
      </c>
      <c r="E71" s="176">
        <v>206.96</v>
      </c>
      <c r="F71" s="173">
        <v>206.96199999999999</v>
      </c>
      <c r="G71" s="183" t="s">
        <v>421</v>
      </c>
      <c r="H71" s="142" t="s">
        <v>422</v>
      </c>
      <c r="I71" s="142" t="s">
        <v>457</v>
      </c>
      <c r="J71" s="142">
        <v>0.2</v>
      </c>
      <c r="K71" s="142"/>
      <c r="L71" s="185">
        <v>214.45161786155916</v>
      </c>
      <c r="M71" s="186">
        <v>15.640894656641336</v>
      </c>
      <c r="N71" s="159" t="s">
        <v>479</v>
      </c>
      <c r="O71" s="159"/>
    </row>
    <row r="72" spans="1:15" s="154" customFormat="1" ht="15">
      <c r="A72" s="137" t="s">
        <v>624</v>
      </c>
      <c r="B72" s="157">
        <v>31</v>
      </c>
      <c r="C72" s="158">
        <v>31.5</v>
      </c>
      <c r="D72" s="160" t="s">
        <v>484</v>
      </c>
      <c r="E72" s="176">
        <v>207.86</v>
      </c>
      <c r="F72" s="173">
        <v>207.86500000000001</v>
      </c>
      <c r="G72" s="183" t="s">
        <v>421</v>
      </c>
      <c r="H72" s="142" t="s">
        <v>422</v>
      </c>
      <c r="I72" s="142" t="s">
        <v>457</v>
      </c>
      <c r="J72" s="142">
        <v>0.5</v>
      </c>
      <c r="K72" s="142"/>
      <c r="L72" s="185">
        <v>189.9219548901138</v>
      </c>
      <c r="M72" s="186">
        <v>31.382519625289767</v>
      </c>
      <c r="N72" s="159" t="s">
        <v>425</v>
      </c>
      <c r="O72" s="159"/>
    </row>
    <row r="73" spans="1:15" s="154" customFormat="1" ht="15">
      <c r="A73" s="137" t="s">
        <v>625</v>
      </c>
      <c r="B73" s="157">
        <v>7.5</v>
      </c>
      <c r="C73" s="158">
        <v>8</v>
      </c>
      <c r="D73" s="160" t="s">
        <v>484</v>
      </c>
      <c r="E73" s="176">
        <v>208.20499999999998</v>
      </c>
      <c r="F73" s="173">
        <v>208.21</v>
      </c>
      <c r="G73" s="183" t="s">
        <v>421</v>
      </c>
      <c r="H73" s="142" t="s">
        <v>422</v>
      </c>
      <c r="I73" s="142" t="s">
        <v>423</v>
      </c>
      <c r="J73" s="142">
        <v>0.5</v>
      </c>
      <c r="K73" s="142"/>
      <c r="L73" s="185">
        <v>193.21448348883285</v>
      </c>
      <c r="M73" s="186">
        <v>34.716327375279498</v>
      </c>
      <c r="N73" s="159" t="s">
        <v>425</v>
      </c>
      <c r="O73" s="159"/>
    </row>
    <row r="74" spans="1:15" s="154" customFormat="1" ht="15">
      <c r="A74" s="137" t="s">
        <v>625</v>
      </c>
      <c r="B74" s="157">
        <v>54</v>
      </c>
      <c r="C74" s="158">
        <v>54.2</v>
      </c>
      <c r="D74" s="160" t="s">
        <v>484</v>
      </c>
      <c r="E74" s="176">
        <v>208.67</v>
      </c>
      <c r="F74" s="173">
        <v>208.672</v>
      </c>
      <c r="G74" s="183" t="s">
        <v>421</v>
      </c>
      <c r="H74" s="142" t="s">
        <v>422</v>
      </c>
      <c r="I74" s="142" t="s">
        <v>423</v>
      </c>
      <c r="J74" s="142">
        <v>0.2</v>
      </c>
      <c r="K74" s="142"/>
      <c r="L74" s="185">
        <v>184.48471761711596</v>
      </c>
      <c r="M74" s="186">
        <v>24.065350702392109</v>
      </c>
      <c r="N74" s="159" t="s">
        <v>425</v>
      </c>
      <c r="O74" s="159"/>
    </row>
    <row r="75" spans="1:15" s="154" customFormat="1" ht="15">
      <c r="A75" s="137" t="s">
        <v>625</v>
      </c>
      <c r="B75" s="157">
        <v>60</v>
      </c>
      <c r="C75" s="158">
        <v>60.5</v>
      </c>
      <c r="D75" s="160" t="s">
        <v>484</v>
      </c>
      <c r="E75" s="176">
        <v>208.73</v>
      </c>
      <c r="F75" s="173">
        <v>208.73499999999999</v>
      </c>
      <c r="G75" s="183" t="s">
        <v>421</v>
      </c>
      <c r="H75" s="142" t="s">
        <v>422</v>
      </c>
      <c r="I75" s="142" t="s">
        <v>423</v>
      </c>
      <c r="J75" s="142">
        <v>0.5</v>
      </c>
      <c r="K75" s="142"/>
      <c r="L75" s="185">
        <v>132.95660080582104</v>
      </c>
      <c r="M75" s="186">
        <v>60.239096932928703</v>
      </c>
      <c r="N75" s="159" t="s">
        <v>425</v>
      </c>
      <c r="O75" s="159"/>
    </row>
    <row r="76" spans="1:15" s="154" customFormat="1" ht="15">
      <c r="A76" s="137" t="s">
        <v>626</v>
      </c>
      <c r="B76" s="157">
        <v>44</v>
      </c>
      <c r="C76" s="158">
        <v>44.5</v>
      </c>
      <c r="D76" s="160" t="s">
        <v>484</v>
      </c>
      <c r="E76" s="176">
        <v>209.29499999999999</v>
      </c>
      <c r="F76" s="173">
        <v>209.29999999999998</v>
      </c>
      <c r="G76" s="183" t="s">
        <v>421</v>
      </c>
      <c r="H76" s="142" t="s">
        <v>422</v>
      </c>
      <c r="I76" s="142" t="s">
        <v>423</v>
      </c>
      <c r="J76" s="142">
        <v>0.5</v>
      </c>
      <c r="K76" s="142"/>
      <c r="L76" s="185">
        <v>132</v>
      </c>
      <c r="M76" s="186">
        <v>56.212308194292177</v>
      </c>
      <c r="N76" s="159" t="s">
        <v>425</v>
      </c>
      <c r="O76" s="159"/>
    </row>
    <row r="77" spans="1:15" s="154" customFormat="1" ht="15">
      <c r="A77" s="137" t="s">
        <v>626</v>
      </c>
      <c r="B77" s="157">
        <v>67</v>
      </c>
      <c r="C77" s="158">
        <v>67.5</v>
      </c>
      <c r="D77" s="160" t="s">
        <v>484</v>
      </c>
      <c r="E77" s="176">
        <v>209.52499999999998</v>
      </c>
      <c r="F77" s="173">
        <v>209.53</v>
      </c>
      <c r="G77" s="183" t="s">
        <v>421</v>
      </c>
      <c r="H77" s="142" t="s">
        <v>422</v>
      </c>
      <c r="I77" s="142" t="s">
        <v>423</v>
      </c>
      <c r="J77" s="142">
        <v>0.5</v>
      </c>
      <c r="K77" s="142"/>
      <c r="L77" s="185">
        <v>131.86748282642372</v>
      </c>
      <c r="M77" s="186">
        <v>62.460758155276139</v>
      </c>
      <c r="N77" s="159" t="s">
        <v>425</v>
      </c>
      <c r="O77" s="159"/>
    </row>
    <row r="78" spans="1:15" s="154" customFormat="1" ht="15">
      <c r="A78" s="137" t="s">
        <v>628</v>
      </c>
      <c r="B78" s="157">
        <v>11</v>
      </c>
      <c r="C78" s="158">
        <v>11.5</v>
      </c>
      <c r="D78" s="160" t="s">
        <v>484</v>
      </c>
      <c r="E78" s="176">
        <v>210.56500000000003</v>
      </c>
      <c r="F78" s="173">
        <v>210.57000000000002</v>
      </c>
      <c r="G78" s="183" t="s">
        <v>421</v>
      </c>
      <c r="H78" s="142" t="s">
        <v>422</v>
      </c>
      <c r="I78" s="142" t="s">
        <v>457</v>
      </c>
      <c r="J78" s="142">
        <v>0.5</v>
      </c>
      <c r="K78" s="142"/>
      <c r="L78" s="185">
        <v>172.87798714433313</v>
      </c>
      <c r="M78" s="186">
        <v>75.110575166877723</v>
      </c>
      <c r="N78" s="159" t="s">
        <v>425</v>
      </c>
      <c r="O78" s="159"/>
    </row>
    <row r="79" spans="1:15" s="154" customFormat="1" ht="15">
      <c r="A79" s="137" t="s">
        <v>629</v>
      </c>
      <c r="B79" s="157">
        <v>64</v>
      </c>
      <c r="C79" s="158">
        <v>65</v>
      </c>
      <c r="D79" s="160" t="s">
        <v>484</v>
      </c>
      <c r="E79" s="176">
        <v>211.755</v>
      </c>
      <c r="F79" s="173">
        <v>211.76500000000001</v>
      </c>
      <c r="G79" s="183" t="s">
        <v>421</v>
      </c>
      <c r="H79" s="142" t="s">
        <v>422</v>
      </c>
      <c r="I79" s="142" t="s">
        <v>457</v>
      </c>
      <c r="J79" s="142">
        <v>0.5</v>
      </c>
      <c r="K79" s="142"/>
      <c r="L79" s="185">
        <v>141.43222853521968</v>
      </c>
      <c r="M79" s="186">
        <v>64.836065743334345</v>
      </c>
      <c r="N79" s="159" t="s">
        <v>425</v>
      </c>
      <c r="O79" s="159"/>
    </row>
    <row r="80" spans="1:15" s="154" customFormat="1" ht="15">
      <c r="A80" s="137" t="s">
        <v>323</v>
      </c>
      <c r="B80" s="157">
        <v>37</v>
      </c>
      <c r="C80" s="158">
        <v>38.5</v>
      </c>
      <c r="D80" s="160" t="s">
        <v>484</v>
      </c>
      <c r="E80" s="176">
        <v>217.95500000000001</v>
      </c>
      <c r="F80" s="173">
        <v>217.97</v>
      </c>
      <c r="G80" s="183" t="s">
        <v>480</v>
      </c>
      <c r="H80" s="142" t="s">
        <v>422</v>
      </c>
      <c r="I80" s="142" t="s">
        <v>457</v>
      </c>
      <c r="J80" s="142">
        <v>1</v>
      </c>
      <c r="K80" s="142"/>
      <c r="L80" s="185">
        <v>68.78720477084147</v>
      </c>
      <c r="M80" s="186">
        <v>56.864960450981656</v>
      </c>
      <c r="N80" s="159" t="s">
        <v>476</v>
      </c>
      <c r="O80" s="159"/>
    </row>
    <row r="81" spans="1:15" s="154" customFormat="1" ht="15">
      <c r="A81" s="137" t="s">
        <v>344</v>
      </c>
      <c r="B81" s="157">
        <v>46.5</v>
      </c>
      <c r="C81" s="158">
        <v>48</v>
      </c>
      <c r="D81" s="160" t="s">
        <v>484</v>
      </c>
      <c r="E81" s="176">
        <v>232.655</v>
      </c>
      <c r="F81" s="173">
        <v>232.67</v>
      </c>
      <c r="G81" s="183" t="s">
        <v>421</v>
      </c>
      <c r="H81" s="142" t="s">
        <v>422</v>
      </c>
      <c r="I81" s="142" t="s">
        <v>457</v>
      </c>
      <c r="J81" s="142">
        <v>1.5</v>
      </c>
      <c r="K81" s="142"/>
      <c r="L81" s="185">
        <v>127.97334418923424</v>
      </c>
      <c r="M81" s="186">
        <v>30.605926091624745</v>
      </c>
      <c r="N81" s="159" t="s">
        <v>479</v>
      </c>
      <c r="O81" s="159"/>
    </row>
    <row r="82" spans="1:15" s="154" customFormat="1" ht="15">
      <c r="A82" s="137" t="s">
        <v>345</v>
      </c>
      <c r="B82" s="157">
        <v>45</v>
      </c>
      <c r="C82" s="158">
        <v>45.5</v>
      </c>
      <c r="D82" s="160" t="s">
        <v>484</v>
      </c>
      <c r="E82" s="176">
        <v>233.19</v>
      </c>
      <c r="F82" s="173">
        <v>233.19500000000002</v>
      </c>
      <c r="G82" s="183" t="s">
        <v>421</v>
      </c>
      <c r="H82" s="142" t="s">
        <v>422</v>
      </c>
      <c r="I82" s="142" t="s">
        <v>457</v>
      </c>
      <c r="J82" s="142">
        <v>0.5</v>
      </c>
      <c r="K82" s="142"/>
      <c r="L82" s="185">
        <v>234.39438965378051</v>
      </c>
      <c r="M82" s="186">
        <v>63.963289373250404</v>
      </c>
      <c r="N82" s="159" t="s">
        <v>425</v>
      </c>
      <c r="O82" s="159"/>
    </row>
    <row r="83" spans="1:15" s="154" customFormat="1" ht="15">
      <c r="A83" s="137" t="s">
        <v>345</v>
      </c>
      <c r="B83" s="157">
        <v>55</v>
      </c>
      <c r="C83" s="158">
        <v>57</v>
      </c>
      <c r="D83" s="160" t="s">
        <v>484</v>
      </c>
      <c r="E83" s="176">
        <v>233.29000000000002</v>
      </c>
      <c r="F83" s="173">
        <v>233.31</v>
      </c>
      <c r="G83" s="183" t="s">
        <v>421</v>
      </c>
      <c r="H83" s="142" t="s">
        <v>422</v>
      </c>
      <c r="I83" s="142" t="s">
        <v>423</v>
      </c>
      <c r="J83" s="142">
        <v>2</v>
      </c>
      <c r="K83" s="142"/>
      <c r="L83" s="185">
        <v>58.732671175379153</v>
      </c>
      <c r="M83" s="186">
        <v>44.470463936343172</v>
      </c>
      <c r="N83" s="159" t="s">
        <v>425</v>
      </c>
      <c r="O83" s="159"/>
    </row>
    <row r="84" spans="1:15" s="154" customFormat="1" ht="15">
      <c r="A84" s="137" t="s">
        <v>347</v>
      </c>
      <c r="B84" s="157">
        <v>71</v>
      </c>
      <c r="C84" s="158">
        <v>76.5</v>
      </c>
      <c r="D84" s="160" t="s">
        <v>484</v>
      </c>
      <c r="E84" s="176">
        <v>235.22499999999999</v>
      </c>
      <c r="F84" s="173">
        <v>235.27999999999997</v>
      </c>
      <c r="G84" s="183" t="s">
        <v>421</v>
      </c>
      <c r="H84" s="142" t="s">
        <v>422</v>
      </c>
      <c r="I84" s="142" t="s">
        <v>423</v>
      </c>
      <c r="J84" s="142">
        <v>2</v>
      </c>
      <c r="K84" s="142"/>
      <c r="L84" s="185">
        <v>266.87840184945674</v>
      </c>
      <c r="M84" s="186">
        <v>71.026174246812545</v>
      </c>
      <c r="N84" s="159" t="s">
        <v>425</v>
      </c>
      <c r="O84" s="159"/>
    </row>
    <row r="85" spans="1:15" s="154" customFormat="1" ht="15">
      <c r="A85" s="137" t="s">
        <v>348</v>
      </c>
      <c r="B85" s="157">
        <v>0</v>
      </c>
      <c r="C85" s="158">
        <v>10</v>
      </c>
      <c r="D85" s="160" t="s">
        <v>484</v>
      </c>
      <c r="E85" s="176">
        <v>235.28</v>
      </c>
      <c r="F85" s="173">
        <v>235.38</v>
      </c>
      <c r="G85" s="183" t="s">
        <v>421</v>
      </c>
      <c r="H85" s="142" t="s">
        <v>422</v>
      </c>
      <c r="I85" s="142" t="s">
        <v>423</v>
      </c>
      <c r="J85" s="142">
        <v>3</v>
      </c>
      <c r="K85" s="142"/>
      <c r="L85" s="185"/>
      <c r="M85" s="186"/>
      <c r="N85" s="159" t="s">
        <v>425</v>
      </c>
      <c r="O85" s="159"/>
    </row>
    <row r="86" spans="1:15" s="154" customFormat="1" ht="15">
      <c r="A86" s="137" t="s">
        <v>355</v>
      </c>
      <c r="B86" s="157">
        <v>51.5</v>
      </c>
      <c r="C86" s="158">
        <v>53</v>
      </c>
      <c r="D86" s="160" t="s">
        <v>484</v>
      </c>
      <c r="E86" s="176">
        <v>241.01999999999998</v>
      </c>
      <c r="F86" s="173">
        <v>241.035</v>
      </c>
      <c r="G86" s="183" t="s">
        <v>421</v>
      </c>
      <c r="H86" s="142" t="s">
        <v>422</v>
      </c>
      <c r="I86" s="142" t="s">
        <v>457</v>
      </c>
      <c r="J86" s="142">
        <v>1</v>
      </c>
      <c r="K86" s="142"/>
      <c r="L86" s="185">
        <v>187.97023578838576</v>
      </c>
      <c r="M86" s="186">
        <v>32.250463440279255</v>
      </c>
      <c r="N86" s="159" t="s">
        <v>479</v>
      </c>
      <c r="O86" s="159"/>
    </row>
    <row r="87" spans="1:15" s="154" customFormat="1" ht="15">
      <c r="A87" s="137" t="s">
        <v>356</v>
      </c>
      <c r="B87" s="157">
        <v>49</v>
      </c>
      <c r="C87" s="158">
        <v>49.2</v>
      </c>
      <c r="D87" s="160" t="s">
        <v>484</v>
      </c>
      <c r="E87" s="176">
        <v>241.75</v>
      </c>
      <c r="F87" s="173">
        <v>241.75199999999998</v>
      </c>
      <c r="G87" s="183" t="s">
        <v>421</v>
      </c>
      <c r="H87" s="142" t="s">
        <v>422</v>
      </c>
      <c r="I87" s="142" t="s">
        <v>423</v>
      </c>
      <c r="J87" s="142">
        <v>0.2</v>
      </c>
      <c r="K87" s="142"/>
      <c r="L87" s="185">
        <v>62.049449427189188</v>
      </c>
      <c r="M87" s="186">
        <v>43.528294753575985</v>
      </c>
      <c r="N87" s="159" t="s">
        <v>479</v>
      </c>
      <c r="O87" s="159"/>
    </row>
    <row r="88" spans="1:15" s="154" customFormat="1" ht="15">
      <c r="A88" s="137" t="s">
        <v>356</v>
      </c>
      <c r="B88" s="157">
        <v>81</v>
      </c>
      <c r="C88" s="158">
        <v>81.5</v>
      </c>
      <c r="D88" s="160" t="s">
        <v>484</v>
      </c>
      <c r="E88" s="176">
        <v>242.07</v>
      </c>
      <c r="F88" s="173">
        <v>242.07499999999999</v>
      </c>
      <c r="G88" s="183" t="s">
        <v>421</v>
      </c>
      <c r="H88" s="142" t="s">
        <v>422</v>
      </c>
      <c r="I88" s="142" t="s">
        <v>423</v>
      </c>
      <c r="J88" s="142">
        <v>0.5</v>
      </c>
      <c r="K88" s="142"/>
      <c r="L88" s="185">
        <v>76.484054143758783</v>
      </c>
      <c r="M88" s="186">
        <v>20.522761595686262</v>
      </c>
      <c r="N88" s="159" t="s">
        <v>479</v>
      </c>
      <c r="O88" s="159"/>
    </row>
    <row r="89" spans="1:15" s="154" customFormat="1" ht="15">
      <c r="A89" s="137" t="s">
        <v>357</v>
      </c>
      <c r="B89" s="157">
        <v>20.5</v>
      </c>
      <c r="C89" s="158">
        <v>21</v>
      </c>
      <c r="D89" s="160" t="s">
        <v>484</v>
      </c>
      <c r="E89" s="176">
        <v>242.31500000000003</v>
      </c>
      <c r="F89" s="173">
        <v>242.32000000000002</v>
      </c>
      <c r="G89" s="183" t="s">
        <v>421</v>
      </c>
      <c r="H89" s="142" t="s">
        <v>422</v>
      </c>
      <c r="I89" s="142" t="s">
        <v>423</v>
      </c>
      <c r="J89" s="142">
        <v>0.5</v>
      </c>
      <c r="K89" s="142"/>
      <c r="L89" s="185">
        <v>176.92198308722988</v>
      </c>
      <c r="M89" s="186">
        <v>33.037794268049943</v>
      </c>
      <c r="N89" s="159" t="s">
        <v>479</v>
      </c>
      <c r="O89" s="159"/>
    </row>
    <row r="90" spans="1:15" s="154" customFormat="1" ht="15">
      <c r="A90" s="137" t="s">
        <v>357</v>
      </c>
      <c r="B90" s="157">
        <v>53</v>
      </c>
      <c r="C90" s="158">
        <v>53.5</v>
      </c>
      <c r="D90" s="160" t="s">
        <v>484</v>
      </c>
      <c r="E90" s="176">
        <v>242.64000000000001</v>
      </c>
      <c r="F90" s="173">
        <v>242.64500000000001</v>
      </c>
      <c r="G90" s="183" t="s">
        <v>421</v>
      </c>
      <c r="H90" s="142" t="s">
        <v>422</v>
      </c>
      <c r="I90" s="142" t="s">
        <v>423</v>
      </c>
      <c r="J90" s="142">
        <v>0.5</v>
      </c>
      <c r="K90" s="142"/>
      <c r="L90" s="185">
        <v>190.87528536383451</v>
      </c>
      <c r="M90" s="186">
        <v>20.336046654700738</v>
      </c>
      <c r="N90" s="159" t="s">
        <v>479</v>
      </c>
      <c r="O90" s="159"/>
    </row>
    <row r="91" spans="1:15" s="154" customFormat="1" ht="15">
      <c r="A91" s="137" t="s">
        <v>357</v>
      </c>
      <c r="B91" s="157">
        <v>56</v>
      </c>
      <c r="C91" s="158">
        <v>56.2</v>
      </c>
      <c r="D91" s="160" t="s">
        <v>484</v>
      </c>
      <c r="E91" s="176">
        <v>242.67000000000002</v>
      </c>
      <c r="F91" s="173">
        <v>242.67200000000003</v>
      </c>
      <c r="G91" s="183" t="s">
        <v>421</v>
      </c>
      <c r="H91" s="142" t="s">
        <v>422</v>
      </c>
      <c r="I91" s="142" t="s">
        <v>423</v>
      </c>
      <c r="J91" s="142">
        <v>0.2</v>
      </c>
      <c r="K91" s="142"/>
      <c r="L91" s="185">
        <v>190.87528536383451</v>
      </c>
      <c r="M91" s="186">
        <v>20.336046654700738</v>
      </c>
      <c r="N91" s="159" t="s">
        <v>479</v>
      </c>
      <c r="O91" s="159"/>
    </row>
    <row r="92" spans="1:15" s="154" customFormat="1" ht="15">
      <c r="A92" s="137" t="s">
        <v>359</v>
      </c>
      <c r="B92" s="157">
        <v>35</v>
      </c>
      <c r="C92" s="158">
        <v>36</v>
      </c>
      <c r="D92" s="160" t="s">
        <v>484</v>
      </c>
      <c r="E92" s="176">
        <v>243.66499999999999</v>
      </c>
      <c r="F92" s="173">
        <v>243.67500000000001</v>
      </c>
      <c r="G92" s="183" t="s">
        <v>421</v>
      </c>
      <c r="H92" s="142" t="s">
        <v>422</v>
      </c>
      <c r="I92" s="142" t="s">
        <v>423</v>
      </c>
      <c r="J92" s="142">
        <v>0.5</v>
      </c>
      <c r="K92" s="142"/>
      <c r="L92" s="185">
        <v>57.216817235857604</v>
      </c>
      <c r="M92" s="186">
        <v>27.904652549477404</v>
      </c>
      <c r="N92" s="159" t="s">
        <v>479</v>
      </c>
      <c r="O92" s="159"/>
    </row>
    <row r="93" spans="1:15" s="154" customFormat="1" ht="15">
      <c r="A93" s="137" t="s">
        <v>501</v>
      </c>
      <c r="B93" s="157">
        <v>44</v>
      </c>
      <c r="C93" s="158">
        <v>44.5</v>
      </c>
      <c r="D93" s="160" t="s">
        <v>484</v>
      </c>
      <c r="E93" s="176">
        <v>260.33</v>
      </c>
      <c r="F93" s="173">
        <v>260.33499999999998</v>
      </c>
      <c r="G93" s="183" t="s">
        <v>421</v>
      </c>
      <c r="H93" s="142" t="s">
        <v>422</v>
      </c>
      <c r="I93" s="142" t="s">
        <v>423</v>
      </c>
      <c r="J93" s="142">
        <v>0.2</v>
      </c>
      <c r="K93" s="142"/>
      <c r="L93" s="185">
        <v>62.211495482358572</v>
      </c>
      <c r="M93" s="186">
        <v>59.174606033464116</v>
      </c>
      <c r="N93" s="159" t="s">
        <v>479</v>
      </c>
      <c r="O93" s="159"/>
    </row>
    <row r="94" spans="1:15" s="154" customFormat="1" ht="15">
      <c r="A94" s="137" t="s">
        <v>501</v>
      </c>
      <c r="B94" s="157">
        <v>47</v>
      </c>
      <c r="C94" s="158">
        <v>47.5</v>
      </c>
      <c r="D94" s="160" t="s">
        <v>484</v>
      </c>
      <c r="E94" s="176">
        <v>260.36</v>
      </c>
      <c r="F94" s="173">
        <v>260.36500000000001</v>
      </c>
      <c r="G94" s="183" t="s">
        <v>421</v>
      </c>
      <c r="H94" s="142" t="s">
        <v>422</v>
      </c>
      <c r="I94" s="142" t="s">
        <v>423</v>
      </c>
      <c r="J94" s="142">
        <v>0.2</v>
      </c>
      <c r="K94" s="142"/>
      <c r="L94" s="185">
        <v>79.194266576077894</v>
      </c>
      <c r="M94" s="186">
        <v>61.432577793492648</v>
      </c>
      <c r="N94" s="159" t="s">
        <v>479</v>
      </c>
      <c r="O94" s="159"/>
    </row>
    <row r="95" spans="1:15" s="154" customFormat="1" ht="15">
      <c r="A95" s="137" t="s">
        <v>503</v>
      </c>
      <c r="B95" s="157">
        <v>23</v>
      </c>
      <c r="C95" s="158">
        <v>26</v>
      </c>
      <c r="D95" s="160" t="s">
        <v>484</v>
      </c>
      <c r="E95" s="176">
        <v>261.78500000000003</v>
      </c>
      <c r="F95" s="173">
        <v>261.815</v>
      </c>
      <c r="G95" s="183" t="s">
        <v>480</v>
      </c>
      <c r="H95" s="142" t="s">
        <v>422</v>
      </c>
      <c r="I95" s="142" t="s">
        <v>457</v>
      </c>
      <c r="J95" s="142">
        <v>1.5</v>
      </c>
      <c r="K95" s="142"/>
      <c r="L95" s="185">
        <v>87.76931603429523</v>
      </c>
      <c r="M95" s="186">
        <v>66.016134908406741</v>
      </c>
      <c r="N95" s="159" t="s">
        <v>476</v>
      </c>
      <c r="O95" s="159"/>
    </row>
    <row r="96" spans="1:15" s="154" customFormat="1" ht="15">
      <c r="A96" s="137" t="s">
        <v>507</v>
      </c>
      <c r="B96" s="157">
        <v>87.5</v>
      </c>
      <c r="C96" s="158">
        <v>88</v>
      </c>
      <c r="D96" s="160" t="s">
        <v>484</v>
      </c>
      <c r="E96" s="176">
        <v>264.47500000000002</v>
      </c>
      <c r="F96" s="173">
        <v>264.48</v>
      </c>
      <c r="G96" s="183" t="s">
        <v>421</v>
      </c>
      <c r="H96" s="142" t="s">
        <v>422</v>
      </c>
      <c r="I96" s="142" t="s">
        <v>423</v>
      </c>
      <c r="J96" s="142">
        <v>0.5</v>
      </c>
      <c r="K96" s="142"/>
      <c r="L96" s="185">
        <v>85</v>
      </c>
      <c r="M96" s="186">
        <v>45.109221547992469</v>
      </c>
      <c r="N96" s="159" t="s">
        <v>479</v>
      </c>
      <c r="O96" s="159"/>
    </row>
    <row r="97" spans="1:15" s="154" customFormat="1" ht="15">
      <c r="A97" s="137" t="s">
        <v>510</v>
      </c>
      <c r="B97" s="157">
        <v>52</v>
      </c>
      <c r="C97" s="158">
        <v>53</v>
      </c>
      <c r="D97" s="160" t="s">
        <v>484</v>
      </c>
      <c r="E97" s="176">
        <v>266.565</v>
      </c>
      <c r="F97" s="173">
        <v>266.57499999999999</v>
      </c>
      <c r="G97" s="183" t="s">
        <v>480</v>
      </c>
      <c r="H97" s="142" t="s">
        <v>422</v>
      </c>
      <c r="I97" s="142" t="s">
        <v>457</v>
      </c>
      <c r="J97" s="142">
        <v>0.5</v>
      </c>
      <c r="K97" s="142"/>
      <c r="L97" s="185">
        <v>356.96637347297599</v>
      </c>
      <c r="M97" s="186">
        <v>78.016329757692816</v>
      </c>
      <c r="N97" s="159" t="s">
        <v>513</v>
      </c>
      <c r="O97" s="159"/>
    </row>
    <row r="98" spans="1:15" s="154" customFormat="1" ht="15">
      <c r="A98" s="137" t="s">
        <v>512</v>
      </c>
      <c r="B98" s="157">
        <v>40</v>
      </c>
      <c r="C98" s="158">
        <v>41</v>
      </c>
      <c r="D98" s="160" t="s">
        <v>484</v>
      </c>
      <c r="E98" s="176">
        <v>267</v>
      </c>
      <c r="F98" s="173">
        <v>267.01000000000005</v>
      </c>
      <c r="G98" s="183" t="s">
        <v>480</v>
      </c>
      <c r="H98" s="142" t="s">
        <v>422</v>
      </c>
      <c r="I98" s="142" t="s">
        <v>457</v>
      </c>
      <c r="J98" s="142">
        <v>1</v>
      </c>
      <c r="K98" s="142"/>
      <c r="L98" s="185">
        <v>5.7522884881253447</v>
      </c>
      <c r="M98" s="186">
        <v>68.100279393767849</v>
      </c>
      <c r="N98" s="159" t="s">
        <v>513</v>
      </c>
      <c r="O98" s="159"/>
    </row>
    <row r="99" spans="1:15" s="154" customFormat="1" ht="15">
      <c r="A99" s="137" t="s">
        <v>514</v>
      </c>
      <c r="B99" s="157">
        <v>20</v>
      </c>
      <c r="C99" s="158">
        <v>24</v>
      </c>
      <c r="D99" s="160" t="s">
        <v>484</v>
      </c>
      <c r="E99" s="176">
        <v>267.47999999999996</v>
      </c>
      <c r="F99" s="173">
        <v>267.52</v>
      </c>
      <c r="G99" s="183" t="s">
        <v>421</v>
      </c>
      <c r="H99" s="142" t="s">
        <v>422</v>
      </c>
      <c r="I99" s="142" t="s">
        <v>457</v>
      </c>
      <c r="J99" s="142">
        <v>2</v>
      </c>
      <c r="K99" s="142"/>
      <c r="L99" s="185">
        <v>102.26759279038765</v>
      </c>
      <c r="M99" s="186">
        <v>65.503145904380858</v>
      </c>
      <c r="N99" s="159" t="s">
        <v>479</v>
      </c>
      <c r="O99" s="159"/>
    </row>
    <row r="100" spans="1:15" s="154" customFormat="1" ht="15">
      <c r="A100" s="266" t="s">
        <v>514</v>
      </c>
      <c r="B100" s="157">
        <v>44.5</v>
      </c>
      <c r="C100" s="158">
        <v>46</v>
      </c>
      <c r="D100" s="267" t="s">
        <v>484</v>
      </c>
      <c r="E100" s="176">
        <v>267.72499999999997</v>
      </c>
      <c r="F100" s="173">
        <v>267.73999999999995</v>
      </c>
      <c r="G100" s="268" t="s">
        <v>480</v>
      </c>
      <c r="H100" s="269" t="s">
        <v>515</v>
      </c>
      <c r="I100" s="269" t="s">
        <v>423</v>
      </c>
      <c r="J100" s="269">
        <v>1.5</v>
      </c>
      <c r="K100" s="269"/>
      <c r="L100" s="185">
        <v>1.7534841090562168</v>
      </c>
      <c r="M100" s="186">
        <v>76.006298082416606</v>
      </c>
      <c r="N100" s="159" t="s">
        <v>513</v>
      </c>
      <c r="O100" s="159"/>
    </row>
    <row r="101" spans="1:15" s="154" customFormat="1" ht="15">
      <c r="A101" s="137" t="s">
        <v>514</v>
      </c>
      <c r="B101" s="157">
        <v>49</v>
      </c>
      <c r="C101" s="158">
        <v>57</v>
      </c>
      <c r="D101" s="160" t="s">
        <v>484</v>
      </c>
      <c r="E101" s="176">
        <v>267.77</v>
      </c>
      <c r="F101" s="173">
        <v>267.84999999999997</v>
      </c>
      <c r="G101" s="183" t="s">
        <v>421</v>
      </c>
      <c r="H101" s="142" t="s">
        <v>515</v>
      </c>
      <c r="I101" s="142" t="s">
        <v>457</v>
      </c>
      <c r="J101" s="142">
        <v>5</v>
      </c>
      <c r="K101" s="142"/>
      <c r="L101" s="185">
        <v>69.072418298874709</v>
      </c>
      <c r="M101" s="186">
        <v>43.949780838274108</v>
      </c>
      <c r="N101" s="159" t="s">
        <v>466</v>
      </c>
      <c r="O101" s="159" t="s">
        <v>516</v>
      </c>
    </row>
    <row r="102" spans="1:15" s="154" customFormat="1" ht="15">
      <c r="A102" s="137" t="s">
        <v>517</v>
      </c>
      <c r="B102" s="157">
        <v>5</v>
      </c>
      <c r="C102" s="158">
        <v>6</v>
      </c>
      <c r="D102" s="160" t="s">
        <v>484</v>
      </c>
      <c r="E102" s="176">
        <v>267.94499999999999</v>
      </c>
      <c r="F102" s="173">
        <v>267.95499999999998</v>
      </c>
      <c r="G102" s="183" t="s">
        <v>421</v>
      </c>
      <c r="H102" s="142" t="s">
        <v>422</v>
      </c>
      <c r="I102" s="142" t="s">
        <v>457</v>
      </c>
      <c r="J102" s="142">
        <v>1</v>
      </c>
      <c r="K102" s="142"/>
      <c r="L102" s="185">
        <v>89.833572350845884</v>
      </c>
      <c r="M102" s="186">
        <v>31.000106709798857</v>
      </c>
      <c r="N102" s="159" t="s">
        <v>479</v>
      </c>
      <c r="O102" s="159" t="s">
        <v>516</v>
      </c>
    </row>
    <row r="103" spans="1:15" s="154" customFormat="1" ht="15">
      <c r="A103" s="137" t="s">
        <v>519</v>
      </c>
      <c r="B103" s="157">
        <v>24</v>
      </c>
      <c r="C103" s="158">
        <v>25</v>
      </c>
      <c r="D103" s="160" t="s">
        <v>484</v>
      </c>
      <c r="E103" s="176">
        <v>269.84000000000003</v>
      </c>
      <c r="F103" s="173">
        <v>269.85000000000002</v>
      </c>
      <c r="G103" s="183" t="s">
        <v>421</v>
      </c>
      <c r="H103" s="142" t="s">
        <v>422</v>
      </c>
      <c r="I103" s="142" t="s">
        <v>457</v>
      </c>
      <c r="J103" s="142">
        <v>0.5</v>
      </c>
      <c r="K103" s="142"/>
      <c r="L103" s="185">
        <v>116.11827876909314</v>
      </c>
      <c r="M103" s="186">
        <v>57.842122151921672</v>
      </c>
      <c r="N103" s="159" t="s">
        <v>479</v>
      </c>
      <c r="O103" s="159"/>
    </row>
    <row r="104" spans="1:15" s="154" customFormat="1" ht="15">
      <c r="A104" s="137" t="s">
        <v>522</v>
      </c>
      <c r="B104" s="157">
        <v>20</v>
      </c>
      <c r="C104" s="158">
        <v>20.2</v>
      </c>
      <c r="D104" s="160" t="s">
        <v>484</v>
      </c>
      <c r="E104" s="176">
        <v>272.33999999999997</v>
      </c>
      <c r="F104" s="173">
        <v>272.34199999999998</v>
      </c>
      <c r="G104" s="183" t="s">
        <v>421</v>
      </c>
      <c r="H104" s="142" t="s">
        <v>422</v>
      </c>
      <c r="I104" s="142" t="s">
        <v>423</v>
      </c>
      <c r="J104" s="142">
        <v>0.2</v>
      </c>
      <c r="K104" s="142"/>
      <c r="L104" s="185">
        <v>89.959597343088717</v>
      </c>
      <c r="M104" s="186">
        <v>68.000004947758555</v>
      </c>
      <c r="N104" s="159" t="s">
        <v>479</v>
      </c>
      <c r="O104" s="159"/>
    </row>
    <row r="105" spans="1:15" s="154" customFormat="1" ht="15">
      <c r="A105" s="137" t="s">
        <v>525</v>
      </c>
      <c r="B105" s="157">
        <v>75</v>
      </c>
      <c r="C105" s="158">
        <v>75.5</v>
      </c>
      <c r="D105" s="160" t="s">
        <v>484</v>
      </c>
      <c r="E105" s="176">
        <v>274.94</v>
      </c>
      <c r="F105" s="173">
        <v>274.94499999999999</v>
      </c>
      <c r="G105" s="183" t="s">
        <v>421</v>
      </c>
      <c r="H105" s="142" t="s">
        <v>422</v>
      </c>
      <c r="I105" s="142" t="s">
        <v>457</v>
      </c>
      <c r="J105" s="142">
        <v>0.5</v>
      </c>
      <c r="K105" s="142"/>
      <c r="L105" s="185">
        <v>125.5394264114741</v>
      </c>
      <c r="M105" s="186">
        <v>73.502380336567782</v>
      </c>
      <c r="N105" s="159" t="s">
        <v>479</v>
      </c>
      <c r="O105" s="159"/>
    </row>
    <row r="106" spans="1:15" s="154" customFormat="1" ht="15">
      <c r="A106" s="137" t="s">
        <v>527</v>
      </c>
      <c r="B106" s="157">
        <v>19</v>
      </c>
      <c r="C106" s="158">
        <v>19.5</v>
      </c>
      <c r="D106" s="160" t="s">
        <v>484</v>
      </c>
      <c r="E106" s="176">
        <v>275.79000000000002</v>
      </c>
      <c r="F106" s="173">
        <v>275.79500000000002</v>
      </c>
      <c r="G106" s="183" t="s">
        <v>421</v>
      </c>
      <c r="H106" s="142" t="s">
        <v>422</v>
      </c>
      <c r="I106" s="142" t="s">
        <v>457</v>
      </c>
      <c r="J106" s="142">
        <v>0.5</v>
      </c>
      <c r="K106" s="142"/>
      <c r="L106" s="185">
        <v>135</v>
      </c>
      <c r="M106" s="186">
        <v>76.31608142517841</v>
      </c>
      <c r="N106" s="159" t="s">
        <v>479</v>
      </c>
      <c r="O106" s="159"/>
    </row>
    <row r="107" spans="1:15" s="154" customFormat="1" ht="18" customHeight="1">
      <c r="A107" s="137" t="s">
        <v>528</v>
      </c>
      <c r="B107" s="157">
        <v>20</v>
      </c>
      <c r="C107" s="158">
        <v>21</v>
      </c>
      <c r="D107" s="160" t="s">
        <v>484</v>
      </c>
      <c r="E107" s="176">
        <v>276.21999999999997</v>
      </c>
      <c r="F107" s="173">
        <v>276.22999999999996</v>
      </c>
      <c r="G107" s="183" t="s">
        <v>421</v>
      </c>
      <c r="H107" s="142" t="s">
        <v>422</v>
      </c>
      <c r="I107" s="142" t="s">
        <v>457</v>
      </c>
      <c r="J107" s="142">
        <v>0.5</v>
      </c>
      <c r="K107" s="142"/>
      <c r="L107" s="185">
        <v>108.78633263909398</v>
      </c>
      <c r="M107" s="186">
        <v>78.622163583788961</v>
      </c>
      <c r="N107" s="159" t="s">
        <v>479</v>
      </c>
      <c r="O107" s="159"/>
    </row>
    <row r="108" spans="1:15" s="154" customFormat="1" ht="15">
      <c r="A108" s="137" t="s">
        <v>529</v>
      </c>
      <c r="B108" s="157">
        <v>6</v>
      </c>
      <c r="C108" s="158">
        <v>7</v>
      </c>
      <c r="D108" s="160" t="s">
        <v>484</v>
      </c>
      <c r="E108" s="176">
        <v>277.02499999999998</v>
      </c>
      <c r="F108" s="173">
        <v>277.03499999999997</v>
      </c>
      <c r="G108" s="183" t="s">
        <v>421</v>
      </c>
      <c r="H108" s="142" t="s">
        <v>422</v>
      </c>
      <c r="I108" s="142" t="s">
        <v>457</v>
      </c>
      <c r="J108" s="142">
        <v>0.5</v>
      </c>
      <c r="K108" s="142"/>
      <c r="L108" s="185">
        <v>132.93832963794921</v>
      </c>
      <c r="M108" s="186">
        <v>79.655686262108063</v>
      </c>
      <c r="N108" s="159" t="s">
        <v>479</v>
      </c>
      <c r="O108" s="159"/>
    </row>
    <row r="109" spans="1:15" s="154" customFormat="1" ht="15">
      <c r="A109" s="137" t="s">
        <v>530</v>
      </c>
      <c r="B109" s="157">
        <v>21.5</v>
      </c>
      <c r="C109" s="158">
        <v>21</v>
      </c>
      <c r="D109" s="160" t="s">
        <v>484</v>
      </c>
      <c r="E109" s="176">
        <v>278.02999999999997</v>
      </c>
      <c r="F109" s="173">
        <v>278.02499999999998</v>
      </c>
      <c r="G109" s="183" t="s">
        <v>421</v>
      </c>
      <c r="H109" s="142" t="s">
        <v>422</v>
      </c>
      <c r="I109" s="142" t="s">
        <v>423</v>
      </c>
      <c r="J109" s="142">
        <v>0.2</v>
      </c>
      <c r="K109" s="142"/>
      <c r="L109" s="185">
        <v>316.41385471704388</v>
      </c>
      <c r="M109" s="186">
        <v>30.371032688919549</v>
      </c>
      <c r="N109" s="159" t="s">
        <v>479</v>
      </c>
      <c r="O109" s="159"/>
    </row>
    <row r="110" spans="1:15" s="154" customFormat="1" ht="15">
      <c r="A110" s="137" t="s">
        <v>530</v>
      </c>
      <c r="B110" s="157">
        <v>76</v>
      </c>
      <c r="C110" s="158">
        <v>77</v>
      </c>
      <c r="D110" s="160" t="s">
        <v>484</v>
      </c>
      <c r="E110" s="176">
        <v>278.57499999999999</v>
      </c>
      <c r="F110" s="173">
        <v>278.58499999999998</v>
      </c>
      <c r="G110" s="183" t="s">
        <v>421</v>
      </c>
      <c r="H110" s="142" t="s">
        <v>422</v>
      </c>
      <c r="I110" s="142" t="s">
        <v>423</v>
      </c>
      <c r="J110" s="142">
        <v>0.5</v>
      </c>
      <c r="K110" s="142"/>
      <c r="L110" s="185">
        <v>101.41467016685522</v>
      </c>
      <c r="M110" s="186">
        <v>76.266327740929057</v>
      </c>
      <c r="N110" s="159" t="s">
        <v>479</v>
      </c>
      <c r="O110" s="159"/>
    </row>
    <row r="111" spans="1:15" s="154" customFormat="1" ht="15">
      <c r="A111" s="137" t="s">
        <v>534</v>
      </c>
      <c r="B111" s="157">
        <v>19</v>
      </c>
      <c r="C111" s="158">
        <v>20</v>
      </c>
      <c r="D111" s="160" t="s">
        <v>484</v>
      </c>
      <c r="E111" s="176">
        <v>281.16000000000003</v>
      </c>
      <c r="F111" s="173">
        <v>281.17</v>
      </c>
      <c r="G111" s="183" t="s">
        <v>421</v>
      </c>
      <c r="H111" s="142" t="s">
        <v>422</v>
      </c>
      <c r="I111" s="142" t="s">
        <v>423</v>
      </c>
      <c r="J111" s="142">
        <v>0.5</v>
      </c>
      <c r="K111" s="142"/>
      <c r="L111" s="185">
        <v>128.42397922172631</v>
      </c>
      <c r="M111" s="186">
        <v>80.545635944108739</v>
      </c>
      <c r="N111" s="159" t="s">
        <v>425</v>
      </c>
      <c r="O111" s="159"/>
    </row>
    <row r="112" spans="1:15" s="154" customFormat="1" ht="15">
      <c r="A112" s="137" t="s">
        <v>535</v>
      </c>
      <c r="B112" s="157">
        <v>34</v>
      </c>
      <c r="C112" s="158">
        <v>35</v>
      </c>
      <c r="D112" s="160" t="s">
        <v>484</v>
      </c>
      <c r="E112" s="176">
        <v>281.94</v>
      </c>
      <c r="F112" s="173">
        <v>281.95000000000005</v>
      </c>
      <c r="G112" s="183" t="s">
        <v>421</v>
      </c>
      <c r="H112" s="142" t="s">
        <v>422</v>
      </c>
      <c r="I112" s="142" t="s">
        <v>423</v>
      </c>
      <c r="J112" s="142">
        <v>0.5</v>
      </c>
      <c r="K112" s="142"/>
      <c r="L112" s="185">
        <v>124.91625480203152</v>
      </c>
      <c r="M112" s="186">
        <v>77.608128822156274</v>
      </c>
      <c r="N112" s="159" t="s">
        <v>479</v>
      </c>
      <c r="O112" s="159"/>
    </row>
    <row r="113" spans="1:15" s="154" customFormat="1" ht="15">
      <c r="A113" s="137" t="s">
        <v>542</v>
      </c>
      <c r="B113" s="157">
        <v>40.5</v>
      </c>
      <c r="C113" s="158">
        <v>41.5</v>
      </c>
      <c r="D113" s="160" t="s">
        <v>484</v>
      </c>
      <c r="E113" s="176">
        <v>285.60499999999996</v>
      </c>
      <c r="F113" s="173">
        <v>285.61500000000001</v>
      </c>
      <c r="G113" s="183" t="s">
        <v>421</v>
      </c>
      <c r="H113" s="142" t="s">
        <v>422</v>
      </c>
      <c r="I113" s="142" t="s">
        <v>457</v>
      </c>
      <c r="J113" s="142">
        <v>0.5</v>
      </c>
      <c r="K113" s="142"/>
      <c r="L113" s="185">
        <v>173.61636166560601</v>
      </c>
      <c r="M113" s="186">
        <v>71.109428786470716</v>
      </c>
      <c r="N113" s="159" t="s">
        <v>425</v>
      </c>
      <c r="O113" s="159"/>
    </row>
    <row r="114" spans="1:15" s="154" customFormat="1" ht="17.25" customHeight="1">
      <c r="A114" s="143" t="s">
        <v>543</v>
      </c>
      <c r="B114" s="161">
        <v>38</v>
      </c>
      <c r="C114" s="162">
        <v>38.5</v>
      </c>
      <c r="D114" s="214" t="s">
        <v>484</v>
      </c>
      <c r="E114" s="177">
        <v>286.30500000000001</v>
      </c>
      <c r="F114" s="175">
        <v>286.31</v>
      </c>
      <c r="G114" s="184" t="s">
        <v>421</v>
      </c>
      <c r="H114" s="147" t="s">
        <v>422</v>
      </c>
      <c r="I114" s="147" t="s">
        <v>457</v>
      </c>
      <c r="J114" s="147">
        <v>0.2</v>
      </c>
      <c r="K114" s="147"/>
      <c r="L114" s="187">
        <v>175.05373614017589</v>
      </c>
      <c r="M114" s="188">
        <v>79.039970210390379</v>
      </c>
      <c r="N114" s="163" t="s">
        <v>425</v>
      </c>
      <c r="O114" s="163"/>
    </row>
  </sheetData>
  <sortState ref="A2:O114">
    <sortCondition ref="E2:E114"/>
  </sortState>
  <conditionalFormatting sqref="D1">
    <cfRule type="cellIs" dxfId="2126" priority="115" operator="equal">
      <formula>"Too Long"</formula>
    </cfRule>
  </conditionalFormatting>
  <conditionalFormatting sqref="D2">
    <cfRule type="cellIs" dxfId="2125" priority="114" operator="equal">
      <formula>"Too Long"</formula>
    </cfRule>
  </conditionalFormatting>
  <conditionalFormatting sqref="D2">
    <cfRule type="cellIs" dxfId="2124" priority="113" operator="equal">
      <formula>"Good"</formula>
    </cfRule>
  </conditionalFormatting>
  <conditionalFormatting sqref="D3">
    <cfRule type="cellIs" dxfId="2123" priority="112" operator="equal">
      <formula>"Too Long"</formula>
    </cfRule>
  </conditionalFormatting>
  <conditionalFormatting sqref="D3">
    <cfRule type="cellIs" dxfId="2122" priority="111" operator="equal">
      <formula>"Good"</formula>
    </cfRule>
  </conditionalFormatting>
  <conditionalFormatting sqref="D4">
    <cfRule type="cellIs" dxfId="2121" priority="110" operator="equal">
      <formula>"Too Long"</formula>
    </cfRule>
  </conditionalFormatting>
  <conditionalFormatting sqref="D4">
    <cfRule type="cellIs" dxfId="2120" priority="109" operator="equal">
      <formula>"Good"</formula>
    </cfRule>
  </conditionalFormatting>
  <conditionalFormatting sqref="D5">
    <cfRule type="cellIs" dxfId="2119" priority="108" operator="equal">
      <formula>"Too Long"</formula>
    </cfRule>
  </conditionalFormatting>
  <conditionalFormatting sqref="D5">
    <cfRule type="cellIs" dxfId="2118" priority="107" operator="equal">
      <formula>"Good"</formula>
    </cfRule>
  </conditionalFormatting>
  <conditionalFormatting sqref="D6">
    <cfRule type="cellIs" dxfId="2117" priority="106" operator="equal">
      <formula>"Too Long"</formula>
    </cfRule>
  </conditionalFormatting>
  <conditionalFormatting sqref="D6">
    <cfRule type="cellIs" dxfId="2116" priority="105" operator="equal">
      <formula>"Good"</formula>
    </cfRule>
  </conditionalFormatting>
  <conditionalFormatting sqref="D7">
    <cfRule type="cellIs" dxfId="2115" priority="104" operator="equal">
      <formula>"Too Long"</formula>
    </cfRule>
  </conditionalFormatting>
  <conditionalFormatting sqref="D7">
    <cfRule type="cellIs" dxfId="2114" priority="103" operator="equal">
      <formula>"Good"</formula>
    </cfRule>
  </conditionalFormatting>
  <conditionalFormatting sqref="D8">
    <cfRule type="cellIs" dxfId="2113" priority="102" operator="equal">
      <formula>"Too Long"</formula>
    </cfRule>
  </conditionalFormatting>
  <conditionalFormatting sqref="D8">
    <cfRule type="cellIs" dxfId="2112" priority="101" operator="equal">
      <formula>"Good"</formula>
    </cfRule>
  </conditionalFormatting>
  <conditionalFormatting sqref="D9">
    <cfRule type="cellIs" dxfId="2111" priority="100" operator="equal">
      <formula>"Too Long"</formula>
    </cfRule>
  </conditionalFormatting>
  <conditionalFormatting sqref="D9">
    <cfRule type="cellIs" dxfId="2110" priority="99" operator="equal">
      <formula>"Good"</formula>
    </cfRule>
  </conditionalFormatting>
  <conditionalFormatting sqref="D88:D105 D84 D79:D82 D76:D77 D68:D74 D66 D60:D61 D54:D57 D49:D51 D44 D42 D34:D35 D30 D19 D17 D14:D15 D10:D11">
    <cfRule type="cellIs" dxfId="2109" priority="98" operator="equal">
      <formula>"Too Long"</formula>
    </cfRule>
  </conditionalFormatting>
  <conditionalFormatting sqref="D88:D105 D84 D79:D82 D76:D77 D68:D74 D66 D60:D61 D54:D57 D49:D51 D44 D42 D34:D35 D30 D19 D17 D14:D15 D10:D11">
    <cfRule type="cellIs" dxfId="2108" priority="97" operator="equal">
      <formula>"Good"</formula>
    </cfRule>
  </conditionalFormatting>
  <conditionalFormatting sqref="D12">
    <cfRule type="cellIs" dxfId="2107" priority="96" operator="equal">
      <formula>"Too Long"</formula>
    </cfRule>
  </conditionalFormatting>
  <conditionalFormatting sqref="D12">
    <cfRule type="cellIs" dxfId="2106" priority="95" operator="equal">
      <formula>"Good"</formula>
    </cfRule>
  </conditionalFormatting>
  <conditionalFormatting sqref="D13">
    <cfRule type="cellIs" dxfId="2105" priority="94" operator="equal">
      <formula>"Too Long"</formula>
    </cfRule>
  </conditionalFormatting>
  <conditionalFormatting sqref="D13">
    <cfRule type="cellIs" dxfId="2104" priority="93" operator="equal">
      <formula>"Good"</formula>
    </cfRule>
  </conditionalFormatting>
  <conditionalFormatting sqref="D16">
    <cfRule type="cellIs" dxfId="2103" priority="92" operator="equal">
      <formula>"Too Long"</formula>
    </cfRule>
  </conditionalFormatting>
  <conditionalFormatting sqref="D16">
    <cfRule type="cellIs" dxfId="2102" priority="91" operator="equal">
      <formula>"Good"</formula>
    </cfRule>
  </conditionalFormatting>
  <conditionalFormatting sqref="D18">
    <cfRule type="cellIs" dxfId="2101" priority="90" operator="equal">
      <formula>"Too Long"</formula>
    </cfRule>
  </conditionalFormatting>
  <conditionalFormatting sqref="D18">
    <cfRule type="cellIs" dxfId="2100" priority="89" operator="equal">
      <formula>"Good"</formula>
    </cfRule>
  </conditionalFormatting>
  <conditionalFormatting sqref="D20">
    <cfRule type="cellIs" dxfId="2099" priority="88" operator="equal">
      <formula>"Too Long"</formula>
    </cfRule>
  </conditionalFormatting>
  <conditionalFormatting sqref="D20">
    <cfRule type="cellIs" dxfId="2098" priority="87" operator="equal">
      <formula>"Good"</formula>
    </cfRule>
  </conditionalFormatting>
  <conditionalFormatting sqref="D21">
    <cfRule type="cellIs" dxfId="2097" priority="86" operator="equal">
      <formula>"Too Long"</formula>
    </cfRule>
  </conditionalFormatting>
  <conditionalFormatting sqref="D21">
    <cfRule type="cellIs" dxfId="2096" priority="85" operator="equal">
      <formula>"Good"</formula>
    </cfRule>
  </conditionalFormatting>
  <conditionalFormatting sqref="D22">
    <cfRule type="cellIs" dxfId="2095" priority="84" operator="equal">
      <formula>"Too Long"</formula>
    </cfRule>
  </conditionalFormatting>
  <conditionalFormatting sqref="D22">
    <cfRule type="cellIs" dxfId="2094" priority="83" operator="equal">
      <formula>"Good"</formula>
    </cfRule>
  </conditionalFormatting>
  <conditionalFormatting sqref="D23">
    <cfRule type="cellIs" dxfId="2093" priority="82" operator="equal">
      <formula>"Too Long"</formula>
    </cfRule>
  </conditionalFormatting>
  <conditionalFormatting sqref="D23">
    <cfRule type="cellIs" dxfId="2092" priority="81" operator="equal">
      <formula>"Good"</formula>
    </cfRule>
  </conditionalFormatting>
  <conditionalFormatting sqref="D24">
    <cfRule type="cellIs" dxfId="2091" priority="80" operator="equal">
      <formula>"Too Long"</formula>
    </cfRule>
  </conditionalFormatting>
  <conditionalFormatting sqref="D24">
    <cfRule type="cellIs" dxfId="2090" priority="79" operator="equal">
      <formula>"Good"</formula>
    </cfRule>
  </conditionalFormatting>
  <conditionalFormatting sqref="D25">
    <cfRule type="cellIs" dxfId="2089" priority="78" operator="equal">
      <formula>"Too Long"</formula>
    </cfRule>
  </conditionalFormatting>
  <conditionalFormatting sqref="D25">
    <cfRule type="cellIs" dxfId="2088" priority="77" operator="equal">
      <formula>"Good"</formula>
    </cfRule>
  </conditionalFormatting>
  <conditionalFormatting sqref="D26">
    <cfRule type="cellIs" dxfId="2087" priority="76" operator="equal">
      <formula>"Too Long"</formula>
    </cfRule>
  </conditionalFormatting>
  <conditionalFormatting sqref="D26">
    <cfRule type="cellIs" dxfId="2086" priority="75" operator="equal">
      <formula>"Good"</formula>
    </cfRule>
  </conditionalFormatting>
  <conditionalFormatting sqref="D27">
    <cfRule type="cellIs" dxfId="2085" priority="74" operator="equal">
      <formula>"Too Long"</formula>
    </cfRule>
  </conditionalFormatting>
  <conditionalFormatting sqref="D27">
    <cfRule type="cellIs" dxfId="2084" priority="73" operator="equal">
      <formula>"Good"</formula>
    </cfRule>
  </conditionalFormatting>
  <conditionalFormatting sqref="D28">
    <cfRule type="cellIs" dxfId="2083" priority="72" operator="equal">
      <formula>"Too Long"</formula>
    </cfRule>
  </conditionalFormatting>
  <conditionalFormatting sqref="D28">
    <cfRule type="cellIs" dxfId="2082" priority="71" operator="equal">
      <formula>"Good"</formula>
    </cfRule>
  </conditionalFormatting>
  <conditionalFormatting sqref="D29">
    <cfRule type="cellIs" dxfId="2081" priority="70" operator="equal">
      <formula>"Too Long"</formula>
    </cfRule>
  </conditionalFormatting>
  <conditionalFormatting sqref="D29">
    <cfRule type="cellIs" dxfId="2080" priority="69" operator="equal">
      <formula>"Good"</formula>
    </cfRule>
  </conditionalFormatting>
  <conditionalFormatting sqref="D31">
    <cfRule type="cellIs" dxfId="2079" priority="68" operator="equal">
      <formula>"Too Long"</formula>
    </cfRule>
  </conditionalFormatting>
  <conditionalFormatting sqref="D31">
    <cfRule type="cellIs" dxfId="2078" priority="67" operator="equal">
      <formula>"Good"</formula>
    </cfRule>
  </conditionalFormatting>
  <conditionalFormatting sqref="D32">
    <cfRule type="cellIs" dxfId="2077" priority="66" operator="equal">
      <formula>"Too Long"</formula>
    </cfRule>
  </conditionalFormatting>
  <conditionalFormatting sqref="D32">
    <cfRule type="cellIs" dxfId="2076" priority="65" operator="equal">
      <formula>"Good"</formula>
    </cfRule>
  </conditionalFormatting>
  <conditionalFormatting sqref="D33">
    <cfRule type="cellIs" dxfId="2075" priority="64" operator="equal">
      <formula>"Too Long"</formula>
    </cfRule>
  </conditionalFormatting>
  <conditionalFormatting sqref="D33">
    <cfRule type="cellIs" dxfId="2074" priority="63" operator="equal">
      <formula>"Good"</formula>
    </cfRule>
  </conditionalFormatting>
  <conditionalFormatting sqref="D36">
    <cfRule type="cellIs" dxfId="2073" priority="62" operator="equal">
      <formula>"Too Long"</formula>
    </cfRule>
  </conditionalFormatting>
  <conditionalFormatting sqref="D36">
    <cfRule type="cellIs" dxfId="2072" priority="61" operator="equal">
      <formula>"Good"</formula>
    </cfRule>
  </conditionalFormatting>
  <conditionalFormatting sqref="D37">
    <cfRule type="cellIs" dxfId="2071" priority="60" operator="equal">
      <formula>"Too Long"</formula>
    </cfRule>
  </conditionalFormatting>
  <conditionalFormatting sqref="D37">
    <cfRule type="cellIs" dxfId="2070" priority="59" operator="equal">
      <formula>"Good"</formula>
    </cfRule>
  </conditionalFormatting>
  <conditionalFormatting sqref="D38">
    <cfRule type="cellIs" dxfId="2069" priority="58" operator="equal">
      <formula>"Too Long"</formula>
    </cfRule>
  </conditionalFormatting>
  <conditionalFormatting sqref="D38">
    <cfRule type="cellIs" dxfId="2068" priority="57" operator="equal">
      <formula>"Good"</formula>
    </cfRule>
  </conditionalFormatting>
  <conditionalFormatting sqref="D39">
    <cfRule type="cellIs" dxfId="2067" priority="56" operator="equal">
      <formula>"Too Long"</formula>
    </cfRule>
  </conditionalFormatting>
  <conditionalFormatting sqref="D39">
    <cfRule type="cellIs" dxfId="2066" priority="55" operator="equal">
      <formula>"Good"</formula>
    </cfRule>
  </conditionalFormatting>
  <conditionalFormatting sqref="D40">
    <cfRule type="cellIs" dxfId="2065" priority="54" operator="equal">
      <formula>"Too Long"</formula>
    </cfRule>
  </conditionalFormatting>
  <conditionalFormatting sqref="D40">
    <cfRule type="cellIs" dxfId="2064" priority="53" operator="equal">
      <formula>"Good"</formula>
    </cfRule>
  </conditionalFormatting>
  <conditionalFormatting sqref="D41">
    <cfRule type="cellIs" dxfId="2063" priority="52" operator="equal">
      <formula>"Too Long"</formula>
    </cfRule>
  </conditionalFormatting>
  <conditionalFormatting sqref="D41">
    <cfRule type="cellIs" dxfId="2062" priority="51" operator="equal">
      <formula>"Good"</formula>
    </cfRule>
  </conditionalFormatting>
  <conditionalFormatting sqref="D43">
    <cfRule type="cellIs" dxfId="2061" priority="50" operator="equal">
      <formula>"Too Long"</formula>
    </cfRule>
  </conditionalFormatting>
  <conditionalFormatting sqref="D43">
    <cfRule type="cellIs" dxfId="2060" priority="49" operator="equal">
      <formula>"Good"</formula>
    </cfRule>
  </conditionalFormatting>
  <conditionalFormatting sqref="D45">
    <cfRule type="cellIs" dxfId="2059" priority="48" operator="equal">
      <formula>"Too Long"</formula>
    </cfRule>
  </conditionalFormatting>
  <conditionalFormatting sqref="D45">
    <cfRule type="cellIs" dxfId="2058" priority="47" operator="equal">
      <formula>"Good"</formula>
    </cfRule>
  </conditionalFormatting>
  <conditionalFormatting sqref="D46">
    <cfRule type="cellIs" dxfId="2057" priority="46" operator="equal">
      <formula>"Too Long"</formula>
    </cfRule>
  </conditionalFormatting>
  <conditionalFormatting sqref="D46">
    <cfRule type="cellIs" dxfId="2056" priority="45" operator="equal">
      <formula>"Good"</formula>
    </cfRule>
  </conditionalFormatting>
  <conditionalFormatting sqref="D47">
    <cfRule type="cellIs" dxfId="2055" priority="44" operator="equal">
      <formula>"Too Long"</formula>
    </cfRule>
  </conditionalFormatting>
  <conditionalFormatting sqref="D47">
    <cfRule type="cellIs" dxfId="2054" priority="43" operator="equal">
      <formula>"Good"</formula>
    </cfRule>
  </conditionalFormatting>
  <conditionalFormatting sqref="D48">
    <cfRule type="cellIs" dxfId="2053" priority="42" operator="equal">
      <formula>"Too Long"</formula>
    </cfRule>
  </conditionalFormatting>
  <conditionalFormatting sqref="D48">
    <cfRule type="cellIs" dxfId="2052" priority="41" operator="equal">
      <formula>"Good"</formula>
    </cfRule>
  </conditionalFormatting>
  <conditionalFormatting sqref="D52">
    <cfRule type="cellIs" dxfId="2051" priority="40" operator="equal">
      <formula>"Too Long"</formula>
    </cfRule>
  </conditionalFormatting>
  <conditionalFormatting sqref="D52">
    <cfRule type="cellIs" dxfId="2050" priority="39" operator="equal">
      <formula>"Good"</formula>
    </cfRule>
  </conditionalFormatting>
  <conditionalFormatting sqref="D53">
    <cfRule type="cellIs" dxfId="2049" priority="38" operator="equal">
      <formula>"Too Long"</formula>
    </cfRule>
  </conditionalFormatting>
  <conditionalFormatting sqref="D53">
    <cfRule type="cellIs" dxfId="2048" priority="37" operator="equal">
      <formula>"Good"</formula>
    </cfRule>
  </conditionalFormatting>
  <conditionalFormatting sqref="D58">
    <cfRule type="cellIs" dxfId="2047" priority="36" operator="equal">
      <formula>"Too Long"</formula>
    </cfRule>
  </conditionalFormatting>
  <conditionalFormatting sqref="D58">
    <cfRule type="cellIs" dxfId="2046" priority="35" operator="equal">
      <formula>"Good"</formula>
    </cfRule>
  </conditionalFormatting>
  <conditionalFormatting sqref="D59">
    <cfRule type="cellIs" dxfId="2045" priority="34" operator="equal">
      <formula>"Too Long"</formula>
    </cfRule>
  </conditionalFormatting>
  <conditionalFormatting sqref="D59">
    <cfRule type="cellIs" dxfId="2044" priority="33" operator="equal">
      <formula>"Good"</formula>
    </cfRule>
  </conditionalFormatting>
  <conditionalFormatting sqref="D62">
    <cfRule type="cellIs" dxfId="2043" priority="32" operator="equal">
      <formula>"Too Long"</formula>
    </cfRule>
  </conditionalFormatting>
  <conditionalFormatting sqref="D62">
    <cfRule type="cellIs" dxfId="2042" priority="31" operator="equal">
      <formula>"Good"</formula>
    </cfRule>
  </conditionalFormatting>
  <conditionalFormatting sqref="D63">
    <cfRule type="cellIs" dxfId="2041" priority="30" operator="equal">
      <formula>"Too Long"</formula>
    </cfRule>
  </conditionalFormatting>
  <conditionalFormatting sqref="D63">
    <cfRule type="cellIs" dxfId="2040" priority="29" operator="equal">
      <formula>"Good"</formula>
    </cfRule>
  </conditionalFormatting>
  <conditionalFormatting sqref="D64">
    <cfRule type="cellIs" dxfId="2039" priority="28" operator="equal">
      <formula>"Too Long"</formula>
    </cfRule>
  </conditionalFormatting>
  <conditionalFormatting sqref="D64">
    <cfRule type="cellIs" dxfId="2038" priority="27" operator="equal">
      <formula>"Good"</formula>
    </cfRule>
  </conditionalFormatting>
  <conditionalFormatting sqref="D65">
    <cfRule type="cellIs" dxfId="2037" priority="26" operator="equal">
      <formula>"Too Long"</formula>
    </cfRule>
  </conditionalFormatting>
  <conditionalFormatting sqref="D65">
    <cfRule type="cellIs" dxfId="2036" priority="25" operator="equal">
      <formula>"Good"</formula>
    </cfRule>
  </conditionalFormatting>
  <conditionalFormatting sqref="D67">
    <cfRule type="cellIs" dxfId="2035" priority="24" operator="equal">
      <formula>"Too Long"</formula>
    </cfRule>
  </conditionalFormatting>
  <conditionalFormatting sqref="D67">
    <cfRule type="cellIs" dxfId="2034" priority="23" operator="equal">
      <formula>"Good"</formula>
    </cfRule>
  </conditionalFormatting>
  <conditionalFormatting sqref="D75">
    <cfRule type="cellIs" dxfId="2033" priority="22" operator="equal">
      <formula>"Too Long"</formula>
    </cfRule>
  </conditionalFormatting>
  <conditionalFormatting sqref="D75">
    <cfRule type="cellIs" dxfId="2032" priority="21" operator="equal">
      <formula>"Good"</formula>
    </cfRule>
  </conditionalFormatting>
  <conditionalFormatting sqref="D78">
    <cfRule type="cellIs" dxfId="2031" priority="20" operator="equal">
      <formula>"Too Long"</formula>
    </cfRule>
  </conditionalFormatting>
  <conditionalFormatting sqref="D78">
    <cfRule type="cellIs" dxfId="2030" priority="19" operator="equal">
      <formula>"Good"</formula>
    </cfRule>
  </conditionalFormatting>
  <conditionalFormatting sqref="D83">
    <cfRule type="cellIs" dxfId="2029" priority="18" operator="equal">
      <formula>"Too Long"</formula>
    </cfRule>
  </conditionalFormatting>
  <conditionalFormatting sqref="D83">
    <cfRule type="cellIs" dxfId="2028" priority="17" operator="equal">
      <formula>"Good"</formula>
    </cfRule>
  </conditionalFormatting>
  <conditionalFormatting sqref="D85">
    <cfRule type="cellIs" dxfId="2027" priority="16" operator="equal">
      <formula>"Too Long"</formula>
    </cfRule>
  </conditionalFormatting>
  <conditionalFormatting sqref="D85">
    <cfRule type="cellIs" dxfId="2026" priority="15" operator="equal">
      <formula>"Good"</formula>
    </cfRule>
  </conditionalFormatting>
  <conditionalFormatting sqref="D86">
    <cfRule type="cellIs" dxfId="2025" priority="14" operator="equal">
      <formula>"Too Long"</formula>
    </cfRule>
  </conditionalFormatting>
  <conditionalFormatting sqref="D86">
    <cfRule type="cellIs" dxfId="2024" priority="13" operator="equal">
      <formula>"Good"</formula>
    </cfRule>
  </conditionalFormatting>
  <conditionalFormatting sqref="D87">
    <cfRule type="cellIs" dxfId="2023" priority="12" operator="equal">
      <formula>"Too Long"</formula>
    </cfRule>
  </conditionalFormatting>
  <conditionalFormatting sqref="D87">
    <cfRule type="cellIs" dxfId="2022" priority="11" operator="equal">
      <formula>"Good"</formula>
    </cfRule>
  </conditionalFormatting>
  <conditionalFormatting sqref="D106">
    <cfRule type="cellIs" dxfId="2021" priority="10" operator="equal">
      <formula>"Too Long"</formula>
    </cfRule>
  </conditionalFormatting>
  <conditionalFormatting sqref="D106">
    <cfRule type="cellIs" dxfId="2020" priority="9" operator="equal">
      <formula>"Good"</formula>
    </cfRule>
  </conditionalFormatting>
  <conditionalFormatting sqref="D107">
    <cfRule type="cellIs" dxfId="2019" priority="8" operator="equal">
      <formula>"Too Long"</formula>
    </cfRule>
  </conditionalFormatting>
  <conditionalFormatting sqref="D107">
    <cfRule type="cellIs" dxfId="2018" priority="7" operator="equal">
      <formula>"Good"</formula>
    </cfRule>
  </conditionalFormatting>
  <conditionalFormatting sqref="D108">
    <cfRule type="cellIs" dxfId="2017" priority="6" operator="equal">
      <formula>"Too Long"</formula>
    </cfRule>
  </conditionalFormatting>
  <conditionalFormatting sqref="D108">
    <cfRule type="cellIs" dxfId="2016" priority="5" operator="equal">
      <formula>"Good"</formula>
    </cfRule>
  </conditionalFormatting>
  <conditionalFormatting sqref="D111:D114 D109">
    <cfRule type="cellIs" dxfId="2015" priority="4" operator="equal">
      <formula>"Too Long"</formula>
    </cfRule>
  </conditionalFormatting>
  <conditionalFormatting sqref="D111:D114 D109">
    <cfRule type="cellIs" dxfId="2014" priority="3" operator="equal">
      <formula>"Good"</formula>
    </cfRule>
  </conditionalFormatting>
  <conditionalFormatting sqref="D110">
    <cfRule type="cellIs" dxfId="2013" priority="2" operator="equal">
      <formula>"Too Long"</formula>
    </cfRule>
  </conditionalFormatting>
  <conditionalFormatting sqref="D110">
    <cfRule type="cellIs" dxfId="2012" priority="1" operator="equal">
      <formula>"Good"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0"/>
  <sheetViews>
    <sheetView zoomScale="70" zoomScaleNormal="70" zoomScalePageLayoutView="70" workbookViewId="0">
      <selection activeCell="C1008" sqref="C1008"/>
    </sheetView>
  </sheetViews>
  <sheetFormatPr baseColWidth="10" defaultColWidth="10.83203125" defaultRowHeight="15" x14ac:dyDescent="0"/>
  <cols>
    <col min="1" max="4" width="10.83203125" style="168"/>
    <col min="5" max="5" width="13.6640625" style="168" customWidth="1"/>
    <col min="6" max="6" width="14.5" style="168" customWidth="1"/>
    <col min="7" max="7" width="19.33203125" style="168" bestFit="1" customWidth="1"/>
    <col min="8" max="8" width="22" style="168" customWidth="1"/>
    <col min="9" max="11" width="14.6640625" style="168" customWidth="1"/>
    <col min="12" max="12" width="29.5" style="168" bestFit="1" customWidth="1"/>
    <col min="13" max="13" width="95.83203125" style="168" bestFit="1" customWidth="1"/>
    <col min="14" max="16384" width="10.83203125" style="168"/>
  </cols>
  <sheetData>
    <row r="1" spans="1:13" s="164" customFormat="1"/>
    <row r="2" spans="1:13" s="164" customFormat="1" ht="45">
      <c r="A2" s="189" t="s">
        <v>6</v>
      </c>
      <c r="B2" s="190" t="s">
        <v>7</v>
      </c>
      <c r="C2" s="191" t="s">
        <v>8</v>
      </c>
      <c r="D2" s="189" t="s">
        <v>380</v>
      </c>
      <c r="E2" s="193" t="s">
        <v>381</v>
      </c>
      <c r="F2" s="194" t="s">
        <v>382</v>
      </c>
      <c r="G2" s="197" t="s">
        <v>367</v>
      </c>
      <c r="H2" s="198" t="s">
        <v>418</v>
      </c>
      <c r="I2" s="193" t="s">
        <v>415</v>
      </c>
      <c r="J2" s="194" t="s">
        <v>416</v>
      </c>
      <c r="K2" s="194" t="s">
        <v>631</v>
      </c>
      <c r="L2" s="196" t="s">
        <v>365</v>
      </c>
      <c r="M2" s="196" t="s">
        <v>417</v>
      </c>
    </row>
    <row r="3" spans="1:13" s="164" customFormat="1">
      <c r="B3" s="165"/>
      <c r="C3" s="166"/>
      <c r="E3" s="215"/>
      <c r="F3" s="216"/>
      <c r="H3" s="178"/>
      <c r="I3" s="179"/>
      <c r="J3" s="180"/>
      <c r="K3" s="180"/>
      <c r="L3" s="167"/>
      <c r="M3" s="167"/>
    </row>
    <row r="4" spans="1:13">
      <c r="A4" s="164" t="s">
        <v>11</v>
      </c>
      <c r="B4" s="165">
        <v>0</v>
      </c>
      <c r="C4" s="166">
        <v>51</v>
      </c>
      <c r="D4" s="164" t="s">
        <v>484</v>
      </c>
      <c r="E4" s="215">
        <v>0</v>
      </c>
      <c r="F4" s="216">
        <v>0.51</v>
      </c>
      <c r="G4" s="164"/>
      <c r="H4" s="178"/>
      <c r="I4" s="179"/>
      <c r="J4" s="180"/>
      <c r="K4" s="180"/>
      <c r="L4" s="167"/>
      <c r="M4" s="167"/>
    </row>
    <row r="5" spans="1:13">
      <c r="A5" s="164" t="s">
        <v>12</v>
      </c>
      <c r="B5" s="165">
        <v>0</v>
      </c>
      <c r="C5" s="166">
        <v>86.5</v>
      </c>
      <c r="D5" s="164" t="s">
        <v>484</v>
      </c>
      <c r="E5" s="215">
        <v>1.3</v>
      </c>
      <c r="F5" s="216">
        <v>2.165</v>
      </c>
      <c r="G5" s="164"/>
      <c r="H5" s="178"/>
      <c r="I5" s="179"/>
      <c r="J5" s="180"/>
      <c r="K5" s="180"/>
      <c r="L5" s="167"/>
      <c r="M5" s="167"/>
    </row>
    <row r="6" spans="1:13">
      <c r="A6" s="164" t="s">
        <v>13</v>
      </c>
      <c r="B6" s="165">
        <v>0</v>
      </c>
      <c r="C6" s="166">
        <v>75</v>
      </c>
      <c r="D6" s="164" t="s">
        <v>484</v>
      </c>
      <c r="E6" s="215">
        <v>2.6</v>
      </c>
      <c r="F6" s="216">
        <v>3.35</v>
      </c>
      <c r="G6" s="164"/>
      <c r="H6" s="178"/>
      <c r="I6" s="179"/>
      <c r="J6" s="180"/>
      <c r="K6" s="180"/>
      <c r="L6" s="167"/>
      <c r="M6" s="167"/>
    </row>
    <row r="7" spans="1:13">
      <c r="A7" s="164" t="s">
        <v>14</v>
      </c>
      <c r="B7" s="165">
        <v>0</v>
      </c>
      <c r="C7" s="166">
        <v>45.5</v>
      </c>
      <c r="D7" s="164" t="s">
        <v>484</v>
      </c>
      <c r="E7" s="215">
        <v>3.35</v>
      </c>
      <c r="F7" s="216">
        <v>3.8050000000000002</v>
      </c>
      <c r="G7" s="164"/>
      <c r="H7" s="178"/>
      <c r="I7" s="179"/>
      <c r="J7" s="180"/>
      <c r="K7" s="180"/>
      <c r="L7" s="167"/>
      <c r="M7" s="167"/>
    </row>
    <row r="8" spans="1:13">
      <c r="A8" s="164" t="s">
        <v>15</v>
      </c>
      <c r="B8" s="165">
        <v>0</v>
      </c>
      <c r="C8" s="166">
        <v>86.5</v>
      </c>
      <c r="D8" s="164" t="s">
        <v>484</v>
      </c>
      <c r="E8" s="215">
        <v>5.6</v>
      </c>
      <c r="F8" s="216">
        <v>6.4649999999999999</v>
      </c>
      <c r="G8" s="164"/>
      <c r="H8" s="178"/>
      <c r="I8" s="179"/>
      <c r="J8" s="180"/>
      <c r="K8" s="180"/>
      <c r="L8" s="167"/>
      <c r="M8" s="167"/>
    </row>
    <row r="9" spans="1:13">
      <c r="A9" s="164" t="s">
        <v>16</v>
      </c>
      <c r="B9" s="165">
        <v>0</v>
      </c>
      <c r="C9" s="166">
        <v>93</v>
      </c>
      <c r="D9" s="164" t="s">
        <v>484</v>
      </c>
      <c r="E9" s="215">
        <v>6.4649999999999999</v>
      </c>
      <c r="F9" s="216">
        <v>7.3949999999999996</v>
      </c>
      <c r="G9" s="164"/>
      <c r="H9" s="178"/>
      <c r="I9" s="179"/>
      <c r="J9" s="180"/>
      <c r="K9" s="180"/>
      <c r="L9" s="167"/>
      <c r="M9" s="167"/>
    </row>
    <row r="10" spans="1:13">
      <c r="A10" s="164" t="s">
        <v>17</v>
      </c>
      <c r="B10" s="165">
        <v>0</v>
      </c>
      <c r="C10" s="166">
        <v>87.5</v>
      </c>
      <c r="D10" s="164" t="s">
        <v>484</v>
      </c>
      <c r="E10" s="215">
        <v>7.1</v>
      </c>
      <c r="F10" s="216">
        <v>7.9749999999999996</v>
      </c>
      <c r="G10" s="164"/>
      <c r="H10" s="178"/>
      <c r="I10" s="179"/>
      <c r="J10" s="180"/>
      <c r="K10" s="180"/>
      <c r="L10" s="167"/>
      <c r="M10" s="167"/>
    </row>
    <row r="11" spans="1:13">
      <c r="A11" s="164" t="s">
        <v>18</v>
      </c>
      <c r="B11" s="165">
        <v>0</v>
      </c>
      <c r="C11" s="166">
        <v>46.5</v>
      </c>
      <c r="D11" s="164" t="s">
        <v>484</v>
      </c>
      <c r="E11" s="215">
        <v>7.9749999999999996</v>
      </c>
      <c r="F11" s="216">
        <v>8.44</v>
      </c>
      <c r="G11" s="164"/>
      <c r="H11" s="178"/>
      <c r="I11" s="179"/>
      <c r="J11" s="180"/>
      <c r="K11" s="180"/>
      <c r="L11" s="167"/>
      <c r="M11" s="167"/>
    </row>
    <row r="12" spans="1:13">
      <c r="A12" s="164" t="s">
        <v>19</v>
      </c>
      <c r="B12" s="165">
        <v>0</v>
      </c>
      <c r="C12" s="166">
        <v>81.5</v>
      </c>
      <c r="D12" s="164" t="s">
        <v>484</v>
      </c>
      <c r="E12" s="215">
        <v>8.6</v>
      </c>
      <c r="F12" s="216">
        <v>9.4149999999999991</v>
      </c>
      <c r="G12" s="164"/>
      <c r="H12" s="178"/>
      <c r="I12" s="179"/>
      <c r="J12" s="180"/>
      <c r="K12" s="180"/>
      <c r="L12" s="167"/>
      <c r="M12" s="167"/>
    </row>
    <row r="13" spans="1:13">
      <c r="A13" s="164" t="s">
        <v>20</v>
      </c>
      <c r="B13" s="165">
        <v>0</v>
      </c>
      <c r="C13" s="166">
        <v>94.5</v>
      </c>
      <c r="D13" s="164" t="s">
        <v>484</v>
      </c>
      <c r="E13" s="215">
        <v>9.4149999999999991</v>
      </c>
      <c r="F13" s="216">
        <v>10.36</v>
      </c>
      <c r="G13" s="164"/>
      <c r="H13" s="178"/>
      <c r="I13" s="179"/>
      <c r="J13" s="180"/>
      <c r="K13" s="180"/>
      <c r="L13" s="167"/>
      <c r="M13" s="167"/>
    </row>
    <row r="14" spans="1:13">
      <c r="A14" s="164" t="s">
        <v>21</v>
      </c>
      <c r="B14" s="165">
        <v>0</v>
      </c>
      <c r="C14" s="166">
        <v>58.5</v>
      </c>
      <c r="D14" s="164" t="s">
        <v>484</v>
      </c>
      <c r="E14" s="215">
        <v>10.1</v>
      </c>
      <c r="F14" s="216">
        <v>10.684999999999999</v>
      </c>
      <c r="G14" s="164"/>
      <c r="H14" s="178"/>
      <c r="I14" s="179"/>
      <c r="J14" s="180"/>
      <c r="K14" s="180"/>
      <c r="L14" s="167"/>
      <c r="M14" s="167"/>
    </row>
    <row r="15" spans="1:13">
      <c r="A15" s="164" t="s">
        <v>22</v>
      </c>
      <c r="B15" s="165">
        <v>0</v>
      </c>
      <c r="C15" s="166">
        <v>85</v>
      </c>
      <c r="D15" s="164" t="s">
        <v>484</v>
      </c>
      <c r="E15" s="215">
        <v>10.685</v>
      </c>
      <c r="F15" s="216">
        <v>11.535</v>
      </c>
      <c r="G15" s="164"/>
      <c r="H15" s="178"/>
      <c r="I15" s="179"/>
      <c r="J15" s="180"/>
      <c r="K15" s="180"/>
      <c r="L15" s="167"/>
      <c r="M15" s="167"/>
    </row>
    <row r="16" spans="1:13">
      <c r="A16" s="164" t="s">
        <v>23</v>
      </c>
      <c r="B16" s="165">
        <v>0</v>
      </c>
      <c r="C16" s="166">
        <v>34</v>
      </c>
      <c r="D16" s="164" t="s">
        <v>484</v>
      </c>
      <c r="E16" s="215">
        <v>11.6</v>
      </c>
      <c r="F16" s="216">
        <v>11.94</v>
      </c>
      <c r="G16" s="164"/>
      <c r="H16" s="178"/>
      <c r="I16" s="179"/>
      <c r="J16" s="180"/>
      <c r="K16" s="180"/>
      <c r="L16" s="167"/>
      <c r="M16" s="167"/>
    </row>
    <row r="17" spans="1:13">
      <c r="A17" s="164" t="s">
        <v>24</v>
      </c>
      <c r="B17" s="165">
        <v>0</v>
      </c>
      <c r="C17" s="166">
        <v>79.5</v>
      </c>
      <c r="D17" s="164" t="s">
        <v>484</v>
      </c>
      <c r="E17" s="215">
        <v>12</v>
      </c>
      <c r="F17" s="216">
        <v>12.795</v>
      </c>
      <c r="G17" s="164" t="s">
        <v>420</v>
      </c>
      <c r="H17" s="178">
        <v>0</v>
      </c>
      <c r="I17" s="179"/>
      <c r="J17" s="180"/>
      <c r="K17" s="180"/>
      <c r="L17" s="167" t="s">
        <v>419</v>
      </c>
      <c r="M17" s="167"/>
    </row>
    <row r="18" spans="1:13">
      <c r="A18" s="164" t="s">
        <v>24</v>
      </c>
      <c r="B18" s="165">
        <v>79</v>
      </c>
      <c r="C18" s="166">
        <v>80</v>
      </c>
      <c r="D18" s="164" t="s">
        <v>484</v>
      </c>
      <c r="E18" s="215">
        <v>12.79</v>
      </c>
      <c r="F18" s="216">
        <v>12.8</v>
      </c>
      <c r="G18" s="164" t="s">
        <v>420</v>
      </c>
      <c r="H18" s="178">
        <v>0</v>
      </c>
      <c r="I18" s="179"/>
      <c r="J18" s="180"/>
      <c r="K18" s="180"/>
      <c r="L18" s="167" t="s">
        <v>425</v>
      </c>
      <c r="M18" s="167"/>
    </row>
    <row r="19" spans="1:13">
      <c r="A19" s="164" t="s">
        <v>24</v>
      </c>
      <c r="B19" s="165">
        <v>80</v>
      </c>
      <c r="C19" s="166">
        <v>94.5</v>
      </c>
      <c r="D19" s="164" t="s">
        <v>484</v>
      </c>
      <c r="E19" s="215">
        <v>12.8</v>
      </c>
      <c r="F19" s="216">
        <v>12.945</v>
      </c>
      <c r="G19" s="164" t="s">
        <v>420</v>
      </c>
      <c r="H19" s="178">
        <v>0</v>
      </c>
      <c r="I19" s="179"/>
      <c r="J19" s="180"/>
      <c r="K19" s="180"/>
      <c r="L19" s="167" t="s">
        <v>419</v>
      </c>
      <c r="M19" s="167"/>
    </row>
    <row r="20" spans="1:13">
      <c r="A20" s="164" t="s">
        <v>25</v>
      </c>
      <c r="B20" s="165">
        <v>0</v>
      </c>
      <c r="C20" s="166">
        <v>95.5</v>
      </c>
      <c r="D20" s="164" t="s">
        <v>484</v>
      </c>
      <c r="E20" s="215">
        <v>12.945</v>
      </c>
      <c r="F20" s="216">
        <v>13.9</v>
      </c>
      <c r="G20" s="164" t="s">
        <v>420</v>
      </c>
      <c r="H20" s="178">
        <v>0</v>
      </c>
      <c r="I20" s="179"/>
      <c r="J20" s="180"/>
      <c r="K20" s="180"/>
      <c r="L20" s="167" t="s">
        <v>419</v>
      </c>
      <c r="M20" s="167"/>
    </row>
    <row r="21" spans="1:13">
      <c r="A21" s="164" t="s">
        <v>26</v>
      </c>
      <c r="B21" s="165">
        <v>0</v>
      </c>
      <c r="C21" s="166">
        <v>3</v>
      </c>
      <c r="D21" s="164" t="s">
        <v>484</v>
      </c>
      <c r="E21" s="215">
        <v>13.9</v>
      </c>
      <c r="F21" s="216">
        <v>13.93</v>
      </c>
      <c r="G21" s="164" t="s">
        <v>420</v>
      </c>
      <c r="H21" s="178">
        <v>0</v>
      </c>
      <c r="I21" s="179"/>
      <c r="J21" s="180"/>
      <c r="K21" s="180"/>
      <c r="L21" s="167" t="s">
        <v>425</v>
      </c>
      <c r="M21" s="167"/>
    </row>
    <row r="22" spans="1:13">
      <c r="A22" s="164" t="s">
        <v>26</v>
      </c>
      <c r="B22" s="165">
        <v>3</v>
      </c>
      <c r="C22" s="166">
        <v>20</v>
      </c>
      <c r="D22" s="164" t="s">
        <v>484</v>
      </c>
      <c r="E22" s="215">
        <v>13.93</v>
      </c>
      <c r="F22" s="216">
        <v>14.1</v>
      </c>
      <c r="G22" s="164" t="s">
        <v>420</v>
      </c>
      <c r="H22" s="178">
        <v>0</v>
      </c>
      <c r="I22" s="179"/>
      <c r="J22" s="180"/>
      <c r="K22" s="180"/>
      <c r="L22" s="167" t="s">
        <v>426</v>
      </c>
      <c r="M22" s="167"/>
    </row>
    <row r="23" spans="1:13">
      <c r="A23" s="164" t="s">
        <v>27</v>
      </c>
      <c r="B23" s="165">
        <v>0</v>
      </c>
      <c r="C23" s="166">
        <v>78</v>
      </c>
      <c r="D23" s="164" t="s">
        <v>484</v>
      </c>
      <c r="E23" s="215">
        <v>13.8</v>
      </c>
      <c r="F23" s="216">
        <v>14.58</v>
      </c>
      <c r="G23" s="164" t="s">
        <v>420</v>
      </c>
      <c r="H23" s="178">
        <v>0</v>
      </c>
      <c r="I23" s="179"/>
      <c r="J23" s="180"/>
      <c r="K23" s="180"/>
      <c r="L23" s="167" t="s">
        <v>426</v>
      </c>
      <c r="M23" s="167"/>
    </row>
    <row r="24" spans="1:13">
      <c r="A24" s="164" t="s">
        <v>28</v>
      </c>
      <c r="B24" s="165">
        <v>0</v>
      </c>
      <c r="C24" s="166">
        <v>89</v>
      </c>
      <c r="D24" s="164" t="s">
        <v>484</v>
      </c>
      <c r="E24" s="215">
        <v>14.6</v>
      </c>
      <c r="F24" s="216">
        <v>15.49</v>
      </c>
      <c r="G24" s="164" t="s">
        <v>420</v>
      </c>
      <c r="H24" s="178">
        <v>0</v>
      </c>
      <c r="I24" s="179"/>
      <c r="J24" s="180"/>
      <c r="K24" s="180"/>
      <c r="L24" s="167" t="s">
        <v>426</v>
      </c>
      <c r="M24" s="167"/>
    </row>
    <row r="25" spans="1:13">
      <c r="A25" s="164" t="s">
        <v>29</v>
      </c>
      <c r="B25" s="165">
        <v>0</v>
      </c>
      <c r="C25" s="166">
        <v>80</v>
      </c>
      <c r="D25" s="164" t="s">
        <v>484</v>
      </c>
      <c r="E25" s="215">
        <v>15.49</v>
      </c>
      <c r="F25" s="216">
        <v>16.29</v>
      </c>
      <c r="G25" s="164" t="s">
        <v>420</v>
      </c>
      <c r="H25" s="178">
        <v>0</v>
      </c>
      <c r="I25" s="179"/>
      <c r="J25" s="180"/>
      <c r="K25" s="180"/>
      <c r="L25" s="167" t="s">
        <v>426</v>
      </c>
      <c r="M25" s="167"/>
    </row>
    <row r="26" spans="1:13">
      <c r="A26" s="164" t="s">
        <v>29</v>
      </c>
      <c r="B26" s="165">
        <v>80</v>
      </c>
      <c r="C26" s="166">
        <v>97</v>
      </c>
      <c r="D26" s="164" t="s">
        <v>484</v>
      </c>
      <c r="E26" s="215">
        <v>16.29</v>
      </c>
      <c r="F26" s="216">
        <v>16.46</v>
      </c>
      <c r="G26" s="164" t="s">
        <v>428</v>
      </c>
      <c r="H26" s="178">
        <v>1</v>
      </c>
      <c r="I26" s="179">
        <v>75.702265122888832</v>
      </c>
      <c r="J26" s="180">
        <v>55.842364048740052</v>
      </c>
      <c r="K26" s="180"/>
      <c r="L26" s="167" t="s">
        <v>426</v>
      </c>
      <c r="M26" s="167" t="s">
        <v>427</v>
      </c>
    </row>
    <row r="27" spans="1:13">
      <c r="A27" s="164" t="s">
        <v>30</v>
      </c>
      <c r="B27" s="165">
        <v>0</v>
      </c>
      <c r="C27" s="166">
        <v>47</v>
      </c>
      <c r="D27" s="164" t="s">
        <v>484</v>
      </c>
      <c r="E27" s="215">
        <v>16.45</v>
      </c>
      <c r="F27" s="216">
        <v>16.919999999999998</v>
      </c>
      <c r="G27" s="164" t="s">
        <v>420</v>
      </c>
      <c r="H27" s="178">
        <v>0</v>
      </c>
      <c r="I27" s="179"/>
      <c r="J27" s="180"/>
      <c r="K27" s="180"/>
      <c r="L27" s="167" t="s">
        <v>426</v>
      </c>
      <c r="M27" s="167"/>
    </row>
    <row r="28" spans="1:13">
      <c r="A28" s="164" t="s">
        <v>30</v>
      </c>
      <c r="B28" s="165">
        <v>47</v>
      </c>
      <c r="C28" s="166">
        <v>49</v>
      </c>
      <c r="D28" s="164" t="s">
        <v>484</v>
      </c>
      <c r="E28" s="215">
        <v>16.919999999999998</v>
      </c>
      <c r="F28" s="216">
        <v>16.939999999999998</v>
      </c>
      <c r="G28" s="164" t="s">
        <v>420</v>
      </c>
      <c r="H28" s="178">
        <v>0</v>
      </c>
      <c r="I28" s="179"/>
      <c r="J28" s="180"/>
      <c r="K28" s="180"/>
      <c r="L28" s="167" t="s">
        <v>425</v>
      </c>
      <c r="M28" s="167"/>
    </row>
    <row r="29" spans="1:13">
      <c r="A29" s="164" t="s">
        <v>30</v>
      </c>
      <c r="B29" s="165">
        <v>49</v>
      </c>
      <c r="C29" s="166">
        <v>60.5</v>
      </c>
      <c r="D29" s="164" t="s">
        <v>484</v>
      </c>
      <c r="E29" s="215">
        <v>16.939999999999998</v>
      </c>
      <c r="F29" s="216">
        <v>17.055</v>
      </c>
      <c r="G29" s="164" t="s">
        <v>420</v>
      </c>
      <c r="H29" s="178">
        <v>0</v>
      </c>
      <c r="I29" s="179"/>
      <c r="J29" s="180"/>
      <c r="K29" s="180"/>
      <c r="L29" s="167" t="s">
        <v>426</v>
      </c>
      <c r="M29" s="167"/>
    </row>
    <row r="30" spans="1:13">
      <c r="A30" s="164" t="s">
        <v>31</v>
      </c>
      <c r="B30" s="165">
        <v>0</v>
      </c>
      <c r="C30" s="166">
        <v>42</v>
      </c>
      <c r="D30" s="164" t="s">
        <v>484</v>
      </c>
      <c r="E30" s="215">
        <v>17.055</v>
      </c>
      <c r="F30" s="216">
        <v>17.475000000000001</v>
      </c>
      <c r="G30" s="164" t="s">
        <v>420</v>
      </c>
      <c r="H30" s="178">
        <v>0</v>
      </c>
      <c r="I30" s="179"/>
      <c r="J30" s="180"/>
      <c r="K30" s="180"/>
      <c r="L30" s="167" t="s">
        <v>426</v>
      </c>
      <c r="M30" s="167"/>
    </row>
    <row r="31" spans="1:13">
      <c r="A31" s="164" t="s">
        <v>32</v>
      </c>
      <c r="B31" s="165">
        <v>0</v>
      </c>
      <c r="C31" s="166">
        <v>78.5</v>
      </c>
      <c r="D31" s="164" t="s">
        <v>484</v>
      </c>
      <c r="E31" s="215">
        <v>17.600000000000001</v>
      </c>
      <c r="F31" s="216">
        <v>18.385000000000002</v>
      </c>
      <c r="G31" s="164" t="s">
        <v>420</v>
      </c>
      <c r="H31" s="178">
        <v>0</v>
      </c>
      <c r="I31" s="179"/>
      <c r="J31" s="180"/>
      <c r="K31" s="180"/>
      <c r="L31" s="167" t="s">
        <v>426</v>
      </c>
      <c r="M31" s="167"/>
    </row>
    <row r="32" spans="1:13">
      <c r="A32" s="164" t="s">
        <v>33</v>
      </c>
      <c r="B32" s="165">
        <v>0</v>
      </c>
      <c r="C32" s="166">
        <v>80</v>
      </c>
      <c r="D32" s="164" t="s">
        <v>484</v>
      </c>
      <c r="E32" s="215">
        <v>18.385000000000002</v>
      </c>
      <c r="F32" s="216">
        <v>19.185000000000002</v>
      </c>
      <c r="G32" s="164" t="s">
        <v>420</v>
      </c>
      <c r="H32" s="178">
        <v>0</v>
      </c>
      <c r="I32" s="179"/>
      <c r="J32" s="180"/>
      <c r="K32" s="180"/>
      <c r="L32" s="167" t="s">
        <v>426</v>
      </c>
      <c r="M32" s="167"/>
    </row>
    <row r="33" spans="1:13">
      <c r="A33" s="164" t="s">
        <v>34</v>
      </c>
      <c r="B33" s="165">
        <v>0</v>
      </c>
      <c r="C33" s="166">
        <v>80</v>
      </c>
      <c r="D33" s="164" t="s">
        <v>484</v>
      </c>
      <c r="E33" s="215">
        <v>19.184999999999999</v>
      </c>
      <c r="F33" s="216">
        <v>19.984999999999999</v>
      </c>
      <c r="G33" s="164" t="s">
        <v>420</v>
      </c>
      <c r="H33" s="178">
        <v>0</v>
      </c>
      <c r="I33" s="179"/>
      <c r="J33" s="180"/>
      <c r="K33" s="180"/>
      <c r="L33" s="167" t="s">
        <v>426</v>
      </c>
      <c r="M33" s="167"/>
    </row>
    <row r="34" spans="1:13">
      <c r="A34" s="164" t="s">
        <v>35</v>
      </c>
      <c r="B34" s="165">
        <v>0</v>
      </c>
      <c r="C34" s="166">
        <v>40</v>
      </c>
      <c r="D34" s="164" t="s">
        <v>484</v>
      </c>
      <c r="E34" s="215">
        <v>19.984999999999999</v>
      </c>
      <c r="F34" s="216">
        <v>20.384999999999998</v>
      </c>
      <c r="G34" s="164" t="s">
        <v>420</v>
      </c>
      <c r="H34" s="178">
        <v>0</v>
      </c>
      <c r="I34" s="179"/>
      <c r="J34" s="180"/>
      <c r="K34" s="180"/>
      <c r="L34" s="167" t="s">
        <v>426</v>
      </c>
      <c r="M34" s="167"/>
    </row>
    <row r="35" spans="1:13">
      <c r="A35" s="164" t="s">
        <v>35</v>
      </c>
      <c r="B35" s="165">
        <v>40</v>
      </c>
      <c r="C35" s="166">
        <v>73.5</v>
      </c>
      <c r="D35" s="164" t="s">
        <v>484</v>
      </c>
      <c r="E35" s="215">
        <v>20.384999999999998</v>
      </c>
      <c r="F35" s="216">
        <v>20.72</v>
      </c>
      <c r="G35" s="164" t="s">
        <v>428</v>
      </c>
      <c r="H35" s="178">
        <v>1</v>
      </c>
      <c r="I35" s="179">
        <v>41.867482826423725</v>
      </c>
      <c r="J35" s="180">
        <v>62.460758155276153</v>
      </c>
      <c r="K35" s="180"/>
      <c r="L35" s="167" t="s">
        <v>426</v>
      </c>
      <c r="M35" s="167" t="s">
        <v>427</v>
      </c>
    </row>
    <row r="36" spans="1:13">
      <c r="A36" s="164" t="s">
        <v>36</v>
      </c>
      <c r="B36" s="165">
        <v>0</v>
      </c>
      <c r="C36" s="166">
        <v>44</v>
      </c>
      <c r="D36" s="164" t="s">
        <v>484</v>
      </c>
      <c r="E36" s="215">
        <v>20.6</v>
      </c>
      <c r="F36" s="216">
        <v>21.040000000000003</v>
      </c>
      <c r="G36" s="164" t="s">
        <v>420</v>
      </c>
      <c r="H36" s="178">
        <v>0</v>
      </c>
      <c r="I36" s="179"/>
      <c r="J36" s="180"/>
      <c r="K36" s="180"/>
      <c r="L36" s="167" t="s">
        <v>426</v>
      </c>
      <c r="M36" s="167"/>
    </row>
    <row r="37" spans="1:13">
      <c r="A37" s="164" t="s">
        <v>36</v>
      </c>
      <c r="B37" s="165">
        <v>44</v>
      </c>
      <c r="C37" s="166">
        <v>44.2</v>
      </c>
      <c r="D37" s="164" t="s">
        <v>484</v>
      </c>
      <c r="E37" s="215">
        <v>21.040000000000003</v>
      </c>
      <c r="F37" s="216">
        <v>21.042000000000002</v>
      </c>
      <c r="G37" s="164" t="s">
        <v>420</v>
      </c>
      <c r="H37" s="178">
        <v>0</v>
      </c>
      <c r="I37" s="179"/>
      <c r="J37" s="180"/>
      <c r="K37" s="180"/>
      <c r="L37" s="167" t="s">
        <v>425</v>
      </c>
      <c r="M37" s="167"/>
    </row>
    <row r="38" spans="1:13">
      <c r="A38" s="164" t="s">
        <v>36</v>
      </c>
      <c r="B38" s="165">
        <v>44.2</v>
      </c>
      <c r="C38" s="166">
        <v>82</v>
      </c>
      <c r="D38" s="164" t="s">
        <v>484</v>
      </c>
      <c r="E38" s="215">
        <v>21.042000000000002</v>
      </c>
      <c r="F38" s="216">
        <v>21.42</v>
      </c>
      <c r="G38" s="164" t="s">
        <v>420</v>
      </c>
      <c r="H38" s="178">
        <v>0</v>
      </c>
      <c r="I38" s="179"/>
      <c r="J38" s="180"/>
      <c r="K38" s="180"/>
      <c r="L38" s="167" t="s">
        <v>426</v>
      </c>
      <c r="M38" s="167"/>
    </row>
    <row r="39" spans="1:13">
      <c r="A39" s="164" t="s">
        <v>37</v>
      </c>
      <c r="B39" s="165">
        <v>0</v>
      </c>
      <c r="C39" s="166">
        <v>14.5</v>
      </c>
      <c r="D39" s="164" t="s">
        <v>484</v>
      </c>
      <c r="E39" s="215">
        <v>21.42</v>
      </c>
      <c r="F39" s="216">
        <v>21.565000000000001</v>
      </c>
      <c r="G39" s="164" t="s">
        <v>420</v>
      </c>
      <c r="H39" s="178">
        <v>0</v>
      </c>
      <c r="I39" s="179"/>
      <c r="J39" s="180"/>
      <c r="K39" s="180"/>
      <c r="L39" s="167" t="s">
        <v>426</v>
      </c>
      <c r="M39" s="167"/>
    </row>
    <row r="40" spans="1:13">
      <c r="A40" s="164" t="s">
        <v>37</v>
      </c>
      <c r="B40" s="165">
        <v>14.5</v>
      </c>
      <c r="C40" s="166">
        <v>14.7</v>
      </c>
      <c r="D40" s="164" t="s">
        <v>484</v>
      </c>
      <c r="E40" s="215">
        <v>21.565000000000001</v>
      </c>
      <c r="F40" s="216">
        <v>21.567</v>
      </c>
      <c r="G40" s="164" t="s">
        <v>420</v>
      </c>
      <c r="H40" s="178">
        <v>0</v>
      </c>
      <c r="I40" s="179"/>
      <c r="J40" s="180"/>
      <c r="K40" s="180"/>
      <c r="L40" s="167" t="s">
        <v>425</v>
      </c>
      <c r="M40" s="167"/>
    </row>
    <row r="41" spans="1:13">
      <c r="A41" s="164" t="s">
        <v>37</v>
      </c>
      <c r="B41" s="165">
        <v>14.7</v>
      </c>
      <c r="C41" s="166">
        <v>34</v>
      </c>
      <c r="D41" s="164" t="s">
        <v>484</v>
      </c>
      <c r="E41" s="215">
        <v>21.567</v>
      </c>
      <c r="F41" s="216">
        <v>21.76</v>
      </c>
      <c r="G41" s="164" t="s">
        <v>420</v>
      </c>
      <c r="H41" s="178">
        <v>0</v>
      </c>
      <c r="I41" s="179"/>
      <c r="J41" s="180"/>
      <c r="K41" s="180"/>
      <c r="L41" s="167" t="s">
        <v>426</v>
      </c>
      <c r="M41" s="167"/>
    </row>
    <row r="42" spans="1:13">
      <c r="A42" s="164" t="s">
        <v>37</v>
      </c>
      <c r="B42" s="165">
        <v>34</v>
      </c>
      <c r="C42" s="166">
        <v>34.200000000000003</v>
      </c>
      <c r="D42" s="164" t="s">
        <v>484</v>
      </c>
      <c r="E42" s="215">
        <v>21.76</v>
      </c>
      <c r="F42" s="216">
        <v>21.762</v>
      </c>
      <c r="G42" s="164" t="s">
        <v>420</v>
      </c>
      <c r="H42" s="178">
        <v>0</v>
      </c>
      <c r="I42" s="179"/>
      <c r="J42" s="180"/>
      <c r="K42" s="180"/>
      <c r="L42" s="167" t="s">
        <v>425</v>
      </c>
      <c r="M42" s="167"/>
    </row>
    <row r="43" spans="1:13">
      <c r="A43" s="164" t="s">
        <v>37</v>
      </c>
      <c r="B43" s="165">
        <v>34.200000000000003</v>
      </c>
      <c r="C43" s="166">
        <v>84.5</v>
      </c>
      <c r="D43" s="164" t="s">
        <v>484</v>
      </c>
      <c r="E43" s="215">
        <v>21.762</v>
      </c>
      <c r="F43" s="216">
        <v>22.265000000000001</v>
      </c>
      <c r="G43" s="164" t="s">
        <v>420</v>
      </c>
      <c r="H43" s="178">
        <v>0</v>
      </c>
      <c r="I43" s="179"/>
      <c r="J43" s="180"/>
      <c r="K43" s="180"/>
      <c r="L43" s="167" t="s">
        <v>426</v>
      </c>
      <c r="M43" s="167"/>
    </row>
    <row r="44" spans="1:13">
      <c r="A44" s="164" t="s">
        <v>38</v>
      </c>
      <c r="B44" s="165">
        <v>0</v>
      </c>
      <c r="C44" s="166">
        <v>61</v>
      </c>
      <c r="D44" s="164" t="s">
        <v>484</v>
      </c>
      <c r="E44" s="215">
        <v>22.265000000000001</v>
      </c>
      <c r="F44" s="216">
        <v>22.875</v>
      </c>
      <c r="G44" s="164" t="s">
        <v>420</v>
      </c>
      <c r="H44" s="178">
        <v>0</v>
      </c>
      <c r="I44" s="179"/>
      <c r="J44" s="180"/>
      <c r="K44" s="180"/>
      <c r="L44" s="167" t="s">
        <v>426</v>
      </c>
      <c r="M44" s="167"/>
    </row>
    <row r="45" spans="1:13">
      <c r="A45" s="164" t="s">
        <v>39</v>
      </c>
      <c r="B45" s="165">
        <v>0</v>
      </c>
      <c r="C45" s="166">
        <v>84.5</v>
      </c>
      <c r="D45" s="164" t="s">
        <v>484</v>
      </c>
      <c r="E45" s="215">
        <v>22.875</v>
      </c>
      <c r="F45" s="216">
        <v>23.72</v>
      </c>
      <c r="G45" s="164" t="s">
        <v>420</v>
      </c>
      <c r="H45" s="178">
        <v>0</v>
      </c>
      <c r="I45" s="179"/>
      <c r="J45" s="180"/>
      <c r="K45" s="180"/>
      <c r="L45" s="167" t="s">
        <v>426</v>
      </c>
      <c r="M45" s="167"/>
    </row>
    <row r="46" spans="1:13">
      <c r="A46" s="164" t="s">
        <v>40</v>
      </c>
      <c r="B46" s="165">
        <v>0</v>
      </c>
      <c r="C46" s="166">
        <v>86.5</v>
      </c>
      <c r="D46" s="164" t="s">
        <v>484</v>
      </c>
      <c r="E46" s="215">
        <v>23.6</v>
      </c>
      <c r="F46" s="216">
        <v>24.465</v>
      </c>
      <c r="G46" s="164" t="s">
        <v>420</v>
      </c>
      <c r="H46" s="178">
        <v>0</v>
      </c>
      <c r="I46" s="179"/>
      <c r="J46" s="180"/>
      <c r="K46" s="180"/>
      <c r="L46" s="167" t="s">
        <v>426</v>
      </c>
      <c r="M46" s="167"/>
    </row>
    <row r="47" spans="1:13">
      <c r="A47" s="164" t="s">
        <v>41</v>
      </c>
      <c r="B47" s="165">
        <v>0</v>
      </c>
      <c r="C47" s="166">
        <v>15.5</v>
      </c>
      <c r="D47" s="164" t="s">
        <v>484</v>
      </c>
      <c r="E47" s="215">
        <v>24.465</v>
      </c>
      <c r="F47" s="216">
        <v>24.62</v>
      </c>
      <c r="G47" s="164" t="s">
        <v>420</v>
      </c>
      <c r="H47" s="178">
        <v>0</v>
      </c>
      <c r="I47" s="179"/>
      <c r="J47" s="180"/>
      <c r="K47" s="180"/>
      <c r="L47" s="167" t="s">
        <v>426</v>
      </c>
      <c r="M47" s="167"/>
    </row>
    <row r="48" spans="1:13">
      <c r="A48" s="164" t="s">
        <v>41</v>
      </c>
      <c r="B48" s="165">
        <v>15.5</v>
      </c>
      <c r="C48" s="166">
        <v>82</v>
      </c>
      <c r="D48" s="164" t="s">
        <v>484</v>
      </c>
      <c r="E48" s="215">
        <v>24.62</v>
      </c>
      <c r="F48" s="216">
        <v>25.285</v>
      </c>
      <c r="G48" s="164" t="s">
        <v>420</v>
      </c>
      <c r="H48" s="178">
        <v>0</v>
      </c>
      <c r="I48" s="179"/>
      <c r="J48" s="180"/>
      <c r="K48" s="180"/>
      <c r="L48" s="167" t="s">
        <v>426</v>
      </c>
      <c r="M48" s="167"/>
    </row>
    <row r="49" spans="1:13">
      <c r="A49" s="164" t="s">
        <v>42</v>
      </c>
      <c r="B49" s="165">
        <v>0</v>
      </c>
      <c r="C49" s="166">
        <v>41.5</v>
      </c>
      <c r="D49" s="164" t="s">
        <v>484</v>
      </c>
      <c r="E49" s="215">
        <v>25.285</v>
      </c>
      <c r="F49" s="216">
        <v>25.7</v>
      </c>
      <c r="G49" s="164" t="s">
        <v>420</v>
      </c>
      <c r="H49" s="178">
        <v>0</v>
      </c>
      <c r="I49" s="179"/>
      <c r="J49" s="180"/>
      <c r="K49" s="180"/>
      <c r="L49" s="167" t="s">
        <v>426</v>
      </c>
      <c r="M49" s="167"/>
    </row>
    <row r="50" spans="1:13">
      <c r="A50" s="164" t="s">
        <v>42</v>
      </c>
      <c r="B50" s="165">
        <v>41.5</v>
      </c>
      <c r="C50" s="166">
        <v>42</v>
      </c>
      <c r="D50" s="164" t="s">
        <v>484</v>
      </c>
      <c r="E50" s="215">
        <v>25.7</v>
      </c>
      <c r="F50" s="216">
        <v>25.705000000000002</v>
      </c>
      <c r="G50" s="164" t="s">
        <v>420</v>
      </c>
      <c r="H50" s="178">
        <v>0</v>
      </c>
      <c r="I50" s="179"/>
      <c r="J50" s="180"/>
      <c r="K50" s="180"/>
      <c r="L50" s="167" t="s">
        <v>425</v>
      </c>
      <c r="M50" s="167"/>
    </row>
    <row r="51" spans="1:13">
      <c r="A51" s="164" t="s">
        <v>42</v>
      </c>
      <c r="B51" s="165">
        <v>42</v>
      </c>
      <c r="C51" s="166">
        <v>64</v>
      </c>
      <c r="D51" s="164" t="s">
        <v>484</v>
      </c>
      <c r="E51" s="215">
        <v>25.705000000000002</v>
      </c>
      <c r="F51" s="216">
        <v>25.925000000000001</v>
      </c>
      <c r="G51" s="164" t="s">
        <v>420</v>
      </c>
      <c r="H51" s="178">
        <v>0</v>
      </c>
      <c r="I51" s="179"/>
      <c r="J51" s="180"/>
      <c r="K51" s="180"/>
      <c r="L51" s="167" t="s">
        <v>426</v>
      </c>
      <c r="M51" s="167"/>
    </row>
    <row r="52" spans="1:13">
      <c r="A52" s="164" t="s">
        <v>43</v>
      </c>
      <c r="B52" s="165">
        <v>0</v>
      </c>
      <c r="C52" s="166">
        <v>78</v>
      </c>
      <c r="D52" s="164" t="s">
        <v>484</v>
      </c>
      <c r="E52" s="215">
        <v>25.925000000000001</v>
      </c>
      <c r="F52" s="216">
        <v>26.705000000000002</v>
      </c>
      <c r="G52" s="164" t="s">
        <v>420</v>
      </c>
      <c r="H52" s="178">
        <v>0</v>
      </c>
      <c r="I52" s="179"/>
      <c r="J52" s="180"/>
      <c r="K52" s="180"/>
      <c r="L52" s="167" t="s">
        <v>426</v>
      </c>
      <c r="M52" s="167" t="s">
        <v>429</v>
      </c>
    </row>
    <row r="53" spans="1:13">
      <c r="A53" s="164" t="s">
        <v>44</v>
      </c>
      <c r="B53" s="165">
        <v>0</v>
      </c>
      <c r="C53" s="166">
        <v>69.5</v>
      </c>
      <c r="D53" s="164" t="s">
        <v>484</v>
      </c>
      <c r="E53" s="215">
        <v>26.6</v>
      </c>
      <c r="F53" s="216">
        <v>27.295000000000002</v>
      </c>
      <c r="G53" s="164" t="s">
        <v>420</v>
      </c>
      <c r="H53" s="178">
        <v>0</v>
      </c>
      <c r="I53" s="179"/>
      <c r="J53" s="180"/>
      <c r="K53" s="180"/>
      <c r="L53" s="167" t="s">
        <v>426</v>
      </c>
      <c r="M53" s="167"/>
    </row>
    <row r="54" spans="1:13">
      <c r="A54" s="164" t="s">
        <v>45</v>
      </c>
      <c r="B54" s="165">
        <v>0</v>
      </c>
      <c r="C54" s="166">
        <v>32.5</v>
      </c>
      <c r="D54" s="164" t="s">
        <v>484</v>
      </c>
      <c r="E54" s="215">
        <v>27.295000000000002</v>
      </c>
      <c r="F54" s="216">
        <v>27.62</v>
      </c>
      <c r="G54" s="164" t="s">
        <v>420</v>
      </c>
      <c r="H54" s="178">
        <v>0</v>
      </c>
      <c r="I54" s="179"/>
      <c r="J54" s="180"/>
      <c r="K54" s="180"/>
      <c r="L54" s="167" t="s">
        <v>426</v>
      </c>
      <c r="M54" s="167"/>
    </row>
    <row r="55" spans="1:13">
      <c r="A55" s="164" t="s">
        <v>45</v>
      </c>
      <c r="B55" s="165">
        <v>32.5</v>
      </c>
      <c r="C55" s="166">
        <v>32.700000000000003</v>
      </c>
      <c r="D55" s="164" t="s">
        <v>484</v>
      </c>
      <c r="E55" s="215">
        <v>27.62</v>
      </c>
      <c r="F55" s="216">
        <v>27.622000000000003</v>
      </c>
      <c r="G55" s="164" t="s">
        <v>420</v>
      </c>
      <c r="H55" s="178">
        <v>0</v>
      </c>
      <c r="I55" s="179"/>
      <c r="J55" s="180"/>
      <c r="K55" s="180"/>
      <c r="L55" s="167" t="s">
        <v>425</v>
      </c>
      <c r="M55" s="167"/>
    </row>
    <row r="56" spans="1:13">
      <c r="A56" s="164" t="s">
        <v>45</v>
      </c>
      <c r="B56" s="165">
        <v>32.700000000000003</v>
      </c>
      <c r="C56" s="166">
        <v>79</v>
      </c>
      <c r="D56" s="164" t="s">
        <v>484</v>
      </c>
      <c r="E56" s="215">
        <v>27.622000000000003</v>
      </c>
      <c r="F56" s="216">
        <v>28.085000000000001</v>
      </c>
      <c r="G56" s="164" t="s">
        <v>420</v>
      </c>
      <c r="H56" s="178">
        <v>0</v>
      </c>
      <c r="I56" s="179"/>
      <c r="J56" s="180"/>
      <c r="K56" s="180"/>
      <c r="L56" s="167" t="s">
        <v>426</v>
      </c>
      <c r="M56" s="167"/>
    </row>
    <row r="57" spans="1:13">
      <c r="A57" s="164" t="s">
        <v>46</v>
      </c>
      <c r="B57" s="165">
        <v>0</v>
      </c>
      <c r="C57" s="166">
        <v>93.5</v>
      </c>
      <c r="D57" s="164" t="s">
        <v>484</v>
      </c>
      <c r="E57" s="215">
        <v>28.085000000000001</v>
      </c>
      <c r="F57" s="216">
        <v>29.02</v>
      </c>
      <c r="G57" s="164" t="s">
        <v>420</v>
      </c>
      <c r="H57" s="178">
        <v>0</v>
      </c>
      <c r="I57" s="179"/>
      <c r="J57" s="180"/>
      <c r="K57" s="180"/>
      <c r="L57" s="167" t="s">
        <v>426</v>
      </c>
      <c r="M57" s="167" t="s">
        <v>430</v>
      </c>
    </row>
    <row r="58" spans="1:13">
      <c r="A58" s="164" t="s">
        <v>47</v>
      </c>
      <c r="B58" s="165">
        <v>0</v>
      </c>
      <c r="C58" s="166">
        <v>81</v>
      </c>
      <c r="D58" s="164" t="s">
        <v>484</v>
      </c>
      <c r="E58" s="215">
        <v>29.02</v>
      </c>
      <c r="F58" s="216">
        <v>29.83</v>
      </c>
      <c r="G58" s="164" t="s">
        <v>420</v>
      </c>
      <c r="H58" s="178">
        <v>0</v>
      </c>
      <c r="I58" s="179"/>
      <c r="J58" s="180"/>
      <c r="K58" s="180"/>
      <c r="L58" s="167" t="s">
        <v>426</v>
      </c>
      <c r="M58" s="167"/>
    </row>
    <row r="59" spans="1:13">
      <c r="A59" s="164" t="s">
        <v>48</v>
      </c>
      <c r="B59" s="165">
        <v>0</v>
      </c>
      <c r="C59" s="166">
        <v>90</v>
      </c>
      <c r="D59" s="164" t="s">
        <v>484</v>
      </c>
      <c r="E59" s="215">
        <v>29.6</v>
      </c>
      <c r="F59" s="216">
        <v>30.5</v>
      </c>
      <c r="G59" s="164" t="s">
        <v>420</v>
      </c>
      <c r="H59" s="178">
        <v>0</v>
      </c>
      <c r="I59" s="179"/>
      <c r="J59" s="180"/>
      <c r="K59" s="180"/>
      <c r="L59" s="167" t="s">
        <v>426</v>
      </c>
      <c r="M59" s="167"/>
    </row>
    <row r="60" spans="1:13">
      <c r="A60" s="164" t="s">
        <v>49</v>
      </c>
      <c r="B60" s="165">
        <v>0</v>
      </c>
      <c r="C60" s="166">
        <v>96.5</v>
      </c>
      <c r="D60" s="164" t="s">
        <v>484</v>
      </c>
      <c r="E60" s="215">
        <v>30.5</v>
      </c>
      <c r="F60" s="216">
        <v>31.465</v>
      </c>
      <c r="G60" s="164" t="s">
        <v>420</v>
      </c>
      <c r="H60" s="178">
        <v>0</v>
      </c>
      <c r="I60" s="179"/>
      <c r="J60" s="180"/>
      <c r="K60" s="180"/>
      <c r="L60" s="167" t="s">
        <v>426</v>
      </c>
      <c r="M60" s="167"/>
    </row>
    <row r="61" spans="1:13">
      <c r="A61" s="164" t="s">
        <v>50</v>
      </c>
      <c r="B61" s="165">
        <v>0</v>
      </c>
      <c r="C61" s="166">
        <v>21.5</v>
      </c>
      <c r="D61" s="164" t="s">
        <v>484</v>
      </c>
      <c r="E61" s="215">
        <v>31.465</v>
      </c>
      <c r="F61" s="216">
        <v>31.68</v>
      </c>
      <c r="G61" s="164" t="s">
        <v>420</v>
      </c>
      <c r="H61" s="178">
        <v>0</v>
      </c>
      <c r="I61" s="179"/>
      <c r="J61" s="180"/>
      <c r="K61" s="180"/>
      <c r="L61" s="167" t="s">
        <v>426</v>
      </c>
      <c r="M61" s="167"/>
    </row>
    <row r="62" spans="1:13">
      <c r="A62" s="164" t="s">
        <v>50</v>
      </c>
      <c r="B62" s="165">
        <v>21.5</v>
      </c>
      <c r="C62" s="166">
        <v>22</v>
      </c>
      <c r="D62" s="164" t="s">
        <v>484</v>
      </c>
      <c r="E62" s="215">
        <v>31.68</v>
      </c>
      <c r="F62" s="216">
        <v>31.684999999999999</v>
      </c>
      <c r="G62" s="164" t="s">
        <v>420</v>
      </c>
      <c r="H62" s="178">
        <v>0</v>
      </c>
      <c r="I62" s="179"/>
      <c r="J62" s="180"/>
      <c r="K62" s="180"/>
      <c r="L62" s="167" t="s">
        <v>425</v>
      </c>
      <c r="M62" s="167"/>
    </row>
    <row r="63" spans="1:13">
      <c r="A63" s="164" t="s">
        <v>50</v>
      </c>
      <c r="B63" s="165">
        <v>22</v>
      </c>
      <c r="C63" s="166">
        <v>79.5</v>
      </c>
      <c r="D63" s="164" t="s">
        <v>484</v>
      </c>
      <c r="E63" s="215">
        <v>31.684999999999999</v>
      </c>
      <c r="F63" s="216">
        <v>32.26</v>
      </c>
      <c r="G63" s="164" t="s">
        <v>420</v>
      </c>
      <c r="H63" s="178">
        <v>0</v>
      </c>
      <c r="I63" s="179"/>
      <c r="J63" s="180"/>
      <c r="K63" s="180"/>
      <c r="L63" s="167" t="s">
        <v>426</v>
      </c>
      <c r="M63" s="167"/>
    </row>
    <row r="64" spans="1:13">
      <c r="A64" s="164" t="s">
        <v>51</v>
      </c>
      <c r="B64" s="165">
        <v>0</v>
      </c>
      <c r="C64" s="166">
        <v>57</v>
      </c>
      <c r="D64" s="164" t="s">
        <v>484</v>
      </c>
      <c r="E64" s="215">
        <v>32.26</v>
      </c>
      <c r="F64" s="216">
        <v>32.83</v>
      </c>
      <c r="G64" s="164" t="s">
        <v>420</v>
      </c>
      <c r="H64" s="178">
        <v>0</v>
      </c>
      <c r="I64" s="179"/>
      <c r="J64" s="180"/>
      <c r="K64" s="180"/>
      <c r="L64" s="167" t="s">
        <v>426</v>
      </c>
      <c r="M64" s="167" t="s">
        <v>431</v>
      </c>
    </row>
    <row r="65" spans="1:13">
      <c r="A65" s="164" t="s">
        <v>52</v>
      </c>
      <c r="B65" s="165">
        <v>0</v>
      </c>
      <c r="C65" s="166">
        <v>8.5</v>
      </c>
      <c r="D65" s="164" t="s">
        <v>484</v>
      </c>
      <c r="E65" s="215">
        <v>32.6</v>
      </c>
      <c r="F65" s="216">
        <v>32.685000000000002</v>
      </c>
      <c r="G65" s="164" t="s">
        <v>420</v>
      </c>
      <c r="H65" s="178">
        <v>0</v>
      </c>
      <c r="I65" s="179"/>
      <c r="J65" s="180"/>
      <c r="K65" s="180"/>
      <c r="L65" s="167" t="s">
        <v>426</v>
      </c>
      <c r="M65" s="167"/>
    </row>
    <row r="66" spans="1:13">
      <c r="A66" s="164" t="s">
        <v>52</v>
      </c>
      <c r="B66" s="165">
        <v>8.5</v>
      </c>
      <c r="C66" s="166">
        <v>8.6999999999999993</v>
      </c>
      <c r="D66" s="164" t="s">
        <v>484</v>
      </c>
      <c r="E66" s="215">
        <v>32.685000000000002</v>
      </c>
      <c r="F66" s="216">
        <v>32.687000000000005</v>
      </c>
      <c r="G66" s="164" t="s">
        <v>420</v>
      </c>
      <c r="H66" s="178">
        <v>0</v>
      </c>
      <c r="I66" s="179"/>
      <c r="J66" s="180"/>
      <c r="K66" s="180"/>
      <c r="L66" s="167" t="s">
        <v>425</v>
      </c>
      <c r="M66" s="167"/>
    </row>
    <row r="67" spans="1:13">
      <c r="A67" s="164" t="s">
        <v>52</v>
      </c>
      <c r="B67" s="165">
        <v>8.6999999999999993</v>
      </c>
      <c r="C67" s="166">
        <v>24.5</v>
      </c>
      <c r="D67" s="164" t="s">
        <v>484</v>
      </c>
      <c r="E67" s="215">
        <v>32.687000000000005</v>
      </c>
      <c r="F67" s="216">
        <v>32.844999999999999</v>
      </c>
      <c r="G67" s="164" t="s">
        <v>420</v>
      </c>
      <c r="H67" s="178">
        <v>0</v>
      </c>
      <c r="I67" s="179"/>
      <c r="J67" s="180"/>
      <c r="K67" s="180"/>
      <c r="L67" s="167" t="s">
        <v>426</v>
      </c>
      <c r="M67" s="167"/>
    </row>
    <row r="68" spans="1:13">
      <c r="A68" s="164" t="s">
        <v>52</v>
      </c>
      <c r="B68" s="165">
        <v>24.5</v>
      </c>
      <c r="C68" s="166">
        <v>25</v>
      </c>
      <c r="D68" s="164" t="s">
        <v>484</v>
      </c>
      <c r="E68" s="215">
        <v>32.844999999999999</v>
      </c>
      <c r="F68" s="216">
        <v>32.85</v>
      </c>
      <c r="G68" s="164" t="s">
        <v>420</v>
      </c>
      <c r="H68" s="178">
        <v>0</v>
      </c>
      <c r="I68" s="179"/>
      <c r="J68" s="180"/>
      <c r="K68" s="180"/>
      <c r="L68" s="167" t="s">
        <v>434</v>
      </c>
      <c r="M68" s="167"/>
    </row>
    <row r="69" spans="1:13">
      <c r="A69" s="164" t="s">
        <v>52</v>
      </c>
      <c r="B69" s="165">
        <v>25</v>
      </c>
      <c r="C69" s="166">
        <v>58.5</v>
      </c>
      <c r="D69" s="164" t="s">
        <v>484</v>
      </c>
      <c r="E69" s="215">
        <v>32.85</v>
      </c>
      <c r="F69" s="216">
        <v>33.185000000000002</v>
      </c>
      <c r="G69" s="164" t="s">
        <v>420</v>
      </c>
      <c r="H69" s="178">
        <v>0</v>
      </c>
      <c r="I69" s="179"/>
      <c r="J69" s="180"/>
      <c r="K69" s="180"/>
      <c r="L69" s="167" t="s">
        <v>426</v>
      </c>
      <c r="M69" s="167"/>
    </row>
    <row r="70" spans="1:13">
      <c r="A70" s="164" t="s">
        <v>52</v>
      </c>
      <c r="B70" s="165">
        <v>58.5</v>
      </c>
      <c r="C70" s="166">
        <v>59</v>
      </c>
      <c r="D70" s="164" t="s">
        <v>484</v>
      </c>
      <c r="E70" s="215">
        <v>33.185000000000002</v>
      </c>
      <c r="F70" s="216">
        <v>33.190000000000005</v>
      </c>
      <c r="G70" s="164" t="s">
        <v>420</v>
      </c>
      <c r="H70" s="178">
        <v>0</v>
      </c>
      <c r="I70" s="179"/>
      <c r="J70" s="180"/>
      <c r="K70" s="180"/>
      <c r="L70" s="167" t="s">
        <v>434</v>
      </c>
      <c r="M70" s="167"/>
    </row>
    <row r="71" spans="1:13">
      <c r="A71" s="164" t="s">
        <v>52</v>
      </c>
      <c r="B71" s="165">
        <v>59</v>
      </c>
      <c r="C71" s="166">
        <v>84</v>
      </c>
      <c r="D71" s="164" t="s">
        <v>484</v>
      </c>
      <c r="E71" s="215">
        <v>33.190000000000005</v>
      </c>
      <c r="F71" s="216">
        <v>33.440000000000005</v>
      </c>
      <c r="G71" s="164" t="s">
        <v>420</v>
      </c>
      <c r="H71" s="178">
        <v>0</v>
      </c>
      <c r="I71" s="179"/>
      <c r="J71" s="180"/>
      <c r="K71" s="180"/>
      <c r="L71" s="167" t="s">
        <v>426</v>
      </c>
      <c r="M71" s="167"/>
    </row>
    <row r="72" spans="1:13">
      <c r="A72" s="164" t="s">
        <v>53</v>
      </c>
      <c r="B72" s="165">
        <v>0</v>
      </c>
      <c r="C72" s="166">
        <v>91.5</v>
      </c>
      <c r="D72" s="164" t="s">
        <v>484</v>
      </c>
      <c r="E72" s="215">
        <v>33.44</v>
      </c>
      <c r="F72" s="216">
        <v>34.354999999999997</v>
      </c>
      <c r="G72" s="164" t="s">
        <v>420</v>
      </c>
      <c r="H72" s="178">
        <v>0</v>
      </c>
      <c r="I72" s="179"/>
      <c r="J72" s="180"/>
      <c r="K72" s="180"/>
      <c r="L72" s="167" t="s">
        <v>426</v>
      </c>
      <c r="M72" s="167"/>
    </row>
    <row r="73" spans="1:13">
      <c r="A73" s="164" t="s">
        <v>54</v>
      </c>
      <c r="B73" s="165">
        <v>0</v>
      </c>
      <c r="C73" s="166">
        <v>29.5</v>
      </c>
      <c r="D73" s="164" t="s">
        <v>484</v>
      </c>
      <c r="E73" s="215">
        <v>34.354999999999997</v>
      </c>
      <c r="F73" s="216">
        <v>34.65</v>
      </c>
      <c r="G73" s="164" t="s">
        <v>420</v>
      </c>
      <c r="H73" s="178">
        <v>0</v>
      </c>
      <c r="I73" s="179"/>
      <c r="J73" s="180"/>
      <c r="K73" s="180"/>
      <c r="L73" s="167" t="s">
        <v>426</v>
      </c>
      <c r="M73" s="167"/>
    </row>
    <row r="74" spans="1:13">
      <c r="A74" s="164" t="s">
        <v>54</v>
      </c>
      <c r="B74" s="165">
        <v>29.5</v>
      </c>
      <c r="C74" s="166">
        <v>30.5</v>
      </c>
      <c r="D74" s="164" t="s">
        <v>484</v>
      </c>
      <c r="E74" s="215">
        <v>34.65</v>
      </c>
      <c r="F74" s="216">
        <v>34.659999999999997</v>
      </c>
      <c r="G74" s="164" t="s">
        <v>420</v>
      </c>
      <c r="H74" s="178">
        <v>0</v>
      </c>
      <c r="I74" s="179"/>
      <c r="J74" s="180"/>
      <c r="K74" s="180"/>
      <c r="L74" s="167" t="s">
        <v>434</v>
      </c>
      <c r="M74" s="167"/>
    </row>
    <row r="75" spans="1:13">
      <c r="A75" s="164" t="s">
        <v>54</v>
      </c>
      <c r="B75" s="165">
        <v>30.5</v>
      </c>
      <c r="C75" s="166">
        <v>44.5</v>
      </c>
      <c r="D75" s="164" t="s">
        <v>484</v>
      </c>
      <c r="E75" s="215">
        <v>34.659999999999997</v>
      </c>
      <c r="F75" s="216">
        <v>34.799999999999997</v>
      </c>
      <c r="G75" s="164" t="s">
        <v>420</v>
      </c>
      <c r="H75" s="178">
        <v>0</v>
      </c>
      <c r="I75" s="179"/>
      <c r="J75" s="180"/>
      <c r="K75" s="180"/>
      <c r="L75" s="167" t="s">
        <v>426</v>
      </c>
      <c r="M75" s="167"/>
    </row>
    <row r="76" spans="1:13">
      <c r="A76" s="164" t="s">
        <v>54</v>
      </c>
      <c r="B76" s="165">
        <v>44.5</v>
      </c>
      <c r="C76" s="166">
        <v>45.5</v>
      </c>
      <c r="D76" s="164" t="s">
        <v>484</v>
      </c>
      <c r="E76" s="215">
        <v>34.799999999999997</v>
      </c>
      <c r="F76" s="216">
        <v>34.809999999999995</v>
      </c>
      <c r="G76" s="164" t="s">
        <v>420</v>
      </c>
      <c r="H76" s="178">
        <v>0</v>
      </c>
      <c r="I76" s="179"/>
      <c r="J76" s="180"/>
      <c r="K76" s="180"/>
      <c r="L76" s="167" t="s">
        <v>434</v>
      </c>
      <c r="M76" s="167"/>
    </row>
    <row r="77" spans="1:13">
      <c r="A77" s="164" t="s">
        <v>54</v>
      </c>
      <c r="B77" s="165">
        <v>45.5</v>
      </c>
      <c r="C77" s="166">
        <v>94.5</v>
      </c>
      <c r="D77" s="164" t="s">
        <v>484</v>
      </c>
      <c r="E77" s="215">
        <v>34.809999999999995</v>
      </c>
      <c r="F77" s="216">
        <v>35.299999999999997</v>
      </c>
      <c r="G77" s="164" t="s">
        <v>420</v>
      </c>
      <c r="H77" s="178">
        <v>0</v>
      </c>
      <c r="I77" s="179"/>
      <c r="J77" s="180"/>
      <c r="K77" s="180"/>
      <c r="L77" s="167" t="s">
        <v>426</v>
      </c>
      <c r="M77" s="167"/>
    </row>
    <row r="78" spans="1:13">
      <c r="A78" s="164" t="s">
        <v>55</v>
      </c>
      <c r="B78" s="165">
        <v>0</v>
      </c>
      <c r="C78" s="166">
        <v>29.5</v>
      </c>
      <c r="D78" s="164" t="s">
        <v>484</v>
      </c>
      <c r="E78" s="215">
        <v>35.299999999999997</v>
      </c>
      <c r="F78" s="216">
        <v>35.594999999999999</v>
      </c>
      <c r="G78" s="164" t="s">
        <v>420</v>
      </c>
      <c r="H78" s="178">
        <v>0</v>
      </c>
      <c r="I78" s="179"/>
      <c r="J78" s="180"/>
      <c r="K78" s="180"/>
      <c r="L78" s="167" t="s">
        <v>426</v>
      </c>
      <c r="M78" s="167"/>
    </row>
    <row r="79" spans="1:13">
      <c r="A79" s="164" t="s">
        <v>56</v>
      </c>
      <c r="B79" s="165">
        <v>0</v>
      </c>
      <c r="C79" s="166">
        <v>11.5</v>
      </c>
      <c r="D79" s="164" t="s">
        <v>484</v>
      </c>
      <c r="E79" s="215">
        <v>35.6</v>
      </c>
      <c r="F79" s="216">
        <v>35.715000000000003</v>
      </c>
      <c r="G79" s="164" t="s">
        <v>420</v>
      </c>
      <c r="H79" s="178">
        <v>0</v>
      </c>
      <c r="I79" s="179"/>
      <c r="J79" s="180"/>
      <c r="K79" s="180"/>
      <c r="L79" s="167" t="s">
        <v>426</v>
      </c>
      <c r="M79" s="167"/>
    </row>
    <row r="80" spans="1:13">
      <c r="A80" s="164" t="s">
        <v>56</v>
      </c>
      <c r="B80" s="165">
        <v>11.5</v>
      </c>
      <c r="C80" s="166">
        <v>12</v>
      </c>
      <c r="D80" s="164" t="s">
        <v>484</v>
      </c>
      <c r="E80" s="215">
        <v>35.715000000000003</v>
      </c>
      <c r="F80" s="216">
        <v>35.72</v>
      </c>
      <c r="G80" s="164" t="s">
        <v>420</v>
      </c>
      <c r="H80" s="178">
        <v>0</v>
      </c>
      <c r="I80" s="179"/>
      <c r="J80" s="180"/>
      <c r="K80" s="180"/>
      <c r="L80" s="167" t="s">
        <v>425</v>
      </c>
      <c r="M80" s="167"/>
    </row>
    <row r="81" spans="1:13">
      <c r="A81" s="164" t="s">
        <v>56</v>
      </c>
      <c r="B81" s="165">
        <v>12</v>
      </c>
      <c r="C81" s="166">
        <v>74</v>
      </c>
      <c r="D81" s="164" t="s">
        <v>484</v>
      </c>
      <c r="E81" s="215">
        <v>35.72</v>
      </c>
      <c r="F81" s="216">
        <v>36.340000000000003</v>
      </c>
      <c r="G81" s="164" t="s">
        <v>420</v>
      </c>
      <c r="H81" s="178">
        <v>0</v>
      </c>
      <c r="I81" s="179"/>
      <c r="J81" s="180"/>
      <c r="K81" s="180"/>
      <c r="L81" s="167" t="s">
        <v>426</v>
      </c>
      <c r="M81" s="167"/>
    </row>
    <row r="82" spans="1:13">
      <c r="A82" s="164" t="s">
        <v>57</v>
      </c>
      <c r="B82" s="165">
        <v>0</v>
      </c>
      <c r="C82" s="166">
        <v>84</v>
      </c>
      <c r="D82" s="164" t="s">
        <v>484</v>
      </c>
      <c r="E82" s="215">
        <v>36.340000000000003</v>
      </c>
      <c r="F82" s="216">
        <v>37.180000000000007</v>
      </c>
      <c r="G82" s="164" t="s">
        <v>420</v>
      </c>
      <c r="H82" s="178">
        <v>0</v>
      </c>
      <c r="I82" s="179"/>
      <c r="J82" s="180"/>
      <c r="K82" s="180"/>
      <c r="L82" s="167" t="s">
        <v>426</v>
      </c>
      <c r="M82" s="167"/>
    </row>
    <row r="83" spans="1:13">
      <c r="A83" s="156" t="s">
        <v>58</v>
      </c>
      <c r="B83" s="169">
        <v>0</v>
      </c>
      <c r="C83" s="170">
        <v>70</v>
      </c>
      <c r="D83" s="156" t="s">
        <v>484</v>
      </c>
      <c r="E83" s="217">
        <v>37.18</v>
      </c>
      <c r="F83" s="218">
        <v>37.880000000000003</v>
      </c>
      <c r="G83" s="156" t="s">
        <v>420</v>
      </c>
      <c r="H83" s="171">
        <v>0</v>
      </c>
      <c r="I83" s="181"/>
      <c r="J83" s="182"/>
      <c r="K83" s="182"/>
      <c r="L83" s="155" t="s">
        <v>426</v>
      </c>
      <c r="M83" s="155"/>
    </row>
    <row r="84" spans="1:13">
      <c r="A84" s="164" t="s">
        <v>59</v>
      </c>
      <c r="B84" s="165">
        <v>0</v>
      </c>
      <c r="C84" s="166">
        <v>83</v>
      </c>
      <c r="D84" s="164" t="s">
        <v>484</v>
      </c>
      <c r="E84" s="215">
        <v>37.880000000000003</v>
      </c>
      <c r="F84" s="216">
        <v>38.71</v>
      </c>
      <c r="G84" s="164" t="s">
        <v>420</v>
      </c>
      <c r="H84" s="178">
        <v>0</v>
      </c>
      <c r="I84" s="179"/>
      <c r="J84" s="180"/>
      <c r="K84" s="180"/>
      <c r="L84" s="167" t="s">
        <v>426</v>
      </c>
      <c r="M84" s="167"/>
    </row>
    <row r="85" spans="1:13">
      <c r="A85" s="164" t="s">
        <v>60</v>
      </c>
      <c r="B85" s="165">
        <v>0</v>
      </c>
      <c r="C85" s="166">
        <v>96</v>
      </c>
      <c r="D85" s="164" t="s">
        <v>484</v>
      </c>
      <c r="E85" s="215">
        <v>38.6</v>
      </c>
      <c r="F85" s="216">
        <v>39.56</v>
      </c>
      <c r="G85" s="164" t="s">
        <v>420</v>
      </c>
      <c r="H85" s="178">
        <v>0</v>
      </c>
      <c r="I85" s="179"/>
      <c r="J85" s="180"/>
      <c r="K85" s="180"/>
      <c r="L85" s="167" t="s">
        <v>426</v>
      </c>
      <c r="M85" s="167"/>
    </row>
    <row r="86" spans="1:13">
      <c r="A86" s="164" t="s">
        <v>61</v>
      </c>
      <c r="B86" s="165">
        <v>0</v>
      </c>
      <c r="C86" s="166">
        <v>84</v>
      </c>
      <c r="D86" s="164" t="s">
        <v>484</v>
      </c>
      <c r="E86" s="215">
        <v>39.56</v>
      </c>
      <c r="F86" s="216">
        <v>40.400000000000006</v>
      </c>
      <c r="G86" s="164" t="s">
        <v>420</v>
      </c>
      <c r="H86" s="178">
        <v>0</v>
      </c>
      <c r="I86" s="179"/>
      <c r="J86" s="180"/>
      <c r="K86" s="180"/>
      <c r="L86" s="167" t="s">
        <v>426</v>
      </c>
      <c r="M86" s="167"/>
    </row>
    <row r="87" spans="1:13">
      <c r="A87" s="164" t="s">
        <v>62</v>
      </c>
      <c r="B87" s="165">
        <v>0</v>
      </c>
      <c r="C87" s="166">
        <v>38</v>
      </c>
      <c r="D87" s="164" t="s">
        <v>484</v>
      </c>
      <c r="E87" s="215">
        <v>40.4</v>
      </c>
      <c r="F87" s="216">
        <v>40.78</v>
      </c>
      <c r="G87" s="164"/>
      <c r="H87" s="178"/>
      <c r="I87" s="179"/>
      <c r="J87" s="180"/>
      <c r="K87" s="180"/>
      <c r="L87" s="167"/>
      <c r="M87" s="167"/>
    </row>
    <row r="88" spans="1:13">
      <c r="A88" s="164" t="s">
        <v>62</v>
      </c>
      <c r="B88" s="165">
        <v>38</v>
      </c>
      <c r="C88" s="166">
        <v>55.5</v>
      </c>
      <c r="D88" s="164" t="s">
        <v>484</v>
      </c>
      <c r="E88" s="215">
        <v>40.78</v>
      </c>
      <c r="F88" s="216">
        <v>40.954999999999998</v>
      </c>
      <c r="G88" s="164" t="s">
        <v>420</v>
      </c>
      <c r="H88" s="178">
        <v>0</v>
      </c>
      <c r="I88" s="179"/>
      <c r="J88" s="180"/>
      <c r="K88" s="180"/>
      <c r="L88" s="167" t="s">
        <v>426</v>
      </c>
      <c r="M88" s="167"/>
    </row>
    <row r="89" spans="1:13">
      <c r="A89" s="164" t="s">
        <v>62</v>
      </c>
      <c r="B89" s="165">
        <v>55.5</v>
      </c>
      <c r="C89" s="166">
        <v>67</v>
      </c>
      <c r="D89" s="164" t="s">
        <v>484</v>
      </c>
      <c r="E89" s="215">
        <v>40.954999999999998</v>
      </c>
      <c r="F89" s="216">
        <v>41.07</v>
      </c>
      <c r="G89" s="164"/>
      <c r="H89" s="178"/>
      <c r="I89" s="179"/>
      <c r="J89" s="180"/>
      <c r="K89" s="180"/>
      <c r="L89" s="167"/>
      <c r="M89" s="167"/>
    </row>
    <row r="90" spans="1:13">
      <c r="A90" s="164" t="s">
        <v>62</v>
      </c>
      <c r="B90" s="165">
        <v>67</v>
      </c>
      <c r="C90" s="166">
        <v>72</v>
      </c>
      <c r="D90" s="164" t="s">
        <v>484</v>
      </c>
      <c r="E90" s="215">
        <v>41.07</v>
      </c>
      <c r="F90" s="216">
        <v>41.12</v>
      </c>
      <c r="G90" s="164" t="s">
        <v>420</v>
      </c>
      <c r="H90" s="178">
        <v>0</v>
      </c>
      <c r="I90" s="179"/>
      <c r="J90" s="180"/>
      <c r="K90" s="180"/>
      <c r="L90" s="167" t="s">
        <v>426</v>
      </c>
      <c r="M90" s="167" t="s">
        <v>435</v>
      </c>
    </row>
    <row r="91" spans="1:13">
      <c r="A91" s="164" t="s">
        <v>62</v>
      </c>
      <c r="B91" s="165">
        <v>72</v>
      </c>
      <c r="C91" s="166">
        <v>88</v>
      </c>
      <c r="D91" s="164" t="s">
        <v>484</v>
      </c>
      <c r="E91" s="215">
        <v>41.12</v>
      </c>
      <c r="F91" s="216">
        <v>41.28</v>
      </c>
      <c r="G91" s="164"/>
      <c r="H91" s="178"/>
      <c r="I91" s="179"/>
      <c r="J91" s="180"/>
      <c r="K91" s="180"/>
      <c r="L91" s="167"/>
      <c r="M91" s="167"/>
    </row>
    <row r="92" spans="1:13">
      <c r="A92" s="164" t="s">
        <v>63</v>
      </c>
      <c r="B92" s="165">
        <v>0</v>
      </c>
      <c r="C92" s="166">
        <v>24</v>
      </c>
      <c r="D92" s="164" t="s">
        <v>484</v>
      </c>
      <c r="E92" s="215">
        <v>41.6</v>
      </c>
      <c r="F92" s="216">
        <v>41.84</v>
      </c>
      <c r="G92" s="164"/>
      <c r="H92" s="178"/>
      <c r="I92" s="179"/>
      <c r="J92" s="180"/>
      <c r="K92" s="180"/>
      <c r="L92" s="167"/>
      <c r="M92" s="167"/>
    </row>
    <row r="93" spans="1:13">
      <c r="A93" s="164" t="s">
        <v>63</v>
      </c>
      <c r="B93" s="165">
        <v>24</v>
      </c>
      <c r="C93" s="166">
        <v>45</v>
      </c>
      <c r="D93" s="164" t="s">
        <v>484</v>
      </c>
      <c r="E93" s="215">
        <v>41.84</v>
      </c>
      <c r="F93" s="216">
        <v>42.050000000000004</v>
      </c>
      <c r="G93" s="164" t="s">
        <v>420</v>
      </c>
      <c r="H93" s="178">
        <v>0</v>
      </c>
      <c r="I93" s="179"/>
      <c r="J93" s="180"/>
      <c r="K93" s="180"/>
      <c r="L93" s="167" t="s">
        <v>426</v>
      </c>
      <c r="M93" s="167"/>
    </row>
    <row r="94" spans="1:13">
      <c r="A94" s="164" t="s">
        <v>63</v>
      </c>
      <c r="B94" s="165">
        <v>45</v>
      </c>
      <c r="C94" s="166">
        <v>53</v>
      </c>
      <c r="D94" s="164" t="s">
        <v>484</v>
      </c>
      <c r="E94" s="215">
        <v>42.050000000000004</v>
      </c>
      <c r="F94" s="216">
        <v>42.13</v>
      </c>
      <c r="G94" s="164"/>
      <c r="H94" s="178"/>
      <c r="I94" s="179"/>
      <c r="J94" s="180"/>
      <c r="K94" s="180"/>
      <c r="L94" s="167"/>
      <c r="M94" s="167"/>
    </row>
    <row r="95" spans="1:13">
      <c r="A95" s="164" t="s">
        <v>63</v>
      </c>
      <c r="B95" s="165">
        <v>53</v>
      </c>
      <c r="C95" s="166">
        <v>80.5</v>
      </c>
      <c r="D95" s="164" t="s">
        <v>484</v>
      </c>
      <c r="E95" s="215">
        <v>42.13</v>
      </c>
      <c r="F95" s="216">
        <v>42.405000000000001</v>
      </c>
      <c r="G95" s="164" t="s">
        <v>420</v>
      </c>
      <c r="H95" s="178">
        <v>0</v>
      </c>
      <c r="I95" s="179"/>
      <c r="J95" s="180"/>
      <c r="K95" s="180"/>
      <c r="L95" s="167" t="s">
        <v>426</v>
      </c>
      <c r="M95" s="167"/>
    </row>
    <row r="96" spans="1:13">
      <c r="A96" s="164" t="s">
        <v>64</v>
      </c>
      <c r="B96" s="165">
        <v>0</v>
      </c>
      <c r="C96" s="166">
        <v>91.5</v>
      </c>
      <c r="D96" s="164" t="s">
        <v>484</v>
      </c>
      <c r="E96" s="215">
        <v>42.405000000000001</v>
      </c>
      <c r="F96" s="216">
        <v>43.32</v>
      </c>
      <c r="G96" s="164" t="s">
        <v>420</v>
      </c>
      <c r="H96" s="178">
        <v>0</v>
      </c>
      <c r="I96" s="179"/>
      <c r="J96" s="180"/>
      <c r="K96" s="180"/>
      <c r="L96" s="167" t="s">
        <v>426</v>
      </c>
      <c r="M96" s="167" t="s">
        <v>436</v>
      </c>
    </row>
    <row r="97" spans="1:13">
      <c r="A97" s="164" t="s">
        <v>65</v>
      </c>
      <c r="B97" s="165">
        <v>0</v>
      </c>
      <c r="C97" s="166">
        <v>30</v>
      </c>
      <c r="D97" s="164" t="s">
        <v>484</v>
      </c>
      <c r="E97" s="215">
        <v>43.32</v>
      </c>
      <c r="F97" s="216">
        <v>43.62</v>
      </c>
      <c r="G97" s="164" t="s">
        <v>420</v>
      </c>
      <c r="H97" s="178">
        <v>0</v>
      </c>
      <c r="I97" s="179"/>
      <c r="J97" s="180"/>
      <c r="K97" s="180"/>
      <c r="L97" s="167" t="s">
        <v>426</v>
      </c>
      <c r="M97" s="167"/>
    </row>
    <row r="98" spans="1:13">
      <c r="A98" s="164" t="s">
        <v>65</v>
      </c>
      <c r="B98" s="165">
        <v>30</v>
      </c>
      <c r="C98" s="166">
        <v>60</v>
      </c>
      <c r="D98" s="164" t="s">
        <v>484</v>
      </c>
      <c r="E98" s="215">
        <v>43.62</v>
      </c>
      <c r="F98" s="216">
        <v>43.92</v>
      </c>
      <c r="G98" s="164" t="s">
        <v>420</v>
      </c>
      <c r="H98" s="178">
        <v>0</v>
      </c>
      <c r="I98" s="179"/>
      <c r="J98" s="180"/>
      <c r="K98" s="180"/>
      <c r="L98" s="167" t="s">
        <v>437</v>
      </c>
      <c r="M98" s="167"/>
    </row>
    <row r="99" spans="1:13">
      <c r="A99" s="164" t="s">
        <v>66</v>
      </c>
      <c r="B99" s="165">
        <v>0</v>
      </c>
      <c r="C99" s="166">
        <v>74.5</v>
      </c>
      <c r="D99" s="164" t="s">
        <v>484</v>
      </c>
      <c r="E99" s="215">
        <v>43.92</v>
      </c>
      <c r="F99" s="216">
        <v>44.664999999999999</v>
      </c>
      <c r="G99" s="164" t="s">
        <v>420</v>
      </c>
      <c r="H99" s="178">
        <v>0</v>
      </c>
      <c r="I99" s="179"/>
      <c r="J99" s="180"/>
      <c r="K99" s="180"/>
      <c r="L99" s="167" t="s">
        <v>437</v>
      </c>
      <c r="M99" s="167"/>
    </row>
    <row r="100" spans="1:13">
      <c r="A100" s="164" t="s">
        <v>67</v>
      </c>
      <c r="B100" s="165">
        <v>0</v>
      </c>
      <c r="C100" s="166">
        <v>86.5</v>
      </c>
      <c r="D100" s="164" t="s">
        <v>484</v>
      </c>
      <c r="E100" s="215">
        <v>44.6</v>
      </c>
      <c r="F100" s="216">
        <v>45.465000000000003</v>
      </c>
      <c r="G100" s="164" t="s">
        <v>420</v>
      </c>
      <c r="H100" s="178">
        <v>0</v>
      </c>
      <c r="I100" s="179"/>
      <c r="J100" s="180"/>
      <c r="K100" s="180"/>
      <c r="L100" s="167" t="s">
        <v>437</v>
      </c>
      <c r="M100" s="167"/>
    </row>
    <row r="101" spans="1:13">
      <c r="A101" s="164" t="s">
        <v>68</v>
      </c>
      <c r="B101" s="165">
        <v>0</v>
      </c>
      <c r="C101" s="166">
        <v>68</v>
      </c>
      <c r="D101" s="164" t="s">
        <v>484</v>
      </c>
      <c r="E101" s="215">
        <v>45.465000000000003</v>
      </c>
      <c r="F101" s="216">
        <v>46.145000000000003</v>
      </c>
      <c r="G101" s="164" t="s">
        <v>420</v>
      </c>
      <c r="H101" s="178">
        <v>0</v>
      </c>
      <c r="I101" s="179"/>
      <c r="J101" s="180"/>
      <c r="K101" s="180"/>
      <c r="L101" s="167" t="s">
        <v>437</v>
      </c>
      <c r="M101" s="167"/>
    </row>
    <row r="102" spans="1:13">
      <c r="A102" s="164" t="s">
        <v>68</v>
      </c>
      <c r="B102" s="165">
        <v>68</v>
      </c>
      <c r="C102" s="166">
        <v>88</v>
      </c>
      <c r="D102" s="164" t="s">
        <v>484</v>
      </c>
      <c r="E102" s="215">
        <v>46.145000000000003</v>
      </c>
      <c r="F102" s="216">
        <v>46.345000000000006</v>
      </c>
      <c r="G102" s="164" t="s">
        <v>420</v>
      </c>
      <c r="H102" s="178">
        <v>0</v>
      </c>
      <c r="I102" s="179"/>
      <c r="J102" s="180"/>
      <c r="K102" s="180"/>
      <c r="L102" s="167" t="s">
        <v>437</v>
      </c>
      <c r="M102" s="167"/>
    </row>
    <row r="103" spans="1:13">
      <c r="A103" s="164" t="s">
        <v>69</v>
      </c>
      <c r="B103" s="165">
        <v>0</v>
      </c>
      <c r="C103" s="166">
        <v>66</v>
      </c>
      <c r="D103" s="164" t="s">
        <v>484</v>
      </c>
      <c r="E103" s="215">
        <v>46.344999999999999</v>
      </c>
      <c r="F103" s="216">
        <v>47.004999999999995</v>
      </c>
      <c r="G103" s="164" t="s">
        <v>420</v>
      </c>
      <c r="H103" s="178">
        <v>0</v>
      </c>
      <c r="I103" s="179"/>
      <c r="J103" s="180"/>
      <c r="K103" s="180"/>
      <c r="L103" s="167" t="s">
        <v>437</v>
      </c>
      <c r="M103" s="167"/>
    </row>
    <row r="104" spans="1:13">
      <c r="A104" s="164" t="s">
        <v>69</v>
      </c>
      <c r="B104" s="165">
        <v>66</v>
      </c>
      <c r="C104" s="166">
        <v>66.5</v>
      </c>
      <c r="D104" s="164" t="s">
        <v>484</v>
      </c>
      <c r="E104" s="215">
        <v>47.004999999999995</v>
      </c>
      <c r="F104" s="216">
        <v>47.01</v>
      </c>
      <c r="G104" s="164" t="s">
        <v>420</v>
      </c>
      <c r="H104" s="178">
        <v>0</v>
      </c>
      <c r="I104" s="179"/>
      <c r="J104" s="180"/>
      <c r="K104" s="180"/>
      <c r="L104" s="167" t="s">
        <v>438</v>
      </c>
      <c r="M104" s="167"/>
    </row>
    <row r="105" spans="1:13">
      <c r="A105" s="164" t="s">
        <v>69</v>
      </c>
      <c r="B105" s="165">
        <v>66.5</v>
      </c>
      <c r="C105" s="166">
        <v>74</v>
      </c>
      <c r="D105" s="164" t="s">
        <v>484</v>
      </c>
      <c r="E105" s="215">
        <v>47.01</v>
      </c>
      <c r="F105" s="216">
        <v>47.085000000000001</v>
      </c>
      <c r="G105" s="164" t="s">
        <v>420</v>
      </c>
      <c r="H105" s="178">
        <v>0</v>
      </c>
      <c r="I105" s="179"/>
      <c r="J105" s="180"/>
      <c r="K105" s="180"/>
      <c r="L105" s="167" t="s">
        <v>437</v>
      </c>
      <c r="M105" s="167" t="s">
        <v>439</v>
      </c>
    </row>
    <row r="106" spans="1:13">
      <c r="A106" s="164" t="s">
        <v>70</v>
      </c>
      <c r="B106" s="165">
        <v>0</v>
      </c>
      <c r="C106" s="166">
        <v>54</v>
      </c>
      <c r="D106" s="164" t="s">
        <v>484</v>
      </c>
      <c r="E106" s="215">
        <v>47.085000000000001</v>
      </c>
      <c r="F106" s="216">
        <v>47.625</v>
      </c>
      <c r="G106" s="164" t="s">
        <v>420</v>
      </c>
      <c r="H106" s="178">
        <v>0</v>
      </c>
      <c r="I106" s="179"/>
      <c r="J106" s="180"/>
      <c r="K106" s="180"/>
      <c r="L106" s="167" t="s">
        <v>437</v>
      </c>
      <c r="M106" s="167" t="s">
        <v>439</v>
      </c>
    </row>
    <row r="107" spans="1:13">
      <c r="A107" s="164" t="s">
        <v>71</v>
      </c>
      <c r="B107" s="165">
        <v>0</v>
      </c>
      <c r="C107" s="166">
        <v>95.5</v>
      </c>
      <c r="D107" s="164" t="s">
        <v>484</v>
      </c>
      <c r="E107" s="215">
        <v>47.6</v>
      </c>
      <c r="F107" s="216">
        <v>48.555</v>
      </c>
      <c r="G107" s="164" t="s">
        <v>420</v>
      </c>
      <c r="H107" s="178">
        <v>0</v>
      </c>
      <c r="I107" s="179"/>
      <c r="J107" s="180"/>
      <c r="K107" s="180"/>
      <c r="L107" s="167" t="s">
        <v>437</v>
      </c>
      <c r="M107" s="167" t="s">
        <v>439</v>
      </c>
    </row>
    <row r="108" spans="1:13">
      <c r="A108" s="164" t="s">
        <v>72</v>
      </c>
      <c r="B108" s="165">
        <v>0</v>
      </c>
      <c r="C108" s="166">
        <v>66.5</v>
      </c>
      <c r="D108" s="164" t="s">
        <v>484</v>
      </c>
      <c r="E108" s="215">
        <v>48.555</v>
      </c>
      <c r="F108" s="216">
        <v>49.22</v>
      </c>
      <c r="G108" s="164" t="s">
        <v>420</v>
      </c>
      <c r="H108" s="178">
        <v>0</v>
      </c>
      <c r="I108" s="179"/>
      <c r="J108" s="180"/>
      <c r="K108" s="180"/>
      <c r="L108" s="167" t="s">
        <v>437</v>
      </c>
      <c r="M108" s="167" t="s">
        <v>439</v>
      </c>
    </row>
    <row r="109" spans="1:13">
      <c r="A109" s="164" t="s">
        <v>73</v>
      </c>
      <c r="B109" s="165">
        <v>0</v>
      </c>
      <c r="C109" s="166">
        <v>62</v>
      </c>
      <c r="D109" s="164" t="s">
        <v>484</v>
      </c>
      <c r="E109" s="215">
        <v>49.22</v>
      </c>
      <c r="F109" s="216">
        <v>49.839999999999996</v>
      </c>
      <c r="G109" s="164" t="s">
        <v>420</v>
      </c>
      <c r="H109" s="178">
        <v>0</v>
      </c>
      <c r="I109" s="179"/>
      <c r="J109" s="180"/>
      <c r="K109" s="180"/>
      <c r="L109" s="167" t="s">
        <v>437</v>
      </c>
      <c r="M109" s="167" t="s">
        <v>439</v>
      </c>
    </row>
    <row r="110" spans="1:13">
      <c r="A110" s="164" t="s">
        <v>73</v>
      </c>
      <c r="B110" s="165">
        <v>62</v>
      </c>
      <c r="C110" s="166">
        <v>88</v>
      </c>
      <c r="D110" s="164" t="s">
        <v>484</v>
      </c>
      <c r="E110" s="215">
        <v>49.839999999999996</v>
      </c>
      <c r="F110" s="216">
        <v>50.1</v>
      </c>
      <c r="G110" s="164" t="s">
        <v>420</v>
      </c>
      <c r="H110" s="178">
        <v>0</v>
      </c>
      <c r="I110" s="179"/>
      <c r="J110" s="180"/>
      <c r="K110" s="180"/>
      <c r="L110" s="167" t="s">
        <v>437</v>
      </c>
      <c r="M110" s="167"/>
    </row>
    <row r="111" spans="1:13">
      <c r="A111" s="164" t="s">
        <v>74</v>
      </c>
      <c r="B111" s="165">
        <v>0</v>
      </c>
      <c r="C111" s="166">
        <v>66</v>
      </c>
      <c r="D111" s="164" t="s">
        <v>484</v>
      </c>
      <c r="E111" s="215">
        <v>50.1</v>
      </c>
      <c r="F111" s="216">
        <v>50.76</v>
      </c>
      <c r="G111" s="164" t="s">
        <v>420</v>
      </c>
      <c r="H111" s="178">
        <v>0</v>
      </c>
      <c r="I111" s="179"/>
      <c r="J111" s="180"/>
      <c r="K111" s="180"/>
      <c r="L111" s="167" t="s">
        <v>437</v>
      </c>
      <c r="M111" s="167"/>
    </row>
    <row r="112" spans="1:13">
      <c r="A112" s="164" t="s">
        <v>74</v>
      </c>
      <c r="B112" s="165">
        <v>66</v>
      </c>
      <c r="C112" s="166">
        <v>66.5</v>
      </c>
      <c r="D112" s="164" t="s">
        <v>484</v>
      </c>
      <c r="E112" s="215">
        <v>50.76</v>
      </c>
      <c r="F112" s="216">
        <v>50.765000000000001</v>
      </c>
      <c r="G112" s="164" t="s">
        <v>420</v>
      </c>
      <c r="H112" s="178">
        <v>0</v>
      </c>
      <c r="I112" s="179"/>
      <c r="J112" s="180"/>
      <c r="K112" s="180"/>
      <c r="L112" s="167" t="s">
        <v>440</v>
      </c>
      <c r="M112" s="167"/>
    </row>
    <row r="113" spans="1:13">
      <c r="A113" s="164" t="s">
        <v>74</v>
      </c>
      <c r="B113" s="165">
        <v>66.5</v>
      </c>
      <c r="C113" s="166">
        <v>74</v>
      </c>
      <c r="D113" s="164" t="s">
        <v>484</v>
      </c>
      <c r="E113" s="215">
        <v>50.765000000000001</v>
      </c>
      <c r="F113" s="216">
        <v>50.84</v>
      </c>
      <c r="G113" s="164" t="s">
        <v>420</v>
      </c>
      <c r="H113" s="178">
        <v>0</v>
      </c>
      <c r="I113" s="179"/>
      <c r="J113" s="180"/>
      <c r="K113" s="180"/>
      <c r="L113" s="167" t="s">
        <v>437</v>
      </c>
      <c r="M113" s="167"/>
    </row>
    <row r="114" spans="1:13">
      <c r="A114" s="164" t="s">
        <v>74</v>
      </c>
      <c r="B114" s="165">
        <v>74</v>
      </c>
      <c r="C114" s="166">
        <v>79</v>
      </c>
      <c r="D114" s="164" t="s">
        <v>484</v>
      </c>
      <c r="E114" s="215">
        <v>50.84</v>
      </c>
      <c r="F114" s="216">
        <v>50.89</v>
      </c>
      <c r="G114" s="164" t="s">
        <v>420</v>
      </c>
      <c r="H114" s="178">
        <v>0</v>
      </c>
      <c r="I114" s="179"/>
      <c r="J114" s="180"/>
      <c r="K114" s="180"/>
      <c r="L114" s="167" t="s">
        <v>437</v>
      </c>
      <c r="M114" s="167" t="s">
        <v>441</v>
      </c>
    </row>
    <row r="115" spans="1:13">
      <c r="A115" s="164" t="s">
        <v>74</v>
      </c>
      <c r="B115" s="165">
        <v>79</v>
      </c>
      <c r="C115" s="166">
        <v>96.5</v>
      </c>
      <c r="D115" s="164" t="s">
        <v>484</v>
      </c>
      <c r="E115" s="215">
        <v>50.89</v>
      </c>
      <c r="F115" s="216">
        <v>51.065000000000005</v>
      </c>
      <c r="G115" s="164" t="s">
        <v>420</v>
      </c>
      <c r="H115" s="178">
        <v>0</v>
      </c>
      <c r="I115" s="179"/>
      <c r="J115" s="180"/>
      <c r="K115" s="180"/>
      <c r="L115" s="167" t="s">
        <v>437</v>
      </c>
      <c r="M115" s="167"/>
    </row>
    <row r="116" spans="1:13">
      <c r="A116" s="164" t="s">
        <v>75</v>
      </c>
      <c r="B116" s="165">
        <v>0</v>
      </c>
      <c r="C116" s="166">
        <v>56</v>
      </c>
      <c r="D116" s="164" t="s">
        <v>484</v>
      </c>
      <c r="E116" s="215">
        <v>50.6</v>
      </c>
      <c r="F116" s="216">
        <v>51.160000000000004</v>
      </c>
      <c r="G116" s="164" t="s">
        <v>420</v>
      </c>
      <c r="H116" s="178">
        <v>0</v>
      </c>
      <c r="I116" s="179"/>
      <c r="J116" s="180"/>
      <c r="K116" s="180"/>
      <c r="L116" s="167" t="s">
        <v>437</v>
      </c>
      <c r="M116" s="167"/>
    </row>
    <row r="117" spans="1:13">
      <c r="A117" s="164" t="s">
        <v>75</v>
      </c>
      <c r="B117" s="165">
        <v>56</v>
      </c>
      <c r="C117" s="166">
        <v>57</v>
      </c>
      <c r="D117" s="164" t="s">
        <v>484</v>
      </c>
      <c r="E117" s="215">
        <v>51.160000000000004</v>
      </c>
      <c r="F117" s="216">
        <v>51.17</v>
      </c>
      <c r="G117" s="164" t="s">
        <v>420</v>
      </c>
      <c r="H117" s="178">
        <v>0</v>
      </c>
      <c r="I117" s="179"/>
      <c r="J117" s="180"/>
      <c r="K117" s="180"/>
      <c r="L117" s="167" t="s">
        <v>440</v>
      </c>
      <c r="M117" s="167"/>
    </row>
    <row r="118" spans="1:13">
      <c r="A118" s="164" t="s">
        <v>75</v>
      </c>
      <c r="B118" s="165">
        <v>57</v>
      </c>
      <c r="C118" s="166">
        <v>95.5</v>
      </c>
      <c r="D118" s="164" t="s">
        <v>484</v>
      </c>
      <c r="E118" s="215">
        <v>51.17</v>
      </c>
      <c r="F118" s="216">
        <v>51.555</v>
      </c>
      <c r="G118" s="164" t="s">
        <v>420</v>
      </c>
      <c r="H118" s="178">
        <v>0</v>
      </c>
      <c r="I118" s="179"/>
      <c r="J118" s="180"/>
      <c r="K118" s="180"/>
      <c r="L118" s="167" t="s">
        <v>437</v>
      </c>
      <c r="M118" s="167"/>
    </row>
    <row r="119" spans="1:13">
      <c r="A119" s="164" t="s">
        <v>76</v>
      </c>
      <c r="B119" s="165">
        <v>0</v>
      </c>
      <c r="C119" s="166">
        <v>43</v>
      </c>
      <c r="D119" s="164" t="s">
        <v>484</v>
      </c>
      <c r="E119" s="215">
        <v>51.555</v>
      </c>
      <c r="F119" s="216">
        <v>51.984999999999999</v>
      </c>
      <c r="G119" s="164" t="s">
        <v>420</v>
      </c>
      <c r="H119" s="178">
        <v>0</v>
      </c>
      <c r="I119" s="179"/>
      <c r="J119" s="180"/>
      <c r="K119" s="180"/>
      <c r="L119" s="167" t="s">
        <v>437</v>
      </c>
      <c r="M119" s="167"/>
    </row>
    <row r="120" spans="1:13">
      <c r="A120" s="164" t="s">
        <v>76</v>
      </c>
      <c r="B120" s="165">
        <v>43</v>
      </c>
      <c r="C120" s="166">
        <v>88.5</v>
      </c>
      <c r="D120" s="164" t="s">
        <v>484</v>
      </c>
      <c r="E120" s="215">
        <v>51.984999999999999</v>
      </c>
      <c r="F120" s="216">
        <v>52.44</v>
      </c>
      <c r="G120" s="164" t="s">
        <v>420</v>
      </c>
      <c r="H120" s="178">
        <v>0</v>
      </c>
      <c r="I120" s="179"/>
      <c r="J120" s="180"/>
      <c r="K120" s="180"/>
      <c r="L120" s="167" t="s">
        <v>437</v>
      </c>
      <c r="M120" s="167"/>
    </row>
    <row r="121" spans="1:13">
      <c r="A121" s="164" t="s">
        <v>77</v>
      </c>
      <c r="B121" s="165">
        <v>0</v>
      </c>
      <c r="C121" s="166">
        <v>29</v>
      </c>
      <c r="D121" s="164" t="s">
        <v>484</v>
      </c>
      <c r="E121" s="215">
        <v>52.3</v>
      </c>
      <c r="F121" s="216">
        <v>52.589999999999996</v>
      </c>
      <c r="G121" s="164" t="s">
        <v>420</v>
      </c>
      <c r="H121" s="178">
        <v>0</v>
      </c>
      <c r="I121" s="179"/>
      <c r="J121" s="180"/>
      <c r="K121" s="180"/>
      <c r="L121" s="167" t="s">
        <v>437</v>
      </c>
      <c r="M121" s="167"/>
    </row>
    <row r="122" spans="1:13">
      <c r="A122" s="164" t="s">
        <v>77</v>
      </c>
      <c r="B122" s="165">
        <v>29</v>
      </c>
      <c r="C122" s="166">
        <v>57</v>
      </c>
      <c r="D122" s="164" t="s">
        <v>484</v>
      </c>
      <c r="E122" s="215">
        <v>52.589999999999996</v>
      </c>
      <c r="F122" s="216">
        <v>52.87</v>
      </c>
      <c r="G122" s="164"/>
      <c r="H122" s="178"/>
      <c r="I122" s="179"/>
      <c r="J122" s="180"/>
      <c r="K122" s="180"/>
      <c r="L122" s="167"/>
      <c r="M122" s="167"/>
    </row>
    <row r="123" spans="1:13">
      <c r="A123" s="164" t="s">
        <v>77</v>
      </c>
      <c r="B123" s="165">
        <v>57</v>
      </c>
      <c r="C123" s="166">
        <v>77.5</v>
      </c>
      <c r="D123" s="164" t="s">
        <v>484</v>
      </c>
      <c r="E123" s="215">
        <v>52.87</v>
      </c>
      <c r="F123" s="216">
        <v>53.074999999999996</v>
      </c>
      <c r="G123" s="164" t="s">
        <v>420</v>
      </c>
      <c r="H123" s="178">
        <v>0</v>
      </c>
      <c r="I123" s="179"/>
      <c r="J123" s="180"/>
      <c r="K123" s="180"/>
      <c r="L123" s="167" t="s">
        <v>437</v>
      </c>
      <c r="M123" s="167"/>
    </row>
    <row r="124" spans="1:13">
      <c r="A124" s="164" t="s">
        <v>78</v>
      </c>
      <c r="B124" s="165">
        <v>0</v>
      </c>
      <c r="C124" s="166">
        <v>44</v>
      </c>
      <c r="D124" s="164" t="s">
        <v>484</v>
      </c>
      <c r="E124" s="215">
        <v>53.075000000000003</v>
      </c>
      <c r="F124" s="216">
        <v>53.515000000000001</v>
      </c>
      <c r="G124" s="164"/>
      <c r="H124" s="178"/>
      <c r="I124" s="179"/>
      <c r="J124" s="180"/>
      <c r="K124" s="180"/>
      <c r="L124" s="167"/>
      <c r="M124" s="167"/>
    </row>
    <row r="125" spans="1:13">
      <c r="A125" s="164" t="s">
        <v>78</v>
      </c>
      <c r="B125" s="165">
        <v>44</v>
      </c>
      <c r="C125" s="166">
        <v>57</v>
      </c>
      <c r="D125" s="164" t="s">
        <v>484</v>
      </c>
      <c r="E125" s="215">
        <v>53.515000000000001</v>
      </c>
      <c r="F125" s="216">
        <v>53.645000000000003</v>
      </c>
      <c r="G125" s="164" t="s">
        <v>420</v>
      </c>
      <c r="H125" s="178">
        <v>0</v>
      </c>
      <c r="I125" s="179"/>
      <c r="J125" s="180"/>
      <c r="K125" s="180"/>
      <c r="L125" s="167" t="s">
        <v>437</v>
      </c>
      <c r="M125" s="167"/>
    </row>
    <row r="126" spans="1:13">
      <c r="A126" s="164" t="s">
        <v>78</v>
      </c>
      <c r="B126" s="165">
        <v>57</v>
      </c>
      <c r="C126" s="166">
        <v>89</v>
      </c>
      <c r="D126" s="164" t="s">
        <v>484</v>
      </c>
      <c r="E126" s="215">
        <v>53.645000000000003</v>
      </c>
      <c r="F126" s="216">
        <v>53.965000000000003</v>
      </c>
      <c r="G126" s="164" t="s">
        <v>420</v>
      </c>
      <c r="H126" s="178">
        <v>0</v>
      </c>
      <c r="I126" s="179"/>
      <c r="J126" s="180"/>
      <c r="K126" s="180"/>
      <c r="L126" s="167" t="s">
        <v>437</v>
      </c>
      <c r="M126" s="167"/>
    </row>
    <row r="127" spans="1:13">
      <c r="A127" s="164" t="s">
        <v>79</v>
      </c>
      <c r="B127" s="165">
        <v>0</v>
      </c>
      <c r="C127" s="166">
        <v>8.5</v>
      </c>
      <c r="D127" s="164" t="s">
        <v>484</v>
      </c>
      <c r="E127" s="215">
        <v>53.6</v>
      </c>
      <c r="F127" s="216">
        <v>53.685000000000002</v>
      </c>
      <c r="G127" s="164" t="s">
        <v>420</v>
      </c>
      <c r="H127" s="178">
        <v>0</v>
      </c>
      <c r="I127" s="179"/>
      <c r="J127" s="180"/>
      <c r="K127" s="180"/>
      <c r="L127" s="167" t="s">
        <v>437</v>
      </c>
      <c r="M127" s="167"/>
    </row>
    <row r="128" spans="1:13">
      <c r="A128" s="164" t="s">
        <v>79</v>
      </c>
      <c r="B128" s="165">
        <v>8.5</v>
      </c>
      <c r="C128" s="166">
        <v>77.5</v>
      </c>
      <c r="D128" s="164" t="s">
        <v>484</v>
      </c>
      <c r="E128" s="215">
        <v>53.685000000000002</v>
      </c>
      <c r="F128" s="216">
        <v>54.375</v>
      </c>
      <c r="G128" s="164" t="s">
        <v>420</v>
      </c>
      <c r="H128" s="178">
        <v>0</v>
      </c>
      <c r="I128" s="179"/>
      <c r="J128" s="180"/>
      <c r="K128" s="180"/>
      <c r="L128" s="167" t="s">
        <v>426</v>
      </c>
      <c r="M128" s="167"/>
    </row>
    <row r="129" spans="1:13">
      <c r="A129" s="164" t="s">
        <v>80</v>
      </c>
      <c r="B129" s="165">
        <v>0</v>
      </c>
      <c r="C129" s="166">
        <v>62</v>
      </c>
      <c r="D129" s="164" t="s">
        <v>484</v>
      </c>
      <c r="E129" s="215">
        <v>54.375</v>
      </c>
      <c r="F129" s="216">
        <v>54.994999999999997</v>
      </c>
      <c r="G129" s="164" t="s">
        <v>420</v>
      </c>
      <c r="H129" s="178">
        <v>0</v>
      </c>
      <c r="I129" s="179"/>
      <c r="J129" s="180"/>
      <c r="K129" s="180"/>
      <c r="L129" s="167" t="s">
        <v>426</v>
      </c>
      <c r="M129" s="167"/>
    </row>
    <row r="130" spans="1:13">
      <c r="A130" s="164" t="s">
        <v>80</v>
      </c>
      <c r="B130" s="165">
        <v>62</v>
      </c>
      <c r="C130" s="166">
        <v>69</v>
      </c>
      <c r="D130" s="164" t="s">
        <v>484</v>
      </c>
      <c r="E130" s="215">
        <v>54.994999999999997</v>
      </c>
      <c r="F130" s="216">
        <v>55.064999999999998</v>
      </c>
      <c r="G130" s="164" t="s">
        <v>420</v>
      </c>
      <c r="H130" s="178">
        <v>0</v>
      </c>
      <c r="I130" s="179"/>
      <c r="J130" s="180"/>
      <c r="K130" s="180"/>
      <c r="L130" s="167" t="s">
        <v>437</v>
      </c>
      <c r="M130" s="167"/>
    </row>
    <row r="131" spans="1:13">
      <c r="A131" s="164" t="s">
        <v>80</v>
      </c>
      <c r="B131" s="165">
        <v>69</v>
      </c>
      <c r="C131" s="166">
        <v>81</v>
      </c>
      <c r="D131" s="164" t="s">
        <v>484</v>
      </c>
      <c r="E131" s="215">
        <v>55.064999999999998</v>
      </c>
      <c r="F131" s="216">
        <v>55.185000000000002</v>
      </c>
      <c r="G131" s="164" t="s">
        <v>420</v>
      </c>
      <c r="H131" s="178">
        <v>0</v>
      </c>
      <c r="I131" s="179"/>
      <c r="J131" s="180"/>
      <c r="K131" s="180"/>
      <c r="L131" s="167" t="s">
        <v>426</v>
      </c>
      <c r="M131" s="167"/>
    </row>
    <row r="132" spans="1:13">
      <c r="A132" s="164" t="s">
        <v>80</v>
      </c>
      <c r="B132" s="165">
        <v>81</v>
      </c>
      <c r="C132" s="166">
        <v>92.5</v>
      </c>
      <c r="D132" s="164" t="s">
        <v>484</v>
      </c>
      <c r="E132" s="215">
        <v>55.185000000000002</v>
      </c>
      <c r="F132" s="216">
        <v>55.3</v>
      </c>
      <c r="G132" s="164" t="s">
        <v>420</v>
      </c>
      <c r="H132" s="178">
        <v>0</v>
      </c>
      <c r="I132" s="179"/>
      <c r="J132" s="180"/>
      <c r="K132" s="180"/>
      <c r="L132" s="167" t="s">
        <v>437</v>
      </c>
      <c r="M132" s="167"/>
    </row>
    <row r="133" spans="1:13">
      <c r="A133" s="164" t="s">
        <v>81</v>
      </c>
      <c r="B133" s="165">
        <v>0</v>
      </c>
      <c r="C133" s="166">
        <v>21</v>
      </c>
      <c r="D133" s="164" t="s">
        <v>484</v>
      </c>
      <c r="E133" s="215">
        <v>55.3</v>
      </c>
      <c r="F133" s="216">
        <v>55.51</v>
      </c>
      <c r="G133" s="164" t="s">
        <v>420</v>
      </c>
      <c r="H133" s="178">
        <v>0</v>
      </c>
      <c r="I133" s="179"/>
      <c r="J133" s="180"/>
      <c r="K133" s="180"/>
      <c r="L133" s="167" t="s">
        <v>437</v>
      </c>
      <c r="M133" s="167"/>
    </row>
    <row r="134" spans="1:13">
      <c r="A134" s="164" t="s">
        <v>81</v>
      </c>
      <c r="B134" s="165">
        <v>21</v>
      </c>
      <c r="C134" s="166">
        <v>80</v>
      </c>
      <c r="D134" s="164" t="s">
        <v>484</v>
      </c>
      <c r="E134" s="215">
        <v>55.51</v>
      </c>
      <c r="F134" s="216">
        <v>56.099999999999994</v>
      </c>
      <c r="G134" s="164" t="s">
        <v>420</v>
      </c>
      <c r="H134" s="178">
        <v>0</v>
      </c>
      <c r="I134" s="179"/>
      <c r="J134" s="180"/>
      <c r="K134" s="180"/>
      <c r="L134" s="167" t="s">
        <v>426</v>
      </c>
      <c r="M134" s="167"/>
    </row>
    <row r="135" spans="1:13">
      <c r="A135" s="164" t="s">
        <v>82</v>
      </c>
      <c r="B135" s="165">
        <v>0</v>
      </c>
      <c r="C135" s="166">
        <v>12</v>
      </c>
      <c r="D135" s="164" t="s">
        <v>484</v>
      </c>
      <c r="E135" s="215">
        <v>56.1</v>
      </c>
      <c r="F135" s="216">
        <v>56.22</v>
      </c>
      <c r="G135" s="164"/>
      <c r="H135" s="178"/>
      <c r="I135" s="179"/>
      <c r="J135" s="180"/>
      <c r="K135" s="180"/>
      <c r="L135" s="167"/>
      <c r="M135" s="167"/>
    </row>
    <row r="136" spans="1:13">
      <c r="A136" s="164" t="s">
        <v>82</v>
      </c>
      <c r="B136" s="165">
        <v>12</v>
      </c>
      <c r="C136" s="166">
        <v>33</v>
      </c>
      <c r="D136" s="164" t="s">
        <v>484</v>
      </c>
      <c r="E136" s="215">
        <v>56.22</v>
      </c>
      <c r="F136" s="216">
        <v>56.43</v>
      </c>
      <c r="G136" s="164" t="s">
        <v>420</v>
      </c>
      <c r="H136" s="178">
        <v>0</v>
      </c>
      <c r="I136" s="179"/>
      <c r="J136" s="180"/>
      <c r="K136" s="180"/>
      <c r="L136" s="167" t="s">
        <v>437</v>
      </c>
      <c r="M136" s="167"/>
    </row>
    <row r="137" spans="1:13">
      <c r="A137" s="164" t="s">
        <v>82</v>
      </c>
      <c r="B137" s="165">
        <v>33</v>
      </c>
      <c r="C137" s="166">
        <v>73.5</v>
      </c>
      <c r="D137" s="164" t="s">
        <v>484</v>
      </c>
      <c r="E137" s="215">
        <v>56.43</v>
      </c>
      <c r="F137" s="216">
        <v>56.835000000000001</v>
      </c>
      <c r="G137" s="164"/>
      <c r="H137" s="178"/>
      <c r="I137" s="179"/>
      <c r="J137" s="180"/>
      <c r="K137" s="180"/>
      <c r="L137" s="167"/>
      <c r="M137" s="167"/>
    </row>
    <row r="138" spans="1:13">
      <c r="A138" s="164" t="s">
        <v>83</v>
      </c>
      <c r="B138" s="165">
        <v>0</v>
      </c>
      <c r="C138" s="166">
        <v>23</v>
      </c>
      <c r="D138" s="164" t="s">
        <v>484</v>
      </c>
      <c r="E138" s="215">
        <v>56.4</v>
      </c>
      <c r="F138" s="216">
        <v>56.629999999999995</v>
      </c>
      <c r="G138" s="164" t="s">
        <v>420</v>
      </c>
      <c r="H138" s="178">
        <v>0</v>
      </c>
      <c r="I138" s="179"/>
      <c r="J138" s="180"/>
      <c r="K138" s="180"/>
      <c r="L138" s="167" t="s">
        <v>437</v>
      </c>
      <c r="M138" s="167"/>
    </row>
    <row r="139" spans="1:13">
      <c r="A139" s="164" t="s">
        <v>84</v>
      </c>
      <c r="B139" s="165">
        <v>0</v>
      </c>
      <c r="C139" s="166">
        <v>17</v>
      </c>
      <c r="D139" s="164" t="s">
        <v>484</v>
      </c>
      <c r="E139" s="215">
        <v>56.6</v>
      </c>
      <c r="F139" s="216">
        <v>56.77</v>
      </c>
      <c r="G139" s="164" t="s">
        <v>420</v>
      </c>
      <c r="H139" s="178">
        <v>0</v>
      </c>
      <c r="I139" s="179"/>
      <c r="J139" s="180"/>
      <c r="K139" s="180"/>
      <c r="L139" s="167" t="s">
        <v>437</v>
      </c>
      <c r="M139" s="167"/>
    </row>
    <row r="140" spans="1:13">
      <c r="A140" s="164" t="s">
        <v>84</v>
      </c>
      <c r="B140" s="165">
        <v>17</v>
      </c>
      <c r="C140" s="166">
        <v>53</v>
      </c>
      <c r="D140" s="164" t="s">
        <v>484</v>
      </c>
      <c r="E140" s="215">
        <v>56.77</v>
      </c>
      <c r="F140" s="216">
        <v>57.13</v>
      </c>
      <c r="G140" s="164"/>
      <c r="H140" s="178"/>
      <c r="I140" s="179"/>
      <c r="J140" s="180"/>
      <c r="K140" s="180"/>
      <c r="L140" s="167"/>
      <c r="M140" s="167"/>
    </row>
    <row r="141" spans="1:13">
      <c r="A141" s="164" t="s">
        <v>84</v>
      </c>
      <c r="B141" s="165">
        <v>53</v>
      </c>
      <c r="C141" s="166">
        <v>70</v>
      </c>
      <c r="D141" s="164" t="s">
        <v>484</v>
      </c>
      <c r="E141" s="215">
        <v>57.13</v>
      </c>
      <c r="F141" s="216">
        <v>57.300000000000004</v>
      </c>
      <c r="G141" s="164" t="s">
        <v>420</v>
      </c>
      <c r="H141" s="178">
        <v>0</v>
      </c>
      <c r="I141" s="179"/>
      <c r="J141" s="180"/>
      <c r="K141" s="180"/>
      <c r="L141" s="167" t="s">
        <v>426</v>
      </c>
      <c r="M141" s="167"/>
    </row>
    <row r="142" spans="1:13">
      <c r="A142" s="164" t="s">
        <v>85</v>
      </c>
      <c r="B142" s="165">
        <v>0</v>
      </c>
      <c r="C142" s="166">
        <v>1</v>
      </c>
      <c r="D142" s="164" t="s">
        <v>484</v>
      </c>
      <c r="E142" s="215">
        <v>57.3</v>
      </c>
      <c r="F142" s="216">
        <v>57.309999999999995</v>
      </c>
      <c r="G142" s="164" t="s">
        <v>420</v>
      </c>
      <c r="H142" s="178">
        <v>0</v>
      </c>
      <c r="I142" s="179"/>
      <c r="J142" s="180"/>
      <c r="K142" s="180"/>
      <c r="L142" s="167" t="s">
        <v>426</v>
      </c>
      <c r="M142" s="167"/>
    </row>
    <row r="143" spans="1:13">
      <c r="A143" s="164" t="s">
        <v>85</v>
      </c>
      <c r="B143" s="165">
        <v>1</v>
      </c>
      <c r="C143" s="166">
        <v>8</v>
      </c>
      <c r="D143" s="164" t="s">
        <v>484</v>
      </c>
      <c r="E143" s="215">
        <v>57.309999999999995</v>
      </c>
      <c r="F143" s="216">
        <v>57.379999999999995</v>
      </c>
      <c r="G143" s="164" t="s">
        <v>420</v>
      </c>
      <c r="H143" s="178">
        <v>0</v>
      </c>
      <c r="I143" s="179"/>
      <c r="J143" s="180"/>
      <c r="K143" s="180"/>
      <c r="L143" s="167" t="s">
        <v>437</v>
      </c>
      <c r="M143" s="167"/>
    </row>
    <row r="144" spans="1:13">
      <c r="A144" s="164" t="s">
        <v>85</v>
      </c>
      <c r="B144" s="165">
        <v>8</v>
      </c>
      <c r="C144" s="166">
        <v>14</v>
      </c>
      <c r="D144" s="164" t="s">
        <v>484</v>
      </c>
      <c r="E144" s="215">
        <v>57.379999999999995</v>
      </c>
      <c r="F144" s="216">
        <v>57.44</v>
      </c>
      <c r="G144" s="164" t="s">
        <v>420</v>
      </c>
      <c r="H144" s="178">
        <v>0</v>
      </c>
      <c r="I144" s="179"/>
      <c r="J144" s="180"/>
      <c r="K144" s="180"/>
      <c r="L144" s="167" t="s">
        <v>426</v>
      </c>
      <c r="M144" s="167"/>
    </row>
    <row r="145" spans="1:13">
      <c r="A145" s="164" t="s">
        <v>85</v>
      </c>
      <c r="B145" s="165">
        <v>14</v>
      </c>
      <c r="C145" s="166">
        <v>15.5</v>
      </c>
      <c r="D145" s="164" t="s">
        <v>484</v>
      </c>
      <c r="E145" s="215">
        <v>57.44</v>
      </c>
      <c r="F145" s="216">
        <v>57.454999999999998</v>
      </c>
      <c r="G145" s="164" t="s">
        <v>420</v>
      </c>
      <c r="H145" s="178">
        <v>0</v>
      </c>
      <c r="I145" s="179"/>
      <c r="J145" s="180"/>
      <c r="K145" s="180"/>
      <c r="L145" s="167" t="s">
        <v>437</v>
      </c>
      <c r="M145" s="167"/>
    </row>
    <row r="146" spans="1:13">
      <c r="A146" s="164" t="s">
        <v>85</v>
      </c>
      <c r="B146" s="165">
        <v>15.5</v>
      </c>
      <c r="C146" s="166">
        <v>20</v>
      </c>
      <c r="D146" s="164" t="s">
        <v>484</v>
      </c>
      <c r="E146" s="215">
        <v>57.454999999999998</v>
      </c>
      <c r="F146" s="216">
        <v>57.5</v>
      </c>
      <c r="G146" s="164" t="s">
        <v>420</v>
      </c>
      <c r="H146" s="178">
        <v>0</v>
      </c>
      <c r="I146" s="179"/>
      <c r="J146" s="180"/>
      <c r="K146" s="180"/>
      <c r="L146" s="167" t="s">
        <v>426</v>
      </c>
      <c r="M146" s="167"/>
    </row>
    <row r="147" spans="1:13">
      <c r="A147" s="164" t="s">
        <v>85</v>
      </c>
      <c r="B147" s="165">
        <v>20</v>
      </c>
      <c r="C147" s="166">
        <v>28</v>
      </c>
      <c r="D147" s="164" t="s">
        <v>484</v>
      </c>
      <c r="E147" s="215">
        <v>57.5</v>
      </c>
      <c r="F147" s="216">
        <v>57.58</v>
      </c>
      <c r="G147" s="164" t="s">
        <v>420</v>
      </c>
      <c r="H147" s="178">
        <v>0</v>
      </c>
      <c r="I147" s="179"/>
      <c r="J147" s="180"/>
      <c r="K147" s="180"/>
      <c r="L147" s="167" t="s">
        <v>437</v>
      </c>
      <c r="M147" s="167"/>
    </row>
    <row r="148" spans="1:13">
      <c r="A148" s="164" t="s">
        <v>85</v>
      </c>
      <c r="B148" s="165">
        <v>28</v>
      </c>
      <c r="C148" s="166">
        <v>34.5</v>
      </c>
      <c r="D148" s="164" t="s">
        <v>484</v>
      </c>
      <c r="E148" s="215">
        <v>57.58</v>
      </c>
      <c r="F148" s="216">
        <v>57.644999999999996</v>
      </c>
      <c r="G148" s="164" t="s">
        <v>420</v>
      </c>
      <c r="H148" s="178">
        <v>0</v>
      </c>
      <c r="I148" s="179"/>
      <c r="J148" s="180"/>
      <c r="K148" s="180"/>
      <c r="L148" s="167" t="s">
        <v>426</v>
      </c>
      <c r="M148" s="167"/>
    </row>
    <row r="149" spans="1:13">
      <c r="A149" s="164" t="s">
        <v>85</v>
      </c>
      <c r="B149" s="165">
        <v>34.5</v>
      </c>
      <c r="C149" s="166">
        <v>39</v>
      </c>
      <c r="D149" s="164" t="s">
        <v>484</v>
      </c>
      <c r="E149" s="215">
        <v>57.644999999999996</v>
      </c>
      <c r="F149" s="216">
        <v>57.69</v>
      </c>
      <c r="G149" s="164" t="s">
        <v>420</v>
      </c>
      <c r="H149" s="178">
        <v>0</v>
      </c>
      <c r="I149" s="179"/>
      <c r="J149" s="180"/>
      <c r="K149" s="180"/>
      <c r="L149" s="167" t="s">
        <v>437</v>
      </c>
      <c r="M149" s="167"/>
    </row>
    <row r="150" spans="1:13">
      <c r="A150" s="164" t="s">
        <v>85</v>
      </c>
      <c r="B150" s="165">
        <v>39</v>
      </c>
      <c r="C150" s="166">
        <v>88</v>
      </c>
      <c r="D150" s="164" t="s">
        <v>484</v>
      </c>
      <c r="E150" s="215">
        <v>57.69</v>
      </c>
      <c r="F150" s="216">
        <v>58.18</v>
      </c>
      <c r="G150" s="164" t="s">
        <v>420</v>
      </c>
      <c r="H150" s="178">
        <v>0</v>
      </c>
      <c r="I150" s="179"/>
      <c r="J150" s="180"/>
      <c r="K150" s="180"/>
      <c r="L150" s="167" t="s">
        <v>426</v>
      </c>
      <c r="M150" s="167"/>
    </row>
    <row r="151" spans="1:13">
      <c r="A151" s="164" t="s">
        <v>86</v>
      </c>
      <c r="B151" s="165">
        <v>0</v>
      </c>
      <c r="C151" s="166">
        <v>5</v>
      </c>
      <c r="D151" s="164" t="s">
        <v>484</v>
      </c>
      <c r="E151" s="215">
        <v>58.1</v>
      </c>
      <c r="F151" s="216">
        <v>58.15</v>
      </c>
      <c r="G151" s="164" t="s">
        <v>420</v>
      </c>
      <c r="H151" s="178">
        <v>0</v>
      </c>
      <c r="I151" s="179"/>
      <c r="J151" s="180"/>
      <c r="K151" s="180"/>
      <c r="L151" s="167" t="s">
        <v>426</v>
      </c>
      <c r="M151" s="167"/>
    </row>
    <row r="152" spans="1:13">
      <c r="A152" s="164" t="s">
        <v>86</v>
      </c>
      <c r="B152" s="165">
        <v>5</v>
      </c>
      <c r="C152" s="166">
        <v>13</v>
      </c>
      <c r="D152" s="164" t="s">
        <v>484</v>
      </c>
      <c r="E152" s="215">
        <v>58.15</v>
      </c>
      <c r="F152" s="216">
        <v>58.230000000000004</v>
      </c>
      <c r="G152" s="164" t="s">
        <v>420</v>
      </c>
      <c r="H152" s="178">
        <v>0</v>
      </c>
      <c r="I152" s="179"/>
      <c r="J152" s="180"/>
      <c r="K152" s="180"/>
      <c r="L152" s="167" t="s">
        <v>437</v>
      </c>
      <c r="M152" s="167"/>
    </row>
    <row r="153" spans="1:13">
      <c r="A153" s="164" t="s">
        <v>86</v>
      </c>
      <c r="B153" s="165">
        <v>13</v>
      </c>
      <c r="C153" s="166">
        <v>62</v>
      </c>
      <c r="D153" s="164" t="s">
        <v>484</v>
      </c>
      <c r="E153" s="215">
        <v>58.230000000000004</v>
      </c>
      <c r="F153" s="216">
        <v>58.72</v>
      </c>
      <c r="G153" s="164" t="s">
        <v>420</v>
      </c>
      <c r="H153" s="178">
        <v>0</v>
      </c>
      <c r="I153" s="179"/>
      <c r="J153" s="180"/>
      <c r="K153" s="180"/>
      <c r="L153" s="167" t="s">
        <v>426</v>
      </c>
      <c r="M153" s="167"/>
    </row>
    <row r="154" spans="1:13">
      <c r="A154" s="164" t="s">
        <v>87</v>
      </c>
      <c r="B154" s="165">
        <v>0</v>
      </c>
      <c r="C154" s="166">
        <v>15</v>
      </c>
      <c r="D154" s="164" t="s">
        <v>484</v>
      </c>
      <c r="E154" s="215">
        <v>58.7</v>
      </c>
      <c r="F154" s="216">
        <v>58.85</v>
      </c>
      <c r="G154" s="164" t="s">
        <v>420</v>
      </c>
      <c r="H154" s="178">
        <v>0</v>
      </c>
      <c r="I154" s="179"/>
      <c r="J154" s="180"/>
      <c r="K154" s="180"/>
      <c r="L154" s="167" t="s">
        <v>426</v>
      </c>
      <c r="M154" s="167"/>
    </row>
    <row r="155" spans="1:13">
      <c r="A155" s="164" t="s">
        <v>87</v>
      </c>
      <c r="B155" s="165">
        <v>15</v>
      </c>
      <c r="C155" s="166">
        <v>98</v>
      </c>
      <c r="D155" s="164" t="s">
        <v>484</v>
      </c>
      <c r="E155" s="215">
        <v>58.85</v>
      </c>
      <c r="F155" s="216">
        <v>59.68</v>
      </c>
      <c r="G155" s="164" t="s">
        <v>420</v>
      </c>
      <c r="H155" s="178">
        <v>0</v>
      </c>
      <c r="I155" s="179"/>
      <c r="J155" s="180"/>
      <c r="K155" s="180"/>
      <c r="L155" s="167" t="s">
        <v>437</v>
      </c>
      <c r="M155" s="167"/>
    </row>
    <row r="156" spans="1:13">
      <c r="A156" s="164" t="s">
        <v>88</v>
      </c>
      <c r="B156" s="165">
        <v>0</v>
      </c>
      <c r="C156" s="166">
        <v>33</v>
      </c>
      <c r="D156" s="164" t="s">
        <v>484</v>
      </c>
      <c r="E156" s="215">
        <v>59.6</v>
      </c>
      <c r="F156" s="216">
        <v>59.93</v>
      </c>
      <c r="G156" s="164" t="s">
        <v>420</v>
      </c>
      <c r="H156" s="178">
        <v>0</v>
      </c>
      <c r="I156" s="179"/>
      <c r="J156" s="180"/>
      <c r="K156" s="180"/>
      <c r="L156" s="167" t="s">
        <v>437</v>
      </c>
      <c r="M156" s="167"/>
    </row>
    <row r="157" spans="1:13">
      <c r="A157" s="164" t="s">
        <v>88</v>
      </c>
      <c r="B157" s="165">
        <v>33</v>
      </c>
      <c r="C157" s="166">
        <v>82.5</v>
      </c>
      <c r="D157" s="164" t="s">
        <v>484</v>
      </c>
      <c r="E157" s="215">
        <v>59.93</v>
      </c>
      <c r="F157" s="216">
        <v>60.425000000000004</v>
      </c>
      <c r="G157" s="164" t="s">
        <v>420</v>
      </c>
      <c r="H157" s="178">
        <v>0</v>
      </c>
      <c r="I157" s="179"/>
      <c r="J157" s="180"/>
      <c r="K157" s="180"/>
      <c r="L157" s="167" t="s">
        <v>437</v>
      </c>
      <c r="M157" s="167"/>
    </row>
    <row r="158" spans="1:13">
      <c r="A158" s="164" t="s">
        <v>89</v>
      </c>
      <c r="B158" s="165">
        <v>0</v>
      </c>
      <c r="C158" s="166">
        <v>28</v>
      </c>
      <c r="D158" s="164" t="s">
        <v>484</v>
      </c>
      <c r="E158" s="215">
        <v>60.424999999999997</v>
      </c>
      <c r="F158" s="216">
        <v>60.704999999999998</v>
      </c>
      <c r="G158" s="164" t="s">
        <v>420</v>
      </c>
      <c r="H158" s="178">
        <v>0</v>
      </c>
      <c r="I158" s="179"/>
      <c r="J158" s="180"/>
      <c r="K158" s="180"/>
      <c r="L158" s="167" t="s">
        <v>437</v>
      </c>
      <c r="M158" s="167"/>
    </row>
    <row r="159" spans="1:13">
      <c r="A159" s="164" t="s">
        <v>89</v>
      </c>
      <c r="B159" s="165">
        <v>28</v>
      </c>
      <c r="C159" s="166">
        <v>42</v>
      </c>
      <c r="D159" s="164" t="s">
        <v>484</v>
      </c>
      <c r="E159" s="215">
        <v>60.704999999999998</v>
      </c>
      <c r="F159" s="216">
        <v>60.844999999999999</v>
      </c>
      <c r="G159" s="164"/>
      <c r="H159" s="178"/>
      <c r="I159" s="179"/>
      <c r="J159" s="180"/>
      <c r="K159" s="180"/>
      <c r="L159" s="167"/>
      <c r="M159" s="167"/>
    </row>
    <row r="160" spans="1:13">
      <c r="A160" s="164" t="s">
        <v>89</v>
      </c>
      <c r="B160" s="165">
        <v>42</v>
      </c>
      <c r="C160" s="166">
        <v>56</v>
      </c>
      <c r="D160" s="164" t="s">
        <v>484</v>
      </c>
      <c r="E160" s="215">
        <v>60.844999999999999</v>
      </c>
      <c r="F160" s="216">
        <v>60.984999999999999</v>
      </c>
      <c r="G160" s="164" t="s">
        <v>420</v>
      </c>
      <c r="H160" s="178">
        <v>0</v>
      </c>
      <c r="I160" s="179"/>
      <c r="J160" s="180"/>
      <c r="K160" s="180"/>
      <c r="L160" s="167" t="s">
        <v>437</v>
      </c>
      <c r="M160" s="167"/>
    </row>
    <row r="161" spans="1:13">
      <c r="A161" s="164" t="s">
        <v>90</v>
      </c>
      <c r="B161" s="165">
        <v>0</v>
      </c>
      <c r="C161" s="166">
        <v>62</v>
      </c>
      <c r="D161" s="164" t="s">
        <v>484</v>
      </c>
      <c r="E161" s="215">
        <v>60.984999999999999</v>
      </c>
      <c r="F161" s="216">
        <v>61.604999999999997</v>
      </c>
      <c r="G161" s="164" t="s">
        <v>420</v>
      </c>
      <c r="H161" s="178">
        <v>0</v>
      </c>
      <c r="I161" s="179"/>
      <c r="J161" s="180"/>
      <c r="K161" s="180"/>
      <c r="L161" s="167" t="s">
        <v>437</v>
      </c>
      <c r="M161" s="167"/>
    </row>
    <row r="162" spans="1:13">
      <c r="A162" s="164" t="s">
        <v>91</v>
      </c>
      <c r="B162" s="165">
        <v>0</v>
      </c>
      <c r="C162" s="166">
        <v>22</v>
      </c>
      <c r="D162" s="164" t="s">
        <v>484</v>
      </c>
      <c r="E162" s="215">
        <v>61.4</v>
      </c>
      <c r="F162" s="216">
        <v>61.62</v>
      </c>
      <c r="G162" s="164" t="s">
        <v>420</v>
      </c>
      <c r="H162" s="178">
        <v>0</v>
      </c>
      <c r="I162" s="179"/>
      <c r="J162" s="180"/>
      <c r="K162" s="180"/>
      <c r="L162" s="167" t="s">
        <v>426</v>
      </c>
      <c r="M162" s="167"/>
    </row>
    <row r="163" spans="1:13">
      <c r="A163" s="164" t="s">
        <v>91</v>
      </c>
      <c r="B163" s="165">
        <v>22</v>
      </c>
      <c r="C163" s="166">
        <v>35</v>
      </c>
      <c r="D163" s="164" t="s">
        <v>484</v>
      </c>
      <c r="E163" s="215">
        <v>61.62</v>
      </c>
      <c r="F163" s="216">
        <v>61.75</v>
      </c>
      <c r="G163" s="164" t="s">
        <v>420</v>
      </c>
      <c r="H163" s="178">
        <v>0</v>
      </c>
      <c r="I163" s="179"/>
      <c r="J163" s="180"/>
      <c r="K163" s="180"/>
      <c r="L163" s="167" t="s">
        <v>437</v>
      </c>
      <c r="M163" s="167"/>
    </row>
    <row r="164" spans="1:13">
      <c r="A164" s="164" t="s">
        <v>92</v>
      </c>
      <c r="B164" s="165">
        <v>0</v>
      </c>
      <c r="C164" s="166">
        <v>31</v>
      </c>
      <c r="D164" s="164" t="s">
        <v>484</v>
      </c>
      <c r="E164" s="215">
        <v>61.954999999999998</v>
      </c>
      <c r="F164" s="216">
        <v>62.265000000000001</v>
      </c>
      <c r="G164" s="164" t="s">
        <v>420</v>
      </c>
      <c r="H164" s="178">
        <v>0</v>
      </c>
      <c r="I164" s="179"/>
      <c r="J164" s="180"/>
      <c r="K164" s="180"/>
      <c r="L164" s="167" t="s">
        <v>426</v>
      </c>
      <c r="M164" s="167"/>
    </row>
    <row r="165" spans="1:13">
      <c r="A165" s="164" t="s">
        <v>92</v>
      </c>
      <c r="B165" s="165">
        <v>31</v>
      </c>
      <c r="C165" s="166">
        <v>36</v>
      </c>
      <c r="D165" s="164" t="s">
        <v>484</v>
      </c>
      <c r="E165" s="215">
        <v>62.265000000000001</v>
      </c>
      <c r="F165" s="216">
        <v>62.314999999999998</v>
      </c>
      <c r="G165" s="164" t="s">
        <v>420</v>
      </c>
      <c r="H165" s="178">
        <v>0</v>
      </c>
      <c r="I165" s="179"/>
      <c r="J165" s="180"/>
      <c r="K165" s="180"/>
      <c r="L165" s="167" t="s">
        <v>437</v>
      </c>
      <c r="M165" s="167"/>
    </row>
    <row r="166" spans="1:13">
      <c r="A166" s="164" t="s">
        <v>92</v>
      </c>
      <c r="B166" s="165">
        <v>36</v>
      </c>
      <c r="C166" s="166">
        <v>72.5</v>
      </c>
      <c r="D166" s="164" t="s">
        <v>484</v>
      </c>
      <c r="E166" s="215">
        <v>62.314999999999998</v>
      </c>
      <c r="F166" s="216">
        <v>62.68</v>
      </c>
      <c r="G166" s="164" t="s">
        <v>420</v>
      </c>
      <c r="H166" s="178">
        <v>0</v>
      </c>
      <c r="I166" s="179"/>
      <c r="J166" s="180"/>
      <c r="K166" s="180"/>
      <c r="L166" s="167" t="s">
        <v>426</v>
      </c>
      <c r="M166" s="167"/>
    </row>
    <row r="167" spans="1:13">
      <c r="A167" s="164" t="s">
        <v>93</v>
      </c>
      <c r="B167" s="165">
        <v>0</v>
      </c>
      <c r="C167" s="166">
        <v>64</v>
      </c>
      <c r="D167" s="164" t="s">
        <v>484</v>
      </c>
      <c r="E167" s="215">
        <v>62.6</v>
      </c>
      <c r="F167" s="216">
        <v>63.24</v>
      </c>
      <c r="G167" s="164"/>
      <c r="H167" s="178"/>
      <c r="I167" s="179"/>
      <c r="J167" s="180"/>
      <c r="K167" s="180"/>
      <c r="L167" s="167"/>
      <c r="M167" s="167"/>
    </row>
    <row r="168" spans="1:13">
      <c r="A168" s="164" t="s">
        <v>94</v>
      </c>
      <c r="B168" s="165">
        <v>0</v>
      </c>
      <c r="C168" s="166">
        <v>37</v>
      </c>
      <c r="D168" s="164" t="s">
        <v>484</v>
      </c>
      <c r="E168" s="215">
        <v>63.24</v>
      </c>
      <c r="F168" s="216">
        <v>63.61</v>
      </c>
      <c r="G168" s="164"/>
      <c r="H168" s="178"/>
      <c r="I168" s="179"/>
      <c r="J168" s="180"/>
      <c r="K168" s="180"/>
      <c r="L168" s="167"/>
      <c r="M168" s="167"/>
    </row>
    <row r="169" spans="1:13">
      <c r="A169" s="164" t="s">
        <v>94</v>
      </c>
      <c r="B169" s="165">
        <v>37</v>
      </c>
      <c r="C169" s="166">
        <v>75.5</v>
      </c>
      <c r="D169" s="164" t="s">
        <v>484</v>
      </c>
      <c r="E169" s="215">
        <v>63.61</v>
      </c>
      <c r="F169" s="216">
        <v>63.995000000000005</v>
      </c>
      <c r="G169" s="164" t="s">
        <v>420</v>
      </c>
      <c r="H169" s="178">
        <v>0</v>
      </c>
      <c r="I169" s="179"/>
      <c r="J169" s="180"/>
      <c r="K169" s="180"/>
      <c r="L169" s="167" t="s">
        <v>426</v>
      </c>
      <c r="M169" s="167"/>
    </row>
    <row r="170" spans="1:13">
      <c r="A170" s="164" t="s">
        <v>95</v>
      </c>
      <c r="B170" s="165">
        <v>0</v>
      </c>
      <c r="C170" s="166">
        <v>57</v>
      </c>
      <c r="D170" s="164" t="s">
        <v>484</v>
      </c>
      <c r="E170" s="215">
        <v>63.994999999999997</v>
      </c>
      <c r="F170" s="216">
        <v>64.564999999999998</v>
      </c>
      <c r="G170" s="164" t="s">
        <v>420</v>
      </c>
      <c r="H170" s="178">
        <v>0</v>
      </c>
      <c r="I170" s="179"/>
      <c r="J170" s="180"/>
      <c r="K170" s="180"/>
      <c r="L170" s="167" t="s">
        <v>426</v>
      </c>
      <c r="M170" s="167" t="s">
        <v>443</v>
      </c>
    </row>
    <row r="171" spans="1:13">
      <c r="A171" s="164" t="s">
        <v>96</v>
      </c>
      <c r="B171" s="165">
        <v>0</v>
      </c>
      <c r="C171" s="166">
        <v>81.5</v>
      </c>
      <c r="D171" s="164" t="s">
        <v>484</v>
      </c>
      <c r="E171" s="215">
        <v>64.3</v>
      </c>
      <c r="F171" s="216">
        <v>65.114999999999995</v>
      </c>
      <c r="G171" s="164" t="s">
        <v>420</v>
      </c>
      <c r="H171" s="178">
        <v>0</v>
      </c>
      <c r="I171" s="179"/>
      <c r="J171" s="180"/>
      <c r="K171" s="180"/>
      <c r="L171" s="167" t="s">
        <v>419</v>
      </c>
      <c r="M171" s="167"/>
    </row>
    <row r="172" spans="1:13">
      <c r="A172" s="164" t="s">
        <v>97</v>
      </c>
      <c r="B172" s="165">
        <v>0</v>
      </c>
      <c r="C172" s="166">
        <v>48.5</v>
      </c>
      <c r="D172" s="164" t="s">
        <v>484</v>
      </c>
      <c r="E172" s="215">
        <v>65.114999999999995</v>
      </c>
      <c r="F172" s="216">
        <v>65.599999999999994</v>
      </c>
      <c r="G172" s="164" t="s">
        <v>420</v>
      </c>
      <c r="H172" s="178">
        <v>0</v>
      </c>
      <c r="I172" s="179"/>
      <c r="J172" s="180"/>
      <c r="K172" s="180"/>
      <c r="L172" s="167" t="s">
        <v>419</v>
      </c>
      <c r="M172" s="167"/>
    </row>
    <row r="173" spans="1:13">
      <c r="A173" s="164" t="s">
        <v>98</v>
      </c>
      <c r="B173" s="165">
        <v>0</v>
      </c>
      <c r="C173" s="166">
        <v>64</v>
      </c>
      <c r="D173" s="164" t="s">
        <v>484</v>
      </c>
      <c r="E173" s="215">
        <v>65.599999999999994</v>
      </c>
      <c r="F173" s="216">
        <v>66.239999999999995</v>
      </c>
      <c r="G173" s="164" t="s">
        <v>420</v>
      </c>
      <c r="H173" s="178">
        <v>0</v>
      </c>
      <c r="I173" s="179"/>
      <c r="J173" s="180"/>
      <c r="K173" s="180"/>
      <c r="L173" s="167" t="s">
        <v>419</v>
      </c>
      <c r="M173" s="167"/>
    </row>
    <row r="174" spans="1:13">
      <c r="A174" s="164" t="s">
        <v>99</v>
      </c>
      <c r="B174" s="165">
        <v>0</v>
      </c>
      <c r="C174" s="166">
        <v>70</v>
      </c>
      <c r="D174" s="164" t="s">
        <v>484</v>
      </c>
      <c r="E174" s="215">
        <v>66.239999999999995</v>
      </c>
      <c r="F174" s="216">
        <v>66.94</v>
      </c>
      <c r="G174" s="164" t="s">
        <v>420</v>
      </c>
      <c r="H174" s="178">
        <v>0</v>
      </c>
      <c r="I174" s="179"/>
      <c r="J174" s="180"/>
      <c r="K174" s="180"/>
      <c r="L174" s="167" t="s">
        <v>419</v>
      </c>
      <c r="M174" s="167"/>
    </row>
    <row r="175" spans="1:13">
      <c r="A175" s="164" t="s">
        <v>100</v>
      </c>
      <c r="B175" s="165">
        <v>0</v>
      </c>
      <c r="C175" s="166">
        <v>14</v>
      </c>
      <c r="D175" s="164" t="s">
        <v>484</v>
      </c>
      <c r="E175" s="215">
        <v>66.94</v>
      </c>
      <c r="F175" s="216">
        <v>67.08</v>
      </c>
      <c r="G175" s="164" t="s">
        <v>420</v>
      </c>
      <c r="H175" s="178">
        <v>0</v>
      </c>
      <c r="I175" s="179"/>
      <c r="J175" s="180"/>
      <c r="K175" s="180"/>
      <c r="L175" s="167" t="s">
        <v>444</v>
      </c>
      <c r="M175" s="167"/>
    </row>
    <row r="176" spans="1:13">
      <c r="A176" s="164" t="s">
        <v>100</v>
      </c>
      <c r="B176" s="165">
        <v>14</v>
      </c>
      <c r="C176" s="166">
        <v>15</v>
      </c>
      <c r="D176" s="164" t="s">
        <v>484</v>
      </c>
      <c r="E176" s="215">
        <v>67.08</v>
      </c>
      <c r="F176" s="216">
        <v>67.09</v>
      </c>
      <c r="G176" s="164" t="s">
        <v>445</v>
      </c>
      <c r="H176" s="178">
        <v>4</v>
      </c>
      <c r="I176" s="179"/>
      <c r="J176" s="180"/>
      <c r="K176" s="180"/>
      <c r="L176" s="167" t="s">
        <v>444</v>
      </c>
      <c r="M176" s="167"/>
    </row>
    <row r="177" spans="1:13">
      <c r="A177" s="164" t="s">
        <v>100</v>
      </c>
      <c r="B177" s="165">
        <v>15</v>
      </c>
      <c r="C177" s="166">
        <v>23.5</v>
      </c>
      <c r="D177" s="164" t="s">
        <v>484</v>
      </c>
      <c r="E177" s="215">
        <v>67.09</v>
      </c>
      <c r="F177" s="216">
        <v>67.174999999999997</v>
      </c>
      <c r="G177" s="164" t="s">
        <v>420</v>
      </c>
      <c r="H177" s="178">
        <v>0</v>
      </c>
      <c r="I177" s="179"/>
      <c r="J177" s="180"/>
      <c r="K177" s="180"/>
      <c r="L177" s="167" t="s">
        <v>444</v>
      </c>
      <c r="M177" s="167"/>
    </row>
    <row r="178" spans="1:13">
      <c r="A178" s="164" t="s">
        <v>100</v>
      </c>
      <c r="B178" s="165">
        <v>23.5</v>
      </c>
      <c r="C178" s="166">
        <v>24.5</v>
      </c>
      <c r="D178" s="164" t="s">
        <v>484</v>
      </c>
      <c r="E178" s="215">
        <v>67.174999999999997</v>
      </c>
      <c r="F178" s="216">
        <v>67.185000000000002</v>
      </c>
      <c r="G178" s="164" t="s">
        <v>445</v>
      </c>
      <c r="H178" s="178">
        <v>4</v>
      </c>
      <c r="I178" s="179"/>
      <c r="J178" s="180"/>
      <c r="K178" s="180"/>
      <c r="L178" s="167" t="s">
        <v>444</v>
      </c>
      <c r="M178" s="167"/>
    </row>
    <row r="179" spans="1:13">
      <c r="A179" s="164" t="s">
        <v>100</v>
      </c>
      <c r="B179" s="165">
        <v>24.5</v>
      </c>
      <c r="C179" s="166">
        <v>62</v>
      </c>
      <c r="D179" s="164" t="s">
        <v>484</v>
      </c>
      <c r="E179" s="215">
        <v>67.185000000000002</v>
      </c>
      <c r="F179" s="216">
        <v>67.56</v>
      </c>
      <c r="G179" s="164" t="s">
        <v>420</v>
      </c>
      <c r="H179" s="178">
        <v>0</v>
      </c>
      <c r="I179" s="179"/>
      <c r="J179" s="180"/>
      <c r="K179" s="180"/>
      <c r="L179" s="167" t="s">
        <v>444</v>
      </c>
      <c r="M179" s="167"/>
    </row>
    <row r="180" spans="1:13">
      <c r="A180" s="164" t="s">
        <v>101</v>
      </c>
      <c r="B180" s="165">
        <v>0</v>
      </c>
      <c r="C180" s="166">
        <v>67</v>
      </c>
      <c r="D180" s="164" t="s">
        <v>484</v>
      </c>
      <c r="E180" s="215">
        <v>67.599999999999994</v>
      </c>
      <c r="F180" s="216">
        <v>68.27</v>
      </c>
      <c r="G180" s="164" t="s">
        <v>420</v>
      </c>
      <c r="H180" s="178">
        <v>0</v>
      </c>
      <c r="I180" s="179"/>
      <c r="J180" s="180"/>
      <c r="K180" s="180"/>
      <c r="L180" s="167" t="s">
        <v>419</v>
      </c>
      <c r="M180" s="167"/>
    </row>
    <row r="181" spans="1:13">
      <c r="A181" s="164" t="s">
        <v>102</v>
      </c>
      <c r="B181" s="165">
        <v>0</v>
      </c>
      <c r="C181" s="166">
        <v>35.5</v>
      </c>
      <c r="D181" s="164" t="s">
        <v>484</v>
      </c>
      <c r="E181" s="215">
        <v>68.27</v>
      </c>
      <c r="F181" s="216">
        <v>68.625</v>
      </c>
      <c r="G181" s="164" t="s">
        <v>420</v>
      </c>
      <c r="H181" s="178">
        <v>0</v>
      </c>
      <c r="I181" s="179"/>
      <c r="J181" s="180"/>
      <c r="K181" s="180"/>
      <c r="L181" s="167" t="s">
        <v>419</v>
      </c>
      <c r="M181" s="167"/>
    </row>
    <row r="182" spans="1:13">
      <c r="A182" s="164" t="s">
        <v>102</v>
      </c>
      <c r="B182" s="165">
        <v>35.5</v>
      </c>
      <c r="C182" s="166">
        <v>42</v>
      </c>
      <c r="D182" s="164" t="s">
        <v>484</v>
      </c>
      <c r="E182" s="215">
        <v>68.625</v>
      </c>
      <c r="F182" s="216">
        <v>68.69</v>
      </c>
      <c r="G182" s="164" t="s">
        <v>420</v>
      </c>
      <c r="H182" s="178">
        <v>0</v>
      </c>
      <c r="I182" s="179"/>
      <c r="J182" s="180"/>
      <c r="K182" s="180"/>
      <c r="L182" s="167" t="s">
        <v>437</v>
      </c>
      <c r="M182" s="167"/>
    </row>
    <row r="183" spans="1:13">
      <c r="A183" s="164" t="s">
        <v>102</v>
      </c>
      <c r="B183" s="165">
        <v>42</v>
      </c>
      <c r="C183" s="166">
        <v>52.5</v>
      </c>
      <c r="D183" s="164" t="s">
        <v>484</v>
      </c>
      <c r="E183" s="215">
        <v>68.69</v>
      </c>
      <c r="F183" s="216">
        <v>68.795000000000002</v>
      </c>
      <c r="G183" s="164" t="s">
        <v>420</v>
      </c>
      <c r="H183" s="178">
        <v>0</v>
      </c>
      <c r="I183" s="179"/>
      <c r="J183" s="180"/>
      <c r="K183" s="180"/>
      <c r="L183" s="167" t="s">
        <v>419</v>
      </c>
      <c r="M183" s="167"/>
    </row>
    <row r="184" spans="1:13">
      <c r="A184" s="164" t="s">
        <v>103</v>
      </c>
      <c r="B184" s="165">
        <v>0</v>
      </c>
      <c r="C184" s="166">
        <v>2.5</v>
      </c>
      <c r="D184" s="164" t="s">
        <v>484</v>
      </c>
      <c r="E184" s="215">
        <v>68.599999999999994</v>
      </c>
      <c r="F184" s="216">
        <v>68.625</v>
      </c>
      <c r="G184" s="164" t="s">
        <v>420</v>
      </c>
      <c r="H184" s="178">
        <v>0</v>
      </c>
      <c r="I184" s="179"/>
      <c r="J184" s="180"/>
      <c r="K184" s="180"/>
      <c r="L184" s="167" t="s">
        <v>437</v>
      </c>
      <c r="M184" s="167"/>
    </row>
    <row r="185" spans="1:13">
      <c r="A185" s="164" t="s">
        <v>103</v>
      </c>
      <c r="B185" s="165">
        <v>2.5</v>
      </c>
      <c r="C185" s="166">
        <v>8.5</v>
      </c>
      <c r="D185" s="164" t="s">
        <v>484</v>
      </c>
      <c r="E185" s="215">
        <v>68.625</v>
      </c>
      <c r="F185" s="216">
        <v>68.684999999999988</v>
      </c>
      <c r="G185" s="164" t="s">
        <v>420</v>
      </c>
      <c r="H185" s="178">
        <v>0</v>
      </c>
      <c r="I185" s="179"/>
      <c r="J185" s="180"/>
      <c r="K185" s="180"/>
      <c r="L185" s="167" t="s">
        <v>419</v>
      </c>
      <c r="M185" s="167"/>
    </row>
    <row r="186" spans="1:13">
      <c r="A186" s="164" t="s">
        <v>103</v>
      </c>
      <c r="B186" s="165">
        <v>8.5</v>
      </c>
      <c r="C186" s="166">
        <v>10.5</v>
      </c>
      <c r="D186" s="164" t="s">
        <v>484</v>
      </c>
      <c r="E186" s="215">
        <v>68.684999999999988</v>
      </c>
      <c r="F186" s="216">
        <v>68.704999999999998</v>
      </c>
      <c r="G186" s="164" t="s">
        <v>420</v>
      </c>
      <c r="H186" s="178">
        <v>0</v>
      </c>
      <c r="I186" s="179"/>
      <c r="J186" s="180"/>
      <c r="K186" s="180"/>
      <c r="L186" s="167" t="s">
        <v>437</v>
      </c>
      <c r="M186" s="167"/>
    </row>
    <row r="187" spans="1:13">
      <c r="A187" s="164" t="s">
        <v>103</v>
      </c>
      <c r="B187" s="165">
        <v>10.5</v>
      </c>
      <c r="C187" s="166">
        <v>39</v>
      </c>
      <c r="D187" s="164" t="s">
        <v>484</v>
      </c>
      <c r="E187" s="215">
        <v>68.704999999999998</v>
      </c>
      <c r="F187" s="216">
        <v>68.989999999999995</v>
      </c>
      <c r="G187" s="164" t="s">
        <v>420</v>
      </c>
      <c r="H187" s="178">
        <v>0</v>
      </c>
      <c r="I187" s="179"/>
      <c r="J187" s="180"/>
      <c r="K187" s="180"/>
      <c r="L187" s="167" t="s">
        <v>419</v>
      </c>
      <c r="M187" s="167"/>
    </row>
    <row r="188" spans="1:13">
      <c r="A188" s="164" t="s">
        <v>103</v>
      </c>
      <c r="B188" s="165">
        <v>39</v>
      </c>
      <c r="C188" s="166">
        <v>41.5</v>
      </c>
      <c r="D188" s="164" t="s">
        <v>484</v>
      </c>
      <c r="E188" s="215">
        <v>68.989999999999995</v>
      </c>
      <c r="F188" s="216">
        <v>69.015000000000001</v>
      </c>
      <c r="G188" s="164" t="s">
        <v>420</v>
      </c>
      <c r="H188" s="178">
        <v>0</v>
      </c>
      <c r="I188" s="179"/>
      <c r="J188" s="180"/>
      <c r="K188" s="180"/>
      <c r="L188" s="167" t="s">
        <v>437</v>
      </c>
      <c r="M188" s="167"/>
    </row>
    <row r="189" spans="1:13">
      <c r="A189" s="164" t="s">
        <v>103</v>
      </c>
      <c r="B189" s="165">
        <v>41.5</v>
      </c>
      <c r="C189" s="166">
        <v>45</v>
      </c>
      <c r="D189" s="164" t="s">
        <v>484</v>
      </c>
      <c r="E189" s="215">
        <v>69.015000000000001</v>
      </c>
      <c r="F189" s="216">
        <v>69.05</v>
      </c>
      <c r="G189" s="164" t="s">
        <v>420</v>
      </c>
      <c r="H189" s="178">
        <v>0</v>
      </c>
      <c r="I189" s="179"/>
      <c r="J189" s="180"/>
      <c r="K189" s="180"/>
      <c r="L189" s="167" t="s">
        <v>419</v>
      </c>
      <c r="M189" s="167"/>
    </row>
    <row r="190" spans="1:13">
      <c r="A190" s="164" t="s">
        <v>103</v>
      </c>
      <c r="B190" s="165">
        <v>45</v>
      </c>
      <c r="C190" s="166">
        <v>48.5</v>
      </c>
      <c r="D190" s="164" t="s">
        <v>484</v>
      </c>
      <c r="E190" s="215">
        <v>69.05</v>
      </c>
      <c r="F190" s="216">
        <v>69.084999999999994</v>
      </c>
      <c r="G190" s="164" t="s">
        <v>420</v>
      </c>
      <c r="H190" s="178">
        <v>0</v>
      </c>
      <c r="I190" s="179"/>
      <c r="J190" s="180"/>
      <c r="K190" s="180"/>
      <c r="L190" s="167" t="s">
        <v>437</v>
      </c>
      <c r="M190" s="167"/>
    </row>
    <row r="191" spans="1:13">
      <c r="A191" s="164" t="s">
        <v>103</v>
      </c>
      <c r="B191" s="165">
        <v>48.5</v>
      </c>
      <c r="C191" s="166">
        <v>52.5</v>
      </c>
      <c r="D191" s="164" t="s">
        <v>484</v>
      </c>
      <c r="E191" s="215">
        <v>69.084999999999994</v>
      </c>
      <c r="F191" s="216">
        <v>69.125</v>
      </c>
      <c r="G191" s="164" t="s">
        <v>420</v>
      </c>
      <c r="H191" s="178">
        <v>0</v>
      </c>
      <c r="I191" s="179"/>
      <c r="J191" s="180"/>
      <c r="K191" s="180"/>
      <c r="L191" s="167" t="s">
        <v>419</v>
      </c>
      <c r="M191" s="167"/>
    </row>
    <row r="192" spans="1:13">
      <c r="A192" s="164" t="s">
        <v>103</v>
      </c>
      <c r="B192" s="165">
        <v>52.5</v>
      </c>
      <c r="C192" s="166">
        <v>56</v>
      </c>
      <c r="D192" s="164" t="s">
        <v>484</v>
      </c>
      <c r="E192" s="215">
        <v>69.125</v>
      </c>
      <c r="F192" s="216">
        <v>69.16</v>
      </c>
      <c r="G192" s="164" t="s">
        <v>420</v>
      </c>
      <c r="H192" s="178">
        <v>0</v>
      </c>
      <c r="I192" s="179"/>
      <c r="J192" s="180"/>
      <c r="K192" s="180"/>
      <c r="L192" s="167" t="s">
        <v>437</v>
      </c>
      <c r="M192" s="167"/>
    </row>
    <row r="193" spans="1:13">
      <c r="A193" s="164" t="s">
        <v>103</v>
      </c>
      <c r="B193" s="165">
        <v>56</v>
      </c>
      <c r="C193" s="166">
        <v>66</v>
      </c>
      <c r="D193" s="164" t="s">
        <v>484</v>
      </c>
      <c r="E193" s="215">
        <v>69.16</v>
      </c>
      <c r="F193" s="216">
        <v>69.259999999999991</v>
      </c>
      <c r="G193" s="164" t="s">
        <v>420</v>
      </c>
      <c r="H193" s="178">
        <v>0</v>
      </c>
      <c r="I193" s="179"/>
      <c r="J193" s="180"/>
      <c r="K193" s="180"/>
      <c r="L193" s="167" t="s">
        <v>419</v>
      </c>
      <c r="M193" s="167"/>
    </row>
    <row r="194" spans="1:13">
      <c r="A194" s="164" t="s">
        <v>103</v>
      </c>
      <c r="B194" s="165">
        <v>66</v>
      </c>
      <c r="C194" s="166">
        <v>68</v>
      </c>
      <c r="D194" s="164" t="s">
        <v>484</v>
      </c>
      <c r="E194" s="215">
        <v>69.259999999999991</v>
      </c>
      <c r="F194" s="216">
        <v>69.28</v>
      </c>
      <c r="G194" s="164" t="s">
        <v>420</v>
      </c>
      <c r="H194" s="178">
        <v>0</v>
      </c>
      <c r="I194" s="179"/>
      <c r="J194" s="180"/>
      <c r="K194" s="180"/>
      <c r="L194" s="167" t="s">
        <v>437</v>
      </c>
      <c r="M194" s="167"/>
    </row>
    <row r="195" spans="1:13">
      <c r="A195" s="164" t="s">
        <v>103</v>
      </c>
      <c r="B195" s="165">
        <v>68</v>
      </c>
      <c r="C195" s="166">
        <v>79.5</v>
      </c>
      <c r="D195" s="164" t="s">
        <v>484</v>
      </c>
      <c r="E195" s="215">
        <v>69.28</v>
      </c>
      <c r="F195" s="216">
        <v>69.394999999999996</v>
      </c>
      <c r="G195" s="164" t="s">
        <v>420</v>
      </c>
      <c r="H195" s="178">
        <v>0</v>
      </c>
      <c r="I195" s="179"/>
      <c r="J195" s="180"/>
      <c r="K195" s="180"/>
      <c r="L195" s="167" t="s">
        <v>419</v>
      </c>
      <c r="M195" s="167"/>
    </row>
    <row r="196" spans="1:13">
      <c r="A196" s="164" t="s">
        <v>104</v>
      </c>
      <c r="B196" s="165">
        <v>0</v>
      </c>
      <c r="C196" s="166">
        <v>96</v>
      </c>
      <c r="D196" s="164" t="s">
        <v>484</v>
      </c>
      <c r="E196" s="215">
        <v>69.394999999999996</v>
      </c>
      <c r="F196" s="216">
        <v>70.35499999999999</v>
      </c>
      <c r="G196" s="164" t="s">
        <v>420</v>
      </c>
      <c r="H196" s="178">
        <v>0</v>
      </c>
      <c r="I196" s="179"/>
      <c r="J196" s="180"/>
      <c r="K196" s="180"/>
      <c r="L196" s="167" t="s">
        <v>419</v>
      </c>
      <c r="M196" s="167"/>
    </row>
    <row r="197" spans="1:13">
      <c r="A197" s="164" t="s">
        <v>105</v>
      </c>
      <c r="B197" s="165">
        <v>0</v>
      </c>
      <c r="C197" s="166">
        <v>40</v>
      </c>
      <c r="D197" s="164" t="s">
        <v>484</v>
      </c>
      <c r="E197" s="215">
        <v>70.355000000000004</v>
      </c>
      <c r="F197" s="216">
        <v>70.75500000000001</v>
      </c>
      <c r="G197" s="164" t="s">
        <v>420</v>
      </c>
      <c r="H197" s="178">
        <v>0</v>
      </c>
      <c r="I197" s="179"/>
      <c r="J197" s="180"/>
      <c r="K197" s="180"/>
      <c r="L197" s="167" t="s">
        <v>419</v>
      </c>
      <c r="M197" s="167"/>
    </row>
    <row r="198" spans="1:13">
      <c r="A198" s="164" t="s">
        <v>106</v>
      </c>
      <c r="B198" s="165">
        <v>0</v>
      </c>
      <c r="C198" s="166">
        <v>45</v>
      </c>
      <c r="D198" s="164" t="s">
        <v>484</v>
      </c>
      <c r="E198" s="215">
        <v>70.754999999999995</v>
      </c>
      <c r="F198" s="216">
        <v>71.204999999999998</v>
      </c>
      <c r="G198" s="164" t="s">
        <v>420</v>
      </c>
      <c r="H198" s="178">
        <v>0</v>
      </c>
      <c r="I198" s="179"/>
      <c r="J198" s="180"/>
      <c r="K198" s="180"/>
      <c r="L198" s="167" t="s">
        <v>419</v>
      </c>
      <c r="M198" s="167"/>
    </row>
    <row r="199" spans="1:13">
      <c r="A199" s="164" t="s">
        <v>106</v>
      </c>
      <c r="B199" s="165">
        <v>45</v>
      </c>
      <c r="C199" s="166">
        <v>51</v>
      </c>
      <c r="D199" s="164" t="s">
        <v>484</v>
      </c>
      <c r="E199" s="215">
        <v>71.204999999999998</v>
      </c>
      <c r="F199" s="216">
        <v>71.265000000000001</v>
      </c>
      <c r="G199" s="164" t="s">
        <v>420</v>
      </c>
      <c r="H199" s="178">
        <v>0</v>
      </c>
      <c r="I199" s="179"/>
      <c r="J199" s="180"/>
      <c r="K199" s="180"/>
      <c r="L199" s="167" t="s">
        <v>437</v>
      </c>
      <c r="M199" s="167"/>
    </row>
    <row r="200" spans="1:13">
      <c r="A200" s="156" t="s">
        <v>106</v>
      </c>
      <c r="B200" s="169">
        <v>51</v>
      </c>
      <c r="C200" s="170">
        <v>74.5</v>
      </c>
      <c r="D200" s="156" t="s">
        <v>484</v>
      </c>
      <c r="E200" s="217">
        <v>71.265000000000001</v>
      </c>
      <c r="F200" s="218">
        <v>71.5</v>
      </c>
      <c r="G200" s="156" t="s">
        <v>420</v>
      </c>
      <c r="H200" s="171">
        <v>0</v>
      </c>
      <c r="I200" s="181"/>
      <c r="J200" s="182"/>
      <c r="K200" s="182"/>
      <c r="L200" s="155" t="s">
        <v>419</v>
      </c>
      <c r="M200" s="155"/>
    </row>
    <row r="201" spans="1:13">
      <c r="A201" s="164" t="s">
        <v>107</v>
      </c>
      <c r="B201" s="165">
        <v>0</v>
      </c>
      <c r="C201" s="166">
        <v>14</v>
      </c>
      <c r="D201" s="164" t="s">
        <v>484</v>
      </c>
      <c r="E201" s="215">
        <v>71.099999999999994</v>
      </c>
      <c r="F201" s="216">
        <v>71.239999999999995</v>
      </c>
      <c r="G201" s="164" t="s">
        <v>420</v>
      </c>
      <c r="H201" s="178">
        <v>0</v>
      </c>
      <c r="I201" s="179"/>
      <c r="J201" s="180"/>
      <c r="K201" s="180"/>
      <c r="L201" s="167" t="s">
        <v>437</v>
      </c>
      <c r="M201" s="167"/>
    </row>
    <row r="202" spans="1:13">
      <c r="A202" s="164" t="s">
        <v>107</v>
      </c>
      <c r="B202" s="165">
        <v>14</v>
      </c>
      <c r="C202" s="166">
        <v>53</v>
      </c>
      <c r="D202" s="164" t="s">
        <v>484</v>
      </c>
      <c r="E202" s="215">
        <v>71.239999999999995</v>
      </c>
      <c r="F202" s="216">
        <v>71.63</v>
      </c>
      <c r="G202" s="164" t="s">
        <v>420</v>
      </c>
      <c r="H202" s="178">
        <v>0</v>
      </c>
      <c r="I202" s="179"/>
      <c r="J202" s="180"/>
      <c r="K202" s="180"/>
      <c r="L202" s="167" t="s">
        <v>419</v>
      </c>
      <c r="M202" s="167"/>
    </row>
    <row r="203" spans="1:13">
      <c r="A203" s="164" t="s">
        <v>108</v>
      </c>
      <c r="B203" s="165">
        <v>0</v>
      </c>
      <c r="C203" s="166">
        <v>85</v>
      </c>
      <c r="D203" s="164" t="s">
        <v>484</v>
      </c>
      <c r="E203" s="215">
        <v>71.599999999999994</v>
      </c>
      <c r="F203" s="216">
        <v>72.449999999999989</v>
      </c>
      <c r="G203" s="164" t="s">
        <v>420</v>
      </c>
      <c r="H203" s="178">
        <v>0</v>
      </c>
      <c r="I203" s="179"/>
      <c r="J203" s="180"/>
      <c r="K203" s="180"/>
      <c r="L203" s="167" t="s">
        <v>419</v>
      </c>
      <c r="M203" s="167"/>
    </row>
    <row r="204" spans="1:13">
      <c r="A204" s="164" t="s">
        <v>109</v>
      </c>
      <c r="B204" s="165">
        <v>0</v>
      </c>
      <c r="C204" s="166">
        <v>74.5</v>
      </c>
      <c r="D204" s="164" t="s">
        <v>484</v>
      </c>
      <c r="E204" s="215">
        <v>72.45</v>
      </c>
      <c r="F204" s="216">
        <v>73.195000000000007</v>
      </c>
      <c r="G204" s="164" t="s">
        <v>420</v>
      </c>
      <c r="H204" s="178">
        <v>0</v>
      </c>
      <c r="I204" s="179"/>
      <c r="J204" s="180"/>
      <c r="K204" s="180"/>
      <c r="L204" s="167" t="s">
        <v>419</v>
      </c>
      <c r="M204" s="167"/>
    </row>
    <row r="205" spans="1:13">
      <c r="A205" s="164" t="s">
        <v>110</v>
      </c>
      <c r="B205" s="165">
        <v>0</v>
      </c>
      <c r="C205" s="166">
        <v>31</v>
      </c>
      <c r="D205" s="164" t="s">
        <v>484</v>
      </c>
      <c r="E205" s="215">
        <v>73.194999999999993</v>
      </c>
      <c r="F205" s="216">
        <v>73.504999999999995</v>
      </c>
      <c r="G205" s="164" t="s">
        <v>420</v>
      </c>
      <c r="H205" s="178">
        <v>0</v>
      </c>
      <c r="I205" s="179"/>
      <c r="J205" s="180"/>
      <c r="K205" s="180"/>
      <c r="L205" s="167" t="s">
        <v>419</v>
      </c>
      <c r="M205" s="167"/>
    </row>
    <row r="206" spans="1:13">
      <c r="A206" s="164" t="s">
        <v>110</v>
      </c>
      <c r="B206" s="165">
        <v>31</v>
      </c>
      <c r="C206" s="166">
        <v>66</v>
      </c>
      <c r="D206" s="164" t="s">
        <v>484</v>
      </c>
      <c r="E206" s="215">
        <v>73.504999999999995</v>
      </c>
      <c r="F206" s="216">
        <v>73.85499999999999</v>
      </c>
      <c r="G206" s="164"/>
      <c r="H206" s="178"/>
      <c r="I206" s="179"/>
      <c r="J206" s="180"/>
      <c r="K206" s="180"/>
      <c r="L206" s="167"/>
      <c r="M206" s="167"/>
    </row>
    <row r="207" spans="1:13">
      <c r="A207" s="164" t="s">
        <v>111</v>
      </c>
      <c r="B207" s="165">
        <v>0</v>
      </c>
      <c r="C207" s="166">
        <v>15</v>
      </c>
      <c r="D207" s="164" t="s">
        <v>484</v>
      </c>
      <c r="E207" s="215">
        <v>74.099999999999994</v>
      </c>
      <c r="F207" s="216">
        <v>74.25</v>
      </c>
      <c r="G207" s="164" t="s">
        <v>420</v>
      </c>
      <c r="H207" s="178">
        <v>0</v>
      </c>
      <c r="I207" s="179"/>
      <c r="J207" s="180"/>
      <c r="K207" s="180"/>
      <c r="L207" s="167" t="s">
        <v>419</v>
      </c>
      <c r="M207" s="167"/>
    </row>
    <row r="208" spans="1:13">
      <c r="A208" s="164" t="s">
        <v>111</v>
      </c>
      <c r="B208" s="165">
        <v>15</v>
      </c>
      <c r="C208" s="166">
        <v>19</v>
      </c>
      <c r="D208" s="164" t="s">
        <v>484</v>
      </c>
      <c r="E208" s="215">
        <v>74.25</v>
      </c>
      <c r="F208" s="216">
        <v>74.289999999999992</v>
      </c>
      <c r="G208" s="164" t="s">
        <v>420</v>
      </c>
      <c r="H208" s="178">
        <v>0</v>
      </c>
      <c r="I208" s="179"/>
      <c r="J208" s="180"/>
      <c r="K208" s="180"/>
      <c r="L208" s="167" t="s">
        <v>447</v>
      </c>
      <c r="M208" s="167"/>
    </row>
    <row r="209" spans="1:13">
      <c r="A209" s="164" t="s">
        <v>111</v>
      </c>
      <c r="B209" s="165">
        <v>19</v>
      </c>
      <c r="C209" s="166">
        <v>20.5</v>
      </c>
      <c r="D209" s="164" t="s">
        <v>484</v>
      </c>
      <c r="E209" s="215">
        <v>74.289999999999992</v>
      </c>
      <c r="F209" s="216">
        <v>74.304999999999993</v>
      </c>
      <c r="G209" s="164" t="s">
        <v>420</v>
      </c>
      <c r="H209" s="178">
        <v>0</v>
      </c>
      <c r="I209" s="179"/>
      <c r="J209" s="180"/>
      <c r="K209" s="180"/>
      <c r="L209" s="167" t="s">
        <v>419</v>
      </c>
      <c r="M209" s="167"/>
    </row>
    <row r="210" spans="1:13">
      <c r="A210" s="164" t="s">
        <v>111</v>
      </c>
      <c r="B210" s="165">
        <v>20.5</v>
      </c>
      <c r="C210" s="166">
        <v>25</v>
      </c>
      <c r="D210" s="164" t="s">
        <v>484</v>
      </c>
      <c r="E210" s="215">
        <v>74.304999999999993</v>
      </c>
      <c r="F210" s="216">
        <v>74.349999999999994</v>
      </c>
      <c r="G210" s="164" t="s">
        <v>420</v>
      </c>
      <c r="H210" s="178">
        <v>0</v>
      </c>
      <c r="I210" s="179"/>
      <c r="J210" s="180"/>
      <c r="K210" s="180"/>
      <c r="L210" s="167" t="s">
        <v>447</v>
      </c>
      <c r="M210" s="167"/>
    </row>
    <row r="211" spans="1:13">
      <c r="A211" s="164" t="s">
        <v>111</v>
      </c>
      <c r="B211" s="165">
        <v>25</v>
      </c>
      <c r="C211" s="166">
        <v>27</v>
      </c>
      <c r="D211" s="164" t="s">
        <v>484</v>
      </c>
      <c r="E211" s="215">
        <v>74.349999999999994</v>
      </c>
      <c r="F211" s="216">
        <v>74.36999999999999</v>
      </c>
      <c r="G211" s="164" t="s">
        <v>420</v>
      </c>
      <c r="H211" s="178">
        <v>0</v>
      </c>
      <c r="I211" s="179"/>
      <c r="J211" s="180"/>
      <c r="K211" s="180"/>
      <c r="L211" s="167" t="s">
        <v>419</v>
      </c>
      <c r="M211" s="167"/>
    </row>
    <row r="212" spans="1:13">
      <c r="A212" s="164" t="s">
        <v>111</v>
      </c>
      <c r="B212" s="165">
        <v>27</v>
      </c>
      <c r="C212" s="166">
        <v>32</v>
      </c>
      <c r="D212" s="164" t="s">
        <v>484</v>
      </c>
      <c r="E212" s="215">
        <v>74.36999999999999</v>
      </c>
      <c r="F212" s="216">
        <v>74.419999999999987</v>
      </c>
      <c r="G212" s="164" t="s">
        <v>420</v>
      </c>
      <c r="H212" s="178">
        <v>0</v>
      </c>
      <c r="I212" s="179"/>
      <c r="J212" s="180"/>
      <c r="K212" s="180"/>
      <c r="L212" s="167" t="s">
        <v>447</v>
      </c>
      <c r="M212" s="167"/>
    </row>
    <row r="213" spans="1:13">
      <c r="A213" s="164" t="s">
        <v>111</v>
      </c>
      <c r="B213" s="165">
        <v>32</v>
      </c>
      <c r="C213" s="166">
        <v>36</v>
      </c>
      <c r="D213" s="164" t="s">
        <v>484</v>
      </c>
      <c r="E213" s="215">
        <v>74.419999999999987</v>
      </c>
      <c r="F213" s="216">
        <v>74.459999999999994</v>
      </c>
      <c r="G213" s="164" t="s">
        <v>420</v>
      </c>
      <c r="H213" s="178">
        <v>0</v>
      </c>
      <c r="I213" s="179"/>
      <c r="J213" s="180"/>
      <c r="K213" s="180"/>
      <c r="L213" s="167" t="s">
        <v>419</v>
      </c>
      <c r="M213" s="167"/>
    </row>
    <row r="214" spans="1:13">
      <c r="A214" s="164" t="s">
        <v>111</v>
      </c>
      <c r="B214" s="165">
        <v>36</v>
      </c>
      <c r="C214" s="166">
        <v>39.5</v>
      </c>
      <c r="D214" s="164" t="s">
        <v>484</v>
      </c>
      <c r="E214" s="215">
        <v>74.459999999999994</v>
      </c>
      <c r="F214" s="216">
        <v>74.49499999999999</v>
      </c>
      <c r="G214" s="164" t="s">
        <v>420</v>
      </c>
      <c r="H214" s="178">
        <v>0</v>
      </c>
      <c r="I214" s="179"/>
      <c r="J214" s="180"/>
      <c r="K214" s="180"/>
      <c r="L214" s="167" t="s">
        <v>447</v>
      </c>
      <c r="M214" s="167"/>
    </row>
    <row r="215" spans="1:13">
      <c r="A215" s="164" t="s">
        <v>111</v>
      </c>
      <c r="B215" s="165">
        <v>39.5</v>
      </c>
      <c r="C215" s="166">
        <v>40.5</v>
      </c>
      <c r="D215" s="164" t="s">
        <v>484</v>
      </c>
      <c r="E215" s="215">
        <v>74.49499999999999</v>
      </c>
      <c r="F215" s="216">
        <v>74.504999999999995</v>
      </c>
      <c r="G215" s="164" t="s">
        <v>420</v>
      </c>
      <c r="H215" s="178">
        <v>0</v>
      </c>
      <c r="I215" s="179"/>
      <c r="J215" s="180"/>
      <c r="K215" s="180"/>
      <c r="L215" s="167" t="s">
        <v>419</v>
      </c>
      <c r="M215" s="167"/>
    </row>
    <row r="216" spans="1:13">
      <c r="A216" s="164" t="s">
        <v>111</v>
      </c>
      <c r="B216" s="165">
        <v>40.5</v>
      </c>
      <c r="C216" s="166">
        <v>52.5</v>
      </c>
      <c r="D216" s="164" t="s">
        <v>484</v>
      </c>
      <c r="E216" s="215">
        <v>74.504999999999995</v>
      </c>
      <c r="F216" s="216">
        <v>74.625</v>
      </c>
      <c r="G216" s="164" t="s">
        <v>420</v>
      </c>
      <c r="H216" s="178">
        <v>0</v>
      </c>
      <c r="I216" s="179"/>
      <c r="J216" s="180"/>
      <c r="K216" s="180"/>
      <c r="L216" s="167" t="s">
        <v>447</v>
      </c>
      <c r="M216" s="167"/>
    </row>
    <row r="217" spans="1:13">
      <c r="A217" s="164" t="s">
        <v>112</v>
      </c>
      <c r="B217" s="165">
        <v>0</v>
      </c>
      <c r="C217" s="166">
        <v>12.5</v>
      </c>
      <c r="D217" s="164" t="s">
        <v>484</v>
      </c>
      <c r="E217" s="215">
        <v>74.599999999999994</v>
      </c>
      <c r="F217" s="216">
        <v>74.724999999999994</v>
      </c>
      <c r="G217" s="164" t="s">
        <v>420</v>
      </c>
      <c r="H217" s="178">
        <v>0</v>
      </c>
      <c r="I217" s="179"/>
      <c r="J217" s="180"/>
      <c r="K217" s="180"/>
      <c r="L217" s="167" t="s">
        <v>447</v>
      </c>
      <c r="M217" s="167"/>
    </row>
    <row r="218" spans="1:13">
      <c r="A218" s="164" t="s">
        <v>112</v>
      </c>
      <c r="B218" s="165">
        <v>12.5</v>
      </c>
      <c r="C218" s="166">
        <v>13.5</v>
      </c>
      <c r="D218" s="164" t="s">
        <v>484</v>
      </c>
      <c r="E218" s="215">
        <v>74.724999999999994</v>
      </c>
      <c r="F218" s="216">
        <v>74.734999999999999</v>
      </c>
      <c r="G218" s="164" t="s">
        <v>420</v>
      </c>
      <c r="H218" s="178">
        <v>0</v>
      </c>
      <c r="I218" s="179"/>
      <c r="J218" s="180"/>
      <c r="K218" s="180"/>
      <c r="L218" s="167" t="s">
        <v>419</v>
      </c>
      <c r="M218" s="167"/>
    </row>
    <row r="219" spans="1:13">
      <c r="A219" s="164" t="s">
        <v>112</v>
      </c>
      <c r="B219" s="165">
        <v>13.5</v>
      </c>
      <c r="C219" s="166">
        <v>25</v>
      </c>
      <c r="D219" s="164" t="s">
        <v>484</v>
      </c>
      <c r="E219" s="215">
        <v>74.734999999999999</v>
      </c>
      <c r="F219" s="216">
        <v>74.849999999999994</v>
      </c>
      <c r="G219" s="164" t="s">
        <v>420</v>
      </c>
      <c r="H219" s="178">
        <v>0</v>
      </c>
      <c r="I219" s="179"/>
      <c r="J219" s="180"/>
      <c r="K219" s="180"/>
      <c r="L219" s="167" t="s">
        <v>447</v>
      </c>
      <c r="M219" s="167"/>
    </row>
    <row r="220" spans="1:13">
      <c r="A220" s="164" t="s">
        <v>112</v>
      </c>
      <c r="B220" s="165">
        <v>25</v>
      </c>
      <c r="C220" s="166">
        <v>25.5</v>
      </c>
      <c r="D220" s="164" t="s">
        <v>484</v>
      </c>
      <c r="E220" s="215">
        <v>74.849999999999994</v>
      </c>
      <c r="F220" s="216">
        <v>74.85499999999999</v>
      </c>
      <c r="G220" s="164" t="s">
        <v>420</v>
      </c>
      <c r="H220" s="178">
        <v>0</v>
      </c>
      <c r="I220" s="179"/>
      <c r="J220" s="180"/>
      <c r="K220" s="180"/>
      <c r="L220" s="167" t="s">
        <v>419</v>
      </c>
      <c r="M220" s="167"/>
    </row>
    <row r="221" spans="1:13">
      <c r="A221" s="164" t="s">
        <v>112</v>
      </c>
      <c r="B221" s="165">
        <v>25.5</v>
      </c>
      <c r="C221" s="166">
        <v>45</v>
      </c>
      <c r="D221" s="164" t="s">
        <v>484</v>
      </c>
      <c r="E221" s="215">
        <v>74.85499999999999</v>
      </c>
      <c r="F221" s="216">
        <v>75.05</v>
      </c>
      <c r="G221" s="164" t="s">
        <v>420</v>
      </c>
      <c r="H221" s="178">
        <v>0</v>
      </c>
      <c r="I221" s="179"/>
      <c r="J221" s="180"/>
      <c r="K221" s="180"/>
      <c r="L221" s="167" t="s">
        <v>447</v>
      </c>
      <c r="M221" s="167"/>
    </row>
    <row r="222" spans="1:13">
      <c r="A222" s="164" t="s">
        <v>112</v>
      </c>
      <c r="B222" s="165">
        <v>45</v>
      </c>
      <c r="C222" s="166">
        <v>46.5</v>
      </c>
      <c r="D222" s="164" t="s">
        <v>484</v>
      </c>
      <c r="E222" s="215">
        <v>75.05</v>
      </c>
      <c r="F222" s="216">
        <v>75.064999999999998</v>
      </c>
      <c r="G222" s="164" t="s">
        <v>420</v>
      </c>
      <c r="H222" s="178">
        <v>0</v>
      </c>
      <c r="I222" s="179"/>
      <c r="J222" s="180"/>
      <c r="K222" s="180"/>
      <c r="L222" s="167" t="s">
        <v>419</v>
      </c>
      <c r="M222" s="167"/>
    </row>
    <row r="223" spans="1:13">
      <c r="A223" s="164" t="s">
        <v>112</v>
      </c>
      <c r="B223" s="165">
        <v>46.5</v>
      </c>
      <c r="C223" s="166">
        <v>52</v>
      </c>
      <c r="D223" s="164" t="s">
        <v>484</v>
      </c>
      <c r="E223" s="215">
        <v>75.064999999999998</v>
      </c>
      <c r="F223" s="216">
        <v>75.11999999999999</v>
      </c>
      <c r="G223" s="164" t="s">
        <v>420</v>
      </c>
      <c r="H223" s="178">
        <v>0</v>
      </c>
      <c r="I223" s="179"/>
      <c r="J223" s="180"/>
      <c r="K223" s="180"/>
      <c r="L223" s="167" t="s">
        <v>447</v>
      </c>
      <c r="M223" s="167"/>
    </row>
    <row r="224" spans="1:13">
      <c r="A224" s="164" t="s">
        <v>112</v>
      </c>
      <c r="B224" s="165">
        <v>52</v>
      </c>
      <c r="C224" s="166">
        <v>53</v>
      </c>
      <c r="D224" s="164" t="s">
        <v>484</v>
      </c>
      <c r="E224" s="215">
        <v>75.11999999999999</v>
      </c>
      <c r="F224" s="216">
        <v>75.13</v>
      </c>
      <c r="G224" s="164" t="s">
        <v>420</v>
      </c>
      <c r="H224" s="178">
        <v>0</v>
      </c>
      <c r="I224" s="179"/>
      <c r="J224" s="180"/>
      <c r="K224" s="180"/>
      <c r="L224" s="167" t="s">
        <v>419</v>
      </c>
      <c r="M224" s="167"/>
    </row>
    <row r="225" spans="1:13">
      <c r="A225" s="164" t="s">
        <v>112</v>
      </c>
      <c r="B225" s="165">
        <v>53</v>
      </c>
      <c r="C225" s="166">
        <v>65</v>
      </c>
      <c r="D225" s="164" t="s">
        <v>484</v>
      </c>
      <c r="E225" s="215">
        <v>75.13</v>
      </c>
      <c r="F225" s="216">
        <v>75.25</v>
      </c>
      <c r="G225" s="164" t="s">
        <v>420</v>
      </c>
      <c r="H225" s="178">
        <v>0</v>
      </c>
      <c r="I225" s="179"/>
      <c r="J225" s="180"/>
      <c r="K225" s="180"/>
      <c r="L225" s="167" t="s">
        <v>447</v>
      </c>
      <c r="M225" s="167"/>
    </row>
    <row r="226" spans="1:13">
      <c r="A226" s="164" t="s">
        <v>112</v>
      </c>
      <c r="B226" s="165">
        <v>65</v>
      </c>
      <c r="C226" s="166">
        <v>65.5</v>
      </c>
      <c r="D226" s="164" t="s">
        <v>484</v>
      </c>
      <c r="E226" s="215">
        <v>75.25</v>
      </c>
      <c r="F226" s="216">
        <v>75.254999999999995</v>
      </c>
      <c r="G226" s="164" t="s">
        <v>420</v>
      </c>
      <c r="H226" s="178">
        <v>0</v>
      </c>
      <c r="I226" s="179"/>
      <c r="J226" s="180"/>
      <c r="K226" s="180"/>
      <c r="L226" s="167" t="s">
        <v>419</v>
      </c>
      <c r="M226" s="167"/>
    </row>
    <row r="227" spans="1:13">
      <c r="A227" s="164" t="s">
        <v>112</v>
      </c>
      <c r="B227" s="165">
        <v>65.5</v>
      </c>
      <c r="C227" s="166">
        <v>78</v>
      </c>
      <c r="D227" s="164" t="s">
        <v>484</v>
      </c>
      <c r="E227" s="215">
        <v>75.254999999999995</v>
      </c>
      <c r="F227" s="216">
        <v>75.38</v>
      </c>
      <c r="G227" s="164" t="s">
        <v>420</v>
      </c>
      <c r="H227" s="178">
        <v>0</v>
      </c>
      <c r="I227" s="179"/>
      <c r="J227" s="180"/>
      <c r="K227" s="180"/>
      <c r="L227" s="167" t="s">
        <v>447</v>
      </c>
      <c r="M227" s="167"/>
    </row>
    <row r="228" spans="1:13">
      <c r="A228" s="164" t="s">
        <v>112</v>
      </c>
      <c r="B228" s="165">
        <v>78</v>
      </c>
      <c r="C228" s="166">
        <v>79</v>
      </c>
      <c r="D228" s="164" t="s">
        <v>484</v>
      </c>
      <c r="E228" s="215">
        <v>75.38</v>
      </c>
      <c r="F228" s="216">
        <v>75.39</v>
      </c>
      <c r="G228" s="164" t="s">
        <v>420</v>
      </c>
      <c r="H228" s="178">
        <v>0</v>
      </c>
      <c r="I228" s="179"/>
      <c r="J228" s="180"/>
      <c r="K228" s="180"/>
      <c r="L228" s="167" t="s">
        <v>419</v>
      </c>
      <c r="M228" s="167"/>
    </row>
    <row r="229" spans="1:13">
      <c r="A229" s="164" t="s">
        <v>112</v>
      </c>
      <c r="B229" s="165">
        <v>79</v>
      </c>
      <c r="C229" s="166">
        <v>96</v>
      </c>
      <c r="D229" s="164" t="s">
        <v>484</v>
      </c>
      <c r="E229" s="215">
        <v>75.39</v>
      </c>
      <c r="F229" s="216">
        <v>75.559999999999988</v>
      </c>
      <c r="G229" s="164" t="s">
        <v>420</v>
      </c>
      <c r="H229" s="178">
        <v>0</v>
      </c>
      <c r="I229" s="179"/>
      <c r="J229" s="180"/>
      <c r="K229" s="180"/>
      <c r="L229" s="167" t="s">
        <v>447</v>
      </c>
      <c r="M229" s="167"/>
    </row>
    <row r="230" spans="1:13">
      <c r="A230" s="164" t="s">
        <v>113</v>
      </c>
      <c r="B230" s="165">
        <v>0</v>
      </c>
      <c r="C230" s="166">
        <v>9</v>
      </c>
      <c r="D230" s="164" t="s">
        <v>484</v>
      </c>
      <c r="E230" s="215">
        <v>75.56</v>
      </c>
      <c r="F230" s="216">
        <v>75.650000000000006</v>
      </c>
      <c r="G230" s="164" t="s">
        <v>420</v>
      </c>
      <c r="H230" s="178">
        <v>0</v>
      </c>
      <c r="I230" s="179"/>
      <c r="J230" s="180"/>
      <c r="K230" s="180"/>
      <c r="L230" s="167" t="s">
        <v>447</v>
      </c>
      <c r="M230" s="167"/>
    </row>
    <row r="231" spans="1:13">
      <c r="A231" s="164" t="s">
        <v>113</v>
      </c>
      <c r="B231" s="165">
        <v>9</v>
      </c>
      <c r="C231" s="166">
        <v>72.5</v>
      </c>
      <c r="D231" s="164" t="s">
        <v>484</v>
      </c>
      <c r="E231" s="215">
        <v>75.650000000000006</v>
      </c>
      <c r="F231" s="216">
        <v>76.284999999999997</v>
      </c>
      <c r="G231" s="164" t="s">
        <v>420</v>
      </c>
      <c r="H231" s="178">
        <v>0</v>
      </c>
      <c r="I231" s="179"/>
      <c r="J231" s="180"/>
      <c r="K231" s="180"/>
      <c r="L231" s="167" t="s">
        <v>447</v>
      </c>
      <c r="M231" s="167"/>
    </row>
    <row r="232" spans="1:13">
      <c r="A232" s="164" t="s">
        <v>114</v>
      </c>
      <c r="B232" s="165">
        <v>0</v>
      </c>
      <c r="C232" s="166">
        <v>42.5</v>
      </c>
      <c r="D232" s="164" t="s">
        <v>484</v>
      </c>
      <c r="E232" s="215">
        <v>76.284999999999997</v>
      </c>
      <c r="F232" s="216">
        <v>76.709999999999994</v>
      </c>
      <c r="G232" s="164" t="s">
        <v>420</v>
      </c>
      <c r="H232" s="178">
        <v>0</v>
      </c>
      <c r="I232" s="179"/>
      <c r="J232" s="180"/>
      <c r="K232" s="180"/>
      <c r="L232" s="167" t="s">
        <v>447</v>
      </c>
      <c r="M232" s="167"/>
    </row>
    <row r="233" spans="1:13">
      <c r="A233" s="164" t="s">
        <v>114</v>
      </c>
      <c r="B233" s="165">
        <v>42.5</v>
      </c>
      <c r="C233" s="166">
        <v>43</v>
      </c>
      <c r="D233" s="164" t="s">
        <v>484</v>
      </c>
      <c r="E233" s="215">
        <v>76.709999999999994</v>
      </c>
      <c r="F233" s="216">
        <v>76.715000000000003</v>
      </c>
      <c r="G233" s="164" t="s">
        <v>420</v>
      </c>
      <c r="H233" s="178">
        <v>0</v>
      </c>
      <c r="I233" s="179"/>
      <c r="J233" s="180"/>
      <c r="K233" s="180"/>
      <c r="L233" s="167" t="s">
        <v>419</v>
      </c>
      <c r="M233" s="167"/>
    </row>
    <row r="234" spans="1:13">
      <c r="A234" s="164" t="s">
        <v>114</v>
      </c>
      <c r="B234" s="165">
        <v>43</v>
      </c>
      <c r="C234" s="166">
        <v>52</v>
      </c>
      <c r="D234" s="164" t="s">
        <v>484</v>
      </c>
      <c r="E234" s="215">
        <v>76.715000000000003</v>
      </c>
      <c r="F234" s="216">
        <v>76.804999999999993</v>
      </c>
      <c r="G234" s="164" t="s">
        <v>420</v>
      </c>
      <c r="H234" s="178">
        <v>0</v>
      </c>
      <c r="I234" s="179"/>
      <c r="J234" s="180"/>
      <c r="K234" s="180"/>
      <c r="L234" s="167" t="s">
        <v>447</v>
      </c>
      <c r="M234" s="167"/>
    </row>
    <row r="235" spans="1:13">
      <c r="A235" s="164" t="s">
        <v>114</v>
      </c>
      <c r="B235" s="165">
        <v>52</v>
      </c>
      <c r="C235" s="166">
        <v>59</v>
      </c>
      <c r="D235" s="164" t="s">
        <v>484</v>
      </c>
      <c r="E235" s="215">
        <v>76.804999999999993</v>
      </c>
      <c r="F235" s="216">
        <v>76.875</v>
      </c>
      <c r="G235" s="164" t="s">
        <v>420</v>
      </c>
      <c r="H235" s="178">
        <v>0</v>
      </c>
      <c r="I235" s="179"/>
      <c r="J235" s="180"/>
      <c r="K235" s="180"/>
      <c r="L235" s="167" t="s">
        <v>448</v>
      </c>
      <c r="M235" s="167"/>
    </row>
    <row r="236" spans="1:13">
      <c r="A236" s="164" t="s">
        <v>115</v>
      </c>
      <c r="B236" s="165">
        <v>0</v>
      </c>
      <c r="C236" s="166">
        <v>1</v>
      </c>
      <c r="D236" s="164" t="s">
        <v>484</v>
      </c>
      <c r="E236" s="215">
        <v>76.875</v>
      </c>
      <c r="F236" s="216">
        <v>76.885000000000005</v>
      </c>
      <c r="G236" s="164" t="s">
        <v>420</v>
      </c>
      <c r="H236" s="178">
        <v>0</v>
      </c>
      <c r="I236" s="179"/>
      <c r="J236" s="180"/>
      <c r="K236" s="180"/>
      <c r="L236" s="167" t="s">
        <v>448</v>
      </c>
      <c r="M236" s="167"/>
    </row>
    <row r="237" spans="1:13">
      <c r="A237" s="164" t="s">
        <v>115</v>
      </c>
      <c r="B237" s="165">
        <v>1</v>
      </c>
      <c r="C237" s="166">
        <v>25.5</v>
      </c>
      <c r="D237" s="164" t="s">
        <v>484</v>
      </c>
      <c r="E237" s="215">
        <v>76.885000000000005</v>
      </c>
      <c r="F237" s="216">
        <v>77.13</v>
      </c>
      <c r="G237" s="164" t="s">
        <v>420</v>
      </c>
      <c r="H237" s="178">
        <v>0</v>
      </c>
      <c r="I237" s="179"/>
      <c r="J237" s="180"/>
      <c r="K237" s="180"/>
      <c r="L237" s="167" t="s">
        <v>421</v>
      </c>
      <c r="M237" s="167"/>
    </row>
    <row r="238" spans="1:13">
      <c r="A238" s="164" t="s">
        <v>115</v>
      </c>
      <c r="B238" s="165">
        <v>25.5</v>
      </c>
      <c r="C238" s="166">
        <v>34.5</v>
      </c>
      <c r="D238" s="164" t="s">
        <v>484</v>
      </c>
      <c r="E238" s="215">
        <v>77.13</v>
      </c>
      <c r="F238" s="216">
        <v>77.22</v>
      </c>
      <c r="G238" s="164" t="s">
        <v>420</v>
      </c>
      <c r="H238" s="178">
        <v>0</v>
      </c>
      <c r="I238" s="179"/>
      <c r="J238" s="180"/>
      <c r="K238" s="180"/>
      <c r="L238" s="167" t="s">
        <v>448</v>
      </c>
      <c r="M238" s="167"/>
    </row>
    <row r="239" spans="1:13">
      <c r="A239" s="164" t="s">
        <v>115</v>
      </c>
      <c r="B239" s="165">
        <v>34.5</v>
      </c>
      <c r="C239" s="166">
        <v>37</v>
      </c>
      <c r="D239" s="164" t="s">
        <v>484</v>
      </c>
      <c r="E239" s="215">
        <v>77.22</v>
      </c>
      <c r="F239" s="216">
        <v>77.245000000000005</v>
      </c>
      <c r="G239" s="164" t="s">
        <v>420</v>
      </c>
      <c r="H239" s="178">
        <v>0</v>
      </c>
      <c r="I239" s="179"/>
      <c r="J239" s="180"/>
      <c r="K239" s="180"/>
      <c r="L239" s="167" t="s">
        <v>447</v>
      </c>
      <c r="M239" s="167"/>
    </row>
    <row r="240" spans="1:13">
      <c r="A240" s="164" t="s">
        <v>115</v>
      </c>
      <c r="B240" s="165">
        <v>37</v>
      </c>
      <c r="C240" s="166">
        <v>54</v>
      </c>
      <c r="D240" s="164" t="s">
        <v>484</v>
      </c>
      <c r="E240" s="215">
        <v>77.245000000000005</v>
      </c>
      <c r="F240" s="216">
        <v>77.415000000000006</v>
      </c>
      <c r="G240" s="164" t="s">
        <v>420</v>
      </c>
      <c r="H240" s="178">
        <v>0</v>
      </c>
      <c r="I240" s="179"/>
      <c r="J240" s="180"/>
      <c r="K240" s="180"/>
      <c r="L240" s="167" t="s">
        <v>448</v>
      </c>
      <c r="M240" s="167"/>
    </row>
    <row r="241" spans="1:13">
      <c r="A241" s="164" t="s">
        <v>115</v>
      </c>
      <c r="B241" s="165">
        <v>54</v>
      </c>
      <c r="C241" s="166">
        <v>55</v>
      </c>
      <c r="D241" s="164" t="s">
        <v>484</v>
      </c>
      <c r="E241" s="215">
        <v>77.415000000000006</v>
      </c>
      <c r="F241" s="216">
        <v>77.424999999999997</v>
      </c>
      <c r="G241" s="164" t="s">
        <v>420</v>
      </c>
      <c r="H241" s="178">
        <v>0</v>
      </c>
      <c r="I241" s="179"/>
      <c r="J241" s="180"/>
      <c r="K241" s="180"/>
      <c r="L241" s="167" t="s">
        <v>419</v>
      </c>
      <c r="M241" s="167"/>
    </row>
    <row r="242" spans="1:13">
      <c r="A242" s="164" t="s">
        <v>115</v>
      </c>
      <c r="B242" s="165">
        <v>55</v>
      </c>
      <c r="C242" s="166">
        <v>56.5</v>
      </c>
      <c r="D242" s="164" t="s">
        <v>484</v>
      </c>
      <c r="E242" s="215">
        <v>77.424999999999997</v>
      </c>
      <c r="F242" s="216">
        <v>77.44</v>
      </c>
      <c r="G242" s="164" t="s">
        <v>420</v>
      </c>
      <c r="H242" s="178">
        <v>0</v>
      </c>
      <c r="I242" s="179"/>
      <c r="J242" s="180"/>
      <c r="K242" s="180"/>
      <c r="L242" s="167" t="s">
        <v>447</v>
      </c>
      <c r="M242" s="167"/>
    </row>
    <row r="243" spans="1:13">
      <c r="A243" s="164" t="s">
        <v>115</v>
      </c>
      <c r="B243" s="165">
        <v>56.5</v>
      </c>
      <c r="C243" s="166">
        <v>60.5</v>
      </c>
      <c r="D243" s="164" t="s">
        <v>484</v>
      </c>
      <c r="E243" s="215">
        <v>77.44</v>
      </c>
      <c r="F243" s="216">
        <v>77.48</v>
      </c>
      <c r="G243" s="164" t="s">
        <v>420</v>
      </c>
      <c r="H243" s="178">
        <v>0</v>
      </c>
      <c r="I243" s="179"/>
      <c r="J243" s="180"/>
      <c r="K243" s="180"/>
      <c r="L243" s="167" t="s">
        <v>448</v>
      </c>
      <c r="M243" s="167"/>
    </row>
    <row r="244" spans="1:13">
      <c r="A244" s="164" t="s">
        <v>115</v>
      </c>
      <c r="B244" s="165">
        <v>60.5</v>
      </c>
      <c r="C244" s="166">
        <v>61</v>
      </c>
      <c r="D244" s="164" t="s">
        <v>484</v>
      </c>
      <c r="E244" s="215">
        <v>77.48</v>
      </c>
      <c r="F244" s="216">
        <v>77.484999999999999</v>
      </c>
      <c r="G244" s="164" t="s">
        <v>420</v>
      </c>
      <c r="H244" s="178">
        <v>0</v>
      </c>
      <c r="I244" s="179"/>
      <c r="J244" s="180"/>
      <c r="K244" s="180"/>
      <c r="L244" s="167" t="s">
        <v>419</v>
      </c>
      <c r="M244" s="167"/>
    </row>
    <row r="245" spans="1:13">
      <c r="A245" s="164" t="s">
        <v>115</v>
      </c>
      <c r="B245" s="165">
        <v>61</v>
      </c>
      <c r="C245" s="166">
        <v>61.5</v>
      </c>
      <c r="D245" s="164" t="s">
        <v>484</v>
      </c>
      <c r="E245" s="215">
        <v>77.484999999999999</v>
      </c>
      <c r="F245" s="216">
        <v>77.489999999999995</v>
      </c>
      <c r="G245" s="164" t="s">
        <v>420</v>
      </c>
      <c r="H245" s="178">
        <v>0</v>
      </c>
      <c r="I245" s="179"/>
      <c r="J245" s="180"/>
      <c r="K245" s="180"/>
      <c r="L245" s="167" t="s">
        <v>421</v>
      </c>
      <c r="M245" s="167"/>
    </row>
    <row r="246" spans="1:13">
      <c r="A246" s="164" t="s">
        <v>115</v>
      </c>
      <c r="B246" s="165">
        <v>62.5</v>
      </c>
      <c r="C246" s="166">
        <v>63</v>
      </c>
      <c r="D246" s="164" t="s">
        <v>484</v>
      </c>
      <c r="E246" s="215">
        <v>77.5</v>
      </c>
      <c r="F246" s="216">
        <v>77.504999999999995</v>
      </c>
      <c r="G246" s="164" t="s">
        <v>420</v>
      </c>
      <c r="H246" s="178">
        <v>0</v>
      </c>
      <c r="I246" s="179"/>
      <c r="J246" s="180"/>
      <c r="K246" s="180"/>
      <c r="L246" s="167" t="s">
        <v>419</v>
      </c>
      <c r="M246" s="167"/>
    </row>
    <row r="247" spans="1:13">
      <c r="A247" s="164" t="s">
        <v>115</v>
      </c>
      <c r="B247" s="165">
        <v>63</v>
      </c>
      <c r="C247" s="166">
        <v>64.5</v>
      </c>
      <c r="D247" s="164" t="s">
        <v>484</v>
      </c>
      <c r="E247" s="215">
        <v>77.504999999999995</v>
      </c>
      <c r="F247" s="216">
        <v>77.52</v>
      </c>
      <c r="G247" s="164" t="s">
        <v>420</v>
      </c>
      <c r="H247" s="178">
        <v>0</v>
      </c>
      <c r="I247" s="179"/>
      <c r="J247" s="180"/>
      <c r="K247" s="180"/>
      <c r="L247" s="167" t="s">
        <v>421</v>
      </c>
      <c r="M247" s="167"/>
    </row>
    <row r="248" spans="1:13">
      <c r="A248" s="164" t="s">
        <v>115</v>
      </c>
      <c r="B248" s="165">
        <v>64.5</v>
      </c>
      <c r="C248" s="166">
        <v>65.5</v>
      </c>
      <c r="D248" s="164" t="s">
        <v>484</v>
      </c>
      <c r="E248" s="215">
        <v>77.52</v>
      </c>
      <c r="F248" s="216">
        <v>77.53</v>
      </c>
      <c r="G248" s="164" t="s">
        <v>420</v>
      </c>
      <c r="H248" s="178">
        <v>0</v>
      </c>
      <c r="I248" s="179"/>
      <c r="J248" s="180"/>
      <c r="K248" s="180"/>
      <c r="L248" s="167" t="s">
        <v>419</v>
      </c>
      <c r="M248" s="167"/>
    </row>
    <row r="249" spans="1:13">
      <c r="A249" s="164" t="s">
        <v>115</v>
      </c>
      <c r="B249" s="165">
        <v>65.5</v>
      </c>
      <c r="C249" s="166">
        <v>67.5</v>
      </c>
      <c r="D249" s="164" t="s">
        <v>484</v>
      </c>
      <c r="E249" s="215">
        <v>77.53</v>
      </c>
      <c r="F249" s="216">
        <v>77.55</v>
      </c>
      <c r="G249" s="164" t="s">
        <v>420</v>
      </c>
      <c r="H249" s="178">
        <v>0</v>
      </c>
      <c r="I249" s="179"/>
      <c r="J249" s="180"/>
      <c r="K249" s="180"/>
      <c r="L249" s="167" t="s">
        <v>421</v>
      </c>
      <c r="M249" s="167"/>
    </row>
    <row r="250" spans="1:13">
      <c r="A250" s="164" t="s">
        <v>115</v>
      </c>
      <c r="B250" s="165">
        <v>67.5</v>
      </c>
      <c r="C250" s="166">
        <v>68</v>
      </c>
      <c r="D250" s="164" t="s">
        <v>484</v>
      </c>
      <c r="E250" s="215">
        <v>77.55</v>
      </c>
      <c r="F250" s="216">
        <v>77.555000000000007</v>
      </c>
      <c r="G250" s="164" t="s">
        <v>420</v>
      </c>
      <c r="H250" s="178">
        <v>0</v>
      </c>
      <c r="I250" s="179"/>
      <c r="J250" s="180"/>
      <c r="K250" s="180"/>
      <c r="L250" s="167" t="s">
        <v>419</v>
      </c>
      <c r="M250" s="167"/>
    </row>
    <row r="251" spans="1:13">
      <c r="A251" s="164" t="s">
        <v>115</v>
      </c>
      <c r="B251" s="165">
        <v>68</v>
      </c>
      <c r="C251" s="166">
        <v>76</v>
      </c>
      <c r="D251" s="164" t="s">
        <v>484</v>
      </c>
      <c r="E251" s="215">
        <v>77.555000000000007</v>
      </c>
      <c r="F251" s="216">
        <v>77.635000000000005</v>
      </c>
      <c r="G251" s="164" t="s">
        <v>420</v>
      </c>
      <c r="H251" s="178">
        <v>0</v>
      </c>
      <c r="I251" s="179"/>
      <c r="J251" s="180"/>
      <c r="K251" s="180"/>
      <c r="L251" s="167" t="s">
        <v>421</v>
      </c>
      <c r="M251" s="167"/>
    </row>
    <row r="252" spans="1:13">
      <c r="A252" s="164" t="s">
        <v>115</v>
      </c>
      <c r="B252" s="165">
        <v>76</v>
      </c>
      <c r="C252" s="166">
        <v>78.5</v>
      </c>
      <c r="D252" s="164" t="s">
        <v>484</v>
      </c>
      <c r="E252" s="215">
        <v>77.635000000000005</v>
      </c>
      <c r="F252" s="216">
        <v>77.66</v>
      </c>
      <c r="G252" s="164" t="s">
        <v>420</v>
      </c>
      <c r="H252" s="178">
        <v>0</v>
      </c>
      <c r="I252" s="179"/>
      <c r="J252" s="180"/>
      <c r="K252" s="180"/>
      <c r="L252" s="167" t="s">
        <v>448</v>
      </c>
      <c r="M252" s="167"/>
    </row>
    <row r="253" spans="1:13">
      <c r="A253" s="164" t="s">
        <v>115</v>
      </c>
      <c r="B253" s="165">
        <v>78.5</v>
      </c>
      <c r="C253" s="166">
        <v>79</v>
      </c>
      <c r="D253" s="164" t="s">
        <v>484</v>
      </c>
      <c r="E253" s="215">
        <v>77.66</v>
      </c>
      <c r="F253" s="216">
        <v>77.665000000000006</v>
      </c>
      <c r="G253" s="164" t="s">
        <v>420</v>
      </c>
      <c r="H253" s="178">
        <v>0</v>
      </c>
      <c r="I253" s="179"/>
      <c r="J253" s="180"/>
      <c r="K253" s="180"/>
      <c r="L253" s="167" t="s">
        <v>450</v>
      </c>
      <c r="M253" s="167"/>
    </row>
    <row r="254" spans="1:13">
      <c r="A254" s="164" t="s">
        <v>115</v>
      </c>
      <c r="B254" s="165">
        <v>79</v>
      </c>
      <c r="C254" s="166">
        <v>83.5</v>
      </c>
      <c r="D254" s="164" t="s">
        <v>484</v>
      </c>
      <c r="E254" s="215">
        <v>77.665000000000006</v>
      </c>
      <c r="F254" s="216">
        <v>77.709999999999994</v>
      </c>
      <c r="G254" s="164" t="s">
        <v>420</v>
      </c>
      <c r="H254" s="178">
        <v>0</v>
      </c>
      <c r="I254" s="179"/>
      <c r="J254" s="180"/>
      <c r="K254" s="180"/>
      <c r="L254" s="167" t="s">
        <v>448</v>
      </c>
      <c r="M254" s="167"/>
    </row>
    <row r="255" spans="1:13">
      <c r="A255" s="164" t="s">
        <v>115</v>
      </c>
      <c r="B255" s="165">
        <v>83.5</v>
      </c>
      <c r="C255" s="166">
        <v>95.5</v>
      </c>
      <c r="D255" s="164" t="s">
        <v>484</v>
      </c>
      <c r="E255" s="215">
        <v>77.709999999999994</v>
      </c>
      <c r="F255" s="216">
        <v>77.83</v>
      </c>
      <c r="G255" s="164" t="s">
        <v>420</v>
      </c>
      <c r="H255" s="178">
        <v>0</v>
      </c>
      <c r="I255" s="179"/>
      <c r="J255" s="180"/>
      <c r="K255" s="180"/>
      <c r="L255" s="167" t="s">
        <v>451</v>
      </c>
      <c r="M255" s="167"/>
    </row>
    <row r="256" spans="1:13">
      <c r="A256" s="164" t="s">
        <v>116</v>
      </c>
      <c r="B256" s="165">
        <v>0</v>
      </c>
      <c r="C256" s="166">
        <v>54.5</v>
      </c>
      <c r="D256" s="164" t="s">
        <v>484</v>
      </c>
      <c r="E256" s="215">
        <v>77.599999999999994</v>
      </c>
      <c r="F256" s="216">
        <v>78.144999999999996</v>
      </c>
      <c r="G256" s="164" t="s">
        <v>420</v>
      </c>
      <c r="H256" s="178">
        <v>0</v>
      </c>
      <c r="I256" s="179"/>
      <c r="J256" s="180"/>
      <c r="K256" s="180"/>
      <c r="L256" s="167" t="s">
        <v>451</v>
      </c>
      <c r="M256" s="167"/>
    </row>
    <row r="257" spans="1:13">
      <c r="A257" s="164" t="s">
        <v>116</v>
      </c>
      <c r="B257" s="165">
        <v>54.5</v>
      </c>
      <c r="C257" s="166">
        <v>57.5</v>
      </c>
      <c r="D257" s="164" t="s">
        <v>484</v>
      </c>
      <c r="E257" s="215">
        <v>78.144999999999996</v>
      </c>
      <c r="F257" s="216">
        <v>78.174999999999997</v>
      </c>
      <c r="G257" s="164" t="s">
        <v>420</v>
      </c>
      <c r="H257" s="178">
        <v>0</v>
      </c>
      <c r="I257" s="179"/>
      <c r="J257" s="180"/>
      <c r="K257" s="180"/>
      <c r="L257" s="167" t="s">
        <v>421</v>
      </c>
      <c r="M257" s="167"/>
    </row>
    <row r="258" spans="1:13">
      <c r="A258" s="164" t="s">
        <v>116</v>
      </c>
      <c r="B258" s="165">
        <v>57.5</v>
      </c>
      <c r="C258" s="166">
        <v>63.5</v>
      </c>
      <c r="D258" s="164" t="s">
        <v>484</v>
      </c>
      <c r="E258" s="215">
        <v>78.174999999999997</v>
      </c>
      <c r="F258" s="216">
        <v>78.234999999999999</v>
      </c>
      <c r="G258" s="164" t="s">
        <v>420</v>
      </c>
      <c r="H258" s="178">
        <v>0</v>
      </c>
      <c r="I258" s="179"/>
      <c r="J258" s="180"/>
      <c r="K258" s="180"/>
      <c r="L258" s="167" t="s">
        <v>447</v>
      </c>
      <c r="M258" s="167"/>
    </row>
    <row r="259" spans="1:13">
      <c r="A259" s="164" t="s">
        <v>116</v>
      </c>
      <c r="B259" s="165">
        <v>63.5</v>
      </c>
      <c r="C259" s="166">
        <v>64</v>
      </c>
      <c r="D259" s="164" t="s">
        <v>484</v>
      </c>
      <c r="E259" s="215">
        <v>78.234999999999999</v>
      </c>
      <c r="F259" s="216">
        <v>78.239999999999995</v>
      </c>
      <c r="G259" s="164" t="s">
        <v>420</v>
      </c>
      <c r="H259" s="178">
        <v>0</v>
      </c>
      <c r="I259" s="179"/>
      <c r="J259" s="180"/>
      <c r="K259" s="180"/>
      <c r="L259" s="167" t="s">
        <v>421</v>
      </c>
      <c r="M259" s="167"/>
    </row>
    <row r="260" spans="1:13">
      <c r="A260" s="164" t="s">
        <v>116</v>
      </c>
      <c r="B260" s="165">
        <v>64</v>
      </c>
      <c r="C260" s="166">
        <v>66</v>
      </c>
      <c r="D260" s="164" t="s">
        <v>484</v>
      </c>
      <c r="E260" s="215">
        <v>78.239999999999995</v>
      </c>
      <c r="F260" s="216">
        <v>78.259999999999991</v>
      </c>
      <c r="G260" s="164" t="s">
        <v>420</v>
      </c>
      <c r="H260" s="178">
        <v>0</v>
      </c>
      <c r="I260" s="179"/>
      <c r="J260" s="180"/>
      <c r="K260" s="180"/>
      <c r="L260" s="167" t="s">
        <v>447</v>
      </c>
      <c r="M260" s="167"/>
    </row>
    <row r="261" spans="1:13">
      <c r="A261" s="164" t="s">
        <v>116</v>
      </c>
      <c r="B261" s="165">
        <v>66</v>
      </c>
      <c r="C261" s="166">
        <v>83.5</v>
      </c>
      <c r="D261" s="164" t="s">
        <v>484</v>
      </c>
      <c r="E261" s="215">
        <v>78.259999999999991</v>
      </c>
      <c r="F261" s="216">
        <v>78.434999999999988</v>
      </c>
      <c r="G261" s="164" t="s">
        <v>420</v>
      </c>
      <c r="H261" s="178">
        <v>0</v>
      </c>
      <c r="I261" s="179"/>
      <c r="J261" s="180"/>
      <c r="K261" s="180"/>
      <c r="L261" s="167" t="s">
        <v>421</v>
      </c>
      <c r="M261" s="167"/>
    </row>
    <row r="262" spans="1:13">
      <c r="A262" s="164" t="s">
        <v>116</v>
      </c>
      <c r="B262" s="165">
        <v>83.5</v>
      </c>
      <c r="C262" s="166">
        <v>93.5</v>
      </c>
      <c r="D262" s="164" t="s">
        <v>484</v>
      </c>
      <c r="E262" s="215">
        <v>78.434999999999988</v>
      </c>
      <c r="F262" s="216">
        <v>78.534999999999997</v>
      </c>
      <c r="G262" s="164" t="s">
        <v>420</v>
      </c>
      <c r="H262" s="178">
        <v>0</v>
      </c>
      <c r="I262" s="179"/>
      <c r="J262" s="180"/>
      <c r="K262" s="180"/>
      <c r="L262" s="167" t="s">
        <v>447</v>
      </c>
      <c r="M262" s="167"/>
    </row>
    <row r="263" spans="1:13">
      <c r="A263" s="164" t="s">
        <v>116</v>
      </c>
      <c r="B263" s="165">
        <v>93.5</v>
      </c>
      <c r="C263" s="166">
        <v>99.5</v>
      </c>
      <c r="D263" s="164" t="s">
        <v>484</v>
      </c>
      <c r="E263" s="215">
        <v>78.534999999999997</v>
      </c>
      <c r="F263" s="216">
        <v>78.594999999999999</v>
      </c>
      <c r="G263" s="164" t="s">
        <v>420</v>
      </c>
      <c r="H263" s="178">
        <v>0</v>
      </c>
      <c r="I263" s="179"/>
      <c r="J263" s="180"/>
      <c r="K263" s="180"/>
      <c r="L263" s="167" t="s">
        <v>421</v>
      </c>
      <c r="M263" s="167"/>
    </row>
    <row r="264" spans="1:13">
      <c r="A264" s="164" t="s">
        <v>117</v>
      </c>
      <c r="B264" s="165">
        <v>0</v>
      </c>
      <c r="C264" s="166">
        <v>8.5</v>
      </c>
      <c r="D264" s="164" t="s">
        <v>484</v>
      </c>
      <c r="E264" s="215">
        <v>78.594999999999999</v>
      </c>
      <c r="F264" s="216">
        <v>78.679999999999993</v>
      </c>
      <c r="G264" s="164" t="s">
        <v>420</v>
      </c>
      <c r="H264" s="178">
        <v>0</v>
      </c>
      <c r="I264" s="179"/>
      <c r="J264" s="180"/>
      <c r="K264" s="180"/>
      <c r="L264" s="167" t="s">
        <v>421</v>
      </c>
      <c r="M264" s="167"/>
    </row>
    <row r="265" spans="1:13">
      <c r="A265" s="164" t="s">
        <v>117</v>
      </c>
      <c r="B265" s="165">
        <v>8.5</v>
      </c>
      <c r="C265" s="166">
        <v>14.5</v>
      </c>
      <c r="D265" s="164" t="s">
        <v>484</v>
      </c>
      <c r="E265" s="215">
        <v>78.679999999999993</v>
      </c>
      <c r="F265" s="216">
        <v>78.739999999999995</v>
      </c>
      <c r="G265" s="164" t="s">
        <v>420</v>
      </c>
      <c r="H265" s="178">
        <v>0</v>
      </c>
      <c r="I265" s="179"/>
      <c r="J265" s="180"/>
      <c r="K265" s="180"/>
      <c r="L265" s="167" t="s">
        <v>451</v>
      </c>
      <c r="M265" s="167"/>
    </row>
    <row r="266" spans="1:13">
      <c r="A266" s="164" t="s">
        <v>117</v>
      </c>
      <c r="B266" s="165">
        <v>14.5</v>
      </c>
      <c r="C266" s="166">
        <v>15.5</v>
      </c>
      <c r="D266" s="164" t="s">
        <v>484</v>
      </c>
      <c r="E266" s="215">
        <v>78.739999999999995</v>
      </c>
      <c r="F266" s="216">
        <v>78.75</v>
      </c>
      <c r="G266" s="164" t="s">
        <v>420</v>
      </c>
      <c r="H266" s="178">
        <v>0</v>
      </c>
      <c r="I266" s="179"/>
      <c r="J266" s="180"/>
      <c r="K266" s="180"/>
      <c r="L266" s="167" t="s">
        <v>421</v>
      </c>
      <c r="M266" s="167"/>
    </row>
    <row r="267" spans="1:13">
      <c r="A267" s="164" t="s">
        <v>117</v>
      </c>
      <c r="B267" s="165">
        <v>15.5</v>
      </c>
      <c r="C267" s="166">
        <v>16</v>
      </c>
      <c r="D267" s="164" t="s">
        <v>484</v>
      </c>
      <c r="E267" s="215">
        <v>78.75</v>
      </c>
      <c r="F267" s="216">
        <v>78.754999999999995</v>
      </c>
      <c r="G267" s="164" t="s">
        <v>420</v>
      </c>
      <c r="H267" s="178">
        <v>0</v>
      </c>
      <c r="I267" s="179"/>
      <c r="J267" s="180"/>
      <c r="K267" s="180"/>
      <c r="L267" s="167" t="s">
        <v>419</v>
      </c>
      <c r="M267" s="167"/>
    </row>
    <row r="268" spans="1:13">
      <c r="A268" s="164" t="s">
        <v>117</v>
      </c>
      <c r="B268" s="165">
        <v>16</v>
      </c>
      <c r="C268" s="166">
        <v>19</v>
      </c>
      <c r="D268" s="164" t="s">
        <v>484</v>
      </c>
      <c r="E268" s="215">
        <v>78.754999999999995</v>
      </c>
      <c r="F268" s="216">
        <v>78.784999999999997</v>
      </c>
      <c r="G268" s="164" t="s">
        <v>420</v>
      </c>
      <c r="H268" s="178">
        <v>0</v>
      </c>
      <c r="I268" s="179"/>
      <c r="J268" s="180"/>
      <c r="K268" s="180"/>
      <c r="L268" s="167" t="s">
        <v>421</v>
      </c>
      <c r="M268" s="167"/>
    </row>
    <row r="269" spans="1:13">
      <c r="A269" s="164" t="s">
        <v>117</v>
      </c>
      <c r="B269" s="165">
        <v>19</v>
      </c>
      <c r="C269" s="166">
        <v>23.5</v>
      </c>
      <c r="D269" s="164" t="s">
        <v>484</v>
      </c>
      <c r="E269" s="215">
        <v>78.784999999999997</v>
      </c>
      <c r="F269" s="216">
        <v>78.83</v>
      </c>
      <c r="G269" s="164" t="s">
        <v>420</v>
      </c>
      <c r="H269" s="178">
        <v>0</v>
      </c>
      <c r="I269" s="179"/>
      <c r="J269" s="180"/>
      <c r="K269" s="180"/>
      <c r="L269" s="167" t="s">
        <v>448</v>
      </c>
      <c r="M269" s="167"/>
    </row>
    <row r="270" spans="1:13">
      <c r="A270" s="164" t="s">
        <v>117</v>
      </c>
      <c r="B270" s="165">
        <v>23.5</v>
      </c>
      <c r="C270" s="166">
        <v>24.5</v>
      </c>
      <c r="D270" s="164" t="s">
        <v>484</v>
      </c>
      <c r="E270" s="215">
        <v>78.83</v>
      </c>
      <c r="F270" s="216">
        <v>78.84</v>
      </c>
      <c r="G270" s="164" t="s">
        <v>420</v>
      </c>
      <c r="H270" s="178">
        <v>0</v>
      </c>
      <c r="I270" s="179"/>
      <c r="J270" s="180"/>
      <c r="K270" s="180"/>
      <c r="L270" s="167" t="s">
        <v>447</v>
      </c>
      <c r="M270" s="167"/>
    </row>
    <row r="271" spans="1:13">
      <c r="A271" s="164" t="s">
        <v>117</v>
      </c>
      <c r="B271" s="165">
        <v>24.5</v>
      </c>
      <c r="C271" s="166">
        <v>31.5</v>
      </c>
      <c r="D271" s="164" t="s">
        <v>484</v>
      </c>
      <c r="E271" s="215">
        <v>78.84</v>
      </c>
      <c r="F271" s="216">
        <v>78.91</v>
      </c>
      <c r="G271" s="164" t="s">
        <v>420</v>
      </c>
      <c r="H271" s="178">
        <v>0</v>
      </c>
      <c r="I271" s="179"/>
      <c r="J271" s="180"/>
      <c r="K271" s="180"/>
      <c r="L271" s="167" t="s">
        <v>452</v>
      </c>
      <c r="M271" s="167"/>
    </row>
    <row r="272" spans="1:13">
      <c r="A272" s="164" t="s">
        <v>117</v>
      </c>
      <c r="B272" s="165">
        <v>31.5</v>
      </c>
      <c r="C272" s="166">
        <v>32</v>
      </c>
      <c r="D272" s="164" t="s">
        <v>484</v>
      </c>
      <c r="E272" s="215">
        <v>78.91</v>
      </c>
      <c r="F272" s="216">
        <v>78.914999999999992</v>
      </c>
      <c r="G272" s="164" t="s">
        <v>420</v>
      </c>
      <c r="H272" s="178">
        <v>0</v>
      </c>
      <c r="I272" s="179"/>
      <c r="J272" s="180"/>
      <c r="K272" s="180"/>
      <c r="L272" s="167" t="s">
        <v>419</v>
      </c>
      <c r="M272" s="167"/>
    </row>
    <row r="273" spans="1:13">
      <c r="A273" s="164" t="s">
        <v>117</v>
      </c>
      <c r="B273" s="165">
        <v>32</v>
      </c>
      <c r="C273" s="166">
        <v>32.5</v>
      </c>
      <c r="D273" s="164" t="s">
        <v>484</v>
      </c>
      <c r="E273" s="215">
        <v>78.914999999999992</v>
      </c>
      <c r="F273" s="216">
        <v>78.92</v>
      </c>
      <c r="G273" s="164" t="s">
        <v>420</v>
      </c>
      <c r="H273" s="178">
        <v>0</v>
      </c>
      <c r="I273" s="179"/>
      <c r="J273" s="180"/>
      <c r="K273" s="180"/>
      <c r="L273" s="167" t="s">
        <v>450</v>
      </c>
      <c r="M273" s="167"/>
    </row>
    <row r="274" spans="1:13">
      <c r="A274" s="164" t="s">
        <v>117</v>
      </c>
      <c r="B274" s="165">
        <v>32.5</v>
      </c>
      <c r="C274" s="166">
        <v>56</v>
      </c>
      <c r="D274" s="164" t="s">
        <v>484</v>
      </c>
      <c r="E274" s="215">
        <v>78.92</v>
      </c>
      <c r="F274" s="216">
        <v>79.155000000000001</v>
      </c>
      <c r="G274" s="164" t="s">
        <v>420</v>
      </c>
      <c r="H274" s="178">
        <v>0</v>
      </c>
      <c r="I274" s="179"/>
      <c r="J274" s="180"/>
      <c r="K274" s="180"/>
      <c r="L274" s="167" t="s">
        <v>452</v>
      </c>
      <c r="M274" s="167" t="s">
        <v>453</v>
      </c>
    </row>
    <row r="275" spans="1:13">
      <c r="A275" s="164" t="s">
        <v>117</v>
      </c>
      <c r="B275" s="165">
        <v>56</v>
      </c>
      <c r="C275" s="166">
        <v>66</v>
      </c>
      <c r="D275" s="164" t="s">
        <v>484</v>
      </c>
      <c r="E275" s="215">
        <v>79.155000000000001</v>
      </c>
      <c r="F275" s="216">
        <v>79.254999999999995</v>
      </c>
      <c r="G275" s="164" t="s">
        <v>420</v>
      </c>
      <c r="H275" s="178">
        <v>0</v>
      </c>
      <c r="I275" s="179"/>
      <c r="J275" s="180"/>
      <c r="K275" s="180"/>
      <c r="L275" s="167" t="s">
        <v>448</v>
      </c>
      <c r="M275" s="167"/>
    </row>
    <row r="276" spans="1:13">
      <c r="A276" s="164" t="s">
        <v>117</v>
      </c>
      <c r="B276" s="165">
        <v>66</v>
      </c>
      <c r="C276" s="166">
        <v>94</v>
      </c>
      <c r="D276" s="164" t="s">
        <v>484</v>
      </c>
      <c r="E276" s="215">
        <v>79.254999999999995</v>
      </c>
      <c r="F276" s="216">
        <v>79.534999999999997</v>
      </c>
      <c r="G276" s="164" t="s">
        <v>420</v>
      </c>
      <c r="H276" s="178">
        <v>0</v>
      </c>
      <c r="I276" s="179"/>
      <c r="J276" s="180"/>
      <c r="K276" s="180"/>
      <c r="L276" s="167" t="s">
        <v>451</v>
      </c>
      <c r="M276" s="167"/>
    </row>
    <row r="277" spans="1:13">
      <c r="A277" s="164" t="s">
        <v>118</v>
      </c>
      <c r="B277" s="165">
        <v>0</v>
      </c>
      <c r="C277" s="166">
        <v>10</v>
      </c>
      <c r="D277" s="164" t="s">
        <v>484</v>
      </c>
      <c r="E277" s="215">
        <v>79.534999999999997</v>
      </c>
      <c r="F277" s="216">
        <v>79.634999999999991</v>
      </c>
      <c r="G277" s="164" t="s">
        <v>420</v>
      </c>
      <c r="H277" s="178">
        <v>0</v>
      </c>
      <c r="I277" s="179"/>
      <c r="J277" s="180"/>
      <c r="K277" s="180"/>
      <c r="L277" s="167" t="s">
        <v>451</v>
      </c>
      <c r="M277" s="167"/>
    </row>
    <row r="278" spans="1:13">
      <c r="A278" s="164" t="s">
        <v>118</v>
      </c>
      <c r="B278" s="165">
        <v>10</v>
      </c>
      <c r="C278" s="166">
        <v>21</v>
      </c>
      <c r="D278" s="164" t="s">
        <v>484</v>
      </c>
      <c r="E278" s="215">
        <v>79.634999999999991</v>
      </c>
      <c r="F278" s="216">
        <v>79.74499999999999</v>
      </c>
      <c r="G278" s="164" t="s">
        <v>420</v>
      </c>
      <c r="H278" s="178">
        <v>0</v>
      </c>
      <c r="I278" s="179"/>
      <c r="J278" s="180"/>
      <c r="K278" s="180"/>
      <c r="L278" s="167" t="s">
        <v>419</v>
      </c>
      <c r="M278" s="167"/>
    </row>
    <row r="279" spans="1:13">
      <c r="A279" s="164" t="s">
        <v>118</v>
      </c>
      <c r="B279" s="165">
        <v>21</v>
      </c>
      <c r="C279" s="166">
        <v>21.5</v>
      </c>
      <c r="D279" s="164" t="s">
        <v>484</v>
      </c>
      <c r="E279" s="215">
        <v>79.74499999999999</v>
      </c>
      <c r="F279" s="216">
        <v>79.75</v>
      </c>
      <c r="G279" s="164" t="s">
        <v>420</v>
      </c>
      <c r="H279" s="178">
        <v>0</v>
      </c>
      <c r="I279" s="179"/>
      <c r="J279" s="180"/>
      <c r="K279" s="180"/>
      <c r="L279" s="167" t="s">
        <v>452</v>
      </c>
      <c r="M279" s="167"/>
    </row>
    <row r="280" spans="1:13">
      <c r="A280" s="164" t="s">
        <v>118</v>
      </c>
      <c r="B280" s="165">
        <v>21.5</v>
      </c>
      <c r="C280" s="166">
        <v>23</v>
      </c>
      <c r="D280" s="164" t="s">
        <v>484</v>
      </c>
      <c r="E280" s="215">
        <v>79.75</v>
      </c>
      <c r="F280" s="216">
        <v>79.765000000000001</v>
      </c>
      <c r="G280" s="164" t="s">
        <v>420</v>
      </c>
      <c r="H280" s="178">
        <v>0</v>
      </c>
      <c r="I280" s="179"/>
      <c r="J280" s="180"/>
      <c r="K280" s="180"/>
      <c r="L280" s="167" t="s">
        <v>421</v>
      </c>
      <c r="M280" s="167"/>
    </row>
    <row r="281" spans="1:13">
      <c r="A281" s="164" t="s">
        <v>118</v>
      </c>
      <c r="B281" s="165">
        <v>23</v>
      </c>
      <c r="C281" s="166">
        <v>35.5</v>
      </c>
      <c r="D281" s="164" t="s">
        <v>484</v>
      </c>
      <c r="E281" s="215">
        <v>79.765000000000001</v>
      </c>
      <c r="F281" s="216">
        <v>79.89</v>
      </c>
      <c r="G281" s="164" t="s">
        <v>420</v>
      </c>
      <c r="H281" s="178">
        <v>0</v>
      </c>
      <c r="I281" s="179"/>
      <c r="J281" s="180"/>
      <c r="K281" s="180"/>
      <c r="L281" s="167" t="s">
        <v>452</v>
      </c>
      <c r="M281" s="167"/>
    </row>
    <row r="282" spans="1:13">
      <c r="A282" s="164" t="s">
        <v>118</v>
      </c>
      <c r="B282" s="165">
        <v>35.5</v>
      </c>
      <c r="C282" s="166">
        <v>36.5</v>
      </c>
      <c r="D282" s="164" t="s">
        <v>484</v>
      </c>
      <c r="E282" s="215">
        <v>79.89</v>
      </c>
      <c r="F282" s="216">
        <v>79.899999999999991</v>
      </c>
      <c r="G282" s="164" t="s">
        <v>420</v>
      </c>
      <c r="H282" s="178">
        <v>0</v>
      </c>
      <c r="I282" s="179"/>
      <c r="J282" s="180"/>
      <c r="K282" s="180"/>
      <c r="L282" s="167" t="s">
        <v>421</v>
      </c>
      <c r="M282" s="167"/>
    </row>
    <row r="283" spans="1:13">
      <c r="A283" s="164" t="s">
        <v>118</v>
      </c>
      <c r="B283" s="165">
        <v>36.5</v>
      </c>
      <c r="C283" s="166">
        <v>54</v>
      </c>
      <c r="D283" s="164" t="s">
        <v>484</v>
      </c>
      <c r="E283" s="215">
        <v>79.899999999999991</v>
      </c>
      <c r="F283" s="216">
        <v>80.075000000000003</v>
      </c>
      <c r="G283" s="164"/>
      <c r="H283" s="178"/>
      <c r="I283" s="179"/>
      <c r="J283" s="180"/>
      <c r="K283" s="180"/>
      <c r="L283" s="167"/>
      <c r="M283" s="167"/>
    </row>
    <row r="284" spans="1:13">
      <c r="A284" s="164" t="s">
        <v>118</v>
      </c>
      <c r="B284" s="165">
        <v>54</v>
      </c>
      <c r="C284" s="166">
        <v>61.5</v>
      </c>
      <c r="D284" s="164" t="s">
        <v>484</v>
      </c>
      <c r="E284" s="215">
        <v>80.075000000000003</v>
      </c>
      <c r="F284" s="216">
        <v>80.149999999999991</v>
      </c>
      <c r="G284" s="164" t="s">
        <v>420</v>
      </c>
      <c r="H284" s="178">
        <v>0</v>
      </c>
      <c r="I284" s="179"/>
      <c r="J284" s="180"/>
      <c r="K284" s="180"/>
      <c r="L284" s="167" t="s">
        <v>451</v>
      </c>
      <c r="M284" s="167"/>
    </row>
    <row r="285" spans="1:13">
      <c r="A285" s="164" t="s">
        <v>118</v>
      </c>
      <c r="B285" s="165">
        <v>61.5</v>
      </c>
      <c r="C285" s="166">
        <v>67</v>
      </c>
      <c r="D285" s="164" t="s">
        <v>484</v>
      </c>
      <c r="E285" s="215">
        <v>80.149999999999991</v>
      </c>
      <c r="F285" s="216">
        <v>80.204999999999998</v>
      </c>
      <c r="G285" s="164" t="s">
        <v>420</v>
      </c>
      <c r="H285" s="178">
        <v>0</v>
      </c>
      <c r="I285" s="179"/>
      <c r="J285" s="180"/>
      <c r="K285" s="180"/>
      <c r="L285" s="167" t="s">
        <v>421</v>
      </c>
      <c r="M285" s="167"/>
    </row>
    <row r="286" spans="1:13">
      <c r="A286" s="164" t="s">
        <v>118</v>
      </c>
      <c r="B286" s="165">
        <v>67</v>
      </c>
      <c r="C286" s="166">
        <v>73</v>
      </c>
      <c r="D286" s="164" t="s">
        <v>484</v>
      </c>
      <c r="E286" s="215">
        <v>80.204999999999998</v>
      </c>
      <c r="F286" s="216">
        <v>80.265000000000001</v>
      </c>
      <c r="G286" s="164"/>
      <c r="H286" s="178"/>
      <c r="I286" s="179"/>
      <c r="J286" s="180"/>
      <c r="K286" s="180"/>
      <c r="L286" s="167"/>
      <c r="M286" s="167"/>
    </row>
    <row r="287" spans="1:13">
      <c r="A287" s="164" t="s">
        <v>119</v>
      </c>
      <c r="B287" s="165">
        <v>0</v>
      </c>
      <c r="C287" s="166">
        <v>2</v>
      </c>
      <c r="D287" s="164" t="s">
        <v>484</v>
      </c>
      <c r="E287" s="215">
        <v>80</v>
      </c>
      <c r="F287" s="216">
        <v>80.02</v>
      </c>
      <c r="G287" s="164" t="s">
        <v>420</v>
      </c>
      <c r="H287" s="178">
        <v>0</v>
      </c>
      <c r="I287" s="179"/>
      <c r="J287" s="180"/>
      <c r="K287" s="180"/>
      <c r="L287" s="167" t="s">
        <v>421</v>
      </c>
      <c r="M287" s="167"/>
    </row>
    <row r="288" spans="1:13">
      <c r="A288" s="164" t="s">
        <v>119</v>
      </c>
      <c r="B288" s="165">
        <v>2</v>
      </c>
      <c r="C288" s="166">
        <v>27</v>
      </c>
      <c r="D288" s="164" t="s">
        <v>484</v>
      </c>
      <c r="E288" s="215">
        <v>80.02</v>
      </c>
      <c r="F288" s="216">
        <v>80.27</v>
      </c>
      <c r="G288" s="164" t="s">
        <v>420</v>
      </c>
      <c r="H288" s="178">
        <v>0</v>
      </c>
      <c r="I288" s="179"/>
      <c r="J288" s="180"/>
      <c r="K288" s="180"/>
      <c r="L288" s="167" t="s">
        <v>452</v>
      </c>
      <c r="M288" s="167"/>
    </row>
    <row r="289" spans="1:13">
      <c r="A289" s="164" t="s">
        <v>119</v>
      </c>
      <c r="B289" s="165">
        <v>27</v>
      </c>
      <c r="C289" s="166">
        <v>36</v>
      </c>
      <c r="D289" s="164" t="s">
        <v>484</v>
      </c>
      <c r="E289" s="215">
        <v>80.27</v>
      </c>
      <c r="F289" s="216">
        <v>80.36</v>
      </c>
      <c r="G289" s="164"/>
      <c r="H289" s="178"/>
      <c r="I289" s="179"/>
      <c r="J289" s="180"/>
      <c r="K289" s="180"/>
      <c r="L289" s="167"/>
      <c r="M289" s="167"/>
    </row>
    <row r="290" spans="1:13">
      <c r="A290" s="164" t="s">
        <v>119</v>
      </c>
      <c r="B290" s="165">
        <v>36</v>
      </c>
      <c r="C290" s="166">
        <v>39.5</v>
      </c>
      <c r="D290" s="164" t="s">
        <v>484</v>
      </c>
      <c r="E290" s="215">
        <v>80.36</v>
      </c>
      <c r="F290" s="216">
        <v>80.394999999999996</v>
      </c>
      <c r="G290" s="164" t="s">
        <v>420</v>
      </c>
      <c r="H290" s="178">
        <v>0</v>
      </c>
      <c r="I290" s="179"/>
      <c r="J290" s="180"/>
      <c r="K290" s="180"/>
      <c r="L290" s="167" t="s">
        <v>447</v>
      </c>
      <c r="M290" s="167"/>
    </row>
    <row r="291" spans="1:13">
      <c r="A291" s="164" t="s">
        <v>119</v>
      </c>
      <c r="B291" s="165">
        <v>39.5</v>
      </c>
      <c r="C291" s="166">
        <v>40</v>
      </c>
      <c r="D291" s="164" t="s">
        <v>484</v>
      </c>
      <c r="E291" s="215">
        <v>80.394999999999996</v>
      </c>
      <c r="F291" s="216">
        <v>80.400000000000006</v>
      </c>
      <c r="G291" s="164" t="s">
        <v>420</v>
      </c>
      <c r="H291" s="178">
        <v>0</v>
      </c>
      <c r="I291" s="179"/>
      <c r="J291" s="180"/>
      <c r="K291" s="180"/>
      <c r="L291" s="167" t="s">
        <v>419</v>
      </c>
      <c r="M291" s="167"/>
    </row>
    <row r="292" spans="1:13">
      <c r="A292" s="164" t="s">
        <v>119</v>
      </c>
      <c r="B292" s="165">
        <v>40</v>
      </c>
      <c r="C292" s="166">
        <v>42</v>
      </c>
      <c r="D292" s="164" t="s">
        <v>484</v>
      </c>
      <c r="E292" s="215">
        <v>80.400000000000006</v>
      </c>
      <c r="F292" s="216">
        <v>80.42</v>
      </c>
      <c r="G292" s="164" t="s">
        <v>420</v>
      </c>
      <c r="H292" s="178">
        <v>0</v>
      </c>
      <c r="I292" s="179"/>
      <c r="J292" s="180"/>
      <c r="K292" s="180"/>
      <c r="L292" s="167" t="s">
        <v>421</v>
      </c>
      <c r="M292" s="167"/>
    </row>
    <row r="293" spans="1:13">
      <c r="A293" s="164" t="s">
        <v>119</v>
      </c>
      <c r="B293" s="165">
        <v>42</v>
      </c>
      <c r="C293" s="166">
        <v>44.5</v>
      </c>
      <c r="D293" s="164" t="s">
        <v>484</v>
      </c>
      <c r="E293" s="215">
        <v>80.42</v>
      </c>
      <c r="F293" s="216">
        <v>80.444999999999993</v>
      </c>
      <c r="G293" s="164" t="s">
        <v>420</v>
      </c>
      <c r="H293" s="178">
        <v>0</v>
      </c>
      <c r="I293" s="179"/>
      <c r="J293" s="180"/>
      <c r="K293" s="180"/>
      <c r="L293" s="167" t="s">
        <v>419</v>
      </c>
      <c r="M293" s="167"/>
    </row>
    <row r="294" spans="1:13">
      <c r="A294" s="164" t="s">
        <v>119</v>
      </c>
      <c r="B294" s="165">
        <v>44.5</v>
      </c>
      <c r="C294" s="166">
        <v>46</v>
      </c>
      <c r="D294" s="164" t="s">
        <v>484</v>
      </c>
      <c r="E294" s="215">
        <v>80.444999999999993</v>
      </c>
      <c r="F294" s="216">
        <v>80.459999999999994</v>
      </c>
      <c r="G294" s="164" t="s">
        <v>420</v>
      </c>
      <c r="H294" s="178">
        <v>0</v>
      </c>
      <c r="I294" s="179"/>
      <c r="J294" s="180"/>
      <c r="K294" s="180"/>
      <c r="L294" s="167" t="s">
        <v>421</v>
      </c>
      <c r="M294" s="167"/>
    </row>
    <row r="295" spans="1:13">
      <c r="A295" s="164" t="s">
        <v>119</v>
      </c>
      <c r="B295" s="165">
        <v>46</v>
      </c>
      <c r="C295" s="166">
        <v>47</v>
      </c>
      <c r="D295" s="164" t="s">
        <v>484</v>
      </c>
      <c r="E295" s="215">
        <v>80.459999999999994</v>
      </c>
      <c r="F295" s="216">
        <v>80.47</v>
      </c>
      <c r="G295" s="164" t="s">
        <v>420</v>
      </c>
      <c r="H295" s="178">
        <v>0</v>
      </c>
      <c r="I295" s="179"/>
      <c r="J295" s="180"/>
      <c r="K295" s="180"/>
      <c r="L295" s="167" t="s">
        <v>419</v>
      </c>
      <c r="M295" s="167"/>
    </row>
    <row r="296" spans="1:13">
      <c r="A296" s="164" t="s">
        <v>119</v>
      </c>
      <c r="B296" s="165">
        <v>47</v>
      </c>
      <c r="C296" s="166">
        <v>66.5</v>
      </c>
      <c r="D296" s="164" t="s">
        <v>484</v>
      </c>
      <c r="E296" s="215">
        <v>80.47</v>
      </c>
      <c r="F296" s="216">
        <v>80.665000000000006</v>
      </c>
      <c r="G296" s="164" t="s">
        <v>420</v>
      </c>
      <c r="H296" s="178">
        <v>0</v>
      </c>
      <c r="I296" s="179"/>
      <c r="J296" s="180"/>
      <c r="K296" s="180"/>
      <c r="L296" s="167" t="s">
        <v>447</v>
      </c>
      <c r="M296" s="167"/>
    </row>
    <row r="297" spans="1:13">
      <c r="A297" s="164" t="s">
        <v>120</v>
      </c>
      <c r="B297" s="165">
        <v>0</v>
      </c>
      <c r="C297" s="166">
        <v>4</v>
      </c>
      <c r="D297" s="164" t="s">
        <v>484</v>
      </c>
      <c r="E297" s="215">
        <v>80.599999999999994</v>
      </c>
      <c r="F297" s="216">
        <v>80.64</v>
      </c>
      <c r="G297" s="164" t="s">
        <v>420</v>
      </c>
      <c r="H297" s="178">
        <v>0</v>
      </c>
      <c r="I297" s="179"/>
      <c r="J297" s="180"/>
      <c r="K297" s="180"/>
      <c r="L297" s="167" t="s">
        <v>447</v>
      </c>
      <c r="M297" s="167"/>
    </row>
    <row r="298" spans="1:13">
      <c r="A298" s="164" t="s">
        <v>120</v>
      </c>
      <c r="B298" s="165">
        <v>4</v>
      </c>
      <c r="C298" s="166">
        <v>5</v>
      </c>
      <c r="D298" s="164" t="s">
        <v>484</v>
      </c>
      <c r="E298" s="215">
        <v>80.64</v>
      </c>
      <c r="F298" s="216">
        <v>80.649999999999991</v>
      </c>
      <c r="G298" s="164" t="s">
        <v>420</v>
      </c>
      <c r="H298" s="178">
        <v>0</v>
      </c>
      <c r="I298" s="179"/>
      <c r="J298" s="180"/>
      <c r="K298" s="180"/>
      <c r="L298" s="167" t="s">
        <v>419</v>
      </c>
      <c r="M298" s="167"/>
    </row>
    <row r="299" spans="1:13">
      <c r="A299" s="164" t="s">
        <v>120</v>
      </c>
      <c r="B299" s="165">
        <v>5</v>
      </c>
      <c r="C299" s="166">
        <v>40</v>
      </c>
      <c r="D299" s="164" t="s">
        <v>484</v>
      </c>
      <c r="E299" s="215">
        <v>80.649999999999991</v>
      </c>
      <c r="F299" s="216">
        <v>81</v>
      </c>
      <c r="G299" s="164" t="s">
        <v>420</v>
      </c>
      <c r="H299" s="178">
        <v>0</v>
      </c>
      <c r="I299" s="179"/>
      <c r="J299" s="180"/>
      <c r="K299" s="180"/>
      <c r="L299" s="167" t="s">
        <v>421</v>
      </c>
      <c r="M299" s="167"/>
    </row>
    <row r="300" spans="1:13">
      <c r="A300" s="164" t="s">
        <v>120</v>
      </c>
      <c r="B300" s="165">
        <v>40</v>
      </c>
      <c r="C300" s="166">
        <v>76</v>
      </c>
      <c r="D300" s="164" t="s">
        <v>484</v>
      </c>
      <c r="E300" s="215">
        <v>81</v>
      </c>
      <c r="F300" s="216">
        <v>81.36</v>
      </c>
      <c r="G300" s="164" t="s">
        <v>420</v>
      </c>
      <c r="H300" s="178">
        <v>0</v>
      </c>
      <c r="I300" s="179"/>
      <c r="J300" s="180"/>
      <c r="K300" s="180"/>
      <c r="L300" s="167" t="s">
        <v>421</v>
      </c>
      <c r="M300" s="167"/>
    </row>
    <row r="301" spans="1:13">
      <c r="A301" s="164" t="s">
        <v>121</v>
      </c>
      <c r="B301" s="165">
        <v>0</v>
      </c>
      <c r="C301" s="166">
        <v>40</v>
      </c>
      <c r="D301" s="164" t="s">
        <v>484</v>
      </c>
      <c r="E301" s="215">
        <v>81.36</v>
      </c>
      <c r="F301" s="216">
        <v>81.760000000000005</v>
      </c>
      <c r="G301" s="164" t="s">
        <v>420</v>
      </c>
      <c r="H301" s="178">
        <v>0</v>
      </c>
      <c r="I301" s="179"/>
      <c r="J301" s="180"/>
      <c r="K301" s="180"/>
      <c r="L301" s="167" t="s">
        <v>421</v>
      </c>
      <c r="M301" s="167"/>
    </row>
    <row r="302" spans="1:13">
      <c r="A302" s="164" t="s">
        <v>121</v>
      </c>
      <c r="B302" s="165">
        <v>40</v>
      </c>
      <c r="C302" s="166">
        <v>78.5</v>
      </c>
      <c r="D302" s="164" t="s">
        <v>484</v>
      </c>
      <c r="E302" s="215">
        <v>81.760000000000005</v>
      </c>
      <c r="F302" s="216">
        <v>82.144999999999996</v>
      </c>
      <c r="G302" s="164" t="s">
        <v>420</v>
      </c>
      <c r="H302" s="178">
        <v>0</v>
      </c>
      <c r="I302" s="179"/>
      <c r="J302" s="180"/>
      <c r="K302" s="180"/>
      <c r="L302" s="167" t="s">
        <v>421</v>
      </c>
      <c r="M302" s="167"/>
    </row>
    <row r="303" spans="1:13">
      <c r="A303" s="164" t="s">
        <v>122</v>
      </c>
      <c r="B303" s="165">
        <v>0</v>
      </c>
      <c r="C303" s="166">
        <v>30</v>
      </c>
      <c r="D303" s="164" t="s">
        <v>484</v>
      </c>
      <c r="E303" s="215">
        <v>82.144999999999996</v>
      </c>
      <c r="F303" s="216">
        <v>82.444999999999993</v>
      </c>
      <c r="G303" s="164" t="s">
        <v>420</v>
      </c>
      <c r="H303" s="178">
        <v>0</v>
      </c>
      <c r="I303" s="179"/>
      <c r="J303" s="180"/>
      <c r="K303" s="180"/>
      <c r="L303" s="167" t="s">
        <v>421</v>
      </c>
      <c r="M303" s="167"/>
    </row>
    <row r="304" spans="1:13">
      <c r="A304" s="164" t="s">
        <v>122</v>
      </c>
      <c r="B304" s="165">
        <v>30</v>
      </c>
      <c r="C304" s="166">
        <v>52</v>
      </c>
      <c r="D304" s="164" t="s">
        <v>484</v>
      </c>
      <c r="E304" s="215">
        <v>82.444999999999993</v>
      </c>
      <c r="F304" s="216">
        <v>82.664999999999992</v>
      </c>
      <c r="G304" s="164" t="s">
        <v>420</v>
      </c>
      <c r="H304" s="178">
        <v>0</v>
      </c>
      <c r="I304" s="179"/>
      <c r="J304" s="180"/>
      <c r="K304" s="180"/>
      <c r="L304" s="167" t="s">
        <v>421</v>
      </c>
      <c r="M304" s="167"/>
    </row>
    <row r="305" spans="1:13">
      <c r="A305" s="164" t="s">
        <v>122</v>
      </c>
      <c r="B305" s="165">
        <v>52</v>
      </c>
      <c r="C305" s="166">
        <v>61</v>
      </c>
      <c r="D305" s="164" t="s">
        <v>484</v>
      </c>
      <c r="E305" s="215">
        <v>82.664999999999992</v>
      </c>
      <c r="F305" s="216">
        <v>82.754999999999995</v>
      </c>
      <c r="G305" s="164" t="s">
        <v>420</v>
      </c>
      <c r="H305" s="178">
        <v>0</v>
      </c>
      <c r="I305" s="179"/>
      <c r="J305" s="180"/>
      <c r="K305" s="180"/>
      <c r="L305" s="167" t="s">
        <v>421</v>
      </c>
      <c r="M305" s="167"/>
    </row>
    <row r="306" spans="1:13">
      <c r="A306" s="164" t="s">
        <v>122</v>
      </c>
      <c r="B306" s="165">
        <v>61</v>
      </c>
      <c r="C306" s="166">
        <v>92</v>
      </c>
      <c r="D306" s="164" t="s">
        <v>484</v>
      </c>
      <c r="E306" s="215">
        <v>82.754999999999995</v>
      </c>
      <c r="F306" s="216">
        <v>83.064999999999998</v>
      </c>
      <c r="G306" s="164" t="s">
        <v>420</v>
      </c>
      <c r="H306" s="178">
        <v>0</v>
      </c>
      <c r="I306" s="179"/>
      <c r="J306" s="180"/>
      <c r="K306" s="180"/>
      <c r="L306" s="167" t="s">
        <v>421</v>
      </c>
      <c r="M306" s="167"/>
    </row>
    <row r="307" spans="1:13">
      <c r="A307" s="164" t="s">
        <v>123</v>
      </c>
      <c r="B307" s="165">
        <v>0</v>
      </c>
      <c r="C307" s="166">
        <v>5.5</v>
      </c>
      <c r="D307" s="164" t="s">
        <v>484</v>
      </c>
      <c r="E307" s="215">
        <v>83.064999999999998</v>
      </c>
      <c r="F307" s="216">
        <v>83.12</v>
      </c>
      <c r="G307" s="164" t="s">
        <v>420</v>
      </c>
      <c r="H307" s="178">
        <v>0</v>
      </c>
      <c r="I307" s="179"/>
      <c r="J307" s="180"/>
      <c r="K307" s="180"/>
      <c r="L307" s="167" t="s">
        <v>451</v>
      </c>
      <c r="M307" s="167"/>
    </row>
    <row r="308" spans="1:13">
      <c r="A308" s="164" t="s">
        <v>123</v>
      </c>
      <c r="B308" s="165">
        <v>5.5</v>
      </c>
      <c r="C308" s="166">
        <v>17.5</v>
      </c>
      <c r="D308" s="164" t="s">
        <v>484</v>
      </c>
      <c r="E308" s="215">
        <v>83.12</v>
      </c>
      <c r="F308" s="216">
        <v>83.24</v>
      </c>
      <c r="G308" s="164" t="s">
        <v>420</v>
      </c>
      <c r="H308" s="178">
        <v>0</v>
      </c>
      <c r="I308" s="179"/>
      <c r="J308" s="180"/>
      <c r="K308" s="180"/>
      <c r="L308" s="167" t="s">
        <v>421</v>
      </c>
      <c r="M308" s="167"/>
    </row>
    <row r="309" spans="1:13">
      <c r="A309" s="164" t="s">
        <v>123</v>
      </c>
      <c r="B309" s="165">
        <v>17.5</v>
      </c>
      <c r="C309" s="166">
        <v>18</v>
      </c>
      <c r="D309" s="164" t="s">
        <v>484</v>
      </c>
      <c r="E309" s="215">
        <v>83.24</v>
      </c>
      <c r="F309" s="216">
        <v>83.245000000000005</v>
      </c>
      <c r="G309" s="164" t="s">
        <v>420</v>
      </c>
      <c r="H309" s="178">
        <v>0</v>
      </c>
      <c r="I309" s="179"/>
      <c r="J309" s="180"/>
      <c r="K309" s="180"/>
      <c r="L309" s="167" t="s">
        <v>451</v>
      </c>
      <c r="M309" s="167"/>
    </row>
    <row r="310" spans="1:13">
      <c r="A310" s="164" t="s">
        <v>123</v>
      </c>
      <c r="B310" s="165">
        <v>18</v>
      </c>
      <c r="C310" s="166">
        <v>24.5</v>
      </c>
      <c r="D310" s="164" t="s">
        <v>484</v>
      </c>
      <c r="E310" s="215">
        <v>83.245000000000005</v>
      </c>
      <c r="F310" s="216">
        <v>83.31</v>
      </c>
      <c r="G310" s="164" t="s">
        <v>420</v>
      </c>
      <c r="H310" s="178">
        <v>0</v>
      </c>
      <c r="I310" s="179"/>
      <c r="J310" s="180"/>
      <c r="K310" s="180"/>
      <c r="L310" s="167" t="s">
        <v>421</v>
      </c>
      <c r="M310" s="167"/>
    </row>
    <row r="311" spans="1:13">
      <c r="A311" s="164" t="s">
        <v>123</v>
      </c>
      <c r="B311" s="165">
        <v>24.5</v>
      </c>
      <c r="C311" s="166">
        <v>32</v>
      </c>
      <c r="D311" s="164" t="s">
        <v>484</v>
      </c>
      <c r="E311" s="215">
        <v>83.31</v>
      </c>
      <c r="F311" s="216">
        <v>83.384999999999991</v>
      </c>
      <c r="G311" s="164" t="s">
        <v>420</v>
      </c>
      <c r="H311" s="178">
        <v>0</v>
      </c>
      <c r="I311" s="179"/>
      <c r="J311" s="180"/>
      <c r="K311" s="180"/>
      <c r="L311" s="167" t="s">
        <v>451</v>
      </c>
      <c r="M311" s="167"/>
    </row>
    <row r="312" spans="1:13">
      <c r="A312" s="164" t="s">
        <v>123</v>
      </c>
      <c r="B312" s="165">
        <v>32</v>
      </c>
      <c r="C312" s="166">
        <v>44</v>
      </c>
      <c r="D312" s="164" t="s">
        <v>484</v>
      </c>
      <c r="E312" s="215">
        <v>83.384999999999991</v>
      </c>
      <c r="F312" s="216">
        <v>83.504999999999995</v>
      </c>
      <c r="G312" s="164" t="s">
        <v>420</v>
      </c>
      <c r="H312" s="178">
        <v>0</v>
      </c>
      <c r="I312" s="179"/>
      <c r="J312" s="180"/>
      <c r="K312" s="180"/>
      <c r="L312" s="167" t="s">
        <v>419</v>
      </c>
      <c r="M312" s="167"/>
    </row>
    <row r="313" spans="1:13">
      <c r="A313" s="164" t="s">
        <v>123</v>
      </c>
      <c r="B313" s="165">
        <v>44</v>
      </c>
      <c r="C313" s="166">
        <v>61</v>
      </c>
      <c r="D313" s="164" t="s">
        <v>484</v>
      </c>
      <c r="E313" s="215">
        <v>83.504999999999995</v>
      </c>
      <c r="F313" s="216">
        <v>83.674999999999997</v>
      </c>
      <c r="G313" s="164"/>
      <c r="H313" s="178"/>
      <c r="I313" s="179"/>
      <c r="J313" s="180"/>
      <c r="K313" s="180"/>
      <c r="L313" s="167"/>
      <c r="M313" s="167"/>
    </row>
    <row r="314" spans="1:13">
      <c r="A314" s="164" t="s">
        <v>124</v>
      </c>
      <c r="B314" s="165">
        <v>0</v>
      </c>
      <c r="C314" s="166">
        <v>96</v>
      </c>
      <c r="D314" s="164" t="s">
        <v>484</v>
      </c>
      <c r="E314" s="215">
        <v>83.6</v>
      </c>
      <c r="F314" s="216">
        <v>84.559999999999988</v>
      </c>
      <c r="G314" s="164" t="s">
        <v>420</v>
      </c>
      <c r="H314" s="178">
        <v>0</v>
      </c>
      <c r="I314" s="179"/>
      <c r="J314" s="180"/>
      <c r="K314" s="180"/>
      <c r="L314" s="167" t="s">
        <v>419</v>
      </c>
      <c r="M314" s="167"/>
    </row>
    <row r="315" spans="1:13">
      <c r="A315" s="164" t="s">
        <v>125</v>
      </c>
      <c r="B315" s="165">
        <v>0</v>
      </c>
      <c r="C315" s="166">
        <v>47</v>
      </c>
      <c r="D315" s="164" t="s">
        <v>484</v>
      </c>
      <c r="E315" s="215">
        <v>84.56</v>
      </c>
      <c r="F315" s="216">
        <v>85.03</v>
      </c>
      <c r="G315" s="164"/>
      <c r="H315" s="178"/>
      <c r="I315" s="179"/>
      <c r="J315" s="180"/>
      <c r="K315" s="180"/>
      <c r="L315" s="167"/>
      <c r="M315" s="167"/>
    </row>
    <row r="316" spans="1:13">
      <c r="A316" s="164" t="s">
        <v>125</v>
      </c>
      <c r="B316" s="165">
        <v>47</v>
      </c>
      <c r="C316" s="166">
        <v>65</v>
      </c>
      <c r="D316" s="164" t="s">
        <v>484</v>
      </c>
      <c r="E316" s="215">
        <v>85.03</v>
      </c>
      <c r="F316" s="216">
        <v>85.210000000000008</v>
      </c>
      <c r="G316" s="164" t="s">
        <v>420</v>
      </c>
      <c r="H316" s="178">
        <v>0</v>
      </c>
      <c r="I316" s="179"/>
      <c r="J316" s="180"/>
      <c r="K316" s="180"/>
      <c r="L316" s="167" t="s">
        <v>419</v>
      </c>
      <c r="M316" s="167"/>
    </row>
    <row r="317" spans="1:13">
      <c r="A317" s="164" t="s">
        <v>126</v>
      </c>
      <c r="B317" s="165">
        <v>0</v>
      </c>
      <c r="C317" s="166">
        <v>28</v>
      </c>
      <c r="D317" s="164" t="s">
        <v>484</v>
      </c>
      <c r="E317" s="215">
        <v>85.35</v>
      </c>
      <c r="F317" s="216">
        <v>85.63</v>
      </c>
      <c r="G317" s="164"/>
      <c r="H317" s="178"/>
      <c r="I317" s="179"/>
      <c r="J317" s="180"/>
      <c r="K317" s="180"/>
      <c r="L317" s="167"/>
      <c r="M317" s="167"/>
    </row>
    <row r="318" spans="1:13">
      <c r="A318" s="164" t="s">
        <v>126</v>
      </c>
      <c r="B318" s="165">
        <v>28</v>
      </c>
      <c r="C318" s="166">
        <v>45</v>
      </c>
      <c r="D318" s="164" t="s">
        <v>484</v>
      </c>
      <c r="E318" s="215">
        <v>85.63</v>
      </c>
      <c r="F318" s="216">
        <v>85.8</v>
      </c>
      <c r="G318" s="164" t="s">
        <v>420</v>
      </c>
      <c r="H318" s="178">
        <v>0</v>
      </c>
      <c r="I318" s="179"/>
      <c r="J318" s="180"/>
      <c r="K318" s="180"/>
      <c r="L318" s="167" t="s">
        <v>419</v>
      </c>
      <c r="M318" s="167"/>
    </row>
    <row r="319" spans="1:13">
      <c r="A319" s="164" t="s">
        <v>126</v>
      </c>
      <c r="B319" s="165">
        <v>51</v>
      </c>
      <c r="C319" s="166">
        <v>66</v>
      </c>
      <c r="D319" s="164" t="s">
        <v>484</v>
      </c>
      <c r="E319" s="215">
        <v>85.86</v>
      </c>
      <c r="F319" s="216">
        <v>86.009999999999991</v>
      </c>
      <c r="G319" s="164"/>
      <c r="H319" s="178"/>
      <c r="I319" s="179"/>
      <c r="J319" s="180"/>
      <c r="K319" s="180"/>
      <c r="L319" s="167"/>
      <c r="M319" s="167"/>
    </row>
    <row r="320" spans="1:13">
      <c r="A320" s="164" t="s">
        <v>126</v>
      </c>
      <c r="B320" s="165">
        <v>66</v>
      </c>
      <c r="C320" s="166">
        <v>85.5</v>
      </c>
      <c r="D320" s="164" t="s">
        <v>484</v>
      </c>
      <c r="E320" s="215">
        <v>86.009999999999991</v>
      </c>
      <c r="F320" s="216">
        <v>86.204999999999998</v>
      </c>
      <c r="G320" s="164" t="s">
        <v>420</v>
      </c>
      <c r="H320" s="178">
        <v>0</v>
      </c>
      <c r="I320" s="179"/>
      <c r="J320" s="180"/>
      <c r="K320" s="180"/>
      <c r="L320" s="167" t="s">
        <v>419</v>
      </c>
      <c r="M320" s="167"/>
    </row>
    <row r="321" spans="1:13">
      <c r="A321" s="164" t="s">
        <v>127</v>
      </c>
      <c r="B321" s="165">
        <v>0</v>
      </c>
      <c r="C321" s="166">
        <v>81</v>
      </c>
      <c r="D321" s="164" t="s">
        <v>484</v>
      </c>
      <c r="E321" s="215">
        <v>86.204999999999998</v>
      </c>
      <c r="F321" s="216">
        <v>87.015000000000001</v>
      </c>
      <c r="G321" s="164"/>
      <c r="H321" s="178"/>
      <c r="I321" s="179"/>
      <c r="J321" s="180"/>
      <c r="K321" s="180"/>
      <c r="L321" s="167"/>
      <c r="M321" s="167"/>
    </row>
    <row r="322" spans="1:13">
      <c r="A322" s="164" t="s">
        <v>127</v>
      </c>
      <c r="B322" s="165">
        <v>81</v>
      </c>
      <c r="C322" s="166">
        <v>94</v>
      </c>
      <c r="D322" s="164" t="s">
        <v>484</v>
      </c>
      <c r="E322" s="215">
        <v>87.015000000000001</v>
      </c>
      <c r="F322" s="216">
        <v>87.144999999999996</v>
      </c>
      <c r="G322" s="164" t="s">
        <v>420</v>
      </c>
      <c r="H322" s="178">
        <v>0</v>
      </c>
      <c r="I322" s="179"/>
      <c r="J322" s="180"/>
      <c r="K322" s="180"/>
      <c r="L322" s="167" t="s">
        <v>419</v>
      </c>
      <c r="M322" s="167"/>
    </row>
    <row r="323" spans="1:13">
      <c r="A323" s="164" t="s">
        <v>128</v>
      </c>
      <c r="B323" s="165">
        <v>0</v>
      </c>
      <c r="C323" s="166">
        <v>81.5</v>
      </c>
      <c r="D323" s="164" t="s">
        <v>484</v>
      </c>
      <c r="E323" s="215">
        <v>86.6</v>
      </c>
      <c r="F323" s="216">
        <v>87.414999999999992</v>
      </c>
      <c r="G323" s="164" t="s">
        <v>420</v>
      </c>
      <c r="H323" s="178">
        <v>0</v>
      </c>
      <c r="I323" s="179"/>
      <c r="J323" s="180"/>
      <c r="K323" s="180"/>
      <c r="L323" s="167" t="s">
        <v>419</v>
      </c>
      <c r="M323" s="167"/>
    </row>
    <row r="324" spans="1:13">
      <c r="A324" s="164" t="s">
        <v>129</v>
      </c>
      <c r="B324" s="165">
        <v>0</v>
      </c>
      <c r="C324" s="166">
        <v>69.5</v>
      </c>
      <c r="D324" s="164" t="s">
        <v>484</v>
      </c>
      <c r="E324" s="215">
        <v>87.415000000000006</v>
      </c>
      <c r="F324" s="216">
        <v>88.11</v>
      </c>
      <c r="G324" s="164" t="s">
        <v>420</v>
      </c>
      <c r="H324" s="178">
        <v>0</v>
      </c>
      <c r="I324" s="179"/>
      <c r="J324" s="180"/>
      <c r="K324" s="180"/>
      <c r="L324" s="167" t="s">
        <v>419</v>
      </c>
      <c r="M324" s="167"/>
    </row>
    <row r="325" spans="1:13">
      <c r="A325" s="164" t="s">
        <v>130</v>
      </c>
      <c r="B325" s="165">
        <v>0</v>
      </c>
      <c r="C325" s="166">
        <v>91</v>
      </c>
      <c r="D325" s="164" t="s">
        <v>484</v>
      </c>
      <c r="E325" s="215">
        <v>88.11</v>
      </c>
      <c r="F325" s="216">
        <v>89.02</v>
      </c>
      <c r="G325" s="164" t="s">
        <v>420</v>
      </c>
      <c r="H325" s="178">
        <v>0</v>
      </c>
      <c r="I325" s="179"/>
      <c r="J325" s="180"/>
      <c r="K325" s="180"/>
      <c r="L325" s="167" t="s">
        <v>419</v>
      </c>
      <c r="M325" s="167"/>
    </row>
    <row r="326" spans="1:13">
      <c r="A326" s="164" t="s">
        <v>131</v>
      </c>
      <c r="B326" s="165">
        <v>0</v>
      </c>
      <c r="C326" s="166">
        <v>21</v>
      </c>
      <c r="D326" s="164" t="s">
        <v>484</v>
      </c>
      <c r="E326" s="215">
        <v>89.02</v>
      </c>
      <c r="F326" s="216">
        <v>89.22999999999999</v>
      </c>
      <c r="G326" s="164"/>
      <c r="H326" s="178"/>
      <c r="I326" s="179"/>
      <c r="J326" s="180"/>
      <c r="K326" s="180"/>
      <c r="L326" s="167"/>
      <c r="M326" s="167"/>
    </row>
    <row r="327" spans="1:13">
      <c r="A327" s="164" t="s">
        <v>131</v>
      </c>
      <c r="B327" s="165">
        <v>21</v>
      </c>
      <c r="C327" s="166">
        <v>38</v>
      </c>
      <c r="D327" s="164" t="s">
        <v>484</v>
      </c>
      <c r="E327" s="215">
        <v>89.22999999999999</v>
      </c>
      <c r="F327" s="216">
        <v>89.399999999999991</v>
      </c>
      <c r="G327" s="164" t="s">
        <v>420</v>
      </c>
      <c r="H327" s="178">
        <v>0</v>
      </c>
      <c r="I327" s="179"/>
      <c r="J327" s="180"/>
      <c r="K327" s="180"/>
      <c r="L327" s="167" t="s">
        <v>419</v>
      </c>
      <c r="M327" s="167"/>
    </row>
    <row r="328" spans="1:13">
      <c r="A328" s="164" t="s">
        <v>131</v>
      </c>
      <c r="B328" s="165">
        <v>38</v>
      </c>
      <c r="C328" s="166">
        <v>48</v>
      </c>
      <c r="D328" s="164" t="s">
        <v>484</v>
      </c>
      <c r="E328" s="215">
        <v>89.399999999999991</v>
      </c>
      <c r="F328" s="216">
        <v>89.5</v>
      </c>
      <c r="G328" s="164"/>
      <c r="H328" s="178"/>
      <c r="I328" s="179"/>
      <c r="J328" s="180"/>
      <c r="K328" s="180"/>
      <c r="L328" s="167"/>
      <c r="M328" s="167"/>
    </row>
    <row r="329" spans="1:13">
      <c r="A329" s="164" t="s">
        <v>132</v>
      </c>
      <c r="B329" s="165">
        <v>0</v>
      </c>
      <c r="C329" s="166">
        <v>33</v>
      </c>
      <c r="D329" s="164" t="s">
        <v>484</v>
      </c>
      <c r="E329" s="215">
        <v>89.6</v>
      </c>
      <c r="F329" s="216">
        <v>89.929999999999993</v>
      </c>
      <c r="G329" s="164" t="s">
        <v>420</v>
      </c>
      <c r="H329" s="178">
        <v>0</v>
      </c>
      <c r="I329" s="179"/>
      <c r="J329" s="180"/>
      <c r="K329" s="180"/>
      <c r="L329" s="167" t="s">
        <v>419</v>
      </c>
      <c r="M329" s="167"/>
    </row>
    <row r="330" spans="1:13">
      <c r="A330" s="164" t="s">
        <v>132</v>
      </c>
      <c r="B330" s="165">
        <v>33</v>
      </c>
      <c r="C330" s="166">
        <v>41</v>
      </c>
      <c r="D330" s="164" t="s">
        <v>484</v>
      </c>
      <c r="E330" s="215">
        <v>89.929999999999993</v>
      </c>
      <c r="F330" s="216">
        <v>90.009999999999991</v>
      </c>
      <c r="G330" s="164" t="s">
        <v>420</v>
      </c>
      <c r="H330" s="178">
        <v>0</v>
      </c>
      <c r="I330" s="179"/>
      <c r="J330" s="180"/>
      <c r="K330" s="180"/>
      <c r="L330" s="167" t="s">
        <v>452</v>
      </c>
      <c r="M330" s="167"/>
    </row>
    <row r="331" spans="1:13">
      <c r="A331" s="164" t="s">
        <v>132</v>
      </c>
      <c r="B331" s="165">
        <v>41</v>
      </c>
      <c r="C331" s="166">
        <v>94.5</v>
      </c>
      <c r="D331" s="164" t="s">
        <v>484</v>
      </c>
      <c r="E331" s="215">
        <v>90.009999999999991</v>
      </c>
      <c r="F331" s="216">
        <v>90.544999999999987</v>
      </c>
      <c r="G331" s="164" t="s">
        <v>420</v>
      </c>
      <c r="H331" s="178">
        <v>0</v>
      </c>
      <c r="I331" s="179"/>
      <c r="J331" s="180"/>
      <c r="K331" s="180"/>
      <c r="L331" s="167" t="s">
        <v>419</v>
      </c>
      <c r="M331" s="167"/>
    </row>
    <row r="332" spans="1:13">
      <c r="A332" s="164" t="s">
        <v>133</v>
      </c>
      <c r="B332" s="165">
        <v>0</v>
      </c>
      <c r="C332" s="166">
        <v>54</v>
      </c>
      <c r="D332" s="164" t="s">
        <v>484</v>
      </c>
      <c r="E332" s="215">
        <v>90.545000000000002</v>
      </c>
      <c r="F332" s="216">
        <v>91.085000000000008</v>
      </c>
      <c r="G332" s="164" t="s">
        <v>420</v>
      </c>
      <c r="H332" s="178">
        <v>0</v>
      </c>
      <c r="I332" s="179"/>
      <c r="J332" s="180"/>
      <c r="K332" s="180"/>
      <c r="L332" s="167" t="s">
        <v>419</v>
      </c>
      <c r="M332" s="167"/>
    </row>
    <row r="333" spans="1:13">
      <c r="A333" s="164" t="s">
        <v>133</v>
      </c>
      <c r="B333" s="165">
        <v>54</v>
      </c>
      <c r="C333" s="166">
        <v>83</v>
      </c>
      <c r="D333" s="164" t="s">
        <v>484</v>
      </c>
      <c r="E333" s="215">
        <v>91.085000000000008</v>
      </c>
      <c r="F333" s="216">
        <v>91.375</v>
      </c>
      <c r="G333" s="164"/>
      <c r="H333" s="178"/>
      <c r="I333" s="179"/>
      <c r="J333" s="180"/>
      <c r="K333" s="180"/>
      <c r="L333" s="167"/>
      <c r="M333" s="167"/>
    </row>
    <row r="334" spans="1:13">
      <c r="A334" s="164" t="s">
        <v>134</v>
      </c>
      <c r="B334" s="165">
        <v>0</v>
      </c>
      <c r="C334" s="166">
        <v>55</v>
      </c>
      <c r="D334" s="164" t="s">
        <v>484</v>
      </c>
      <c r="E334" s="215">
        <v>91</v>
      </c>
      <c r="F334" s="216">
        <v>91.55</v>
      </c>
      <c r="G334" s="164" t="s">
        <v>420</v>
      </c>
      <c r="H334" s="178">
        <v>0</v>
      </c>
      <c r="I334" s="179"/>
      <c r="J334" s="180"/>
      <c r="K334" s="180"/>
      <c r="L334" s="167" t="s">
        <v>426</v>
      </c>
      <c r="M334" s="167"/>
    </row>
    <row r="335" spans="1:13">
      <c r="A335" s="164" t="s">
        <v>134</v>
      </c>
      <c r="B335" s="165">
        <v>55</v>
      </c>
      <c r="C335" s="166">
        <v>69</v>
      </c>
      <c r="D335" s="164" t="s">
        <v>484</v>
      </c>
      <c r="E335" s="215">
        <v>91.55</v>
      </c>
      <c r="F335" s="216">
        <v>91.69</v>
      </c>
      <c r="G335" s="164"/>
      <c r="H335" s="178"/>
      <c r="I335" s="179"/>
      <c r="J335" s="180"/>
      <c r="K335" s="180"/>
      <c r="L335" s="167"/>
      <c r="M335" s="167"/>
    </row>
    <row r="336" spans="1:13">
      <c r="A336" s="164" t="s">
        <v>135</v>
      </c>
      <c r="B336" s="165">
        <v>0</v>
      </c>
      <c r="C336" s="166">
        <v>82.5</v>
      </c>
      <c r="D336" s="164" t="s">
        <v>484</v>
      </c>
      <c r="E336" s="215">
        <v>91.69</v>
      </c>
      <c r="F336" s="216">
        <v>92.515000000000001</v>
      </c>
      <c r="G336" s="164" t="s">
        <v>420</v>
      </c>
      <c r="H336" s="178">
        <v>0</v>
      </c>
      <c r="I336" s="179"/>
      <c r="J336" s="180"/>
      <c r="K336" s="180"/>
      <c r="L336" s="167" t="s">
        <v>426</v>
      </c>
      <c r="M336" s="167"/>
    </row>
    <row r="337" spans="1:13">
      <c r="A337" s="164" t="s">
        <v>136</v>
      </c>
      <c r="B337" s="165">
        <v>0</v>
      </c>
      <c r="C337" s="166">
        <v>63</v>
      </c>
      <c r="D337" s="164" t="s">
        <v>484</v>
      </c>
      <c r="E337" s="215">
        <v>92.6</v>
      </c>
      <c r="F337" s="216">
        <v>93.22999999999999</v>
      </c>
      <c r="G337" s="164" t="s">
        <v>420</v>
      </c>
      <c r="H337" s="178">
        <v>0</v>
      </c>
      <c r="I337" s="179"/>
      <c r="J337" s="180"/>
      <c r="K337" s="180"/>
      <c r="L337" s="167" t="s">
        <v>426</v>
      </c>
      <c r="M337" s="167"/>
    </row>
    <row r="338" spans="1:13">
      <c r="A338" s="164" t="s">
        <v>137</v>
      </c>
      <c r="B338" s="165">
        <v>0</v>
      </c>
      <c r="C338" s="166">
        <v>53.5</v>
      </c>
      <c r="D338" s="164" t="s">
        <v>484</v>
      </c>
      <c r="E338" s="215">
        <v>93.23</v>
      </c>
      <c r="F338" s="216">
        <v>93.765000000000001</v>
      </c>
      <c r="G338" s="164"/>
      <c r="H338" s="178"/>
      <c r="I338" s="179"/>
      <c r="J338" s="180"/>
      <c r="K338" s="180"/>
      <c r="L338" s="167"/>
      <c r="M338" s="167"/>
    </row>
    <row r="339" spans="1:13">
      <c r="A339" s="164" t="s">
        <v>138</v>
      </c>
      <c r="B339" s="165">
        <v>0</v>
      </c>
      <c r="C339" s="166">
        <v>29</v>
      </c>
      <c r="D339" s="164" t="s">
        <v>484</v>
      </c>
      <c r="E339" s="215">
        <v>93.765000000000001</v>
      </c>
      <c r="F339" s="216">
        <v>94.055000000000007</v>
      </c>
      <c r="G339" s="164" t="s">
        <v>420</v>
      </c>
      <c r="H339" s="178">
        <v>0</v>
      </c>
      <c r="I339" s="179"/>
      <c r="J339" s="180"/>
      <c r="K339" s="180"/>
      <c r="L339" s="167" t="s">
        <v>426</v>
      </c>
      <c r="M339" s="167"/>
    </row>
    <row r="340" spans="1:13">
      <c r="A340" s="164" t="s">
        <v>138</v>
      </c>
      <c r="B340" s="165">
        <v>29</v>
      </c>
      <c r="C340" s="166">
        <v>81.5</v>
      </c>
      <c r="D340" s="164" t="s">
        <v>484</v>
      </c>
      <c r="E340" s="215">
        <v>94.055000000000007</v>
      </c>
      <c r="F340" s="216">
        <v>94.58</v>
      </c>
      <c r="G340" s="164"/>
      <c r="H340" s="178"/>
      <c r="I340" s="179"/>
      <c r="J340" s="180"/>
      <c r="K340" s="180"/>
      <c r="L340" s="167"/>
      <c r="M340" s="167"/>
    </row>
    <row r="341" spans="1:13">
      <c r="A341" s="164" t="s">
        <v>139</v>
      </c>
      <c r="B341" s="165">
        <v>0</v>
      </c>
      <c r="C341" s="166">
        <v>57.5</v>
      </c>
      <c r="D341" s="164" t="s">
        <v>484</v>
      </c>
      <c r="E341" s="215">
        <v>94.5</v>
      </c>
      <c r="F341" s="216">
        <v>95.075000000000003</v>
      </c>
      <c r="G341" s="164" t="s">
        <v>420</v>
      </c>
      <c r="H341" s="178">
        <v>0</v>
      </c>
      <c r="I341" s="179"/>
      <c r="J341" s="180"/>
      <c r="K341" s="180"/>
      <c r="L341" s="167" t="s">
        <v>426</v>
      </c>
      <c r="M341" s="167"/>
    </row>
    <row r="342" spans="1:13">
      <c r="A342" s="164" t="s">
        <v>140</v>
      </c>
      <c r="B342" s="165">
        <v>0</v>
      </c>
      <c r="C342" s="166">
        <v>65.5</v>
      </c>
      <c r="D342" s="164" t="s">
        <v>484</v>
      </c>
      <c r="E342" s="215">
        <v>95.075000000000003</v>
      </c>
      <c r="F342" s="216">
        <v>95.73</v>
      </c>
      <c r="G342" s="164" t="s">
        <v>420</v>
      </c>
      <c r="H342" s="178">
        <v>0</v>
      </c>
      <c r="I342" s="179"/>
      <c r="J342" s="180"/>
      <c r="K342" s="180"/>
      <c r="L342" s="167" t="s">
        <v>426</v>
      </c>
      <c r="M342" s="167"/>
    </row>
    <row r="343" spans="1:13">
      <c r="A343" s="164" t="s">
        <v>141</v>
      </c>
      <c r="B343" s="165">
        <v>0</v>
      </c>
      <c r="C343" s="166">
        <v>80.5</v>
      </c>
      <c r="D343" s="164" t="s">
        <v>484</v>
      </c>
      <c r="E343" s="215">
        <v>95.6</v>
      </c>
      <c r="F343" s="216">
        <v>96.405000000000001</v>
      </c>
      <c r="G343" s="164" t="s">
        <v>420</v>
      </c>
      <c r="H343" s="178">
        <v>0</v>
      </c>
      <c r="I343" s="179"/>
      <c r="J343" s="180"/>
      <c r="K343" s="180"/>
      <c r="L343" s="167" t="s">
        <v>426</v>
      </c>
      <c r="M343" s="167"/>
    </row>
    <row r="344" spans="1:13">
      <c r="A344" s="164" t="s">
        <v>142</v>
      </c>
      <c r="B344" s="165">
        <v>0</v>
      </c>
      <c r="C344" s="166">
        <v>59</v>
      </c>
      <c r="D344" s="164" t="s">
        <v>484</v>
      </c>
      <c r="E344" s="215">
        <v>96.405000000000001</v>
      </c>
      <c r="F344" s="216">
        <v>96.995000000000005</v>
      </c>
      <c r="G344" s="164" t="s">
        <v>420</v>
      </c>
      <c r="H344" s="178">
        <v>0</v>
      </c>
      <c r="I344" s="179"/>
      <c r="J344" s="180"/>
      <c r="K344" s="180"/>
      <c r="L344" s="167" t="s">
        <v>426</v>
      </c>
      <c r="M344" s="167"/>
    </row>
    <row r="345" spans="1:13">
      <c r="A345" s="164" t="s">
        <v>143</v>
      </c>
      <c r="B345" s="165">
        <v>0</v>
      </c>
      <c r="C345" s="166">
        <v>84.5</v>
      </c>
      <c r="D345" s="164" t="s">
        <v>484</v>
      </c>
      <c r="E345" s="215">
        <v>96.995000000000005</v>
      </c>
      <c r="F345" s="216">
        <v>97.84</v>
      </c>
      <c r="G345" s="164" t="s">
        <v>420</v>
      </c>
      <c r="H345" s="178">
        <v>0</v>
      </c>
      <c r="I345" s="179"/>
      <c r="J345" s="180"/>
      <c r="K345" s="180"/>
      <c r="L345" s="167" t="s">
        <v>426</v>
      </c>
      <c r="M345" s="167"/>
    </row>
    <row r="346" spans="1:13">
      <c r="A346" s="164" t="s">
        <v>144</v>
      </c>
      <c r="B346" s="165">
        <v>0</v>
      </c>
      <c r="C346" s="166">
        <v>96.5</v>
      </c>
      <c r="D346" s="164" t="s">
        <v>484</v>
      </c>
      <c r="E346" s="215">
        <v>97.84</v>
      </c>
      <c r="F346" s="216">
        <v>98.805000000000007</v>
      </c>
      <c r="G346" s="164" t="s">
        <v>420</v>
      </c>
      <c r="H346" s="178">
        <v>0</v>
      </c>
      <c r="I346" s="179"/>
      <c r="J346" s="180"/>
      <c r="K346" s="180"/>
      <c r="L346" s="167" t="s">
        <v>426</v>
      </c>
      <c r="M346" s="167"/>
    </row>
    <row r="347" spans="1:13">
      <c r="A347" s="164" t="s">
        <v>145</v>
      </c>
      <c r="B347" s="165">
        <v>0</v>
      </c>
      <c r="C347" s="166">
        <v>81.5</v>
      </c>
      <c r="D347" s="164" t="s">
        <v>484</v>
      </c>
      <c r="E347" s="215">
        <v>98.6</v>
      </c>
      <c r="F347" s="216">
        <v>99.414999999999992</v>
      </c>
      <c r="G347" s="164" t="s">
        <v>420</v>
      </c>
      <c r="H347" s="178">
        <v>0</v>
      </c>
      <c r="I347" s="179"/>
      <c r="J347" s="180"/>
      <c r="K347" s="180"/>
      <c r="L347" s="167" t="s">
        <v>426</v>
      </c>
      <c r="M347" s="167"/>
    </row>
    <row r="348" spans="1:13">
      <c r="A348" s="164" t="s">
        <v>146</v>
      </c>
      <c r="B348" s="165">
        <v>0</v>
      </c>
      <c r="C348" s="166">
        <v>15</v>
      </c>
      <c r="D348" s="164" t="s">
        <v>484</v>
      </c>
      <c r="E348" s="215">
        <v>99.415000000000006</v>
      </c>
      <c r="F348" s="216">
        <v>99.565000000000012</v>
      </c>
      <c r="G348" s="164" t="s">
        <v>420</v>
      </c>
      <c r="H348" s="178">
        <v>0</v>
      </c>
      <c r="I348" s="179"/>
      <c r="J348" s="180"/>
      <c r="K348" s="180"/>
      <c r="L348" s="167" t="s">
        <v>426</v>
      </c>
      <c r="M348" s="167"/>
    </row>
    <row r="349" spans="1:13">
      <c r="A349" s="164" t="s">
        <v>146</v>
      </c>
      <c r="B349" s="165">
        <v>15</v>
      </c>
      <c r="C349" s="166">
        <v>39</v>
      </c>
      <c r="D349" s="164" t="s">
        <v>484</v>
      </c>
      <c r="E349" s="215">
        <v>99.565000000000012</v>
      </c>
      <c r="F349" s="216">
        <v>99.805000000000007</v>
      </c>
      <c r="G349" s="164" t="s">
        <v>420</v>
      </c>
      <c r="H349" s="178">
        <v>0</v>
      </c>
      <c r="I349" s="179"/>
      <c r="J349" s="180"/>
      <c r="K349" s="180"/>
      <c r="L349" s="167" t="s">
        <v>452</v>
      </c>
      <c r="M349" s="167"/>
    </row>
    <row r="350" spans="1:13">
      <c r="A350" s="164" t="s">
        <v>146</v>
      </c>
      <c r="B350" s="165">
        <v>39</v>
      </c>
      <c r="C350" s="166">
        <v>66</v>
      </c>
      <c r="D350" s="164" t="s">
        <v>484</v>
      </c>
      <c r="E350" s="215">
        <v>99.805000000000007</v>
      </c>
      <c r="F350" s="216">
        <v>100.075</v>
      </c>
      <c r="G350" s="164" t="s">
        <v>420</v>
      </c>
      <c r="H350" s="178">
        <v>0</v>
      </c>
      <c r="I350" s="179"/>
      <c r="J350" s="180"/>
      <c r="K350" s="180"/>
      <c r="L350" s="167" t="s">
        <v>426</v>
      </c>
      <c r="M350" s="167"/>
    </row>
    <row r="351" spans="1:13">
      <c r="A351" s="164" t="s">
        <v>147</v>
      </c>
      <c r="B351" s="165">
        <v>0</v>
      </c>
      <c r="C351" s="166">
        <v>76.5</v>
      </c>
      <c r="D351" s="164" t="s">
        <v>484</v>
      </c>
      <c r="E351" s="215">
        <v>100.075</v>
      </c>
      <c r="F351" s="216">
        <v>100.84</v>
      </c>
      <c r="G351" s="164" t="s">
        <v>420</v>
      </c>
      <c r="H351" s="178">
        <v>0</v>
      </c>
      <c r="I351" s="179"/>
      <c r="J351" s="180"/>
      <c r="K351" s="180"/>
      <c r="L351" s="167" t="s">
        <v>426</v>
      </c>
      <c r="M351" s="167"/>
    </row>
    <row r="352" spans="1:13">
      <c r="A352" s="164" t="s">
        <v>148</v>
      </c>
      <c r="B352" s="165">
        <v>0</v>
      </c>
      <c r="C352" s="166">
        <v>17</v>
      </c>
      <c r="D352" s="164" t="s">
        <v>484</v>
      </c>
      <c r="E352" s="215">
        <v>100.84</v>
      </c>
      <c r="F352" s="216">
        <v>101.01</v>
      </c>
      <c r="G352" s="164" t="s">
        <v>420</v>
      </c>
      <c r="H352" s="178">
        <v>0</v>
      </c>
      <c r="I352" s="179"/>
      <c r="J352" s="180"/>
      <c r="K352" s="180"/>
      <c r="L352" s="167" t="s">
        <v>426</v>
      </c>
      <c r="M352" s="167"/>
    </row>
    <row r="353" spans="1:13">
      <c r="A353" s="164" t="s">
        <v>148</v>
      </c>
      <c r="B353" s="165">
        <v>17</v>
      </c>
      <c r="C353" s="166">
        <v>84.5</v>
      </c>
      <c r="D353" s="164" t="s">
        <v>484</v>
      </c>
      <c r="E353" s="215">
        <v>101.01</v>
      </c>
      <c r="F353" s="216">
        <v>101.685</v>
      </c>
      <c r="G353" s="164" t="s">
        <v>420</v>
      </c>
      <c r="H353" s="178">
        <v>0</v>
      </c>
      <c r="I353" s="179"/>
      <c r="J353" s="180"/>
      <c r="K353" s="180"/>
      <c r="L353" s="167" t="s">
        <v>452</v>
      </c>
      <c r="M353" s="167"/>
    </row>
    <row r="354" spans="1:13">
      <c r="A354" s="164" t="s">
        <v>149</v>
      </c>
      <c r="B354" s="165">
        <v>0</v>
      </c>
      <c r="C354" s="166">
        <v>50</v>
      </c>
      <c r="D354" s="164" t="s">
        <v>484</v>
      </c>
      <c r="E354" s="215">
        <v>101.6</v>
      </c>
      <c r="F354" s="216">
        <v>102.1</v>
      </c>
      <c r="G354" s="164" t="s">
        <v>420</v>
      </c>
      <c r="H354" s="178">
        <v>0</v>
      </c>
      <c r="I354" s="179"/>
      <c r="J354" s="180"/>
      <c r="K354" s="180"/>
      <c r="L354" s="167" t="s">
        <v>452</v>
      </c>
      <c r="M354" s="167"/>
    </row>
    <row r="355" spans="1:13">
      <c r="A355" s="164" t="s">
        <v>149</v>
      </c>
      <c r="B355" s="165">
        <v>50</v>
      </c>
      <c r="C355" s="166">
        <v>64.5</v>
      </c>
      <c r="D355" s="164" t="s">
        <v>484</v>
      </c>
      <c r="E355" s="215">
        <v>102.1</v>
      </c>
      <c r="F355" s="216">
        <v>102.24499999999999</v>
      </c>
      <c r="G355" s="164" t="s">
        <v>420</v>
      </c>
      <c r="H355" s="178">
        <v>0</v>
      </c>
      <c r="I355" s="179"/>
      <c r="J355" s="180"/>
      <c r="K355" s="180"/>
      <c r="L355" s="167" t="s">
        <v>452</v>
      </c>
      <c r="M355" s="167"/>
    </row>
    <row r="356" spans="1:13">
      <c r="A356" s="164" t="s">
        <v>150</v>
      </c>
      <c r="B356" s="165">
        <v>0</v>
      </c>
      <c r="C356" s="166">
        <v>50</v>
      </c>
      <c r="D356" s="164" t="s">
        <v>484</v>
      </c>
      <c r="E356" s="215">
        <v>102.245</v>
      </c>
      <c r="F356" s="216">
        <v>102.745</v>
      </c>
      <c r="G356" s="164" t="s">
        <v>420</v>
      </c>
      <c r="H356" s="178">
        <v>0</v>
      </c>
      <c r="I356" s="179"/>
      <c r="J356" s="180"/>
      <c r="K356" s="180"/>
      <c r="L356" s="167" t="s">
        <v>452</v>
      </c>
      <c r="M356" s="167"/>
    </row>
    <row r="357" spans="1:13">
      <c r="A357" s="164" t="s">
        <v>150</v>
      </c>
      <c r="B357" s="165">
        <v>50</v>
      </c>
      <c r="C357" s="166">
        <v>85</v>
      </c>
      <c r="D357" s="164" t="s">
        <v>484</v>
      </c>
      <c r="E357" s="215">
        <v>102.745</v>
      </c>
      <c r="F357" s="216">
        <v>103.095</v>
      </c>
      <c r="G357" s="164" t="s">
        <v>420</v>
      </c>
      <c r="H357" s="178">
        <v>0</v>
      </c>
      <c r="I357" s="179"/>
      <c r="J357" s="180"/>
      <c r="K357" s="180"/>
      <c r="L357" s="167" t="s">
        <v>452</v>
      </c>
      <c r="M357" s="167"/>
    </row>
    <row r="358" spans="1:13">
      <c r="A358" s="164" t="s">
        <v>151</v>
      </c>
      <c r="B358" s="165">
        <v>0</v>
      </c>
      <c r="C358" s="166">
        <v>26.5</v>
      </c>
      <c r="D358" s="164" t="s">
        <v>484</v>
      </c>
      <c r="E358" s="215">
        <v>103.095</v>
      </c>
      <c r="F358" s="216">
        <v>103.36</v>
      </c>
      <c r="G358" s="164" t="s">
        <v>420</v>
      </c>
      <c r="H358" s="178">
        <v>0</v>
      </c>
      <c r="I358" s="179"/>
      <c r="J358" s="180"/>
      <c r="K358" s="180"/>
      <c r="L358" s="167" t="s">
        <v>452</v>
      </c>
      <c r="M358" s="167"/>
    </row>
    <row r="359" spans="1:13">
      <c r="A359" s="164" t="s">
        <v>151</v>
      </c>
      <c r="B359" s="165">
        <v>26.5</v>
      </c>
      <c r="C359" s="166">
        <v>29</v>
      </c>
      <c r="D359" s="164" t="s">
        <v>484</v>
      </c>
      <c r="E359" s="215">
        <v>103.36</v>
      </c>
      <c r="F359" s="216">
        <v>103.38500000000001</v>
      </c>
      <c r="G359" s="164" t="s">
        <v>420</v>
      </c>
      <c r="H359" s="178">
        <v>0</v>
      </c>
      <c r="I359" s="179"/>
      <c r="J359" s="180"/>
      <c r="K359" s="180"/>
      <c r="L359" s="167" t="s">
        <v>452</v>
      </c>
      <c r="M359" s="167"/>
    </row>
    <row r="360" spans="1:13">
      <c r="A360" s="164" t="s">
        <v>151</v>
      </c>
      <c r="B360" s="165">
        <v>29</v>
      </c>
      <c r="C360" s="166">
        <v>77</v>
      </c>
      <c r="D360" s="164" t="s">
        <v>484</v>
      </c>
      <c r="E360" s="215">
        <v>103.38500000000001</v>
      </c>
      <c r="F360" s="216">
        <v>103.86499999999999</v>
      </c>
      <c r="G360" s="164" t="s">
        <v>420</v>
      </c>
      <c r="H360" s="178">
        <v>0</v>
      </c>
      <c r="I360" s="179"/>
      <c r="J360" s="180"/>
      <c r="K360" s="180"/>
      <c r="L360" s="167" t="s">
        <v>452</v>
      </c>
      <c r="M360" s="167" t="s">
        <v>455</v>
      </c>
    </row>
    <row r="361" spans="1:13">
      <c r="A361" s="164" t="s">
        <v>152</v>
      </c>
      <c r="B361" s="165">
        <v>0</v>
      </c>
      <c r="C361" s="166">
        <v>40</v>
      </c>
      <c r="D361" s="164" t="s">
        <v>484</v>
      </c>
      <c r="E361" s="215">
        <v>103.86499999999999</v>
      </c>
      <c r="F361" s="216">
        <v>104.265</v>
      </c>
      <c r="G361" s="164" t="s">
        <v>420</v>
      </c>
      <c r="H361" s="178">
        <v>0</v>
      </c>
      <c r="I361" s="179"/>
      <c r="J361" s="180"/>
      <c r="K361" s="180"/>
      <c r="L361" s="167" t="s">
        <v>452</v>
      </c>
      <c r="M361" s="167"/>
    </row>
    <row r="362" spans="1:13">
      <c r="A362" s="164" t="s">
        <v>152</v>
      </c>
      <c r="B362" s="165">
        <v>40</v>
      </c>
      <c r="C362" s="166">
        <v>84.5</v>
      </c>
      <c r="D362" s="164" t="s">
        <v>484</v>
      </c>
      <c r="E362" s="215">
        <v>104.265</v>
      </c>
      <c r="F362" s="216">
        <v>104.71</v>
      </c>
      <c r="G362" s="164" t="s">
        <v>420</v>
      </c>
      <c r="H362" s="178">
        <v>0</v>
      </c>
      <c r="I362" s="179"/>
      <c r="J362" s="180"/>
      <c r="K362" s="180"/>
      <c r="L362" s="167" t="s">
        <v>452</v>
      </c>
      <c r="M362" s="167"/>
    </row>
    <row r="363" spans="1:13">
      <c r="A363" s="164" t="s">
        <v>153</v>
      </c>
      <c r="B363" s="165">
        <v>0</v>
      </c>
      <c r="C363" s="166">
        <v>50</v>
      </c>
      <c r="D363" s="164" t="s">
        <v>484</v>
      </c>
      <c r="E363" s="215">
        <v>104.6</v>
      </c>
      <c r="F363" s="216">
        <v>105.1</v>
      </c>
      <c r="G363" s="164" t="s">
        <v>420</v>
      </c>
      <c r="H363" s="178">
        <v>0</v>
      </c>
      <c r="I363" s="179"/>
      <c r="J363" s="180"/>
      <c r="K363" s="180"/>
      <c r="L363" s="167" t="s">
        <v>452</v>
      </c>
      <c r="M363" s="167"/>
    </row>
    <row r="364" spans="1:13">
      <c r="A364" s="164" t="s">
        <v>153</v>
      </c>
      <c r="B364" s="165">
        <v>50</v>
      </c>
      <c r="C364" s="166">
        <v>94.5</v>
      </c>
      <c r="D364" s="164" t="s">
        <v>484</v>
      </c>
      <c r="E364" s="215">
        <v>105.1</v>
      </c>
      <c r="F364" s="216">
        <v>105.54499999999999</v>
      </c>
      <c r="G364" s="164" t="s">
        <v>420</v>
      </c>
      <c r="H364" s="178">
        <v>0</v>
      </c>
      <c r="I364" s="179"/>
      <c r="J364" s="180"/>
      <c r="K364" s="180"/>
      <c r="L364" s="167" t="s">
        <v>452</v>
      </c>
      <c r="M364" s="167"/>
    </row>
    <row r="365" spans="1:13">
      <c r="A365" s="164" t="s">
        <v>154</v>
      </c>
      <c r="B365" s="165">
        <v>0</v>
      </c>
      <c r="C365" s="166">
        <v>15</v>
      </c>
      <c r="D365" s="164" t="s">
        <v>484</v>
      </c>
      <c r="E365" s="215">
        <v>105.545</v>
      </c>
      <c r="F365" s="216">
        <v>105.69500000000001</v>
      </c>
      <c r="G365" s="164" t="s">
        <v>420</v>
      </c>
      <c r="H365" s="178">
        <v>0</v>
      </c>
      <c r="I365" s="179"/>
      <c r="J365" s="180"/>
      <c r="K365" s="180"/>
      <c r="L365" s="167" t="s">
        <v>452</v>
      </c>
      <c r="M365" s="167"/>
    </row>
    <row r="366" spans="1:13">
      <c r="A366" s="156" t="s">
        <v>154</v>
      </c>
      <c r="B366" s="169">
        <v>15</v>
      </c>
      <c r="C366" s="170">
        <v>95</v>
      </c>
      <c r="D366" s="156" t="s">
        <v>484</v>
      </c>
      <c r="E366" s="217">
        <v>105.69500000000001</v>
      </c>
      <c r="F366" s="218">
        <v>106.495</v>
      </c>
      <c r="G366" s="156" t="s">
        <v>420</v>
      </c>
      <c r="H366" s="171">
        <v>0</v>
      </c>
      <c r="I366" s="181"/>
      <c r="J366" s="182"/>
      <c r="K366" s="182"/>
      <c r="L366" s="155" t="s">
        <v>452</v>
      </c>
      <c r="M366" s="155"/>
    </row>
    <row r="367" spans="1:13">
      <c r="A367" s="164" t="s">
        <v>155</v>
      </c>
      <c r="B367" s="165">
        <v>0</v>
      </c>
      <c r="C367" s="166">
        <v>52</v>
      </c>
      <c r="D367" s="164" t="s">
        <v>484</v>
      </c>
      <c r="E367" s="215">
        <v>106.495</v>
      </c>
      <c r="F367" s="216">
        <v>107.015</v>
      </c>
      <c r="G367" s="164" t="s">
        <v>420</v>
      </c>
      <c r="H367" s="178">
        <v>0</v>
      </c>
      <c r="I367" s="179"/>
      <c r="J367" s="180"/>
      <c r="K367" s="180"/>
      <c r="L367" s="167" t="s">
        <v>452</v>
      </c>
      <c r="M367" s="167"/>
    </row>
    <row r="368" spans="1:13">
      <c r="A368" s="164" t="s">
        <v>155</v>
      </c>
      <c r="B368" s="165">
        <v>52</v>
      </c>
      <c r="C368" s="166">
        <v>52.5</v>
      </c>
      <c r="D368" s="164" t="s">
        <v>484</v>
      </c>
      <c r="E368" s="215">
        <v>107.015</v>
      </c>
      <c r="F368" s="216">
        <v>107.02000000000001</v>
      </c>
      <c r="G368" s="164" t="s">
        <v>420</v>
      </c>
      <c r="H368" s="178">
        <v>0</v>
      </c>
      <c r="I368" s="179"/>
      <c r="J368" s="180"/>
      <c r="K368" s="180"/>
      <c r="L368" s="167" t="s">
        <v>425</v>
      </c>
      <c r="M368" s="167"/>
    </row>
    <row r="369" spans="1:13">
      <c r="A369" s="164" t="s">
        <v>155</v>
      </c>
      <c r="B369" s="165">
        <v>52.5</v>
      </c>
      <c r="C369" s="166">
        <v>75.5</v>
      </c>
      <c r="D369" s="164" t="s">
        <v>484</v>
      </c>
      <c r="E369" s="215">
        <v>107.02000000000001</v>
      </c>
      <c r="F369" s="216">
        <v>107.25</v>
      </c>
      <c r="G369" s="164" t="s">
        <v>420</v>
      </c>
      <c r="H369" s="178">
        <v>0</v>
      </c>
      <c r="I369" s="179"/>
      <c r="J369" s="180"/>
      <c r="K369" s="180"/>
      <c r="L369" s="167" t="s">
        <v>452</v>
      </c>
      <c r="M369" s="167"/>
    </row>
    <row r="370" spans="1:13">
      <c r="A370" s="164" t="s">
        <v>155</v>
      </c>
      <c r="B370" s="165">
        <v>75.5</v>
      </c>
      <c r="C370" s="166">
        <v>76</v>
      </c>
      <c r="D370" s="164" t="s">
        <v>484</v>
      </c>
      <c r="E370" s="215">
        <v>107.25</v>
      </c>
      <c r="F370" s="216">
        <v>107.25500000000001</v>
      </c>
      <c r="G370" s="164" t="s">
        <v>420</v>
      </c>
      <c r="H370" s="178">
        <v>0</v>
      </c>
      <c r="I370" s="179"/>
      <c r="J370" s="180"/>
      <c r="K370" s="180"/>
      <c r="L370" s="167" t="s">
        <v>425</v>
      </c>
      <c r="M370" s="167"/>
    </row>
    <row r="371" spans="1:13">
      <c r="A371" s="164" t="s">
        <v>155</v>
      </c>
      <c r="B371" s="165">
        <v>76</v>
      </c>
      <c r="C371" s="166">
        <v>87.5</v>
      </c>
      <c r="D371" s="164" t="s">
        <v>484</v>
      </c>
      <c r="E371" s="215">
        <v>107.25500000000001</v>
      </c>
      <c r="F371" s="216">
        <v>107.37</v>
      </c>
      <c r="G371" s="164" t="s">
        <v>420</v>
      </c>
      <c r="H371" s="178">
        <v>0</v>
      </c>
      <c r="I371" s="179"/>
      <c r="J371" s="180"/>
      <c r="K371" s="180"/>
      <c r="L371" s="167" t="s">
        <v>452</v>
      </c>
      <c r="M371" s="167"/>
    </row>
    <row r="372" spans="1:13">
      <c r="A372" s="164" t="s">
        <v>156</v>
      </c>
      <c r="B372" s="165">
        <v>0</v>
      </c>
      <c r="C372" s="166">
        <v>43.5</v>
      </c>
      <c r="D372" s="164" t="s">
        <v>484</v>
      </c>
      <c r="E372" s="215">
        <v>107.37</v>
      </c>
      <c r="F372" s="216">
        <v>107.80500000000001</v>
      </c>
      <c r="G372" s="164" t="s">
        <v>420</v>
      </c>
      <c r="H372" s="178">
        <v>0</v>
      </c>
      <c r="I372" s="179"/>
      <c r="J372" s="180"/>
      <c r="K372" s="180"/>
      <c r="L372" s="167" t="s">
        <v>452</v>
      </c>
      <c r="M372" s="167"/>
    </row>
    <row r="373" spans="1:13">
      <c r="A373" s="164" t="s">
        <v>157</v>
      </c>
      <c r="B373" s="165">
        <v>0</v>
      </c>
      <c r="C373" s="166">
        <v>85.5</v>
      </c>
      <c r="D373" s="164" t="s">
        <v>484</v>
      </c>
      <c r="E373" s="215">
        <v>107.6</v>
      </c>
      <c r="F373" s="216">
        <v>108.455</v>
      </c>
      <c r="G373" s="164" t="s">
        <v>420</v>
      </c>
      <c r="H373" s="178">
        <v>0</v>
      </c>
      <c r="I373" s="179"/>
      <c r="J373" s="180"/>
      <c r="K373" s="180"/>
      <c r="L373" s="167" t="s">
        <v>452</v>
      </c>
      <c r="M373" s="167"/>
    </row>
    <row r="374" spans="1:13">
      <c r="A374" s="164" t="s">
        <v>158</v>
      </c>
      <c r="B374" s="165">
        <v>0</v>
      </c>
      <c r="C374" s="166">
        <v>83.5</v>
      </c>
      <c r="D374" s="164" t="s">
        <v>484</v>
      </c>
      <c r="E374" s="215">
        <v>108.455</v>
      </c>
      <c r="F374" s="216">
        <v>109.28999999999999</v>
      </c>
      <c r="G374" s="164" t="s">
        <v>420</v>
      </c>
      <c r="H374" s="178">
        <v>0</v>
      </c>
      <c r="I374" s="179"/>
      <c r="J374" s="180"/>
      <c r="K374" s="180"/>
      <c r="L374" s="167" t="s">
        <v>452</v>
      </c>
      <c r="M374" s="167"/>
    </row>
    <row r="375" spans="1:13">
      <c r="A375" s="164" t="s">
        <v>159</v>
      </c>
      <c r="B375" s="165">
        <v>0</v>
      </c>
      <c r="C375" s="166">
        <v>9</v>
      </c>
      <c r="D375" s="164" t="s">
        <v>484</v>
      </c>
      <c r="E375" s="215">
        <v>109.29</v>
      </c>
      <c r="F375" s="216">
        <v>109.38000000000001</v>
      </c>
      <c r="G375" s="164" t="s">
        <v>420</v>
      </c>
      <c r="H375" s="178">
        <v>0</v>
      </c>
      <c r="I375" s="179"/>
      <c r="J375" s="180"/>
      <c r="K375" s="180"/>
      <c r="L375" s="167" t="s">
        <v>452</v>
      </c>
      <c r="M375" s="167"/>
    </row>
    <row r="376" spans="1:13">
      <c r="A376" s="164" t="s">
        <v>159</v>
      </c>
      <c r="B376" s="165">
        <v>9</v>
      </c>
      <c r="C376" s="166">
        <v>50</v>
      </c>
      <c r="D376" s="164" t="s">
        <v>484</v>
      </c>
      <c r="E376" s="215">
        <v>109.38000000000001</v>
      </c>
      <c r="F376" s="216">
        <v>109.79</v>
      </c>
      <c r="G376" s="164" t="s">
        <v>420</v>
      </c>
      <c r="H376" s="178">
        <v>0</v>
      </c>
      <c r="I376" s="179"/>
      <c r="J376" s="180"/>
      <c r="K376" s="180"/>
      <c r="L376" s="167" t="s">
        <v>452</v>
      </c>
      <c r="M376" s="167"/>
    </row>
    <row r="377" spans="1:13">
      <c r="A377" s="164" t="s">
        <v>159</v>
      </c>
      <c r="B377" s="165">
        <v>50</v>
      </c>
      <c r="C377" s="166">
        <v>50.2</v>
      </c>
      <c r="D377" s="164" t="s">
        <v>484</v>
      </c>
      <c r="E377" s="215">
        <v>109.79</v>
      </c>
      <c r="F377" s="216">
        <v>109.792</v>
      </c>
      <c r="G377" s="164" t="s">
        <v>420</v>
      </c>
      <c r="H377" s="178">
        <v>0</v>
      </c>
      <c r="I377" s="179"/>
      <c r="J377" s="180"/>
      <c r="K377" s="180"/>
      <c r="L377" s="167" t="s">
        <v>425</v>
      </c>
      <c r="M377" s="167"/>
    </row>
    <row r="378" spans="1:13">
      <c r="A378" s="164" t="s">
        <v>159</v>
      </c>
      <c r="B378" s="165">
        <v>50.2</v>
      </c>
      <c r="C378" s="166">
        <v>78</v>
      </c>
      <c r="D378" s="164" t="s">
        <v>484</v>
      </c>
      <c r="E378" s="215">
        <v>109.792</v>
      </c>
      <c r="F378" s="216">
        <v>110.07000000000001</v>
      </c>
      <c r="G378" s="164" t="s">
        <v>420</v>
      </c>
      <c r="H378" s="178">
        <v>0</v>
      </c>
      <c r="I378" s="179"/>
      <c r="J378" s="180"/>
      <c r="K378" s="180"/>
      <c r="L378" s="167" t="s">
        <v>452</v>
      </c>
      <c r="M378" s="167"/>
    </row>
    <row r="379" spans="1:13">
      <c r="A379" s="164" t="s">
        <v>160</v>
      </c>
      <c r="B379" s="165">
        <v>0</v>
      </c>
      <c r="C379" s="166">
        <v>27</v>
      </c>
      <c r="D379" s="164" t="s">
        <v>484</v>
      </c>
      <c r="E379" s="215">
        <v>110.07</v>
      </c>
      <c r="F379" s="216">
        <v>110.33999999999999</v>
      </c>
      <c r="G379" s="164" t="s">
        <v>420</v>
      </c>
      <c r="H379" s="178">
        <v>0</v>
      </c>
      <c r="I379" s="179"/>
      <c r="J379" s="180"/>
      <c r="K379" s="180"/>
      <c r="L379" s="167" t="s">
        <v>452</v>
      </c>
      <c r="M379" s="167"/>
    </row>
    <row r="380" spans="1:13">
      <c r="A380" s="164" t="s">
        <v>160</v>
      </c>
      <c r="B380" s="165">
        <v>27</v>
      </c>
      <c r="C380" s="166">
        <v>27.5</v>
      </c>
      <c r="D380" s="164" t="s">
        <v>484</v>
      </c>
      <c r="E380" s="215">
        <v>110.33999999999999</v>
      </c>
      <c r="F380" s="216">
        <v>110.345</v>
      </c>
      <c r="G380" s="164" t="s">
        <v>420</v>
      </c>
      <c r="H380" s="178">
        <v>0</v>
      </c>
      <c r="I380" s="179"/>
      <c r="J380" s="180"/>
      <c r="K380" s="180"/>
      <c r="L380" s="167" t="s">
        <v>425</v>
      </c>
      <c r="M380" s="167"/>
    </row>
    <row r="381" spans="1:13">
      <c r="A381" s="164" t="s">
        <v>160</v>
      </c>
      <c r="B381" s="165">
        <v>27.5</v>
      </c>
      <c r="C381" s="166">
        <v>67</v>
      </c>
      <c r="D381" s="164" t="s">
        <v>484</v>
      </c>
      <c r="E381" s="215">
        <v>110.345</v>
      </c>
      <c r="F381" s="216">
        <v>110.74</v>
      </c>
      <c r="G381" s="164" t="s">
        <v>420</v>
      </c>
      <c r="H381" s="178">
        <v>0</v>
      </c>
      <c r="I381" s="179"/>
      <c r="J381" s="180"/>
      <c r="K381" s="180"/>
      <c r="L381" s="167" t="s">
        <v>452</v>
      </c>
      <c r="M381" s="167"/>
    </row>
    <row r="382" spans="1:13">
      <c r="A382" s="164" t="s">
        <v>161</v>
      </c>
      <c r="B382" s="165">
        <v>0</v>
      </c>
      <c r="C382" s="166">
        <v>85</v>
      </c>
      <c r="D382" s="164" t="s">
        <v>484</v>
      </c>
      <c r="E382" s="215">
        <v>110.6</v>
      </c>
      <c r="F382" s="216">
        <v>111.44999999999999</v>
      </c>
      <c r="G382" s="164" t="s">
        <v>420</v>
      </c>
      <c r="H382" s="178">
        <v>0</v>
      </c>
      <c r="I382" s="179"/>
      <c r="J382" s="180"/>
      <c r="K382" s="180"/>
      <c r="L382" s="167" t="s">
        <v>452</v>
      </c>
      <c r="M382" s="167"/>
    </row>
    <row r="383" spans="1:13">
      <c r="A383" s="164" t="s">
        <v>162</v>
      </c>
      <c r="B383" s="165">
        <v>0</v>
      </c>
      <c r="C383" s="166">
        <v>50</v>
      </c>
      <c r="D383" s="164" t="s">
        <v>484</v>
      </c>
      <c r="E383" s="215">
        <v>111.45</v>
      </c>
      <c r="F383" s="216">
        <v>111.95</v>
      </c>
      <c r="G383" s="164" t="s">
        <v>420</v>
      </c>
      <c r="H383" s="178">
        <v>0</v>
      </c>
      <c r="I383" s="179"/>
      <c r="J383" s="180"/>
      <c r="K383" s="180"/>
      <c r="L383" s="167" t="s">
        <v>452</v>
      </c>
      <c r="M383" s="167"/>
    </row>
    <row r="384" spans="1:13">
      <c r="A384" s="164" t="s">
        <v>162</v>
      </c>
      <c r="B384" s="165">
        <v>50</v>
      </c>
      <c r="C384" s="166">
        <v>80.5</v>
      </c>
      <c r="D384" s="164" t="s">
        <v>484</v>
      </c>
      <c r="E384" s="215">
        <v>111.95</v>
      </c>
      <c r="F384" s="216">
        <v>112.25500000000001</v>
      </c>
      <c r="G384" s="164"/>
      <c r="H384" s="178"/>
      <c r="I384" s="179"/>
      <c r="J384" s="180"/>
      <c r="K384" s="180"/>
      <c r="L384" s="167"/>
      <c r="M384" s="167"/>
    </row>
    <row r="385" spans="1:13">
      <c r="A385" s="164" t="s">
        <v>163</v>
      </c>
      <c r="B385" s="165">
        <v>0</v>
      </c>
      <c r="C385" s="166">
        <v>12.5</v>
      </c>
      <c r="D385" s="164" t="s">
        <v>484</v>
      </c>
      <c r="E385" s="215">
        <v>112.255</v>
      </c>
      <c r="F385" s="216">
        <v>112.38</v>
      </c>
      <c r="G385" s="164" t="s">
        <v>420</v>
      </c>
      <c r="H385" s="178">
        <v>0</v>
      </c>
      <c r="I385" s="179"/>
      <c r="J385" s="180"/>
      <c r="K385" s="180"/>
      <c r="L385" s="167" t="s">
        <v>452</v>
      </c>
      <c r="M385" s="167"/>
    </row>
    <row r="386" spans="1:13">
      <c r="A386" s="164" t="s">
        <v>163</v>
      </c>
      <c r="B386" s="165">
        <v>12.5</v>
      </c>
      <c r="C386" s="166">
        <v>12.7</v>
      </c>
      <c r="D386" s="164" t="s">
        <v>484</v>
      </c>
      <c r="E386" s="215">
        <v>112.38</v>
      </c>
      <c r="F386" s="216">
        <v>112.38199999999999</v>
      </c>
      <c r="G386" s="164" t="s">
        <v>420</v>
      </c>
      <c r="H386" s="178">
        <v>0</v>
      </c>
      <c r="I386" s="179"/>
      <c r="J386" s="180"/>
      <c r="K386" s="180"/>
      <c r="L386" s="167" t="s">
        <v>425</v>
      </c>
      <c r="M386" s="167"/>
    </row>
    <row r="387" spans="1:13">
      <c r="A387" s="164" t="s">
        <v>163</v>
      </c>
      <c r="B387" s="165" t="s">
        <v>164</v>
      </c>
      <c r="C387" s="166">
        <v>83</v>
      </c>
      <c r="D387" s="164" t="s">
        <v>484</v>
      </c>
      <c r="E387" s="215" t="e">
        <v>#VALUE!</v>
      </c>
      <c r="F387" s="216">
        <v>113.08499999999999</v>
      </c>
      <c r="G387" s="164" t="s">
        <v>420</v>
      </c>
      <c r="H387" s="178">
        <v>0</v>
      </c>
      <c r="I387" s="179"/>
      <c r="J387" s="180"/>
      <c r="K387" s="180"/>
      <c r="L387" s="167" t="s">
        <v>452</v>
      </c>
      <c r="M387" s="167"/>
    </row>
    <row r="388" spans="1:13">
      <c r="A388" s="164" t="s">
        <v>163</v>
      </c>
      <c r="B388" s="165">
        <v>83</v>
      </c>
      <c r="C388" s="166">
        <v>89.5</v>
      </c>
      <c r="D388" s="164" t="s">
        <v>484</v>
      </c>
      <c r="E388" s="215">
        <v>113.08499999999999</v>
      </c>
      <c r="F388" s="216">
        <v>113.14999999999999</v>
      </c>
      <c r="G388" s="164" t="s">
        <v>420</v>
      </c>
      <c r="H388" s="178">
        <v>0</v>
      </c>
      <c r="I388" s="179"/>
      <c r="J388" s="180"/>
      <c r="K388" s="180"/>
      <c r="L388" s="167" t="s">
        <v>452</v>
      </c>
      <c r="M388" s="167"/>
    </row>
    <row r="389" spans="1:13">
      <c r="A389" s="164" t="s">
        <v>165</v>
      </c>
      <c r="B389" s="165">
        <v>0</v>
      </c>
      <c r="C389" s="166">
        <v>63.5</v>
      </c>
      <c r="D389" s="164" t="s">
        <v>484</v>
      </c>
      <c r="E389" s="215">
        <v>113.15</v>
      </c>
      <c r="F389" s="216">
        <v>113.78500000000001</v>
      </c>
      <c r="G389" s="164" t="s">
        <v>420</v>
      </c>
      <c r="H389" s="178">
        <v>0</v>
      </c>
      <c r="I389" s="179"/>
      <c r="J389" s="180"/>
      <c r="K389" s="180"/>
      <c r="L389" s="167" t="s">
        <v>452</v>
      </c>
      <c r="M389" s="167"/>
    </row>
    <row r="390" spans="1:13">
      <c r="A390" s="164" t="s">
        <v>165</v>
      </c>
      <c r="B390" s="165">
        <v>63.5</v>
      </c>
      <c r="C390" s="166">
        <v>76</v>
      </c>
      <c r="D390" s="164" t="s">
        <v>484</v>
      </c>
      <c r="E390" s="215">
        <v>113.78500000000001</v>
      </c>
      <c r="F390" s="216">
        <v>113.91000000000001</v>
      </c>
      <c r="G390" s="164" t="s">
        <v>420</v>
      </c>
      <c r="H390" s="178">
        <v>0</v>
      </c>
      <c r="I390" s="179"/>
      <c r="J390" s="180"/>
      <c r="K390" s="180"/>
      <c r="L390" s="167" t="s">
        <v>452</v>
      </c>
      <c r="M390" s="167"/>
    </row>
    <row r="391" spans="1:13">
      <c r="A391" s="164" t="s">
        <v>166</v>
      </c>
      <c r="B391" s="165">
        <v>0</v>
      </c>
      <c r="C391" s="166">
        <v>55</v>
      </c>
      <c r="D391" s="164" t="s">
        <v>484</v>
      </c>
      <c r="E391" s="215">
        <v>113.6</v>
      </c>
      <c r="F391" s="216">
        <v>114.14999999999999</v>
      </c>
      <c r="G391" s="164" t="s">
        <v>420</v>
      </c>
      <c r="H391" s="178">
        <v>0</v>
      </c>
      <c r="I391" s="179"/>
      <c r="J391" s="180"/>
      <c r="K391" s="180"/>
      <c r="L391" s="167" t="s">
        <v>452</v>
      </c>
      <c r="M391" s="167"/>
    </row>
    <row r="392" spans="1:13">
      <c r="A392" s="164" t="s">
        <v>166</v>
      </c>
      <c r="B392" s="165">
        <v>55</v>
      </c>
      <c r="C392" s="166">
        <v>82</v>
      </c>
      <c r="D392" s="164" t="s">
        <v>484</v>
      </c>
      <c r="E392" s="215">
        <v>114.14999999999999</v>
      </c>
      <c r="F392" s="216">
        <v>114.41999999999999</v>
      </c>
      <c r="G392" s="164" t="s">
        <v>420</v>
      </c>
      <c r="H392" s="178">
        <v>0</v>
      </c>
      <c r="I392" s="179"/>
      <c r="J392" s="180"/>
      <c r="K392" s="180"/>
      <c r="L392" s="167" t="s">
        <v>452</v>
      </c>
      <c r="M392" s="167"/>
    </row>
    <row r="393" spans="1:13">
      <c r="A393" s="164" t="s">
        <v>167</v>
      </c>
      <c r="B393" s="165">
        <v>0</v>
      </c>
      <c r="C393" s="166">
        <v>45</v>
      </c>
      <c r="D393" s="164" t="s">
        <v>484</v>
      </c>
      <c r="E393" s="215">
        <v>114.42</v>
      </c>
      <c r="F393" s="216">
        <v>114.87</v>
      </c>
      <c r="G393" s="164" t="s">
        <v>420</v>
      </c>
      <c r="H393" s="178">
        <v>0</v>
      </c>
      <c r="I393" s="179"/>
      <c r="J393" s="180"/>
      <c r="K393" s="180"/>
      <c r="L393" s="167" t="s">
        <v>452</v>
      </c>
      <c r="M393" s="167"/>
    </row>
    <row r="394" spans="1:13">
      <c r="A394" s="164" t="s">
        <v>167</v>
      </c>
      <c r="B394" s="165">
        <v>45</v>
      </c>
      <c r="C394" s="166">
        <v>83</v>
      </c>
      <c r="D394" s="164" t="s">
        <v>484</v>
      </c>
      <c r="E394" s="215">
        <v>114.87</v>
      </c>
      <c r="F394" s="216">
        <v>115.25</v>
      </c>
      <c r="G394" s="164" t="s">
        <v>420</v>
      </c>
      <c r="H394" s="178">
        <v>0</v>
      </c>
      <c r="I394" s="179"/>
      <c r="J394" s="180"/>
      <c r="K394" s="180"/>
      <c r="L394" s="167" t="s">
        <v>452</v>
      </c>
      <c r="M394" s="167"/>
    </row>
    <row r="395" spans="1:13">
      <c r="A395" s="164" t="s">
        <v>168</v>
      </c>
      <c r="B395" s="165">
        <v>0</v>
      </c>
      <c r="C395" s="166">
        <v>6</v>
      </c>
      <c r="D395" s="164" t="s">
        <v>484</v>
      </c>
      <c r="E395" s="215">
        <v>115.25</v>
      </c>
      <c r="F395" s="216">
        <v>115.31</v>
      </c>
      <c r="G395" s="164" t="s">
        <v>420</v>
      </c>
      <c r="H395" s="178">
        <v>0</v>
      </c>
      <c r="I395" s="179"/>
      <c r="J395" s="180"/>
      <c r="K395" s="180"/>
      <c r="L395" s="167" t="s">
        <v>419</v>
      </c>
      <c r="M395" s="167"/>
    </row>
    <row r="396" spans="1:13">
      <c r="A396" s="164" t="s">
        <v>168</v>
      </c>
      <c r="B396" s="165">
        <v>6</v>
      </c>
      <c r="C396" s="166">
        <v>76</v>
      </c>
      <c r="D396" s="164" t="s">
        <v>484</v>
      </c>
      <c r="E396" s="215">
        <v>115.31</v>
      </c>
      <c r="F396" s="216">
        <v>116.01</v>
      </c>
      <c r="G396" s="164" t="s">
        <v>420</v>
      </c>
      <c r="H396" s="178">
        <v>0</v>
      </c>
      <c r="I396" s="179"/>
      <c r="J396" s="180"/>
      <c r="K396" s="180"/>
      <c r="L396" s="167" t="s">
        <v>452</v>
      </c>
      <c r="M396" s="167" t="s">
        <v>458</v>
      </c>
    </row>
    <row r="397" spans="1:13">
      <c r="A397" s="164" t="s">
        <v>168</v>
      </c>
      <c r="B397" s="165">
        <v>76</v>
      </c>
      <c r="C397" s="166">
        <v>83.5</v>
      </c>
      <c r="D397" s="164" t="s">
        <v>484</v>
      </c>
      <c r="E397" s="215">
        <v>116.01</v>
      </c>
      <c r="F397" s="216">
        <v>116.08499999999999</v>
      </c>
      <c r="G397" s="164" t="s">
        <v>420</v>
      </c>
      <c r="H397" s="178">
        <v>0</v>
      </c>
      <c r="I397" s="179"/>
      <c r="J397" s="180"/>
      <c r="K397" s="180"/>
      <c r="L397" s="167" t="s">
        <v>452</v>
      </c>
      <c r="M397" s="167"/>
    </row>
    <row r="398" spans="1:13">
      <c r="A398" s="164" t="s">
        <v>168</v>
      </c>
      <c r="B398" s="165">
        <v>83.5</v>
      </c>
      <c r="C398" s="166">
        <v>92</v>
      </c>
      <c r="D398" s="164" t="s">
        <v>484</v>
      </c>
      <c r="E398" s="215">
        <v>116.08499999999999</v>
      </c>
      <c r="F398" s="216">
        <v>116.17</v>
      </c>
      <c r="G398" s="164"/>
      <c r="H398" s="178"/>
      <c r="I398" s="179"/>
      <c r="J398" s="180"/>
      <c r="K398" s="180"/>
      <c r="L398" s="167" t="s">
        <v>419</v>
      </c>
      <c r="M398" s="167"/>
    </row>
    <row r="399" spans="1:13">
      <c r="A399" s="164" t="s">
        <v>169</v>
      </c>
      <c r="B399" s="165">
        <v>0</v>
      </c>
      <c r="C399" s="166">
        <v>20</v>
      </c>
      <c r="D399" s="164" t="s">
        <v>484</v>
      </c>
      <c r="E399" s="215">
        <v>116.18</v>
      </c>
      <c r="F399" s="216">
        <v>116.38000000000001</v>
      </c>
      <c r="G399" s="164"/>
      <c r="H399" s="178"/>
      <c r="I399" s="179"/>
      <c r="J399" s="180"/>
      <c r="K399" s="180"/>
      <c r="L399" s="167" t="s">
        <v>419</v>
      </c>
      <c r="M399" s="167"/>
    </row>
    <row r="400" spans="1:13">
      <c r="A400" s="164" t="s">
        <v>169</v>
      </c>
      <c r="B400" s="165">
        <v>20</v>
      </c>
      <c r="C400" s="166">
        <v>24</v>
      </c>
      <c r="D400" s="164" t="s">
        <v>484</v>
      </c>
      <c r="E400" s="215">
        <v>116.38000000000001</v>
      </c>
      <c r="F400" s="216">
        <v>116.42</v>
      </c>
      <c r="G400" s="164" t="s">
        <v>420</v>
      </c>
      <c r="H400" s="178">
        <v>0</v>
      </c>
      <c r="I400" s="179"/>
      <c r="J400" s="180"/>
      <c r="K400" s="180"/>
      <c r="L400" s="167" t="s">
        <v>452</v>
      </c>
      <c r="M400" s="167"/>
    </row>
    <row r="401" spans="1:13">
      <c r="A401" s="164" t="s">
        <v>169</v>
      </c>
      <c r="B401" s="165">
        <v>24</v>
      </c>
      <c r="C401" s="166">
        <v>52</v>
      </c>
      <c r="D401" s="164" t="s">
        <v>484</v>
      </c>
      <c r="E401" s="215">
        <v>116.42</v>
      </c>
      <c r="F401" s="216">
        <v>116.7</v>
      </c>
      <c r="G401" s="164" t="s">
        <v>420</v>
      </c>
      <c r="H401" s="178">
        <v>0</v>
      </c>
      <c r="I401" s="179"/>
      <c r="J401" s="180"/>
      <c r="K401" s="180"/>
      <c r="L401" s="167" t="s">
        <v>419</v>
      </c>
      <c r="M401" s="167"/>
    </row>
    <row r="402" spans="1:13">
      <c r="A402" s="164" t="s">
        <v>170</v>
      </c>
      <c r="B402" s="165">
        <v>0</v>
      </c>
      <c r="C402" s="166">
        <v>100</v>
      </c>
      <c r="D402" s="164" t="s">
        <v>484</v>
      </c>
      <c r="E402" s="215">
        <v>116.6</v>
      </c>
      <c r="F402" s="216">
        <v>117.6</v>
      </c>
      <c r="G402" s="164" t="s">
        <v>420</v>
      </c>
      <c r="H402" s="178">
        <v>0</v>
      </c>
      <c r="I402" s="179"/>
      <c r="J402" s="180"/>
      <c r="K402" s="180"/>
      <c r="L402" s="167" t="s">
        <v>419</v>
      </c>
      <c r="M402" s="167"/>
    </row>
    <row r="403" spans="1:13">
      <c r="A403" s="164" t="s">
        <v>171</v>
      </c>
      <c r="B403" s="165">
        <v>0</v>
      </c>
      <c r="C403" s="166">
        <v>97.5</v>
      </c>
      <c r="D403" s="164" t="s">
        <v>484</v>
      </c>
      <c r="E403" s="215">
        <v>117.6</v>
      </c>
      <c r="F403" s="216">
        <v>118.57499999999999</v>
      </c>
      <c r="G403" s="164" t="s">
        <v>420</v>
      </c>
      <c r="H403" s="178">
        <v>0</v>
      </c>
      <c r="I403" s="179"/>
      <c r="J403" s="180"/>
      <c r="K403" s="180"/>
      <c r="L403" s="167" t="s">
        <v>419</v>
      </c>
      <c r="M403" s="167"/>
    </row>
    <row r="404" spans="1:13">
      <c r="A404" s="164" t="s">
        <v>172</v>
      </c>
      <c r="B404" s="165">
        <v>0</v>
      </c>
      <c r="C404" s="166">
        <v>74.5</v>
      </c>
      <c r="D404" s="164" t="s">
        <v>484</v>
      </c>
      <c r="E404" s="215">
        <v>118.575</v>
      </c>
      <c r="F404" s="216">
        <v>119.32000000000001</v>
      </c>
      <c r="G404" s="164" t="s">
        <v>420</v>
      </c>
      <c r="H404" s="178">
        <v>0</v>
      </c>
      <c r="I404" s="179"/>
      <c r="J404" s="180"/>
      <c r="K404" s="180"/>
      <c r="L404" s="167" t="s">
        <v>419</v>
      </c>
      <c r="M404" s="167"/>
    </row>
    <row r="405" spans="1:13">
      <c r="A405" s="164" t="s">
        <v>173</v>
      </c>
      <c r="B405" s="165">
        <v>0</v>
      </c>
      <c r="C405" s="166">
        <v>55.5</v>
      </c>
      <c r="D405" s="164" t="s">
        <v>484</v>
      </c>
      <c r="E405" s="215">
        <v>119.32</v>
      </c>
      <c r="F405" s="216">
        <v>119.875</v>
      </c>
      <c r="G405" s="164" t="s">
        <v>420</v>
      </c>
      <c r="H405" s="178">
        <v>0</v>
      </c>
      <c r="I405" s="179"/>
      <c r="J405" s="180"/>
      <c r="K405" s="180"/>
      <c r="L405" s="167" t="s">
        <v>419</v>
      </c>
      <c r="M405" s="167"/>
    </row>
    <row r="406" spans="1:13">
      <c r="A406" s="164" t="s">
        <v>174</v>
      </c>
      <c r="B406" s="165">
        <v>0</v>
      </c>
      <c r="C406" s="166">
        <v>64.5</v>
      </c>
      <c r="D406" s="164" t="s">
        <v>484</v>
      </c>
      <c r="E406" s="215">
        <v>119.6</v>
      </c>
      <c r="F406" s="216">
        <v>120.24499999999999</v>
      </c>
      <c r="G406" s="164" t="s">
        <v>420</v>
      </c>
      <c r="H406" s="178">
        <v>0</v>
      </c>
      <c r="I406" s="179"/>
      <c r="J406" s="180"/>
      <c r="K406" s="180"/>
      <c r="L406" s="167" t="s">
        <v>419</v>
      </c>
      <c r="M406" s="167"/>
    </row>
    <row r="407" spans="1:13">
      <c r="A407" s="164" t="s">
        <v>175</v>
      </c>
      <c r="B407" s="165">
        <v>0</v>
      </c>
      <c r="C407" s="166">
        <v>53</v>
      </c>
      <c r="D407" s="164" t="s">
        <v>484</v>
      </c>
      <c r="E407" s="215">
        <v>120.245</v>
      </c>
      <c r="F407" s="216">
        <v>120.77500000000001</v>
      </c>
      <c r="G407" s="164" t="s">
        <v>420</v>
      </c>
      <c r="H407" s="178">
        <v>0</v>
      </c>
      <c r="I407" s="179"/>
      <c r="J407" s="180"/>
      <c r="K407" s="180"/>
      <c r="L407" s="167" t="s">
        <v>419</v>
      </c>
      <c r="M407" s="167"/>
    </row>
    <row r="408" spans="1:13">
      <c r="A408" s="164" t="s">
        <v>175</v>
      </c>
      <c r="B408" s="165">
        <v>53</v>
      </c>
      <c r="C408" s="166">
        <v>77</v>
      </c>
      <c r="D408" s="164" t="s">
        <v>484</v>
      </c>
      <c r="E408" s="215">
        <v>120.77500000000001</v>
      </c>
      <c r="F408" s="216">
        <v>121.015</v>
      </c>
      <c r="G408" s="164" t="s">
        <v>420</v>
      </c>
      <c r="H408" s="178">
        <v>0</v>
      </c>
      <c r="I408" s="179"/>
      <c r="J408" s="180"/>
      <c r="K408" s="180"/>
      <c r="L408" s="167" t="s">
        <v>459</v>
      </c>
      <c r="M408" s="167"/>
    </row>
    <row r="409" spans="1:13">
      <c r="A409" s="164" t="s">
        <v>175</v>
      </c>
      <c r="B409" s="165">
        <v>77</v>
      </c>
      <c r="C409" s="166">
        <v>89.5</v>
      </c>
      <c r="D409" s="164" t="s">
        <v>484</v>
      </c>
      <c r="E409" s="215">
        <v>121.015</v>
      </c>
      <c r="F409" s="216">
        <v>121.14</v>
      </c>
      <c r="G409" s="164" t="s">
        <v>420</v>
      </c>
      <c r="H409" s="178">
        <v>0</v>
      </c>
      <c r="I409" s="179"/>
      <c r="J409" s="180"/>
      <c r="K409" s="180"/>
      <c r="L409" s="167" t="s">
        <v>419</v>
      </c>
      <c r="M409" s="167"/>
    </row>
    <row r="410" spans="1:13">
      <c r="A410" s="164" t="s">
        <v>176</v>
      </c>
      <c r="B410" s="165">
        <v>0</v>
      </c>
      <c r="C410" s="166">
        <v>56</v>
      </c>
      <c r="D410" s="164" t="s">
        <v>484</v>
      </c>
      <c r="E410" s="215">
        <v>121.14</v>
      </c>
      <c r="F410" s="216">
        <v>121.7</v>
      </c>
      <c r="G410" s="164" t="s">
        <v>420</v>
      </c>
      <c r="H410" s="178">
        <v>0</v>
      </c>
      <c r="I410" s="179"/>
      <c r="J410" s="180"/>
      <c r="K410" s="180"/>
      <c r="L410" s="167" t="s">
        <v>419</v>
      </c>
      <c r="M410" s="167"/>
    </row>
    <row r="411" spans="1:13">
      <c r="A411" s="164" t="s">
        <v>176</v>
      </c>
      <c r="B411" s="165">
        <v>56</v>
      </c>
      <c r="C411" s="166">
        <v>75.5</v>
      </c>
      <c r="D411" s="164" t="s">
        <v>484</v>
      </c>
      <c r="E411" s="215">
        <v>121.7</v>
      </c>
      <c r="F411" s="216">
        <v>121.895</v>
      </c>
      <c r="G411" s="164"/>
      <c r="H411" s="178"/>
      <c r="I411" s="179"/>
      <c r="J411" s="180"/>
      <c r="K411" s="180"/>
      <c r="L411" s="167"/>
      <c r="M411" s="167"/>
    </row>
    <row r="412" spans="1:13">
      <c r="A412" s="164" t="s">
        <v>177</v>
      </c>
      <c r="B412" s="165">
        <v>0</v>
      </c>
      <c r="C412" s="166">
        <v>20.5</v>
      </c>
      <c r="D412" s="164" t="s">
        <v>484</v>
      </c>
      <c r="E412" s="215">
        <v>121.8</v>
      </c>
      <c r="F412" s="216">
        <v>122.005</v>
      </c>
      <c r="G412" s="164" t="s">
        <v>420</v>
      </c>
      <c r="H412" s="178">
        <v>0</v>
      </c>
      <c r="I412" s="179"/>
      <c r="J412" s="180"/>
      <c r="K412" s="180"/>
      <c r="L412" s="167" t="s">
        <v>419</v>
      </c>
      <c r="M412" s="167"/>
    </row>
    <row r="413" spans="1:13">
      <c r="A413" s="164" t="s">
        <v>177</v>
      </c>
      <c r="B413" s="165">
        <v>20.5</v>
      </c>
      <c r="C413" s="166">
        <v>29.5</v>
      </c>
      <c r="D413" s="164" t="s">
        <v>484</v>
      </c>
      <c r="E413" s="215">
        <v>122.005</v>
      </c>
      <c r="F413" s="216">
        <v>122.095</v>
      </c>
      <c r="G413" s="164" t="s">
        <v>420</v>
      </c>
      <c r="H413" s="178">
        <v>0</v>
      </c>
      <c r="I413" s="179"/>
      <c r="J413" s="180"/>
      <c r="K413" s="180"/>
      <c r="L413" s="167" t="s">
        <v>459</v>
      </c>
      <c r="M413" s="167"/>
    </row>
    <row r="414" spans="1:13">
      <c r="A414" s="164" t="s">
        <v>177</v>
      </c>
      <c r="B414" s="165">
        <v>29.5</v>
      </c>
      <c r="C414" s="166">
        <v>79</v>
      </c>
      <c r="D414" s="164" t="s">
        <v>484</v>
      </c>
      <c r="E414" s="215">
        <v>122.095</v>
      </c>
      <c r="F414" s="216">
        <v>122.59</v>
      </c>
      <c r="G414" s="164" t="s">
        <v>420</v>
      </c>
      <c r="H414" s="178">
        <v>0</v>
      </c>
      <c r="I414" s="179"/>
      <c r="J414" s="180"/>
      <c r="K414" s="180"/>
      <c r="L414" s="167" t="s">
        <v>419</v>
      </c>
      <c r="M414" s="167"/>
    </row>
    <row r="415" spans="1:13">
      <c r="A415" s="164" t="s">
        <v>178</v>
      </c>
      <c r="B415" s="165">
        <v>0</v>
      </c>
      <c r="C415" s="166">
        <v>37</v>
      </c>
      <c r="D415" s="164" t="s">
        <v>484</v>
      </c>
      <c r="E415" s="215">
        <v>122.6</v>
      </c>
      <c r="F415" s="216">
        <v>122.97</v>
      </c>
      <c r="G415" s="164" t="s">
        <v>420</v>
      </c>
      <c r="H415" s="178">
        <v>0</v>
      </c>
      <c r="I415" s="179"/>
      <c r="J415" s="180"/>
      <c r="K415" s="180"/>
      <c r="L415" s="167" t="s">
        <v>419</v>
      </c>
      <c r="M415" s="167"/>
    </row>
    <row r="416" spans="1:13">
      <c r="A416" s="164" t="s">
        <v>178</v>
      </c>
      <c r="B416" s="165">
        <v>37</v>
      </c>
      <c r="C416" s="166">
        <v>50</v>
      </c>
      <c r="D416" s="164" t="s">
        <v>484</v>
      </c>
      <c r="E416" s="215">
        <v>122.97</v>
      </c>
      <c r="F416" s="216">
        <v>123.1</v>
      </c>
      <c r="G416" s="164" t="s">
        <v>420</v>
      </c>
      <c r="H416" s="178">
        <v>0</v>
      </c>
      <c r="I416" s="179"/>
      <c r="J416" s="180"/>
      <c r="K416" s="180"/>
      <c r="L416" s="167" t="s">
        <v>459</v>
      </c>
      <c r="M416" s="167"/>
    </row>
    <row r="417" spans="1:13">
      <c r="A417" s="164" t="s">
        <v>178</v>
      </c>
      <c r="B417" s="165">
        <v>50</v>
      </c>
      <c r="C417" s="166">
        <v>52</v>
      </c>
      <c r="D417" s="164" t="s">
        <v>484</v>
      </c>
      <c r="E417" s="215">
        <v>123.1</v>
      </c>
      <c r="F417" s="216">
        <v>123.11999999999999</v>
      </c>
      <c r="G417" s="164" t="s">
        <v>420</v>
      </c>
      <c r="H417" s="178">
        <v>0</v>
      </c>
      <c r="I417" s="179"/>
      <c r="J417" s="180"/>
      <c r="K417" s="180"/>
      <c r="L417" s="167" t="s">
        <v>419</v>
      </c>
      <c r="M417" s="167"/>
    </row>
    <row r="418" spans="1:13">
      <c r="A418" s="164" t="s">
        <v>178</v>
      </c>
      <c r="B418" s="165">
        <v>52</v>
      </c>
      <c r="C418" s="166">
        <v>59</v>
      </c>
      <c r="D418" s="164" t="s">
        <v>484</v>
      </c>
      <c r="E418" s="215">
        <v>123.11999999999999</v>
      </c>
      <c r="F418" s="216">
        <v>123.19</v>
      </c>
      <c r="G418" s="164" t="s">
        <v>420</v>
      </c>
      <c r="H418" s="178">
        <v>0</v>
      </c>
      <c r="I418" s="179"/>
      <c r="J418" s="180"/>
      <c r="K418" s="180"/>
      <c r="L418" s="167" t="s">
        <v>459</v>
      </c>
      <c r="M418" s="167"/>
    </row>
    <row r="419" spans="1:13">
      <c r="A419" s="164" t="s">
        <v>178</v>
      </c>
      <c r="B419" s="165">
        <v>59</v>
      </c>
      <c r="C419" s="166">
        <v>61</v>
      </c>
      <c r="D419" s="164" t="s">
        <v>484</v>
      </c>
      <c r="E419" s="215">
        <v>123.19</v>
      </c>
      <c r="F419" s="216">
        <v>123.21</v>
      </c>
      <c r="G419" s="164" t="s">
        <v>420</v>
      </c>
      <c r="H419" s="178">
        <v>0</v>
      </c>
      <c r="I419" s="179"/>
      <c r="J419" s="180"/>
      <c r="K419" s="180"/>
      <c r="L419" s="167" t="s">
        <v>419</v>
      </c>
      <c r="M419" s="167"/>
    </row>
    <row r="420" spans="1:13">
      <c r="A420" s="164" t="s">
        <v>178</v>
      </c>
      <c r="B420" s="165">
        <v>61</v>
      </c>
      <c r="C420" s="166">
        <v>76</v>
      </c>
      <c r="D420" s="164" t="s">
        <v>484</v>
      </c>
      <c r="E420" s="215">
        <v>123.21</v>
      </c>
      <c r="F420" s="216">
        <v>123.36</v>
      </c>
      <c r="G420" s="164" t="s">
        <v>420</v>
      </c>
      <c r="H420" s="178">
        <v>0</v>
      </c>
      <c r="I420" s="179"/>
      <c r="J420" s="180"/>
      <c r="K420" s="180"/>
      <c r="L420" s="167" t="s">
        <v>459</v>
      </c>
      <c r="M420" s="167"/>
    </row>
    <row r="421" spans="1:13">
      <c r="A421" s="164" t="s">
        <v>179</v>
      </c>
      <c r="B421" s="165">
        <v>0</v>
      </c>
      <c r="C421" s="166">
        <v>63.5</v>
      </c>
      <c r="D421" s="164" t="s">
        <v>484</v>
      </c>
      <c r="E421" s="215">
        <v>123.36</v>
      </c>
      <c r="F421" s="216">
        <v>123.995</v>
      </c>
      <c r="G421" s="164" t="s">
        <v>420</v>
      </c>
      <c r="H421" s="178">
        <v>0</v>
      </c>
      <c r="I421" s="179"/>
      <c r="J421" s="180"/>
      <c r="K421" s="180"/>
      <c r="L421" s="167" t="s">
        <v>459</v>
      </c>
      <c r="M421" s="167"/>
    </row>
    <row r="422" spans="1:13">
      <c r="A422" s="164" t="s">
        <v>179</v>
      </c>
      <c r="B422" s="165">
        <v>63.5</v>
      </c>
      <c r="C422" s="166">
        <v>70.5</v>
      </c>
      <c r="D422" s="164" t="s">
        <v>484</v>
      </c>
      <c r="E422" s="215">
        <v>123.995</v>
      </c>
      <c r="F422" s="216">
        <v>124.065</v>
      </c>
      <c r="G422" s="164" t="s">
        <v>420</v>
      </c>
      <c r="H422" s="178">
        <v>0</v>
      </c>
      <c r="I422" s="179"/>
      <c r="J422" s="180"/>
      <c r="K422" s="180"/>
      <c r="L422" s="167" t="s">
        <v>419</v>
      </c>
      <c r="M422" s="167"/>
    </row>
    <row r="423" spans="1:13">
      <c r="A423" s="164" t="s">
        <v>179</v>
      </c>
      <c r="B423" s="165">
        <v>70.5</v>
      </c>
      <c r="C423" s="166">
        <v>88</v>
      </c>
      <c r="D423" s="164" t="s">
        <v>484</v>
      </c>
      <c r="E423" s="215">
        <v>124.065</v>
      </c>
      <c r="F423" s="216">
        <v>124.24</v>
      </c>
      <c r="G423" s="164" t="s">
        <v>420</v>
      </c>
      <c r="H423" s="178">
        <v>0</v>
      </c>
      <c r="I423" s="179"/>
      <c r="J423" s="180"/>
      <c r="K423" s="180"/>
      <c r="L423" s="167" t="s">
        <v>459</v>
      </c>
      <c r="M423" s="167"/>
    </row>
    <row r="424" spans="1:13">
      <c r="A424" s="164" t="s">
        <v>179</v>
      </c>
      <c r="B424" s="165">
        <v>88</v>
      </c>
      <c r="C424" s="166">
        <v>91</v>
      </c>
      <c r="D424" s="164" t="s">
        <v>484</v>
      </c>
      <c r="E424" s="215">
        <v>124.24</v>
      </c>
      <c r="F424" s="216">
        <v>124.27</v>
      </c>
      <c r="G424" s="164" t="s">
        <v>420</v>
      </c>
      <c r="H424" s="178">
        <v>0</v>
      </c>
      <c r="I424" s="179"/>
      <c r="J424" s="180"/>
      <c r="K424" s="180"/>
      <c r="L424" s="167" t="s">
        <v>419</v>
      </c>
      <c r="M424" s="167"/>
    </row>
    <row r="425" spans="1:13">
      <c r="A425" s="164" t="s">
        <v>179</v>
      </c>
      <c r="B425" s="165">
        <v>91</v>
      </c>
      <c r="C425" s="166">
        <v>98</v>
      </c>
      <c r="D425" s="164" t="s">
        <v>484</v>
      </c>
      <c r="E425" s="215">
        <v>124.27</v>
      </c>
      <c r="F425" s="216">
        <v>124.34</v>
      </c>
      <c r="G425" s="164" t="s">
        <v>420</v>
      </c>
      <c r="H425" s="178">
        <v>0</v>
      </c>
      <c r="I425" s="179"/>
      <c r="J425" s="180"/>
      <c r="K425" s="180"/>
      <c r="L425" s="167" t="s">
        <v>459</v>
      </c>
      <c r="M425" s="167"/>
    </row>
    <row r="426" spans="1:13">
      <c r="A426" s="164" t="s">
        <v>180</v>
      </c>
      <c r="B426" s="165">
        <v>0</v>
      </c>
      <c r="C426" s="166">
        <v>4.5</v>
      </c>
      <c r="D426" s="164" t="s">
        <v>484</v>
      </c>
      <c r="E426" s="215">
        <v>124.34</v>
      </c>
      <c r="F426" s="216">
        <v>124.38500000000001</v>
      </c>
      <c r="G426" s="164" t="s">
        <v>420</v>
      </c>
      <c r="H426" s="178">
        <v>0</v>
      </c>
      <c r="I426" s="179"/>
      <c r="J426" s="180"/>
      <c r="K426" s="180"/>
      <c r="L426" s="167" t="s">
        <v>419</v>
      </c>
      <c r="M426" s="167"/>
    </row>
    <row r="427" spans="1:13">
      <c r="A427" s="164" t="s">
        <v>180</v>
      </c>
      <c r="B427" s="165">
        <v>4.5</v>
      </c>
      <c r="C427" s="166">
        <v>73.5</v>
      </c>
      <c r="D427" s="164" t="s">
        <v>484</v>
      </c>
      <c r="E427" s="215">
        <v>124.38500000000001</v>
      </c>
      <c r="F427" s="216">
        <v>125.075</v>
      </c>
      <c r="G427" s="164" t="s">
        <v>420</v>
      </c>
      <c r="H427" s="178">
        <v>0</v>
      </c>
      <c r="I427" s="179"/>
      <c r="J427" s="180"/>
      <c r="K427" s="180"/>
      <c r="L427" s="167" t="s">
        <v>459</v>
      </c>
      <c r="M427" s="167" t="s">
        <v>460</v>
      </c>
    </row>
    <row r="428" spans="1:13">
      <c r="A428" s="164" t="s">
        <v>181</v>
      </c>
      <c r="B428" s="165">
        <v>0</v>
      </c>
      <c r="C428" s="166">
        <v>48</v>
      </c>
      <c r="D428" s="164" t="s">
        <v>484</v>
      </c>
      <c r="E428" s="215">
        <v>125.075</v>
      </c>
      <c r="F428" s="216">
        <v>125.55500000000001</v>
      </c>
      <c r="G428" s="164" t="s">
        <v>420</v>
      </c>
      <c r="H428" s="178">
        <v>0</v>
      </c>
      <c r="I428" s="179"/>
      <c r="J428" s="180"/>
      <c r="K428" s="180"/>
      <c r="L428" s="167" t="s">
        <v>459</v>
      </c>
      <c r="M428" s="167"/>
    </row>
    <row r="429" spans="1:13">
      <c r="A429" s="164" t="s">
        <v>181</v>
      </c>
      <c r="B429" s="165">
        <v>48</v>
      </c>
      <c r="C429" s="166">
        <v>69.5</v>
      </c>
      <c r="D429" s="164" t="s">
        <v>484</v>
      </c>
      <c r="E429" s="215">
        <v>125.55500000000001</v>
      </c>
      <c r="F429" s="216">
        <v>125.77</v>
      </c>
      <c r="G429" s="164" t="s">
        <v>420</v>
      </c>
      <c r="H429" s="178">
        <v>0</v>
      </c>
      <c r="I429" s="179"/>
      <c r="J429" s="180"/>
      <c r="K429" s="180"/>
      <c r="L429" s="167" t="s">
        <v>419</v>
      </c>
      <c r="M429" s="167"/>
    </row>
    <row r="430" spans="1:13">
      <c r="A430" s="164" t="s">
        <v>182</v>
      </c>
      <c r="B430" s="165">
        <v>0</v>
      </c>
      <c r="C430" s="166">
        <v>4.5</v>
      </c>
      <c r="D430" s="164" t="s">
        <v>484</v>
      </c>
      <c r="E430" s="215">
        <v>125.6</v>
      </c>
      <c r="F430" s="216">
        <v>125.645</v>
      </c>
      <c r="G430" s="164" t="s">
        <v>420</v>
      </c>
      <c r="H430" s="178">
        <v>0</v>
      </c>
      <c r="I430" s="179"/>
      <c r="J430" s="180"/>
      <c r="K430" s="180"/>
      <c r="L430" s="167" t="s">
        <v>459</v>
      </c>
      <c r="M430" s="167"/>
    </row>
    <row r="431" spans="1:13">
      <c r="A431" s="164" t="s">
        <v>182</v>
      </c>
      <c r="B431" s="165">
        <v>4.5</v>
      </c>
      <c r="C431" s="166">
        <v>57.5</v>
      </c>
      <c r="D431" s="164" t="s">
        <v>484</v>
      </c>
      <c r="E431" s="215">
        <v>125.645</v>
      </c>
      <c r="F431" s="216">
        <v>126.175</v>
      </c>
      <c r="G431" s="164" t="s">
        <v>420</v>
      </c>
      <c r="H431" s="178">
        <v>0</v>
      </c>
      <c r="I431" s="179"/>
      <c r="J431" s="180"/>
      <c r="K431" s="180"/>
      <c r="L431" s="167" t="s">
        <v>419</v>
      </c>
      <c r="M431" s="167"/>
    </row>
    <row r="432" spans="1:13">
      <c r="A432" s="164" t="s">
        <v>183</v>
      </c>
      <c r="B432" s="165">
        <v>0</v>
      </c>
      <c r="C432" s="166">
        <v>63</v>
      </c>
      <c r="D432" s="164" t="s">
        <v>484</v>
      </c>
      <c r="E432" s="215">
        <v>126.175</v>
      </c>
      <c r="F432" s="216">
        <v>126.80499999999999</v>
      </c>
      <c r="G432" s="164" t="s">
        <v>420</v>
      </c>
      <c r="H432" s="178">
        <v>0</v>
      </c>
      <c r="I432" s="179"/>
      <c r="J432" s="180"/>
      <c r="K432" s="180"/>
      <c r="L432" s="167" t="s">
        <v>419</v>
      </c>
      <c r="M432" s="167"/>
    </row>
    <row r="433" spans="1:13">
      <c r="A433" s="164" t="s">
        <v>183</v>
      </c>
      <c r="B433" s="165">
        <v>63</v>
      </c>
      <c r="C433" s="166">
        <v>64</v>
      </c>
      <c r="D433" s="164" t="s">
        <v>484</v>
      </c>
      <c r="E433" s="215">
        <v>126.80499999999999</v>
      </c>
      <c r="F433" s="216">
        <v>126.815</v>
      </c>
      <c r="G433" s="164" t="s">
        <v>420</v>
      </c>
      <c r="H433" s="178">
        <v>0</v>
      </c>
      <c r="I433" s="179"/>
      <c r="J433" s="180"/>
      <c r="K433" s="180"/>
      <c r="L433" s="167" t="s">
        <v>425</v>
      </c>
      <c r="M433" s="167"/>
    </row>
    <row r="434" spans="1:13">
      <c r="A434" s="164" t="s">
        <v>183</v>
      </c>
      <c r="B434" s="165">
        <v>64</v>
      </c>
      <c r="C434" s="166">
        <v>74</v>
      </c>
      <c r="D434" s="164" t="s">
        <v>484</v>
      </c>
      <c r="E434" s="215">
        <v>126.815</v>
      </c>
      <c r="F434" s="216">
        <v>126.91499999999999</v>
      </c>
      <c r="G434" s="164" t="s">
        <v>420</v>
      </c>
      <c r="H434" s="178">
        <v>0</v>
      </c>
      <c r="I434" s="179"/>
      <c r="J434" s="180"/>
      <c r="K434" s="180"/>
      <c r="L434" s="167" t="s">
        <v>419</v>
      </c>
      <c r="M434" s="167" t="s">
        <v>461</v>
      </c>
    </row>
    <row r="435" spans="1:13">
      <c r="A435" s="164" t="s">
        <v>184</v>
      </c>
      <c r="B435" s="165">
        <v>0</v>
      </c>
      <c r="C435" s="166">
        <v>75</v>
      </c>
      <c r="D435" s="164" t="s">
        <v>484</v>
      </c>
      <c r="E435" s="215">
        <v>126.91500000000001</v>
      </c>
      <c r="F435" s="216">
        <v>127.66500000000001</v>
      </c>
      <c r="G435" s="164" t="s">
        <v>420</v>
      </c>
      <c r="H435" s="178">
        <v>0</v>
      </c>
      <c r="I435" s="179"/>
      <c r="J435" s="180"/>
      <c r="K435" s="180"/>
      <c r="L435" s="167" t="s">
        <v>419</v>
      </c>
      <c r="M435" s="167" t="s">
        <v>461</v>
      </c>
    </row>
    <row r="436" spans="1:13">
      <c r="A436" s="164" t="s">
        <v>185</v>
      </c>
      <c r="B436" s="165">
        <v>0</v>
      </c>
      <c r="C436" s="166">
        <v>15</v>
      </c>
      <c r="D436" s="164" t="s">
        <v>484</v>
      </c>
      <c r="E436" s="215">
        <v>127.66500000000001</v>
      </c>
      <c r="F436" s="216">
        <v>127.81500000000001</v>
      </c>
      <c r="G436" s="164" t="s">
        <v>420</v>
      </c>
      <c r="H436" s="178">
        <v>0</v>
      </c>
      <c r="I436" s="179"/>
      <c r="J436" s="180"/>
      <c r="K436" s="180"/>
      <c r="L436" s="167" t="s">
        <v>419</v>
      </c>
      <c r="M436" s="167"/>
    </row>
    <row r="437" spans="1:13">
      <c r="A437" s="164" t="s">
        <v>185</v>
      </c>
      <c r="B437" s="165">
        <v>15</v>
      </c>
      <c r="C437" s="166">
        <v>51</v>
      </c>
      <c r="D437" s="164" t="s">
        <v>484</v>
      </c>
      <c r="E437" s="215">
        <v>127.81500000000001</v>
      </c>
      <c r="F437" s="216">
        <v>128.17500000000001</v>
      </c>
      <c r="G437" s="164"/>
      <c r="H437" s="178"/>
      <c r="I437" s="179"/>
      <c r="J437" s="180"/>
      <c r="K437" s="180"/>
      <c r="L437" s="167"/>
      <c r="M437" s="167"/>
    </row>
    <row r="438" spans="1:13">
      <c r="A438" s="164" t="s">
        <v>185</v>
      </c>
      <c r="B438" s="165">
        <v>51</v>
      </c>
      <c r="C438" s="166">
        <v>68</v>
      </c>
      <c r="D438" s="164" t="s">
        <v>484</v>
      </c>
      <c r="E438" s="215">
        <v>128.17500000000001</v>
      </c>
      <c r="F438" s="216">
        <v>128.345</v>
      </c>
      <c r="G438" s="164" t="s">
        <v>420</v>
      </c>
      <c r="H438" s="178">
        <v>0</v>
      </c>
      <c r="I438" s="179"/>
      <c r="J438" s="180"/>
      <c r="K438" s="180"/>
      <c r="L438" s="167" t="s">
        <v>419</v>
      </c>
      <c r="M438" s="167"/>
    </row>
    <row r="439" spans="1:13">
      <c r="A439" s="164" t="s">
        <v>185</v>
      </c>
      <c r="B439" s="165">
        <v>68</v>
      </c>
      <c r="C439" s="166">
        <v>93</v>
      </c>
      <c r="D439" s="164" t="s">
        <v>484</v>
      </c>
      <c r="E439" s="215">
        <v>128.345</v>
      </c>
      <c r="F439" s="216">
        <v>128.595</v>
      </c>
      <c r="G439" s="164"/>
      <c r="H439" s="178"/>
      <c r="I439" s="179"/>
      <c r="J439" s="180"/>
      <c r="K439" s="180"/>
      <c r="L439" s="167"/>
      <c r="M439" s="167"/>
    </row>
    <row r="440" spans="1:13">
      <c r="A440" s="164" t="s">
        <v>186</v>
      </c>
      <c r="B440" s="165">
        <v>0</v>
      </c>
      <c r="C440" s="166">
        <v>55</v>
      </c>
      <c r="D440" s="164" t="s">
        <v>484</v>
      </c>
      <c r="E440" s="215">
        <v>128.6</v>
      </c>
      <c r="F440" s="216">
        <v>129.15</v>
      </c>
      <c r="G440" s="164"/>
      <c r="H440" s="178"/>
      <c r="I440" s="179"/>
      <c r="J440" s="180"/>
      <c r="K440" s="180"/>
      <c r="L440" s="167"/>
      <c r="M440" s="167"/>
    </row>
    <row r="441" spans="1:13">
      <c r="A441" s="164" t="s">
        <v>186</v>
      </c>
      <c r="B441" s="165">
        <v>55</v>
      </c>
      <c r="C441" s="166">
        <v>90</v>
      </c>
      <c r="D441" s="164" t="s">
        <v>484</v>
      </c>
      <c r="E441" s="215">
        <v>129.15</v>
      </c>
      <c r="F441" s="216">
        <v>129.5</v>
      </c>
      <c r="G441" s="164" t="s">
        <v>420</v>
      </c>
      <c r="H441" s="178">
        <v>0</v>
      </c>
      <c r="I441" s="179"/>
      <c r="J441" s="180"/>
      <c r="K441" s="180"/>
      <c r="L441" s="167" t="s">
        <v>419</v>
      </c>
      <c r="M441" s="167"/>
    </row>
    <row r="442" spans="1:13">
      <c r="A442" s="164" t="s">
        <v>187</v>
      </c>
      <c r="B442" s="165">
        <v>0</v>
      </c>
      <c r="C442" s="166">
        <v>8</v>
      </c>
      <c r="D442" s="164" t="s">
        <v>484</v>
      </c>
      <c r="E442" s="215">
        <v>129.5</v>
      </c>
      <c r="F442" s="216">
        <v>129.58000000000001</v>
      </c>
      <c r="G442" s="164"/>
      <c r="H442" s="178"/>
      <c r="I442" s="179"/>
      <c r="J442" s="180"/>
      <c r="K442" s="180"/>
      <c r="L442" s="167"/>
      <c r="M442" s="167"/>
    </row>
    <row r="443" spans="1:13">
      <c r="A443" s="164" t="s">
        <v>187</v>
      </c>
      <c r="B443" s="165">
        <v>8</v>
      </c>
      <c r="C443" s="166">
        <v>70</v>
      </c>
      <c r="D443" s="164" t="s">
        <v>484</v>
      </c>
      <c r="E443" s="215">
        <v>129.58000000000001</v>
      </c>
      <c r="F443" s="216">
        <v>130.19999999999999</v>
      </c>
      <c r="G443" s="164" t="s">
        <v>420</v>
      </c>
      <c r="H443" s="178">
        <v>0</v>
      </c>
      <c r="I443" s="179"/>
      <c r="J443" s="180"/>
      <c r="K443" s="180"/>
      <c r="L443" s="167" t="s">
        <v>419</v>
      </c>
      <c r="M443" s="167"/>
    </row>
    <row r="444" spans="1:13">
      <c r="A444" s="164" t="s">
        <v>187</v>
      </c>
      <c r="B444" s="165">
        <v>70</v>
      </c>
      <c r="C444" s="166">
        <v>90</v>
      </c>
      <c r="D444" s="164" t="s">
        <v>484</v>
      </c>
      <c r="E444" s="215">
        <v>130.19999999999999</v>
      </c>
      <c r="F444" s="216">
        <v>130.4</v>
      </c>
      <c r="G444" s="164"/>
      <c r="H444" s="178"/>
      <c r="I444" s="179"/>
      <c r="J444" s="180"/>
      <c r="K444" s="180"/>
      <c r="L444" s="167"/>
      <c r="M444" s="167"/>
    </row>
    <row r="445" spans="1:13">
      <c r="A445" s="164" t="s">
        <v>188</v>
      </c>
      <c r="B445" s="165">
        <v>0</v>
      </c>
      <c r="C445" s="166">
        <v>36</v>
      </c>
      <c r="D445" s="164" t="s">
        <v>484</v>
      </c>
      <c r="E445" s="215">
        <v>130.30000000000001</v>
      </c>
      <c r="F445" s="216">
        <v>130.66000000000003</v>
      </c>
      <c r="G445" s="164"/>
      <c r="H445" s="178"/>
      <c r="I445" s="179"/>
      <c r="J445" s="180"/>
      <c r="K445" s="180"/>
      <c r="L445" s="167"/>
      <c r="M445" s="167"/>
    </row>
    <row r="446" spans="1:13">
      <c r="A446" s="164" t="s">
        <v>189</v>
      </c>
      <c r="B446" s="165">
        <v>0</v>
      </c>
      <c r="C446" s="166">
        <v>16.5</v>
      </c>
      <c r="D446" s="164" t="s">
        <v>484</v>
      </c>
      <c r="E446" s="215">
        <v>130.66</v>
      </c>
      <c r="F446" s="216">
        <v>130.82499999999999</v>
      </c>
      <c r="G446" s="164"/>
      <c r="H446" s="178"/>
      <c r="I446" s="179"/>
      <c r="J446" s="180"/>
      <c r="K446" s="180"/>
      <c r="L446" s="167" t="s">
        <v>419</v>
      </c>
      <c r="M446" s="167"/>
    </row>
    <row r="447" spans="1:13">
      <c r="A447" s="164" t="s">
        <v>189</v>
      </c>
      <c r="B447" s="165">
        <v>16.5</v>
      </c>
      <c r="C447" s="166">
        <v>23</v>
      </c>
      <c r="D447" s="164" t="s">
        <v>484</v>
      </c>
      <c r="E447" s="215">
        <v>130.82499999999999</v>
      </c>
      <c r="F447" s="216">
        <v>130.88999999999999</v>
      </c>
      <c r="G447" s="164" t="s">
        <v>420</v>
      </c>
      <c r="H447" s="178">
        <v>0</v>
      </c>
      <c r="I447" s="179"/>
      <c r="J447" s="180"/>
      <c r="K447" s="180"/>
      <c r="L447" s="167" t="s">
        <v>462</v>
      </c>
      <c r="M447" s="167"/>
    </row>
    <row r="448" spans="1:13">
      <c r="A448" s="164" t="s">
        <v>189</v>
      </c>
      <c r="B448" s="165">
        <v>23</v>
      </c>
      <c r="C448" s="166">
        <v>92.5</v>
      </c>
      <c r="D448" s="164" t="s">
        <v>484</v>
      </c>
      <c r="E448" s="215">
        <v>130.88999999999999</v>
      </c>
      <c r="F448" s="216">
        <v>131.58500000000001</v>
      </c>
      <c r="G448" s="164" t="s">
        <v>420</v>
      </c>
      <c r="H448" s="178">
        <v>0</v>
      </c>
      <c r="I448" s="179"/>
      <c r="J448" s="180"/>
      <c r="K448" s="180"/>
      <c r="L448" s="167" t="s">
        <v>419</v>
      </c>
      <c r="M448" s="167"/>
    </row>
    <row r="449" spans="1:13">
      <c r="A449" s="164" t="s">
        <v>190</v>
      </c>
      <c r="B449" s="165">
        <v>0</v>
      </c>
      <c r="C449" s="166">
        <v>21</v>
      </c>
      <c r="D449" s="164" t="s">
        <v>484</v>
      </c>
      <c r="E449" s="215">
        <v>131.6</v>
      </c>
      <c r="F449" s="216">
        <v>131.81</v>
      </c>
      <c r="G449" s="164"/>
      <c r="H449" s="178"/>
      <c r="I449" s="179"/>
      <c r="J449" s="180"/>
      <c r="K449" s="180"/>
      <c r="L449" s="167"/>
      <c r="M449" s="167"/>
    </row>
    <row r="450" spans="1:13">
      <c r="A450" s="164" t="s">
        <v>190</v>
      </c>
      <c r="B450" s="165">
        <v>21</v>
      </c>
      <c r="C450" s="166">
        <v>39</v>
      </c>
      <c r="D450" s="164" t="s">
        <v>484</v>
      </c>
      <c r="E450" s="215">
        <v>131.81</v>
      </c>
      <c r="F450" s="216">
        <v>131.98999999999998</v>
      </c>
      <c r="G450" s="164" t="s">
        <v>420</v>
      </c>
      <c r="H450" s="178">
        <v>0</v>
      </c>
      <c r="I450" s="179"/>
      <c r="J450" s="180"/>
      <c r="K450" s="180"/>
      <c r="L450" s="167" t="s">
        <v>419</v>
      </c>
      <c r="M450" s="167"/>
    </row>
    <row r="451" spans="1:13">
      <c r="A451" s="164" t="s">
        <v>191</v>
      </c>
      <c r="B451" s="165">
        <v>0</v>
      </c>
      <c r="C451" s="166">
        <v>4</v>
      </c>
      <c r="D451" s="164" t="s">
        <v>484</v>
      </c>
      <c r="E451" s="215">
        <v>131.6</v>
      </c>
      <c r="F451" s="216">
        <v>131.63999999999999</v>
      </c>
      <c r="G451" s="164" t="s">
        <v>420</v>
      </c>
      <c r="H451" s="178">
        <v>0</v>
      </c>
      <c r="I451" s="179"/>
      <c r="J451" s="180"/>
      <c r="K451" s="180"/>
      <c r="L451" s="167" t="s">
        <v>419</v>
      </c>
      <c r="M451" s="167"/>
    </row>
    <row r="452" spans="1:13">
      <c r="A452" s="164" t="s">
        <v>191</v>
      </c>
      <c r="B452" s="165">
        <v>4</v>
      </c>
      <c r="C452" s="166">
        <v>79</v>
      </c>
      <c r="D452" s="164" t="s">
        <v>484</v>
      </c>
      <c r="E452" s="215">
        <v>131.63999999999999</v>
      </c>
      <c r="F452" s="216">
        <v>132.38999999999999</v>
      </c>
      <c r="G452" s="164" t="s">
        <v>420</v>
      </c>
      <c r="H452" s="178">
        <v>0</v>
      </c>
      <c r="I452" s="179"/>
      <c r="J452" s="180"/>
      <c r="K452" s="180"/>
      <c r="L452" s="167" t="s">
        <v>459</v>
      </c>
      <c r="M452" s="167"/>
    </row>
    <row r="453" spans="1:13">
      <c r="A453" s="164" t="s">
        <v>192</v>
      </c>
      <c r="B453" s="165">
        <v>0</v>
      </c>
      <c r="C453" s="166">
        <v>28</v>
      </c>
      <c r="D453" s="164" t="s">
        <v>484</v>
      </c>
      <c r="E453" s="215">
        <v>132.41</v>
      </c>
      <c r="F453" s="216">
        <v>132.69</v>
      </c>
      <c r="G453" s="164" t="s">
        <v>420</v>
      </c>
      <c r="H453" s="178">
        <v>0</v>
      </c>
      <c r="I453" s="179"/>
      <c r="J453" s="180"/>
      <c r="K453" s="180"/>
      <c r="L453" s="167" t="s">
        <v>459</v>
      </c>
      <c r="M453" s="167"/>
    </row>
    <row r="454" spans="1:13">
      <c r="A454" s="164" t="s">
        <v>192</v>
      </c>
      <c r="B454" s="165">
        <v>28</v>
      </c>
      <c r="C454" s="166">
        <v>28.2</v>
      </c>
      <c r="D454" s="164" t="s">
        <v>484</v>
      </c>
      <c r="E454" s="215">
        <v>132.69</v>
      </c>
      <c r="F454" s="216">
        <v>132.69200000000001</v>
      </c>
      <c r="G454" s="164" t="s">
        <v>420</v>
      </c>
      <c r="H454" s="178">
        <v>0</v>
      </c>
      <c r="I454" s="179"/>
      <c r="J454" s="180"/>
      <c r="K454" s="180"/>
      <c r="L454" s="167" t="s">
        <v>425</v>
      </c>
      <c r="M454" s="167"/>
    </row>
    <row r="455" spans="1:13">
      <c r="A455" s="164" t="s">
        <v>192</v>
      </c>
      <c r="B455" s="165">
        <v>28.2</v>
      </c>
      <c r="C455" s="166">
        <v>47.5</v>
      </c>
      <c r="D455" s="164" t="s">
        <v>484</v>
      </c>
      <c r="E455" s="215">
        <v>132.69200000000001</v>
      </c>
      <c r="F455" s="216">
        <v>132.88499999999999</v>
      </c>
      <c r="G455" s="164" t="s">
        <v>420</v>
      </c>
      <c r="H455" s="178">
        <v>0</v>
      </c>
      <c r="I455" s="179"/>
      <c r="J455" s="180"/>
      <c r="K455" s="180"/>
      <c r="L455" s="167" t="s">
        <v>459</v>
      </c>
      <c r="M455" s="167"/>
    </row>
    <row r="456" spans="1:13">
      <c r="A456" s="164" t="s">
        <v>192</v>
      </c>
      <c r="B456" s="165">
        <v>47.5</v>
      </c>
      <c r="C456" s="166">
        <v>73</v>
      </c>
      <c r="D456" s="164" t="s">
        <v>484</v>
      </c>
      <c r="E456" s="215">
        <v>132.88499999999999</v>
      </c>
      <c r="F456" s="216">
        <v>133.13999999999999</v>
      </c>
      <c r="G456" s="164" t="s">
        <v>420</v>
      </c>
      <c r="H456" s="178">
        <v>0</v>
      </c>
      <c r="I456" s="179"/>
      <c r="J456" s="180"/>
      <c r="K456" s="180"/>
      <c r="L456" s="167" t="s">
        <v>419</v>
      </c>
      <c r="M456" s="167"/>
    </row>
    <row r="457" spans="1:13">
      <c r="A457" s="164" t="s">
        <v>192</v>
      </c>
      <c r="B457" s="165">
        <v>73</v>
      </c>
      <c r="C457" s="166">
        <v>78</v>
      </c>
      <c r="D457" s="164" t="s">
        <v>484</v>
      </c>
      <c r="E457" s="215">
        <v>133.13999999999999</v>
      </c>
      <c r="F457" s="216">
        <v>133.19</v>
      </c>
      <c r="G457" s="164" t="s">
        <v>420</v>
      </c>
      <c r="H457" s="178">
        <v>0</v>
      </c>
      <c r="I457" s="179"/>
      <c r="J457" s="180"/>
      <c r="K457" s="180"/>
      <c r="L457" s="167" t="s">
        <v>459</v>
      </c>
      <c r="M457" s="167"/>
    </row>
    <row r="458" spans="1:13">
      <c r="A458" s="164" t="s">
        <v>192</v>
      </c>
      <c r="B458" s="165">
        <v>78</v>
      </c>
      <c r="C458" s="166">
        <v>90.5</v>
      </c>
      <c r="D458" s="164" t="s">
        <v>484</v>
      </c>
      <c r="E458" s="215">
        <v>133.19</v>
      </c>
      <c r="F458" s="216">
        <v>133.315</v>
      </c>
      <c r="G458" s="164" t="s">
        <v>420</v>
      </c>
      <c r="H458" s="178">
        <v>0</v>
      </c>
      <c r="I458" s="179"/>
      <c r="J458" s="180"/>
      <c r="K458" s="180"/>
      <c r="L458" s="167" t="s">
        <v>419</v>
      </c>
      <c r="M458" s="167"/>
    </row>
    <row r="459" spans="1:13">
      <c r="A459" s="164" t="s">
        <v>193</v>
      </c>
      <c r="B459" s="165">
        <v>0</v>
      </c>
      <c r="C459" s="166">
        <v>15</v>
      </c>
      <c r="D459" s="164" t="s">
        <v>484</v>
      </c>
      <c r="E459" s="215">
        <v>133.315</v>
      </c>
      <c r="F459" s="216">
        <v>133.465</v>
      </c>
      <c r="G459" s="164" t="s">
        <v>420</v>
      </c>
      <c r="H459" s="178">
        <v>0</v>
      </c>
      <c r="I459" s="179"/>
      <c r="J459" s="180"/>
      <c r="K459" s="180"/>
      <c r="L459" s="167" t="s">
        <v>459</v>
      </c>
      <c r="M459" s="167"/>
    </row>
    <row r="460" spans="1:13">
      <c r="A460" s="164" t="s">
        <v>193</v>
      </c>
      <c r="B460" s="165">
        <v>15</v>
      </c>
      <c r="C460" s="166">
        <v>93</v>
      </c>
      <c r="D460" s="164" t="s">
        <v>484</v>
      </c>
      <c r="E460" s="215">
        <v>133.465</v>
      </c>
      <c r="F460" s="216">
        <v>134.245</v>
      </c>
      <c r="G460" s="164" t="s">
        <v>420</v>
      </c>
      <c r="H460" s="178">
        <v>0</v>
      </c>
      <c r="I460" s="179"/>
      <c r="J460" s="180"/>
      <c r="K460" s="180"/>
      <c r="L460" s="167" t="s">
        <v>463</v>
      </c>
      <c r="M460" s="167"/>
    </row>
    <row r="461" spans="1:13">
      <c r="A461" s="164" t="s">
        <v>193</v>
      </c>
      <c r="B461" s="165">
        <v>93</v>
      </c>
      <c r="C461" s="166">
        <v>97</v>
      </c>
      <c r="D461" s="164" t="s">
        <v>484</v>
      </c>
      <c r="E461" s="215">
        <v>134.245</v>
      </c>
      <c r="F461" s="216">
        <v>134.285</v>
      </c>
      <c r="G461" s="164" t="s">
        <v>420</v>
      </c>
      <c r="H461" s="178">
        <v>0</v>
      </c>
      <c r="I461" s="179"/>
      <c r="J461" s="180"/>
      <c r="K461" s="180"/>
      <c r="L461" s="167" t="s">
        <v>462</v>
      </c>
      <c r="M461" s="167"/>
    </row>
    <row r="462" spans="1:13">
      <c r="A462" s="164" t="s">
        <v>194</v>
      </c>
      <c r="B462" s="165">
        <v>0</v>
      </c>
      <c r="C462" s="166">
        <v>44</v>
      </c>
      <c r="D462" s="164" t="s">
        <v>484</v>
      </c>
      <c r="E462" s="215">
        <v>134.285</v>
      </c>
      <c r="F462" s="216">
        <v>134.72499999999999</v>
      </c>
      <c r="G462" s="164" t="s">
        <v>420</v>
      </c>
      <c r="H462" s="178">
        <v>0</v>
      </c>
      <c r="I462" s="179"/>
      <c r="J462" s="180"/>
      <c r="K462" s="180"/>
      <c r="L462" s="167" t="s">
        <v>419</v>
      </c>
      <c r="M462" s="167"/>
    </row>
    <row r="463" spans="1:13">
      <c r="A463" s="164" t="s">
        <v>195</v>
      </c>
      <c r="B463" s="165">
        <v>0</v>
      </c>
      <c r="C463" s="166">
        <v>29</v>
      </c>
      <c r="D463" s="164" t="s">
        <v>484</v>
      </c>
      <c r="E463" s="215">
        <v>134.6</v>
      </c>
      <c r="F463" s="216">
        <v>134.88999999999999</v>
      </c>
      <c r="G463" s="164" t="s">
        <v>420</v>
      </c>
      <c r="H463" s="178">
        <v>0</v>
      </c>
      <c r="I463" s="179"/>
      <c r="J463" s="180"/>
      <c r="K463" s="180"/>
      <c r="L463" s="167" t="s">
        <v>419</v>
      </c>
      <c r="M463" s="167"/>
    </row>
    <row r="464" spans="1:13">
      <c r="A464" s="164" t="s">
        <v>195</v>
      </c>
      <c r="B464" s="165">
        <v>29</v>
      </c>
      <c r="C464" s="166">
        <v>35</v>
      </c>
      <c r="D464" s="164" t="s">
        <v>484</v>
      </c>
      <c r="E464" s="215">
        <v>134.88999999999999</v>
      </c>
      <c r="F464" s="216">
        <v>134.94999999999999</v>
      </c>
      <c r="G464" s="164" t="s">
        <v>420</v>
      </c>
      <c r="H464" s="178">
        <v>0</v>
      </c>
      <c r="I464" s="179"/>
      <c r="J464" s="180"/>
      <c r="K464" s="180"/>
      <c r="L464" s="167" t="s">
        <v>459</v>
      </c>
      <c r="M464" s="167"/>
    </row>
    <row r="465" spans="1:13">
      <c r="A465" s="164" t="s">
        <v>195</v>
      </c>
      <c r="B465" s="165">
        <v>35</v>
      </c>
      <c r="C465" s="166">
        <v>93</v>
      </c>
      <c r="D465" s="164" t="s">
        <v>484</v>
      </c>
      <c r="E465" s="215">
        <v>134.94999999999999</v>
      </c>
      <c r="F465" s="216">
        <v>135.53</v>
      </c>
      <c r="G465" s="164" t="s">
        <v>420</v>
      </c>
      <c r="H465" s="178">
        <v>0</v>
      </c>
      <c r="I465" s="179"/>
      <c r="J465" s="180"/>
      <c r="K465" s="180"/>
      <c r="L465" s="167" t="s">
        <v>419</v>
      </c>
      <c r="M465" s="167"/>
    </row>
    <row r="466" spans="1:13">
      <c r="A466" s="164" t="s">
        <v>196</v>
      </c>
      <c r="B466" s="165">
        <v>0</v>
      </c>
      <c r="C466" s="166">
        <v>22</v>
      </c>
      <c r="D466" s="164" t="s">
        <v>484</v>
      </c>
      <c r="E466" s="215">
        <v>135.53</v>
      </c>
      <c r="F466" s="216">
        <v>135.75</v>
      </c>
      <c r="G466" s="164" t="s">
        <v>420</v>
      </c>
      <c r="H466" s="178">
        <v>0</v>
      </c>
      <c r="I466" s="179"/>
      <c r="J466" s="180"/>
      <c r="K466" s="180"/>
      <c r="L466" s="167" t="s">
        <v>419</v>
      </c>
      <c r="M466" s="167"/>
    </row>
    <row r="467" spans="1:13">
      <c r="A467" s="164" t="s">
        <v>196</v>
      </c>
      <c r="B467" s="165">
        <v>22</v>
      </c>
      <c r="C467" s="166">
        <v>30</v>
      </c>
      <c r="D467" s="164" t="s">
        <v>484</v>
      </c>
      <c r="E467" s="215">
        <v>135.75</v>
      </c>
      <c r="F467" s="216">
        <v>135.83000000000001</v>
      </c>
      <c r="G467" s="164" t="s">
        <v>420</v>
      </c>
      <c r="H467" s="178">
        <v>0</v>
      </c>
      <c r="I467" s="179"/>
      <c r="J467" s="180"/>
      <c r="K467" s="180"/>
      <c r="L467" s="167" t="s">
        <v>459</v>
      </c>
      <c r="M467" s="167"/>
    </row>
    <row r="468" spans="1:13">
      <c r="A468" s="164" t="s">
        <v>196</v>
      </c>
      <c r="B468" s="165">
        <v>30</v>
      </c>
      <c r="C468" s="166">
        <v>69</v>
      </c>
      <c r="D468" s="164" t="s">
        <v>484</v>
      </c>
      <c r="E468" s="215">
        <v>135.83000000000001</v>
      </c>
      <c r="F468" s="216">
        <v>136.22</v>
      </c>
      <c r="G468" s="164" t="s">
        <v>420</v>
      </c>
      <c r="H468" s="178">
        <v>0</v>
      </c>
      <c r="I468" s="179"/>
      <c r="J468" s="180"/>
      <c r="K468" s="180"/>
      <c r="L468" s="167" t="s">
        <v>419</v>
      </c>
      <c r="M468" s="167"/>
    </row>
    <row r="469" spans="1:13">
      <c r="A469" s="164" t="s">
        <v>196</v>
      </c>
      <c r="B469" s="165">
        <v>69</v>
      </c>
      <c r="C469" s="166">
        <v>69.5</v>
      </c>
      <c r="D469" s="164" t="s">
        <v>484</v>
      </c>
      <c r="E469" s="215">
        <v>136.22</v>
      </c>
      <c r="F469" s="216">
        <v>136.22499999999999</v>
      </c>
      <c r="G469" s="164" t="s">
        <v>420</v>
      </c>
      <c r="H469" s="178">
        <v>0</v>
      </c>
      <c r="I469" s="179"/>
      <c r="J469" s="180"/>
      <c r="K469" s="180"/>
      <c r="L469" s="167" t="s">
        <v>425</v>
      </c>
      <c r="M469" s="167"/>
    </row>
    <row r="470" spans="1:13">
      <c r="A470" s="164" t="s">
        <v>196</v>
      </c>
      <c r="B470" s="165">
        <v>30</v>
      </c>
      <c r="C470" s="166">
        <v>84</v>
      </c>
      <c r="D470" s="164" t="s">
        <v>484</v>
      </c>
      <c r="E470" s="215">
        <v>135.83000000000001</v>
      </c>
      <c r="F470" s="216">
        <v>136.37</v>
      </c>
      <c r="G470" s="164" t="s">
        <v>420</v>
      </c>
      <c r="H470" s="178">
        <v>0</v>
      </c>
      <c r="I470" s="179"/>
      <c r="J470" s="180"/>
      <c r="K470" s="180"/>
      <c r="L470" s="167" t="s">
        <v>419</v>
      </c>
      <c r="M470" s="167"/>
    </row>
    <row r="471" spans="1:13">
      <c r="A471" s="164" t="s">
        <v>196</v>
      </c>
      <c r="B471" s="165">
        <v>84</v>
      </c>
      <c r="C471" s="166">
        <v>84.5</v>
      </c>
      <c r="D471" s="164" t="s">
        <v>484</v>
      </c>
      <c r="E471" s="215">
        <v>136.37</v>
      </c>
      <c r="F471" s="216">
        <v>136.375</v>
      </c>
      <c r="G471" s="164" t="s">
        <v>420</v>
      </c>
      <c r="H471" s="178">
        <v>0</v>
      </c>
      <c r="I471" s="179"/>
      <c r="J471" s="180"/>
      <c r="K471" s="180"/>
      <c r="L471" s="167" t="s">
        <v>425</v>
      </c>
      <c r="M471" s="167"/>
    </row>
    <row r="472" spans="1:13">
      <c r="A472" s="164" t="s">
        <v>196</v>
      </c>
      <c r="B472" s="165">
        <v>84.5</v>
      </c>
      <c r="C472" s="166">
        <v>98.5</v>
      </c>
      <c r="D472" s="164" t="s">
        <v>484</v>
      </c>
      <c r="E472" s="215">
        <v>136.375</v>
      </c>
      <c r="F472" s="216">
        <v>136.51500000000001</v>
      </c>
      <c r="G472" s="164" t="s">
        <v>420</v>
      </c>
      <c r="H472" s="178">
        <v>0</v>
      </c>
      <c r="I472" s="179"/>
      <c r="J472" s="180"/>
      <c r="K472" s="180"/>
      <c r="L472" s="167" t="s">
        <v>419</v>
      </c>
      <c r="M472" s="167"/>
    </row>
    <row r="473" spans="1:13">
      <c r="A473" s="164" t="s">
        <v>197</v>
      </c>
      <c r="B473" s="165">
        <v>0</v>
      </c>
      <c r="C473" s="166">
        <v>41</v>
      </c>
      <c r="D473" s="164" t="s">
        <v>484</v>
      </c>
      <c r="E473" s="215">
        <v>136.51499999999999</v>
      </c>
      <c r="F473" s="216">
        <v>136.92499999999998</v>
      </c>
      <c r="G473" s="164" t="s">
        <v>420</v>
      </c>
      <c r="H473" s="178">
        <v>0</v>
      </c>
      <c r="I473" s="179"/>
      <c r="J473" s="180"/>
      <c r="K473" s="180"/>
      <c r="L473" s="167" t="s">
        <v>419</v>
      </c>
      <c r="M473" s="167"/>
    </row>
    <row r="474" spans="1:13">
      <c r="A474" s="164" t="s">
        <v>197</v>
      </c>
      <c r="B474" s="165">
        <v>41</v>
      </c>
      <c r="C474" s="166">
        <v>41.5</v>
      </c>
      <c r="D474" s="164" t="s">
        <v>484</v>
      </c>
      <c r="E474" s="215">
        <v>136.92499999999998</v>
      </c>
      <c r="F474" s="216">
        <v>136.92999999999998</v>
      </c>
      <c r="G474" s="164" t="s">
        <v>420</v>
      </c>
      <c r="H474" s="178">
        <v>0</v>
      </c>
      <c r="I474" s="179"/>
      <c r="J474" s="180"/>
      <c r="K474" s="180"/>
      <c r="L474" s="167" t="s">
        <v>425</v>
      </c>
      <c r="M474" s="167"/>
    </row>
    <row r="475" spans="1:13">
      <c r="A475" s="164" t="s">
        <v>197</v>
      </c>
      <c r="B475" s="165">
        <v>41.5</v>
      </c>
      <c r="C475" s="166">
        <v>43</v>
      </c>
      <c r="D475" s="164" t="s">
        <v>484</v>
      </c>
      <c r="E475" s="215">
        <v>136.92999999999998</v>
      </c>
      <c r="F475" s="216">
        <v>136.94499999999999</v>
      </c>
      <c r="G475" s="164" t="s">
        <v>420</v>
      </c>
      <c r="H475" s="178">
        <v>0</v>
      </c>
      <c r="I475" s="179"/>
      <c r="J475" s="180"/>
      <c r="K475" s="180"/>
      <c r="L475" s="167" t="s">
        <v>419</v>
      </c>
      <c r="M475" s="167"/>
    </row>
    <row r="476" spans="1:13">
      <c r="A476" s="164" t="s">
        <v>197</v>
      </c>
      <c r="B476" s="165">
        <v>43</v>
      </c>
      <c r="C476" s="166">
        <v>95</v>
      </c>
      <c r="D476" s="164" t="s">
        <v>484</v>
      </c>
      <c r="E476" s="215">
        <v>136.94499999999999</v>
      </c>
      <c r="F476" s="216">
        <v>137.46499999999997</v>
      </c>
      <c r="G476" s="164" t="s">
        <v>420</v>
      </c>
      <c r="H476" s="178">
        <v>0</v>
      </c>
      <c r="I476" s="179"/>
      <c r="J476" s="180"/>
      <c r="K476" s="180"/>
      <c r="L476" s="167" t="s">
        <v>459</v>
      </c>
      <c r="M476" s="167"/>
    </row>
    <row r="477" spans="1:13">
      <c r="A477" s="164" t="s">
        <v>198</v>
      </c>
      <c r="B477" s="165">
        <v>0</v>
      </c>
      <c r="C477" s="166">
        <v>13.5</v>
      </c>
      <c r="D477" s="164" t="s">
        <v>484</v>
      </c>
      <c r="E477" s="215">
        <v>137.465</v>
      </c>
      <c r="F477" s="216">
        <v>137.6</v>
      </c>
      <c r="G477" s="164" t="s">
        <v>420</v>
      </c>
      <c r="H477" s="178">
        <v>0</v>
      </c>
      <c r="I477" s="179"/>
      <c r="J477" s="180"/>
      <c r="K477" s="180"/>
      <c r="L477" s="167" t="s">
        <v>459</v>
      </c>
      <c r="M477" s="167"/>
    </row>
    <row r="478" spans="1:13">
      <c r="A478" s="164" t="s">
        <v>198</v>
      </c>
      <c r="B478" s="165">
        <v>13.5</v>
      </c>
      <c r="C478" s="166">
        <v>14</v>
      </c>
      <c r="D478" s="164" t="s">
        <v>484</v>
      </c>
      <c r="E478" s="215">
        <v>137.6</v>
      </c>
      <c r="F478" s="216">
        <v>137.60499999999999</v>
      </c>
      <c r="G478" s="164" t="s">
        <v>420</v>
      </c>
      <c r="H478" s="178">
        <v>0</v>
      </c>
      <c r="I478" s="179"/>
      <c r="J478" s="180"/>
      <c r="K478" s="180"/>
      <c r="L478" s="167" t="s">
        <v>425</v>
      </c>
      <c r="M478" s="167"/>
    </row>
    <row r="479" spans="1:13">
      <c r="A479" s="164" t="s">
        <v>198</v>
      </c>
      <c r="B479" s="165">
        <v>14</v>
      </c>
      <c r="C479" s="166">
        <v>23</v>
      </c>
      <c r="D479" s="164" t="s">
        <v>484</v>
      </c>
      <c r="E479" s="215">
        <v>137.60499999999999</v>
      </c>
      <c r="F479" s="216">
        <v>137.69499999999999</v>
      </c>
      <c r="G479" s="164" t="s">
        <v>420</v>
      </c>
      <c r="H479" s="178">
        <v>0</v>
      </c>
      <c r="I479" s="179"/>
      <c r="J479" s="180"/>
      <c r="K479" s="180"/>
      <c r="L479" s="167" t="s">
        <v>459</v>
      </c>
      <c r="M479" s="167"/>
    </row>
    <row r="480" spans="1:13">
      <c r="A480" s="164" t="s">
        <v>199</v>
      </c>
      <c r="B480" s="165">
        <v>0</v>
      </c>
      <c r="C480" s="166">
        <v>85.5</v>
      </c>
      <c r="D480" s="164" t="s">
        <v>484</v>
      </c>
      <c r="E480" s="215">
        <v>137.6</v>
      </c>
      <c r="F480" s="216">
        <v>138.45499999999998</v>
      </c>
      <c r="G480" s="164" t="s">
        <v>420</v>
      </c>
      <c r="H480" s="178">
        <v>0</v>
      </c>
      <c r="I480" s="179"/>
      <c r="J480" s="180"/>
      <c r="K480" s="180"/>
      <c r="L480" s="167" t="s">
        <v>459</v>
      </c>
      <c r="M480" s="167"/>
    </row>
    <row r="481" spans="1:13">
      <c r="A481" s="164" t="s">
        <v>200</v>
      </c>
      <c r="B481" s="165">
        <v>0</v>
      </c>
      <c r="C481" s="166">
        <v>63</v>
      </c>
      <c r="D481" s="164" t="s">
        <v>484</v>
      </c>
      <c r="E481" s="215">
        <v>138.45500000000001</v>
      </c>
      <c r="F481" s="216">
        <v>139.08500000000001</v>
      </c>
      <c r="G481" s="164" t="s">
        <v>420</v>
      </c>
      <c r="H481" s="178">
        <v>0</v>
      </c>
      <c r="I481" s="179"/>
      <c r="J481" s="180"/>
      <c r="K481" s="180"/>
      <c r="L481" s="167" t="s">
        <v>459</v>
      </c>
      <c r="M481" s="167"/>
    </row>
    <row r="482" spans="1:13">
      <c r="A482" s="164" t="s">
        <v>201</v>
      </c>
      <c r="B482" s="165">
        <v>0</v>
      </c>
      <c r="C482" s="166">
        <v>9</v>
      </c>
      <c r="D482" s="164" t="s">
        <v>484</v>
      </c>
      <c r="E482" s="215">
        <v>139.08500000000001</v>
      </c>
      <c r="F482" s="216">
        <v>139.17500000000001</v>
      </c>
      <c r="G482" s="164" t="s">
        <v>420</v>
      </c>
      <c r="H482" s="178">
        <v>0</v>
      </c>
      <c r="I482" s="179"/>
      <c r="J482" s="180"/>
      <c r="K482" s="180"/>
      <c r="L482" s="167" t="s">
        <v>459</v>
      </c>
      <c r="M482" s="167"/>
    </row>
    <row r="483" spans="1:13">
      <c r="A483" s="164" t="s">
        <v>201</v>
      </c>
      <c r="B483" s="165">
        <v>9</v>
      </c>
      <c r="C483" s="166">
        <v>75</v>
      </c>
      <c r="D483" s="164" t="s">
        <v>484</v>
      </c>
      <c r="E483" s="215">
        <v>139.17500000000001</v>
      </c>
      <c r="F483" s="216">
        <v>139.83500000000001</v>
      </c>
      <c r="G483" s="164" t="s">
        <v>420</v>
      </c>
      <c r="H483" s="178">
        <v>0</v>
      </c>
      <c r="I483" s="179"/>
      <c r="J483" s="180"/>
      <c r="K483" s="180"/>
      <c r="L483" s="167" t="s">
        <v>419</v>
      </c>
      <c r="M483" s="167"/>
    </row>
    <row r="484" spans="1:13">
      <c r="A484" s="164" t="s">
        <v>201</v>
      </c>
      <c r="B484" s="165">
        <v>75</v>
      </c>
      <c r="C484" s="166">
        <v>77</v>
      </c>
      <c r="D484" s="164" t="s">
        <v>484</v>
      </c>
      <c r="E484" s="215">
        <v>139.83500000000001</v>
      </c>
      <c r="F484" s="216">
        <v>139.85500000000002</v>
      </c>
      <c r="G484" s="164" t="s">
        <v>420</v>
      </c>
      <c r="H484" s="178">
        <v>0</v>
      </c>
      <c r="I484" s="179"/>
      <c r="J484" s="180"/>
      <c r="K484" s="180"/>
      <c r="L484" s="167" t="s">
        <v>425</v>
      </c>
      <c r="M484" s="167"/>
    </row>
    <row r="485" spans="1:13">
      <c r="A485" s="164" t="s">
        <v>201</v>
      </c>
      <c r="B485" s="165">
        <v>77</v>
      </c>
      <c r="C485" s="166">
        <v>93</v>
      </c>
      <c r="D485" s="164" t="s">
        <v>484</v>
      </c>
      <c r="E485" s="215">
        <v>139.85500000000002</v>
      </c>
      <c r="F485" s="216">
        <v>140.01500000000001</v>
      </c>
      <c r="G485" s="164" t="s">
        <v>420</v>
      </c>
      <c r="H485" s="178">
        <v>0</v>
      </c>
      <c r="I485" s="179"/>
      <c r="J485" s="180"/>
      <c r="K485" s="180"/>
      <c r="L485" s="167" t="s">
        <v>419</v>
      </c>
      <c r="M485" s="167"/>
    </row>
    <row r="486" spans="1:13">
      <c r="A486" s="164" t="s">
        <v>202</v>
      </c>
      <c r="B486" s="165">
        <v>0</v>
      </c>
      <c r="C486" s="166">
        <v>20.5</v>
      </c>
      <c r="D486" s="164" t="s">
        <v>484</v>
      </c>
      <c r="E486" s="215">
        <v>140.01499999999999</v>
      </c>
      <c r="F486" s="216">
        <v>140.22</v>
      </c>
      <c r="G486" s="164" t="s">
        <v>420</v>
      </c>
      <c r="H486" s="178">
        <v>0</v>
      </c>
      <c r="I486" s="179"/>
      <c r="J486" s="180"/>
      <c r="K486" s="180"/>
      <c r="L486" s="167" t="s">
        <v>419</v>
      </c>
      <c r="M486" s="167"/>
    </row>
    <row r="487" spans="1:13">
      <c r="A487" s="164" t="s">
        <v>202</v>
      </c>
      <c r="B487" s="165">
        <v>20.5</v>
      </c>
      <c r="C487" s="166">
        <v>32.5</v>
      </c>
      <c r="D487" s="164" t="s">
        <v>484</v>
      </c>
      <c r="E487" s="215">
        <v>140.22</v>
      </c>
      <c r="F487" s="216">
        <v>140.33999999999997</v>
      </c>
      <c r="G487" s="164" t="s">
        <v>420</v>
      </c>
      <c r="H487" s="178">
        <v>0</v>
      </c>
      <c r="I487" s="179"/>
      <c r="J487" s="180"/>
      <c r="K487" s="180"/>
      <c r="L487" s="167" t="s">
        <v>462</v>
      </c>
      <c r="M487" s="167"/>
    </row>
    <row r="488" spans="1:13">
      <c r="A488" s="164" t="s">
        <v>202</v>
      </c>
      <c r="B488" s="165">
        <v>32</v>
      </c>
      <c r="C488" s="166">
        <v>68.5</v>
      </c>
      <c r="D488" s="164" t="s">
        <v>484</v>
      </c>
      <c r="E488" s="215">
        <v>140.33499999999998</v>
      </c>
      <c r="F488" s="216">
        <v>140.69999999999999</v>
      </c>
      <c r="G488" s="164" t="s">
        <v>420</v>
      </c>
      <c r="H488" s="178">
        <v>0</v>
      </c>
      <c r="I488" s="179"/>
      <c r="J488" s="180"/>
      <c r="K488" s="180"/>
      <c r="L488" s="167" t="s">
        <v>419</v>
      </c>
      <c r="M488" s="167" t="s">
        <v>464</v>
      </c>
    </row>
    <row r="489" spans="1:13">
      <c r="A489" s="164" t="s">
        <v>203</v>
      </c>
      <c r="B489" s="165">
        <v>0</v>
      </c>
      <c r="C489" s="166">
        <v>74</v>
      </c>
      <c r="D489" s="164" t="s">
        <v>484</v>
      </c>
      <c r="E489" s="215">
        <v>140.6</v>
      </c>
      <c r="F489" s="216">
        <v>141.34</v>
      </c>
      <c r="G489" s="164"/>
      <c r="H489" s="178"/>
      <c r="I489" s="179"/>
      <c r="J489" s="180"/>
      <c r="K489" s="180"/>
      <c r="L489" s="167" t="s">
        <v>419</v>
      </c>
      <c r="M489" s="167"/>
    </row>
    <row r="490" spans="1:13">
      <c r="A490" s="164" t="s">
        <v>203</v>
      </c>
      <c r="B490" s="165">
        <v>10</v>
      </c>
      <c r="C490" s="166">
        <v>11</v>
      </c>
      <c r="D490" s="164" t="s">
        <v>484</v>
      </c>
      <c r="E490" s="215">
        <v>140.69999999999999</v>
      </c>
      <c r="F490" s="216">
        <v>140.71</v>
      </c>
      <c r="G490" s="164"/>
      <c r="H490" s="178"/>
      <c r="I490" s="179"/>
      <c r="J490" s="180"/>
      <c r="K490" s="180"/>
      <c r="L490" s="167" t="s">
        <v>425</v>
      </c>
      <c r="M490" s="167"/>
    </row>
    <row r="491" spans="1:13">
      <c r="A491" s="164" t="s">
        <v>203</v>
      </c>
      <c r="B491" s="165">
        <v>11</v>
      </c>
      <c r="C491" s="166">
        <v>75</v>
      </c>
      <c r="D491" s="164" t="s">
        <v>484</v>
      </c>
      <c r="E491" s="215">
        <v>140.71</v>
      </c>
      <c r="F491" s="216">
        <v>141.35</v>
      </c>
      <c r="G491" s="164"/>
      <c r="H491" s="178"/>
      <c r="I491" s="179"/>
      <c r="J491" s="180"/>
      <c r="K491" s="180"/>
      <c r="L491" s="167" t="s">
        <v>419</v>
      </c>
      <c r="M491" s="167"/>
    </row>
    <row r="492" spans="1:13">
      <c r="A492" s="164" t="s">
        <v>203</v>
      </c>
      <c r="B492" s="165">
        <v>75</v>
      </c>
      <c r="C492" s="166">
        <v>75.2</v>
      </c>
      <c r="D492" s="164" t="s">
        <v>484</v>
      </c>
      <c r="E492" s="215">
        <v>141.35</v>
      </c>
      <c r="F492" s="216">
        <v>141.352</v>
      </c>
      <c r="G492" s="164"/>
      <c r="H492" s="178"/>
      <c r="I492" s="179"/>
      <c r="J492" s="180"/>
      <c r="K492" s="180"/>
      <c r="L492" s="167" t="s">
        <v>425</v>
      </c>
      <c r="M492" s="167"/>
    </row>
    <row r="493" spans="1:13">
      <c r="A493" s="156" t="s">
        <v>203</v>
      </c>
      <c r="B493" s="169">
        <v>75.2</v>
      </c>
      <c r="C493" s="170">
        <v>91</v>
      </c>
      <c r="D493" s="156" t="s">
        <v>484</v>
      </c>
      <c r="E493" s="217">
        <v>141.352</v>
      </c>
      <c r="F493" s="218">
        <v>141.51</v>
      </c>
      <c r="G493" s="156"/>
      <c r="H493" s="171"/>
      <c r="I493" s="181"/>
      <c r="J493" s="182"/>
      <c r="K493" s="182"/>
      <c r="L493" s="155"/>
      <c r="M493" s="155"/>
    </row>
    <row r="494" spans="1:13">
      <c r="A494" s="164" t="s">
        <v>204</v>
      </c>
      <c r="B494" s="165">
        <v>0</v>
      </c>
      <c r="C494" s="166">
        <v>53</v>
      </c>
      <c r="D494" s="164" t="s">
        <v>484</v>
      </c>
      <c r="E494" s="215">
        <v>141.51499999999999</v>
      </c>
      <c r="F494" s="216">
        <v>142.04499999999999</v>
      </c>
      <c r="G494" s="164" t="s">
        <v>420</v>
      </c>
      <c r="H494" s="178">
        <v>0</v>
      </c>
      <c r="I494" s="179"/>
      <c r="J494" s="180"/>
      <c r="K494" s="180"/>
      <c r="L494" s="167" t="s">
        <v>459</v>
      </c>
      <c r="M494" s="167"/>
    </row>
    <row r="495" spans="1:13">
      <c r="A495" s="164" t="s">
        <v>204</v>
      </c>
      <c r="B495" s="165">
        <v>53</v>
      </c>
      <c r="C495" s="166">
        <v>57</v>
      </c>
      <c r="D495" s="164" t="s">
        <v>484</v>
      </c>
      <c r="E495" s="215">
        <v>142.04499999999999</v>
      </c>
      <c r="F495" s="216">
        <v>142.08499999999998</v>
      </c>
      <c r="G495" s="164" t="s">
        <v>420</v>
      </c>
      <c r="H495" s="178">
        <v>0</v>
      </c>
      <c r="I495" s="179"/>
      <c r="J495" s="180"/>
      <c r="K495" s="180"/>
      <c r="L495" s="167" t="s">
        <v>465</v>
      </c>
      <c r="M495" s="167"/>
    </row>
    <row r="496" spans="1:13">
      <c r="A496" s="164" t="s">
        <v>204</v>
      </c>
      <c r="B496" s="165">
        <v>57</v>
      </c>
      <c r="C496" s="166">
        <v>93</v>
      </c>
      <c r="D496" s="164" t="s">
        <v>484</v>
      </c>
      <c r="E496" s="215">
        <v>142.08499999999998</v>
      </c>
      <c r="F496" s="216">
        <v>142.44499999999999</v>
      </c>
      <c r="G496" s="164" t="s">
        <v>420</v>
      </c>
      <c r="H496" s="178">
        <v>0</v>
      </c>
      <c r="I496" s="179"/>
      <c r="J496" s="180"/>
      <c r="K496" s="180"/>
      <c r="L496" s="167" t="s">
        <v>459</v>
      </c>
      <c r="M496" s="167"/>
    </row>
    <row r="497" spans="1:13">
      <c r="A497" s="164" t="s">
        <v>208</v>
      </c>
      <c r="B497" s="165">
        <v>0</v>
      </c>
      <c r="C497" s="166">
        <v>65.5</v>
      </c>
      <c r="D497" s="164" t="s">
        <v>484</v>
      </c>
      <c r="E497" s="215">
        <v>142.44499999999999</v>
      </c>
      <c r="F497" s="216">
        <v>143.1</v>
      </c>
      <c r="G497" s="164" t="s">
        <v>420</v>
      </c>
      <c r="H497" s="178">
        <v>0</v>
      </c>
      <c r="I497" s="179"/>
      <c r="J497" s="180"/>
      <c r="K497" s="180"/>
      <c r="L497" s="167" t="s">
        <v>459</v>
      </c>
      <c r="M497" s="167"/>
    </row>
    <row r="498" spans="1:13">
      <c r="A498" s="164" t="s">
        <v>210</v>
      </c>
      <c r="B498" s="165">
        <v>0</v>
      </c>
      <c r="C498" s="166">
        <v>56</v>
      </c>
      <c r="D498" s="164" t="s">
        <v>484</v>
      </c>
      <c r="E498" s="215">
        <v>143.1</v>
      </c>
      <c r="F498" s="216">
        <v>143.66</v>
      </c>
      <c r="G498" s="164" t="s">
        <v>420</v>
      </c>
      <c r="H498" s="178">
        <v>0</v>
      </c>
      <c r="I498" s="179"/>
      <c r="J498" s="180"/>
      <c r="K498" s="180"/>
      <c r="L498" s="167" t="s">
        <v>459</v>
      </c>
      <c r="M498" s="167"/>
    </row>
    <row r="499" spans="1:13">
      <c r="A499" s="164" t="s">
        <v>212</v>
      </c>
      <c r="B499" s="165">
        <v>0</v>
      </c>
      <c r="C499" s="166">
        <v>5.5</v>
      </c>
      <c r="D499" s="164" t="s">
        <v>484</v>
      </c>
      <c r="E499" s="215">
        <v>143.6</v>
      </c>
      <c r="F499" s="216">
        <v>143.655</v>
      </c>
      <c r="G499" s="164" t="s">
        <v>420</v>
      </c>
      <c r="H499" s="178">
        <v>0</v>
      </c>
      <c r="I499" s="179"/>
      <c r="J499" s="180"/>
      <c r="K499" s="180"/>
      <c r="L499" s="167" t="s">
        <v>459</v>
      </c>
      <c r="M499" s="167"/>
    </row>
    <row r="500" spans="1:13">
      <c r="A500" s="164" t="s">
        <v>212</v>
      </c>
      <c r="B500" s="165">
        <v>5.5</v>
      </c>
      <c r="C500" s="166">
        <v>50</v>
      </c>
      <c r="D500" s="164" t="s">
        <v>484</v>
      </c>
      <c r="E500" s="215">
        <v>143.655</v>
      </c>
      <c r="F500" s="216">
        <v>144.1</v>
      </c>
      <c r="G500" s="164" t="s">
        <v>420</v>
      </c>
      <c r="H500" s="178">
        <v>0</v>
      </c>
      <c r="I500" s="179"/>
      <c r="J500" s="180"/>
      <c r="K500" s="180"/>
      <c r="L500" s="167" t="s">
        <v>419</v>
      </c>
      <c r="M500" s="167"/>
    </row>
    <row r="501" spans="1:13">
      <c r="A501" s="164" t="s">
        <v>212</v>
      </c>
      <c r="B501" s="165">
        <v>50</v>
      </c>
      <c r="C501" s="166">
        <v>53.5</v>
      </c>
      <c r="D501" s="164" t="s">
        <v>484</v>
      </c>
      <c r="E501" s="215">
        <v>144.1</v>
      </c>
      <c r="F501" s="216">
        <v>144.13499999999999</v>
      </c>
      <c r="G501" s="164" t="s">
        <v>420</v>
      </c>
      <c r="H501" s="178">
        <v>0</v>
      </c>
      <c r="I501" s="179"/>
      <c r="J501" s="180"/>
      <c r="K501" s="180"/>
      <c r="L501" s="167" t="s">
        <v>462</v>
      </c>
      <c r="M501" s="167"/>
    </row>
    <row r="502" spans="1:13">
      <c r="A502" s="164" t="s">
        <v>212</v>
      </c>
      <c r="B502" s="165">
        <v>53.5</v>
      </c>
      <c r="C502" s="166">
        <v>56</v>
      </c>
      <c r="D502" s="164" t="s">
        <v>484</v>
      </c>
      <c r="E502" s="215">
        <v>144.13499999999999</v>
      </c>
      <c r="F502" s="216">
        <v>144.16</v>
      </c>
      <c r="G502" s="164" t="s">
        <v>420</v>
      </c>
      <c r="H502" s="178">
        <v>0</v>
      </c>
      <c r="I502" s="179"/>
      <c r="J502" s="180"/>
      <c r="K502" s="180"/>
      <c r="L502" s="167" t="s">
        <v>419</v>
      </c>
      <c r="M502" s="167"/>
    </row>
    <row r="503" spans="1:13">
      <c r="A503" s="164" t="s">
        <v>212</v>
      </c>
      <c r="B503" s="165">
        <v>56</v>
      </c>
      <c r="C503" s="166">
        <v>62</v>
      </c>
      <c r="D503" s="164" t="s">
        <v>484</v>
      </c>
      <c r="E503" s="215">
        <v>144.16</v>
      </c>
      <c r="F503" s="216">
        <v>144.22</v>
      </c>
      <c r="G503" s="164" t="s">
        <v>420</v>
      </c>
      <c r="H503" s="178">
        <v>0</v>
      </c>
      <c r="I503" s="179"/>
      <c r="J503" s="180"/>
      <c r="K503" s="180"/>
      <c r="L503" s="167" t="s">
        <v>466</v>
      </c>
      <c r="M503" s="167"/>
    </row>
    <row r="504" spans="1:13">
      <c r="A504" s="164" t="s">
        <v>212</v>
      </c>
      <c r="B504" s="165">
        <v>62</v>
      </c>
      <c r="C504" s="166">
        <v>62.5</v>
      </c>
      <c r="D504" s="164" t="s">
        <v>484</v>
      </c>
      <c r="E504" s="215">
        <v>144.22</v>
      </c>
      <c r="F504" s="216">
        <v>144.22499999999999</v>
      </c>
      <c r="G504" s="164" t="s">
        <v>420</v>
      </c>
      <c r="H504" s="178">
        <v>0</v>
      </c>
      <c r="I504" s="179"/>
      <c r="J504" s="180"/>
      <c r="K504" s="180"/>
      <c r="L504" s="167" t="s">
        <v>419</v>
      </c>
      <c r="M504" s="167"/>
    </row>
    <row r="505" spans="1:13">
      <c r="A505" s="164" t="s">
        <v>212</v>
      </c>
      <c r="B505" s="165">
        <v>62.5</v>
      </c>
      <c r="C505" s="166">
        <v>63</v>
      </c>
      <c r="D505" s="164" t="s">
        <v>484</v>
      </c>
      <c r="E505" s="215">
        <v>144.22499999999999</v>
      </c>
      <c r="F505" s="216">
        <v>144.22999999999999</v>
      </c>
      <c r="G505" s="164" t="s">
        <v>420</v>
      </c>
      <c r="H505" s="178">
        <v>0</v>
      </c>
      <c r="I505" s="179"/>
      <c r="J505" s="180"/>
      <c r="K505" s="180"/>
      <c r="L505" s="167" t="s">
        <v>425</v>
      </c>
      <c r="M505" s="167"/>
    </row>
    <row r="506" spans="1:13">
      <c r="A506" s="164" t="s">
        <v>212</v>
      </c>
      <c r="B506" s="165">
        <v>63</v>
      </c>
      <c r="C506" s="166">
        <v>70</v>
      </c>
      <c r="D506" s="164" t="s">
        <v>484</v>
      </c>
      <c r="E506" s="215">
        <v>144.22999999999999</v>
      </c>
      <c r="F506" s="216">
        <v>144.29999999999998</v>
      </c>
      <c r="G506" s="164" t="s">
        <v>420</v>
      </c>
      <c r="H506" s="178">
        <v>0</v>
      </c>
      <c r="I506" s="179"/>
      <c r="J506" s="180"/>
      <c r="K506" s="180"/>
      <c r="L506" s="167" t="s">
        <v>419</v>
      </c>
      <c r="M506" s="167"/>
    </row>
    <row r="507" spans="1:13">
      <c r="A507" s="164" t="s">
        <v>217</v>
      </c>
      <c r="B507" s="165">
        <v>0</v>
      </c>
      <c r="C507" s="166">
        <v>77</v>
      </c>
      <c r="D507" s="164" t="s">
        <v>484</v>
      </c>
      <c r="E507" s="215">
        <v>144.30000000000001</v>
      </c>
      <c r="F507" s="216">
        <v>145.07000000000002</v>
      </c>
      <c r="G507" s="164" t="s">
        <v>420</v>
      </c>
      <c r="H507" s="178">
        <v>0</v>
      </c>
      <c r="I507" s="179"/>
      <c r="J507" s="180"/>
      <c r="K507" s="180"/>
      <c r="L507" s="167" t="s">
        <v>419</v>
      </c>
      <c r="M507" s="167"/>
    </row>
    <row r="508" spans="1:13">
      <c r="A508" s="164" t="s">
        <v>219</v>
      </c>
      <c r="B508" s="165">
        <v>0</v>
      </c>
      <c r="C508" s="166">
        <v>20</v>
      </c>
      <c r="D508" s="164" t="s">
        <v>484</v>
      </c>
      <c r="E508" s="215">
        <v>145.07</v>
      </c>
      <c r="F508" s="216">
        <v>145.26999999999998</v>
      </c>
      <c r="G508" s="164" t="s">
        <v>420</v>
      </c>
      <c r="H508" s="178">
        <v>0</v>
      </c>
      <c r="I508" s="179"/>
      <c r="J508" s="180"/>
      <c r="K508" s="180"/>
      <c r="L508" s="167" t="s">
        <v>419</v>
      </c>
      <c r="M508" s="167"/>
    </row>
    <row r="509" spans="1:13">
      <c r="A509" s="164" t="s">
        <v>219</v>
      </c>
      <c r="B509" s="165">
        <v>20</v>
      </c>
      <c r="C509" s="166">
        <v>20.5</v>
      </c>
      <c r="D509" s="164" t="s">
        <v>484</v>
      </c>
      <c r="E509" s="215">
        <v>145.26999999999998</v>
      </c>
      <c r="F509" s="216">
        <v>145.27500000000001</v>
      </c>
      <c r="G509" s="164" t="s">
        <v>420</v>
      </c>
      <c r="H509" s="178">
        <v>0</v>
      </c>
      <c r="I509" s="179"/>
      <c r="J509" s="180"/>
      <c r="K509" s="180"/>
      <c r="L509" s="167" t="s">
        <v>425</v>
      </c>
      <c r="M509" s="167"/>
    </row>
    <row r="510" spans="1:13">
      <c r="A510" s="164" t="s">
        <v>219</v>
      </c>
      <c r="B510" s="165">
        <v>20.5</v>
      </c>
      <c r="C510" s="166">
        <v>31.5</v>
      </c>
      <c r="D510" s="164" t="s">
        <v>484</v>
      </c>
      <c r="E510" s="215">
        <v>145.27500000000001</v>
      </c>
      <c r="F510" s="216">
        <v>145.38499999999999</v>
      </c>
      <c r="G510" s="164" t="s">
        <v>420</v>
      </c>
      <c r="H510" s="178">
        <v>0</v>
      </c>
      <c r="I510" s="179"/>
      <c r="J510" s="180"/>
      <c r="K510" s="180"/>
      <c r="L510" s="167" t="s">
        <v>419</v>
      </c>
      <c r="M510" s="167"/>
    </row>
    <row r="511" spans="1:13">
      <c r="A511" s="164" t="s">
        <v>219</v>
      </c>
      <c r="B511" s="165">
        <v>31.5</v>
      </c>
      <c r="C511" s="166">
        <v>32.5</v>
      </c>
      <c r="D511" s="164" t="s">
        <v>484</v>
      </c>
      <c r="E511" s="215">
        <v>145.38499999999999</v>
      </c>
      <c r="F511" s="216">
        <v>145.39499999999998</v>
      </c>
      <c r="G511" s="164" t="s">
        <v>420</v>
      </c>
      <c r="H511" s="178">
        <v>0</v>
      </c>
      <c r="I511" s="179"/>
      <c r="J511" s="180"/>
      <c r="K511" s="180"/>
      <c r="L511" s="167" t="s">
        <v>425</v>
      </c>
      <c r="M511" s="167"/>
    </row>
    <row r="512" spans="1:13">
      <c r="A512" s="164" t="s">
        <v>219</v>
      </c>
      <c r="B512" s="165">
        <v>32.5</v>
      </c>
      <c r="C512" s="166">
        <v>64</v>
      </c>
      <c r="D512" s="164" t="s">
        <v>484</v>
      </c>
      <c r="E512" s="215">
        <v>145.39499999999998</v>
      </c>
      <c r="F512" s="216">
        <v>145.70999999999998</v>
      </c>
      <c r="G512" s="164" t="s">
        <v>420</v>
      </c>
      <c r="H512" s="178">
        <v>0</v>
      </c>
      <c r="I512" s="179"/>
      <c r="J512" s="180"/>
      <c r="K512" s="180"/>
      <c r="L512" s="167" t="s">
        <v>419</v>
      </c>
      <c r="M512" s="167"/>
    </row>
    <row r="513" spans="1:13">
      <c r="A513" s="164" t="s">
        <v>219</v>
      </c>
      <c r="B513" s="165">
        <v>64</v>
      </c>
      <c r="C513" s="166">
        <v>64.5</v>
      </c>
      <c r="D513" s="164" t="s">
        <v>484</v>
      </c>
      <c r="E513" s="215">
        <v>145.70999999999998</v>
      </c>
      <c r="F513" s="216">
        <v>145.715</v>
      </c>
      <c r="G513" s="164" t="s">
        <v>420</v>
      </c>
      <c r="H513" s="178">
        <v>0</v>
      </c>
      <c r="I513" s="179"/>
      <c r="J513" s="180"/>
      <c r="K513" s="180"/>
      <c r="L513" s="167" t="s">
        <v>425</v>
      </c>
      <c r="M513" s="167"/>
    </row>
    <row r="514" spans="1:13">
      <c r="A514" s="164" t="s">
        <v>219</v>
      </c>
      <c r="B514" s="165">
        <v>64.5</v>
      </c>
      <c r="C514" s="166">
        <v>80</v>
      </c>
      <c r="D514" s="164" t="s">
        <v>484</v>
      </c>
      <c r="E514" s="215">
        <v>145.715</v>
      </c>
      <c r="F514" s="216">
        <v>145.87</v>
      </c>
      <c r="G514" s="164" t="s">
        <v>420</v>
      </c>
      <c r="H514" s="178">
        <v>0</v>
      </c>
      <c r="I514" s="179"/>
      <c r="J514" s="180"/>
      <c r="K514" s="180"/>
      <c r="L514" s="167" t="s">
        <v>419</v>
      </c>
      <c r="M514" s="167"/>
    </row>
    <row r="515" spans="1:13">
      <c r="A515" s="164" t="s">
        <v>219</v>
      </c>
      <c r="B515" s="165">
        <v>80</v>
      </c>
      <c r="C515" s="166">
        <v>81</v>
      </c>
      <c r="D515" s="164" t="s">
        <v>484</v>
      </c>
      <c r="E515" s="215">
        <v>145.87</v>
      </c>
      <c r="F515" s="216">
        <v>145.88</v>
      </c>
      <c r="G515" s="164" t="s">
        <v>420</v>
      </c>
      <c r="H515" s="178">
        <v>0</v>
      </c>
      <c r="I515" s="179"/>
      <c r="J515" s="180"/>
      <c r="K515" s="180"/>
      <c r="L515" s="167" t="s">
        <v>425</v>
      </c>
      <c r="M515" s="167"/>
    </row>
    <row r="516" spans="1:13">
      <c r="A516" s="164" t="s">
        <v>219</v>
      </c>
      <c r="B516" s="165">
        <v>81</v>
      </c>
      <c r="C516" s="166">
        <v>85</v>
      </c>
      <c r="D516" s="164" t="s">
        <v>484</v>
      </c>
      <c r="E516" s="215">
        <v>145.88</v>
      </c>
      <c r="F516" s="216">
        <v>145.91999999999999</v>
      </c>
      <c r="G516" s="164" t="s">
        <v>420</v>
      </c>
      <c r="H516" s="178">
        <v>0</v>
      </c>
      <c r="I516" s="179"/>
      <c r="J516" s="180"/>
      <c r="K516" s="180"/>
      <c r="L516" s="167" t="s">
        <v>419</v>
      </c>
      <c r="M516" s="167"/>
    </row>
    <row r="517" spans="1:13">
      <c r="A517" s="164" t="s">
        <v>221</v>
      </c>
      <c r="B517" s="165">
        <v>0</v>
      </c>
      <c r="C517" s="166">
        <v>23.5</v>
      </c>
      <c r="D517" s="164" t="s">
        <v>484</v>
      </c>
      <c r="E517" s="215">
        <v>145.91999999999999</v>
      </c>
      <c r="F517" s="216">
        <v>146.155</v>
      </c>
      <c r="G517" s="164" t="s">
        <v>420</v>
      </c>
      <c r="H517" s="178">
        <v>0</v>
      </c>
      <c r="I517" s="179"/>
      <c r="J517" s="180"/>
      <c r="K517" s="180"/>
      <c r="L517" s="167" t="s">
        <v>419</v>
      </c>
      <c r="M517" s="167"/>
    </row>
    <row r="518" spans="1:13">
      <c r="A518" s="164" t="s">
        <v>221</v>
      </c>
      <c r="B518" s="165">
        <v>23.5</v>
      </c>
      <c r="C518" s="166">
        <v>32</v>
      </c>
      <c r="D518" s="164" t="s">
        <v>484</v>
      </c>
      <c r="E518" s="215">
        <v>146.155</v>
      </c>
      <c r="F518" s="216">
        <v>146.23999999999998</v>
      </c>
      <c r="G518" s="164" t="s">
        <v>420</v>
      </c>
      <c r="H518" s="178">
        <v>0</v>
      </c>
      <c r="I518" s="179"/>
      <c r="J518" s="180"/>
      <c r="K518" s="180"/>
      <c r="L518" s="167" t="s">
        <v>452</v>
      </c>
      <c r="M518" s="167"/>
    </row>
    <row r="519" spans="1:13">
      <c r="A519" s="164" t="s">
        <v>221</v>
      </c>
      <c r="B519" s="165">
        <v>32</v>
      </c>
      <c r="C519" s="166">
        <v>47</v>
      </c>
      <c r="D519" s="164" t="s">
        <v>484</v>
      </c>
      <c r="E519" s="215">
        <v>146.23999999999998</v>
      </c>
      <c r="F519" s="216">
        <v>146.38999999999999</v>
      </c>
      <c r="G519" s="164" t="s">
        <v>420</v>
      </c>
      <c r="H519" s="178">
        <v>0</v>
      </c>
      <c r="I519" s="179"/>
      <c r="J519" s="180"/>
      <c r="K519" s="180"/>
      <c r="L519" s="167" t="s">
        <v>419</v>
      </c>
      <c r="M519" s="167"/>
    </row>
    <row r="520" spans="1:13">
      <c r="A520" s="164" t="s">
        <v>221</v>
      </c>
      <c r="B520" s="165">
        <v>47</v>
      </c>
      <c r="C520" s="166">
        <v>58</v>
      </c>
      <c r="D520" s="164" t="s">
        <v>484</v>
      </c>
      <c r="E520" s="215">
        <v>146.38999999999999</v>
      </c>
      <c r="F520" s="216">
        <v>146.5</v>
      </c>
      <c r="G520" s="164" t="s">
        <v>420</v>
      </c>
      <c r="H520" s="178">
        <v>0</v>
      </c>
      <c r="I520" s="179"/>
      <c r="J520" s="180"/>
      <c r="K520" s="180"/>
      <c r="L520" s="167" t="s">
        <v>467</v>
      </c>
      <c r="M520" s="167"/>
    </row>
    <row r="521" spans="1:13">
      <c r="A521" s="164" t="s">
        <v>221</v>
      </c>
      <c r="B521" s="165">
        <v>58</v>
      </c>
      <c r="C521" s="166">
        <v>78</v>
      </c>
      <c r="D521" s="164" t="s">
        <v>484</v>
      </c>
      <c r="E521" s="215">
        <v>146.5</v>
      </c>
      <c r="F521" s="216">
        <v>146.69999999999999</v>
      </c>
      <c r="G521" s="164" t="s">
        <v>420</v>
      </c>
      <c r="H521" s="178">
        <v>0</v>
      </c>
      <c r="I521" s="179"/>
      <c r="J521" s="180"/>
      <c r="K521" s="180"/>
      <c r="L521" s="167" t="s">
        <v>419</v>
      </c>
      <c r="M521" s="167"/>
    </row>
    <row r="522" spans="1:13">
      <c r="A522" s="164" t="s">
        <v>225</v>
      </c>
      <c r="B522" s="165">
        <v>0</v>
      </c>
      <c r="C522" s="166">
        <v>83.5</v>
      </c>
      <c r="D522" s="164" t="s">
        <v>484</v>
      </c>
      <c r="E522" s="215">
        <v>146.6</v>
      </c>
      <c r="F522" s="216">
        <v>147.435</v>
      </c>
      <c r="G522" s="164" t="s">
        <v>420</v>
      </c>
      <c r="H522" s="178">
        <v>0</v>
      </c>
      <c r="I522" s="179"/>
      <c r="J522" s="180"/>
      <c r="K522" s="180"/>
      <c r="L522" s="167" t="s">
        <v>419</v>
      </c>
      <c r="M522" s="167"/>
    </row>
    <row r="523" spans="1:13">
      <c r="A523" s="164" t="s">
        <v>227</v>
      </c>
      <c r="B523" s="165">
        <v>0</v>
      </c>
      <c r="C523" s="166">
        <v>64</v>
      </c>
      <c r="D523" s="164" t="s">
        <v>484</v>
      </c>
      <c r="E523" s="215">
        <v>147.435</v>
      </c>
      <c r="F523" s="216">
        <v>148.07499999999999</v>
      </c>
      <c r="G523" s="164" t="s">
        <v>420</v>
      </c>
      <c r="H523" s="178">
        <v>0</v>
      </c>
      <c r="I523" s="179"/>
      <c r="J523" s="180"/>
      <c r="K523" s="180"/>
      <c r="L523" s="167" t="s">
        <v>419</v>
      </c>
      <c r="M523" s="167"/>
    </row>
    <row r="524" spans="1:13">
      <c r="A524" s="164" t="s">
        <v>229</v>
      </c>
      <c r="B524" s="165">
        <v>0</v>
      </c>
      <c r="C524" s="166">
        <v>7</v>
      </c>
      <c r="D524" s="164" t="s">
        <v>484</v>
      </c>
      <c r="E524" s="215">
        <v>148.07499999999999</v>
      </c>
      <c r="F524" s="216">
        <v>148.14499999999998</v>
      </c>
      <c r="G524" s="164" t="s">
        <v>420</v>
      </c>
      <c r="H524" s="178">
        <v>0</v>
      </c>
      <c r="I524" s="179"/>
      <c r="J524" s="180"/>
      <c r="K524" s="180"/>
      <c r="L524" s="167" t="s">
        <v>419</v>
      </c>
      <c r="M524" s="167"/>
    </row>
    <row r="525" spans="1:13">
      <c r="A525" s="164" t="s">
        <v>229</v>
      </c>
      <c r="B525" s="165">
        <v>7</v>
      </c>
      <c r="C525" s="166">
        <v>90.5</v>
      </c>
      <c r="D525" s="164" t="s">
        <v>484</v>
      </c>
      <c r="E525" s="215">
        <v>148.14499999999998</v>
      </c>
      <c r="F525" s="216">
        <v>148.97999999999999</v>
      </c>
      <c r="G525" s="164" t="s">
        <v>428</v>
      </c>
      <c r="H525" s="178">
        <v>1</v>
      </c>
      <c r="I525" s="179"/>
      <c r="J525" s="180"/>
      <c r="K525" s="180"/>
      <c r="L525" s="167" t="s">
        <v>459</v>
      </c>
      <c r="M525" s="167"/>
    </row>
    <row r="526" spans="1:13">
      <c r="A526" s="164" t="s">
        <v>231</v>
      </c>
      <c r="B526" s="165">
        <v>0</v>
      </c>
      <c r="C526" s="166">
        <v>60</v>
      </c>
      <c r="D526" s="164" t="s">
        <v>484</v>
      </c>
      <c r="E526" s="215">
        <v>148.97999999999999</v>
      </c>
      <c r="F526" s="216">
        <v>149.57999999999998</v>
      </c>
      <c r="G526" s="164" t="s">
        <v>428</v>
      </c>
      <c r="H526" s="178">
        <v>1</v>
      </c>
      <c r="I526" s="179"/>
      <c r="J526" s="180"/>
      <c r="K526" s="180"/>
      <c r="L526" s="167" t="s">
        <v>459</v>
      </c>
      <c r="M526" s="167"/>
    </row>
    <row r="527" spans="1:13">
      <c r="A527" s="164" t="s">
        <v>231</v>
      </c>
      <c r="B527" s="165">
        <v>60</v>
      </c>
      <c r="C527" s="166">
        <v>84.5</v>
      </c>
      <c r="D527" s="164" t="s">
        <v>484</v>
      </c>
      <c r="E527" s="215">
        <v>149.57999999999998</v>
      </c>
      <c r="F527" s="216">
        <v>149.82499999999999</v>
      </c>
      <c r="G527" s="164"/>
      <c r="H527" s="178"/>
      <c r="I527" s="179">
        <v>245.75757764422974</v>
      </c>
      <c r="J527" s="180">
        <v>66.965435947723165</v>
      </c>
      <c r="K527" s="180"/>
      <c r="L527" s="167" t="s">
        <v>459</v>
      </c>
      <c r="M527" s="167"/>
    </row>
    <row r="528" spans="1:13">
      <c r="A528" s="164" t="s">
        <v>234</v>
      </c>
      <c r="B528" s="165">
        <v>0</v>
      </c>
      <c r="C528" s="166">
        <v>29.5</v>
      </c>
      <c r="D528" s="164" t="s">
        <v>484</v>
      </c>
      <c r="E528" s="215">
        <v>149.82499999999999</v>
      </c>
      <c r="F528" s="216">
        <v>150.11999999999998</v>
      </c>
      <c r="G528" s="164"/>
      <c r="H528" s="178"/>
      <c r="I528" s="179"/>
      <c r="J528" s="180"/>
      <c r="K528" s="180"/>
      <c r="L528" s="167" t="s">
        <v>459</v>
      </c>
      <c r="M528" s="167"/>
    </row>
    <row r="529" spans="1:13">
      <c r="A529" s="164" t="s">
        <v>236</v>
      </c>
      <c r="B529" s="165">
        <v>0</v>
      </c>
      <c r="C529" s="166">
        <v>32.5</v>
      </c>
      <c r="D529" s="164" t="s">
        <v>484</v>
      </c>
      <c r="E529" s="215">
        <v>149.6</v>
      </c>
      <c r="F529" s="216">
        <v>149.92499999999998</v>
      </c>
      <c r="G529" s="164" t="s">
        <v>420</v>
      </c>
      <c r="H529" s="178">
        <v>0</v>
      </c>
      <c r="I529" s="179"/>
      <c r="J529" s="180"/>
      <c r="K529" s="180"/>
      <c r="L529" s="167" t="s">
        <v>459</v>
      </c>
      <c r="M529" s="167"/>
    </row>
    <row r="530" spans="1:13">
      <c r="A530" s="164" t="s">
        <v>236</v>
      </c>
      <c r="B530" s="165">
        <v>32.5</v>
      </c>
      <c r="C530" s="166">
        <v>35</v>
      </c>
      <c r="D530" s="164" t="s">
        <v>484</v>
      </c>
      <c r="E530" s="215">
        <v>149.92499999999998</v>
      </c>
      <c r="F530" s="216">
        <v>149.94999999999999</v>
      </c>
      <c r="G530" s="164" t="s">
        <v>420</v>
      </c>
      <c r="H530" s="178">
        <v>0</v>
      </c>
      <c r="I530" s="179"/>
      <c r="J530" s="180"/>
      <c r="K530" s="180"/>
      <c r="L530" s="167" t="s">
        <v>468</v>
      </c>
      <c r="M530" s="167"/>
    </row>
    <row r="531" spans="1:13">
      <c r="A531" s="164" t="s">
        <v>236</v>
      </c>
      <c r="B531" s="165">
        <v>35</v>
      </c>
      <c r="C531" s="166">
        <v>85.5</v>
      </c>
      <c r="D531" s="164" t="s">
        <v>484</v>
      </c>
      <c r="E531" s="215">
        <v>149.94999999999999</v>
      </c>
      <c r="F531" s="216">
        <v>150.45499999999998</v>
      </c>
      <c r="G531" s="164" t="s">
        <v>420</v>
      </c>
      <c r="H531" s="178">
        <v>0</v>
      </c>
      <c r="I531" s="179"/>
      <c r="J531" s="180"/>
      <c r="K531" s="180"/>
      <c r="L531" s="167" t="s">
        <v>459</v>
      </c>
      <c r="M531" s="167"/>
    </row>
    <row r="532" spans="1:13">
      <c r="A532" s="164" t="s">
        <v>238</v>
      </c>
      <c r="B532" s="165">
        <v>0</v>
      </c>
      <c r="C532" s="166">
        <v>20</v>
      </c>
      <c r="D532" s="164" t="s">
        <v>484</v>
      </c>
      <c r="E532" s="215">
        <v>150.45500000000001</v>
      </c>
      <c r="F532" s="216">
        <v>150.655</v>
      </c>
      <c r="G532" s="164" t="s">
        <v>420</v>
      </c>
      <c r="H532" s="178">
        <v>0</v>
      </c>
      <c r="I532" s="179"/>
      <c r="J532" s="180"/>
      <c r="K532" s="180"/>
      <c r="L532" s="167" t="s">
        <v>459</v>
      </c>
      <c r="M532" s="167"/>
    </row>
    <row r="533" spans="1:13">
      <c r="A533" s="164" t="s">
        <v>238</v>
      </c>
      <c r="B533" s="165">
        <v>20</v>
      </c>
      <c r="C533" s="166">
        <v>82.5</v>
      </c>
      <c r="D533" s="164" t="s">
        <v>484</v>
      </c>
      <c r="E533" s="215">
        <v>150.655</v>
      </c>
      <c r="F533" s="216">
        <v>151.28</v>
      </c>
      <c r="G533" s="164" t="s">
        <v>420</v>
      </c>
      <c r="H533" s="178">
        <v>0</v>
      </c>
      <c r="I533" s="179"/>
      <c r="J533" s="180"/>
      <c r="K533" s="180"/>
      <c r="L533" s="167" t="s">
        <v>419</v>
      </c>
      <c r="M533" s="167"/>
    </row>
    <row r="534" spans="1:13">
      <c r="A534" s="164" t="s">
        <v>241</v>
      </c>
      <c r="B534" s="165">
        <v>0</v>
      </c>
      <c r="C534" s="166">
        <v>6</v>
      </c>
      <c r="D534" s="164" t="s">
        <v>484</v>
      </c>
      <c r="E534" s="215">
        <v>151.28</v>
      </c>
      <c r="F534" s="216">
        <v>151.34</v>
      </c>
      <c r="G534" s="164" t="s">
        <v>420</v>
      </c>
      <c r="H534" s="178">
        <v>0</v>
      </c>
      <c r="I534" s="179"/>
      <c r="J534" s="180"/>
      <c r="K534" s="180"/>
      <c r="L534" s="167" t="s">
        <v>419</v>
      </c>
      <c r="M534" s="167"/>
    </row>
    <row r="535" spans="1:13">
      <c r="A535" s="164" t="s">
        <v>241</v>
      </c>
      <c r="B535" s="165">
        <v>6</v>
      </c>
      <c r="C535" s="166">
        <v>92.5</v>
      </c>
      <c r="D535" s="164" t="s">
        <v>484</v>
      </c>
      <c r="E535" s="215">
        <v>151.34</v>
      </c>
      <c r="F535" s="216">
        <v>152.20500000000001</v>
      </c>
      <c r="G535" s="164" t="s">
        <v>428</v>
      </c>
      <c r="H535" s="178">
        <v>1</v>
      </c>
      <c r="I535" s="179"/>
      <c r="J535" s="180"/>
      <c r="K535" s="180"/>
      <c r="L535" s="167" t="s">
        <v>459</v>
      </c>
      <c r="M535" s="167"/>
    </row>
    <row r="536" spans="1:13">
      <c r="A536" s="164" t="s">
        <v>244</v>
      </c>
      <c r="B536" s="165">
        <v>0</v>
      </c>
      <c r="C536" s="166">
        <v>63.5</v>
      </c>
      <c r="D536" s="164" t="s">
        <v>484</v>
      </c>
      <c r="E536" s="215">
        <v>152.20500000000001</v>
      </c>
      <c r="F536" s="216">
        <v>152.84</v>
      </c>
      <c r="G536" s="164" t="s">
        <v>428</v>
      </c>
      <c r="H536" s="178">
        <v>1</v>
      </c>
      <c r="I536" s="179"/>
      <c r="J536" s="180"/>
      <c r="K536" s="180"/>
      <c r="L536" s="167" t="s">
        <v>459</v>
      </c>
      <c r="M536" s="167"/>
    </row>
    <row r="537" spans="1:13">
      <c r="A537" s="164" t="s">
        <v>246</v>
      </c>
      <c r="B537" s="165">
        <v>0</v>
      </c>
      <c r="C537" s="166">
        <v>30</v>
      </c>
      <c r="D537" s="164" t="s">
        <v>484</v>
      </c>
      <c r="E537" s="215">
        <v>152.6</v>
      </c>
      <c r="F537" s="216">
        <v>152.9</v>
      </c>
      <c r="G537" s="164" t="s">
        <v>428</v>
      </c>
      <c r="H537" s="178">
        <v>1</v>
      </c>
      <c r="I537" s="179"/>
      <c r="J537" s="180"/>
      <c r="K537" s="180"/>
      <c r="L537" s="167" t="s">
        <v>459</v>
      </c>
      <c r="M537" s="167"/>
    </row>
    <row r="538" spans="1:13">
      <c r="A538" s="164" t="s">
        <v>246</v>
      </c>
      <c r="B538" s="165">
        <v>30</v>
      </c>
      <c r="C538" s="166">
        <v>71.5</v>
      </c>
      <c r="D538" s="164" t="s">
        <v>484</v>
      </c>
      <c r="E538" s="215">
        <v>152.9</v>
      </c>
      <c r="F538" s="216">
        <v>153.315</v>
      </c>
      <c r="G538" s="164" t="s">
        <v>428</v>
      </c>
      <c r="H538" s="178">
        <v>1</v>
      </c>
      <c r="I538" s="179">
        <v>238.63177866482988</v>
      </c>
      <c r="J538" s="180">
        <v>58.18657055822414</v>
      </c>
      <c r="K538" s="180"/>
      <c r="L538" s="167" t="s">
        <v>459</v>
      </c>
      <c r="M538" s="167"/>
    </row>
    <row r="539" spans="1:13">
      <c r="A539" s="164" t="s">
        <v>246</v>
      </c>
      <c r="B539" s="165">
        <v>71.5</v>
      </c>
      <c r="C539" s="166">
        <v>71.7</v>
      </c>
      <c r="D539" s="164" t="s">
        <v>484</v>
      </c>
      <c r="E539" s="215">
        <v>153.315</v>
      </c>
      <c r="F539" s="216">
        <v>153.31700000000001</v>
      </c>
      <c r="G539" s="164" t="s">
        <v>420</v>
      </c>
      <c r="H539" s="178">
        <v>0</v>
      </c>
      <c r="I539" s="179"/>
      <c r="J539" s="180"/>
      <c r="K539" s="180"/>
      <c r="L539" s="167" t="s">
        <v>425</v>
      </c>
      <c r="M539" s="167"/>
    </row>
    <row r="540" spans="1:13">
      <c r="A540" s="164" t="s">
        <v>246</v>
      </c>
      <c r="B540" s="165">
        <v>71.7</v>
      </c>
      <c r="C540" s="166">
        <v>82.5</v>
      </c>
      <c r="D540" s="164" t="s">
        <v>484</v>
      </c>
      <c r="E540" s="215">
        <v>153.31700000000001</v>
      </c>
      <c r="F540" s="216">
        <v>153.42499999999998</v>
      </c>
      <c r="G540" s="164" t="s">
        <v>428</v>
      </c>
      <c r="H540" s="178">
        <v>1</v>
      </c>
      <c r="I540" s="179"/>
      <c r="J540" s="180"/>
      <c r="K540" s="180"/>
      <c r="L540" s="167" t="s">
        <v>459</v>
      </c>
      <c r="M540" s="167"/>
    </row>
    <row r="541" spans="1:13">
      <c r="A541" s="164" t="s">
        <v>248</v>
      </c>
      <c r="B541" s="165">
        <v>0</v>
      </c>
      <c r="C541" s="166">
        <v>48</v>
      </c>
      <c r="D541" s="164" t="s">
        <v>484</v>
      </c>
      <c r="E541" s="215">
        <v>153.42500000000001</v>
      </c>
      <c r="F541" s="216">
        <v>153.905</v>
      </c>
      <c r="G541" s="164" t="s">
        <v>428</v>
      </c>
      <c r="H541" s="178">
        <v>1</v>
      </c>
      <c r="I541" s="179"/>
      <c r="J541" s="180"/>
      <c r="K541" s="180"/>
      <c r="L541" s="167" t="s">
        <v>459</v>
      </c>
      <c r="M541" s="167"/>
    </row>
    <row r="542" spans="1:13">
      <c r="A542" s="164" t="s">
        <v>250</v>
      </c>
      <c r="B542" s="165">
        <v>0</v>
      </c>
      <c r="C542" s="166">
        <v>40</v>
      </c>
      <c r="D542" s="164" t="s">
        <v>484</v>
      </c>
      <c r="E542" s="215">
        <v>153.905</v>
      </c>
      <c r="F542" s="216">
        <v>154.30500000000001</v>
      </c>
      <c r="G542" s="164" t="s">
        <v>428</v>
      </c>
      <c r="H542" s="178">
        <v>1</v>
      </c>
      <c r="I542" s="179"/>
      <c r="J542" s="180"/>
      <c r="K542" s="180"/>
      <c r="L542" s="167" t="s">
        <v>459</v>
      </c>
      <c r="M542" s="167"/>
    </row>
    <row r="543" spans="1:13">
      <c r="A543" s="164" t="s">
        <v>250</v>
      </c>
      <c r="B543" s="165">
        <v>40</v>
      </c>
      <c r="C543" s="166">
        <v>85</v>
      </c>
      <c r="D543" s="164" t="s">
        <v>484</v>
      </c>
      <c r="E543" s="215">
        <v>154.30500000000001</v>
      </c>
      <c r="F543" s="216">
        <v>154.755</v>
      </c>
      <c r="G543" s="164" t="s">
        <v>428</v>
      </c>
      <c r="H543" s="178">
        <v>1</v>
      </c>
      <c r="I543" s="179">
        <v>217.80907708353726</v>
      </c>
      <c r="J543" s="180">
        <v>61.946811441798246</v>
      </c>
      <c r="K543" s="180"/>
      <c r="L543" s="167" t="s">
        <v>459</v>
      </c>
      <c r="M543" s="167"/>
    </row>
    <row r="544" spans="1:13">
      <c r="A544" s="164" t="s">
        <v>252</v>
      </c>
      <c r="B544" s="165">
        <v>0</v>
      </c>
      <c r="C544" s="166">
        <v>60</v>
      </c>
      <c r="D544" s="164" t="s">
        <v>484</v>
      </c>
      <c r="E544" s="215">
        <v>154.755</v>
      </c>
      <c r="F544" s="216">
        <v>155.35499999999999</v>
      </c>
      <c r="G544" s="164" t="s">
        <v>428</v>
      </c>
      <c r="H544" s="178">
        <v>1</v>
      </c>
      <c r="I544" s="179"/>
      <c r="J544" s="180"/>
      <c r="K544" s="180"/>
      <c r="L544" s="167" t="s">
        <v>459</v>
      </c>
      <c r="M544" s="167"/>
    </row>
    <row r="545" spans="1:13">
      <c r="A545" s="164" t="s">
        <v>252</v>
      </c>
      <c r="B545" s="165">
        <v>60</v>
      </c>
      <c r="C545" s="166">
        <v>93</v>
      </c>
      <c r="D545" s="164" t="s">
        <v>484</v>
      </c>
      <c r="E545" s="215">
        <v>155.35499999999999</v>
      </c>
      <c r="F545" s="216">
        <v>155.685</v>
      </c>
      <c r="G545" s="164" t="s">
        <v>428</v>
      </c>
      <c r="H545" s="178">
        <v>1</v>
      </c>
      <c r="I545" s="179">
        <v>227.04339919417899</v>
      </c>
      <c r="J545" s="180">
        <v>60.239096932928703</v>
      </c>
      <c r="K545" s="180"/>
      <c r="L545" s="167" t="s">
        <v>459</v>
      </c>
      <c r="M545" s="167"/>
    </row>
    <row r="546" spans="1:13">
      <c r="A546" s="164" t="s">
        <v>254</v>
      </c>
      <c r="B546" s="165">
        <v>0</v>
      </c>
      <c r="C546" s="166">
        <v>60</v>
      </c>
      <c r="D546" s="164" t="s">
        <v>484</v>
      </c>
      <c r="E546" s="215">
        <v>155.6</v>
      </c>
      <c r="F546" s="216">
        <v>156.19999999999999</v>
      </c>
      <c r="G546" s="164" t="s">
        <v>428</v>
      </c>
      <c r="H546" s="178">
        <v>1</v>
      </c>
      <c r="I546" s="179"/>
      <c r="J546" s="180"/>
      <c r="K546" s="180"/>
      <c r="L546" s="167" t="s">
        <v>459</v>
      </c>
      <c r="M546" s="167"/>
    </row>
    <row r="547" spans="1:13">
      <c r="A547" s="164" t="s">
        <v>254</v>
      </c>
      <c r="B547" s="165">
        <v>60</v>
      </c>
      <c r="C547" s="166">
        <v>72.5</v>
      </c>
      <c r="D547" s="164" t="s">
        <v>484</v>
      </c>
      <c r="E547" s="215">
        <v>156.19999999999999</v>
      </c>
      <c r="F547" s="216">
        <v>156.32499999999999</v>
      </c>
      <c r="G547" s="164" t="s">
        <v>428</v>
      </c>
      <c r="H547" s="178">
        <v>1</v>
      </c>
      <c r="I547" s="179">
        <v>237.82142401206372</v>
      </c>
      <c r="J547" s="180">
        <v>66.671470821291891</v>
      </c>
      <c r="K547" s="180"/>
      <c r="L547" s="167" t="s">
        <v>459</v>
      </c>
      <c r="M547" s="167"/>
    </row>
    <row r="548" spans="1:13">
      <c r="A548" s="164" t="s">
        <v>256</v>
      </c>
      <c r="B548" s="165">
        <v>0</v>
      </c>
      <c r="C548" s="166">
        <v>16</v>
      </c>
      <c r="D548" s="164" t="s">
        <v>484</v>
      </c>
      <c r="E548" s="215">
        <v>156.32499999999999</v>
      </c>
      <c r="F548" s="216">
        <v>156.48499999999999</v>
      </c>
      <c r="G548" s="164" t="s">
        <v>428</v>
      </c>
      <c r="H548" s="178">
        <v>1</v>
      </c>
      <c r="I548" s="179"/>
      <c r="J548" s="180"/>
      <c r="K548" s="180"/>
      <c r="L548" s="167" t="s">
        <v>459</v>
      </c>
      <c r="M548" s="167"/>
    </row>
    <row r="549" spans="1:13">
      <c r="A549" s="164" t="s">
        <v>256</v>
      </c>
      <c r="B549" s="165">
        <v>16</v>
      </c>
      <c r="C549" s="166">
        <v>75.5</v>
      </c>
      <c r="D549" s="164" t="s">
        <v>484</v>
      </c>
      <c r="E549" s="215">
        <v>156.48499999999999</v>
      </c>
      <c r="F549" s="216">
        <v>157.07999999999998</v>
      </c>
      <c r="G549" s="164" t="s">
        <v>420</v>
      </c>
      <c r="H549" s="178">
        <v>0</v>
      </c>
      <c r="I549" s="179"/>
      <c r="J549" s="180"/>
      <c r="K549" s="180"/>
      <c r="L549" s="167" t="s">
        <v>459</v>
      </c>
      <c r="M549" s="167"/>
    </row>
    <row r="550" spans="1:13">
      <c r="A550" s="164" t="s">
        <v>258</v>
      </c>
      <c r="B550" s="165">
        <v>0</v>
      </c>
      <c r="C550" s="166">
        <v>96</v>
      </c>
      <c r="D550" s="164" t="s">
        <v>484</v>
      </c>
      <c r="E550" s="215">
        <v>157.08000000000001</v>
      </c>
      <c r="F550" s="216">
        <v>158.04000000000002</v>
      </c>
      <c r="G550" s="164" t="s">
        <v>420</v>
      </c>
      <c r="H550" s="178">
        <v>0</v>
      </c>
      <c r="I550" s="179"/>
      <c r="J550" s="180"/>
      <c r="K550" s="180"/>
      <c r="L550" s="167" t="s">
        <v>459</v>
      </c>
      <c r="M550" s="167"/>
    </row>
    <row r="551" spans="1:13">
      <c r="A551" s="164" t="s">
        <v>260</v>
      </c>
      <c r="B551" s="165">
        <v>0</v>
      </c>
      <c r="C551" s="166">
        <v>46</v>
      </c>
      <c r="D551" s="164" t="s">
        <v>484</v>
      </c>
      <c r="E551" s="215">
        <v>158.04</v>
      </c>
      <c r="F551" s="216">
        <v>158.5</v>
      </c>
      <c r="G551" s="164" t="s">
        <v>420</v>
      </c>
      <c r="H551" s="178">
        <v>0</v>
      </c>
      <c r="I551" s="179"/>
      <c r="J551" s="180"/>
      <c r="K551" s="180"/>
      <c r="L551" s="167" t="s">
        <v>459</v>
      </c>
      <c r="M551" s="167"/>
    </row>
    <row r="552" spans="1:13">
      <c r="A552" s="164" t="s">
        <v>260</v>
      </c>
      <c r="B552" s="165">
        <v>46</v>
      </c>
      <c r="C552" s="166">
        <v>46.5</v>
      </c>
      <c r="D552" s="164" t="s">
        <v>484</v>
      </c>
      <c r="E552" s="215">
        <v>158.5</v>
      </c>
      <c r="F552" s="216">
        <v>158.505</v>
      </c>
      <c r="G552" s="164" t="s">
        <v>420</v>
      </c>
      <c r="H552" s="178">
        <v>0</v>
      </c>
      <c r="I552" s="179"/>
      <c r="J552" s="180"/>
      <c r="K552" s="180"/>
      <c r="L552" s="167" t="s">
        <v>425</v>
      </c>
      <c r="M552" s="167"/>
    </row>
    <row r="553" spans="1:13">
      <c r="A553" s="164" t="s">
        <v>260</v>
      </c>
      <c r="B553" s="165">
        <v>46.5</v>
      </c>
      <c r="C553" s="166">
        <v>71.5</v>
      </c>
      <c r="D553" s="164" t="s">
        <v>484</v>
      </c>
      <c r="E553" s="215">
        <v>158.505</v>
      </c>
      <c r="F553" s="216">
        <v>158.755</v>
      </c>
      <c r="G553" s="164" t="s">
        <v>420</v>
      </c>
      <c r="H553" s="178">
        <v>0</v>
      </c>
      <c r="I553" s="179"/>
      <c r="J553" s="180"/>
      <c r="K553" s="180"/>
      <c r="L553" s="167" t="s">
        <v>459</v>
      </c>
      <c r="M553" s="167"/>
    </row>
    <row r="554" spans="1:13">
      <c r="A554" s="164" t="s">
        <v>262</v>
      </c>
      <c r="B554" s="165">
        <v>0</v>
      </c>
      <c r="C554" s="166">
        <v>85</v>
      </c>
      <c r="D554" s="164" t="s">
        <v>484</v>
      </c>
      <c r="E554" s="215">
        <v>158.6</v>
      </c>
      <c r="F554" s="216">
        <v>159.44999999999999</v>
      </c>
      <c r="G554" s="164" t="s">
        <v>420</v>
      </c>
      <c r="H554" s="178">
        <v>0</v>
      </c>
      <c r="I554" s="179"/>
      <c r="J554" s="180"/>
      <c r="K554" s="180"/>
      <c r="L554" s="167" t="s">
        <v>459</v>
      </c>
      <c r="M554" s="167"/>
    </row>
    <row r="555" spans="1:13">
      <c r="A555" s="164" t="s">
        <v>262</v>
      </c>
      <c r="B555" s="165">
        <v>85</v>
      </c>
      <c r="C555" s="166">
        <v>86</v>
      </c>
      <c r="D555" s="164" t="s">
        <v>484</v>
      </c>
      <c r="E555" s="215">
        <v>159.44999999999999</v>
      </c>
      <c r="F555" s="216">
        <v>159.46</v>
      </c>
      <c r="G555" s="164" t="s">
        <v>420</v>
      </c>
      <c r="H555" s="178">
        <v>0</v>
      </c>
      <c r="I555" s="179"/>
      <c r="J555" s="180"/>
      <c r="K555" s="180"/>
      <c r="L555" s="167" t="s">
        <v>425</v>
      </c>
      <c r="M555" s="167"/>
    </row>
    <row r="556" spans="1:13">
      <c r="A556" s="164" t="s">
        <v>262</v>
      </c>
      <c r="B556" s="165">
        <v>86</v>
      </c>
      <c r="C556" s="166">
        <v>90</v>
      </c>
      <c r="D556" s="164" t="s">
        <v>484</v>
      </c>
      <c r="E556" s="215">
        <v>159.46</v>
      </c>
      <c r="F556" s="216">
        <v>159.5</v>
      </c>
      <c r="G556" s="164" t="s">
        <v>420</v>
      </c>
      <c r="H556" s="178">
        <v>0</v>
      </c>
      <c r="I556" s="179"/>
      <c r="J556" s="180"/>
      <c r="K556" s="180"/>
      <c r="L556" s="167" t="s">
        <v>459</v>
      </c>
      <c r="M556" s="167"/>
    </row>
    <row r="557" spans="1:13">
      <c r="A557" s="164" t="s">
        <v>266</v>
      </c>
      <c r="B557" s="165">
        <v>0</v>
      </c>
      <c r="C557" s="166">
        <v>61.5</v>
      </c>
      <c r="D557" s="164" t="s">
        <v>484</v>
      </c>
      <c r="E557" s="215">
        <v>159.5</v>
      </c>
      <c r="F557" s="216">
        <v>160.11500000000001</v>
      </c>
      <c r="G557" s="164" t="s">
        <v>420</v>
      </c>
      <c r="H557" s="178">
        <v>0</v>
      </c>
      <c r="I557" s="179"/>
      <c r="J557" s="180"/>
      <c r="K557" s="180"/>
      <c r="L557" s="167" t="s">
        <v>459</v>
      </c>
      <c r="M557" s="167"/>
    </row>
    <row r="558" spans="1:13">
      <c r="A558" s="164" t="s">
        <v>268</v>
      </c>
      <c r="B558" s="165">
        <v>0</v>
      </c>
      <c r="C558" s="166">
        <v>4</v>
      </c>
      <c r="D558" s="164" t="s">
        <v>484</v>
      </c>
      <c r="E558" s="215">
        <v>160.11500000000001</v>
      </c>
      <c r="F558" s="216">
        <v>160.155</v>
      </c>
      <c r="G558" s="164" t="s">
        <v>420</v>
      </c>
      <c r="H558" s="178">
        <v>0</v>
      </c>
      <c r="I558" s="179"/>
      <c r="J558" s="180"/>
      <c r="K558" s="180"/>
      <c r="L558" s="167" t="s">
        <v>459</v>
      </c>
      <c r="M558" s="167"/>
    </row>
    <row r="559" spans="1:13">
      <c r="A559" s="164" t="s">
        <v>268</v>
      </c>
      <c r="B559" s="165">
        <v>4</v>
      </c>
      <c r="C559" s="166">
        <v>5</v>
      </c>
      <c r="D559" s="164" t="s">
        <v>484</v>
      </c>
      <c r="E559" s="215">
        <v>160.155</v>
      </c>
      <c r="F559" s="216">
        <v>160.16500000000002</v>
      </c>
      <c r="G559" s="164" t="s">
        <v>420</v>
      </c>
      <c r="H559" s="178">
        <v>0</v>
      </c>
      <c r="I559" s="179"/>
      <c r="J559" s="180"/>
      <c r="K559" s="180"/>
      <c r="L559" s="167" t="s">
        <v>425</v>
      </c>
      <c r="M559" s="167"/>
    </row>
    <row r="560" spans="1:13">
      <c r="A560" s="164" t="s">
        <v>268</v>
      </c>
      <c r="B560" s="165">
        <v>5</v>
      </c>
      <c r="C560" s="166">
        <v>80.5</v>
      </c>
      <c r="D560" s="164" t="s">
        <v>484</v>
      </c>
      <c r="E560" s="215">
        <v>160.16500000000002</v>
      </c>
      <c r="F560" s="216">
        <v>160.92000000000002</v>
      </c>
      <c r="G560" s="164" t="s">
        <v>420</v>
      </c>
      <c r="H560" s="178">
        <v>0</v>
      </c>
      <c r="I560" s="179"/>
      <c r="J560" s="180"/>
      <c r="K560" s="180"/>
      <c r="L560" s="167" t="s">
        <v>459</v>
      </c>
      <c r="M560" s="167"/>
    </row>
    <row r="561" spans="1:13">
      <c r="A561" s="164" t="s">
        <v>270</v>
      </c>
      <c r="B561" s="165">
        <v>0</v>
      </c>
      <c r="C561" s="166">
        <v>82.5</v>
      </c>
      <c r="D561" s="164" t="s">
        <v>484</v>
      </c>
      <c r="E561" s="215">
        <v>160.91999999999999</v>
      </c>
      <c r="F561" s="216">
        <v>161.74499999999998</v>
      </c>
      <c r="G561" s="164" t="s">
        <v>428</v>
      </c>
      <c r="H561" s="178">
        <v>1</v>
      </c>
      <c r="I561" s="179"/>
      <c r="J561" s="180"/>
      <c r="K561" s="180"/>
      <c r="L561" s="167" t="s">
        <v>459</v>
      </c>
      <c r="M561" s="167"/>
    </row>
    <row r="562" spans="1:13">
      <c r="A562" s="164" t="s">
        <v>272</v>
      </c>
      <c r="B562" s="165">
        <v>0</v>
      </c>
      <c r="C562" s="166">
        <v>72</v>
      </c>
      <c r="D562" s="164" t="s">
        <v>484</v>
      </c>
      <c r="E562" s="215">
        <v>161.6</v>
      </c>
      <c r="F562" s="216">
        <v>162.32</v>
      </c>
      <c r="G562" s="164" t="s">
        <v>420</v>
      </c>
      <c r="H562" s="178">
        <v>0</v>
      </c>
      <c r="I562" s="179"/>
      <c r="J562" s="180"/>
      <c r="K562" s="180"/>
      <c r="L562" s="167" t="s">
        <v>459</v>
      </c>
      <c r="M562" s="167"/>
    </row>
    <row r="563" spans="1:13">
      <c r="A563" s="164" t="s">
        <v>274</v>
      </c>
      <c r="B563" s="165">
        <v>0</v>
      </c>
      <c r="C563" s="166">
        <v>23.5</v>
      </c>
      <c r="D563" s="164" t="s">
        <v>484</v>
      </c>
      <c r="E563" s="215">
        <v>162.32</v>
      </c>
      <c r="F563" s="216">
        <v>162.55500000000001</v>
      </c>
      <c r="G563" s="164" t="s">
        <v>420</v>
      </c>
      <c r="H563" s="178">
        <v>0</v>
      </c>
      <c r="I563" s="179"/>
      <c r="J563" s="180"/>
      <c r="K563" s="180"/>
      <c r="L563" s="167" t="s">
        <v>459</v>
      </c>
      <c r="M563" s="167"/>
    </row>
    <row r="564" spans="1:13">
      <c r="A564" s="164" t="s">
        <v>274</v>
      </c>
      <c r="B564" s="165">
        <v>23.5</v>
      </c>
      <c r="C564" s="166">
        <v>24</v>
      </c>
      <c r="D564" s="164" t="s">
        <v>484</v>
      </c>
      <c r="E564" s="215">
        <v>162.55500000000001</v>
      </c>
      <c r="F564" s="216">
        <v>162.56</v>
      </c>
      <c r="G564" s="164" t="s">
        <v>420</v>
      </c>
      <c r="H564" s="178">
        <v>0</v>
      </c>
      <c r="I564" s="179"/>
      <c r="J564" s="180"/>
      <c r="K564" s="180"/>
      <c r="L564" s="167" t="s">
        <v>425</v>
      </c>
      <c r="M564" s="167"/>
    </row>
    <row r="565" spans="1:13">
      <c r="A565" s="164" t="s">
        <v>274</v>
      </c>
      <c r="B565" s="165">
        <v>24</v>
      </c>
      <c r="C565" s="166">
        <v>65</v>
      </c>
      <c r="D565" s="164" t="s">
        <v>484</v>
      </c>
      <c r="E565" s="215">
        <v>162.56</v>
      </c>
      <c r="F565" s="216">
        <v>162.97</v>
      </c>
      <c r="G565" s="164" t="s">
        <v>420</v>
      </c>
      <c r="H565" s="178">
        <v>0</v>
      </c>
      <c r="I565" s="179"/>
      <c r="J565" s="180"/>
      <c r="K565" s="180"/>
      <c r="L565" s="167" t="s">
        <v>459</v>
      </c>
      <c r="M565" s="167"/>
    </row>
    <row r="566" spans="1:13">
      <c r="A566" s="164" t="s">
        <v>278</v>
      </c>
      <c r="B566" s="165">
        <v>0</v>
      </c>
      <c r="C566" s="166">
        <v>30</v>
      </c>
      <c r="D566" s="164" t="s">
        <v>484</v>
      </c>
      <c r="E566" s="215">
        <v>162.97</v>
      </c>
      <c r="F566" s="216">
        <v>163.27000000000001</v>
      </c>
      <c r="G566" s="164" t="s">
        <v>428</v>
      </c>
      <c r="H566" s="178">
        <v>1</v>
      </c>
      <c r="I566" s="179"/>
      <c r="J566" s="180"/>
      <c r="K566" s="180"/>
      <c r="L566" s="167" t="s">
        <v>459</v>
      </c>
      <c r="M566" s="167"/>
    </row>
    <row r="567" spans="1:13">
      <c r="A567" s="164" t="s">
        <v>278</v>
      </c>
      <c r="B567" s="165">
        <v>30</v>
      </c>
      <c r="C567" s="166">
        <v>95</v>
      </c>
      <c r="D567" s="164" t="s">
        <v>484</v>
      </c>
      <c r="E567" s="215">
        <v>163.27000000000001</v>
      </c>
      <c r="F567" s="216">
        <v>163.92</v>
      </c>
      <c r="G567" s="164" t="s">
        <v>428</v>
      </c>
      <c r="H567" s="178">
        <v>1</v>
      </c>
      <c r="I567" s="179">
        <v>228.25408883598951</v>
      </c>
      <c r="J567" s="180">
        <v>65.004215865656377</v>
      </c>
      <c r="K567" s="180"/>
      <c r="L567" s="167" t="s">
        <v>459</v>
      </c>
      <c r="M567" s="167"/>
    </row>
    <row r="568" spans="1:13">
      <c r="A568" s="164" t="s">
        <v>280</v>
      </c>
      <c r="B568" s="165">
        <v>0</v>
      </c>
      <c r="C568" s="166">
        <v>30</v>
      </c>
      <c r="D568" s="164" t="s">
        <v>484</v>
      </c>
      <c r="E568" s="215">
        <v>163.92</v>
      </c>
      <c r="F568" s="216">
        <v>164.22</v>
      </c>
      <c r="G568" s="164"/>
      <c r="H568" s="178"/>
      <c r="I568" s="179"/>
      <c r="J568" s="180"/>
      <c r="K568" s="180"/>
      <c r="L568" s="167" t="s">
        <v>459</v>
      </c>
      <c r="M568" s="167"/>
    </row>
    <row r="569" spans="1:13">
      <c r="A569" s="164" t="s">
        <v>280</v>
      </c>
      <c r="B569" s="165">
        <v>30</v>
      </c>
      <c r="C569" s="166">
        <v>81.5</v>
      </c>
      <c r="D569" s="164" t="s">
        <v>484</v>
      </c>
      <c r="E569" s="215">
        <v>164.22</v>
      </c>
      <c r="F569" s="216">
        <v>164.73499999999999</v>
      </c>
      <c r="G569" s="164"/>
      <c r="H569" s="178"/>
      <c r="I569" s="179">
        <v>219.84414853618779</v>
      </c>
      <c r="J569" s="180">
        <v>47.540969763480959</v>
      </c>
      <c r="K569" s="180"/>
      <c r="L569" s="167" t="s">
        <v>459</v>
      </c>
      <c r="M569" s="167"/>
    </row>
    <row r="570" spans="1:13">
      <c r="A570" s="164" t="s">
        <v>282</v>
      </c>
      <c r="B570" s="165">
        <v>0</v>
      </c>
      <c r="C570" s="166">
        <v>40</v>
      </c>
      <c r="D570" s="164" t="s">
        <v>484</v>
      </c>
      <c r="E570" s="215">
        <v>164.6</v>
      </c>
      <c r="F570" s="216">
        <v>165</v>
      </c>
      <c r="G570" s="164" t="s">
        <v>428</v>
      </c>
      <c r="H570" s="178">
        <v>1</v>
      </c>
      <c r="I570" s="179"/>
      <c r="J570" s="180"/>
      <c r="K570" s="180"/>
      <c r="L570" s="167" t="s">
        <v>459</v>
      </c>
      <c r="M570" s="167"/>
    </row>
    <row r="571" spans="1:13">
      <c r="A571" s="164" t="s">
        <v>282</v>
      </c>
      <c r="B571" s="165">
        <v>40</v>
      </c>
      <c r="C571" s="166">
        <v>72</v>
      </c>
      <c r="D571" s="164" t="s">
        <v>484</v>
      </c>
      <c r="E571" s="215">
        <v>165</v>
      </c>
      <c r="F571" s="216">
        <v>165.32</v>
      </c>
      <c r="G571" s="164" t="s">
        <v>428</v>
      </c>
      <c r="H571" s="178">
        <v>1</v>
      </c>
      <c r="I571" s="179">
        <v>236.75209369274188</v>
      </c>
      <c r="J571" s="180">
        <v>54.940963447979613</v>
      </c>
      <c r="K571" s="180"/>
      <c r="L571" s="167" t="s">
        <v>459</v>
      </c>
      <c r="M571" s="167"/>
    </row>
    <row r="572" spans="1:13">
      <c r="A572" s="164" t="s">
        <v>284</v>
      </c>
      <c r="B572" s="165">
        <v>0</v>
      </c>
      <c r="C572" s="166">
        <v>15</v>
      </c>
      <c r="D572" s="164" t="s">
        <v>484</v>
      </c>
      <c r="E572" s="215">
        <v>165.32</v>
      </c>
      <c r="F572" s="216">
        <v>165.47</v>
      </c>
      <c r="G572" s="164"/>
      <c r="H572" s="178"/>
      <c r="I572" s="179"/>
      <c r="J572" s="180"/>
      <c r="K572" s="180"/>
      <c r="L572" s="167"/>
      <c r="M572" s="167"/>
    </row>
    <row r="573" spans="1:13">
      <c r="A573" s="164" t="s">
        <v>284</v>
      </c>
      <c r="B573" s="165">
        <v>15</v>
      </c>
      <c r="C573" s="166">
        <v>93</v>
      </c>
      <c r="D573" s="164" t="s">
        <v>484</v>
      </c>
      <c r="E573" s="215">
        <v>165.47</v>
      </c>
      <c r="F573" s="216">
        <v>166.25</v>
      </c>
      <c r="G573" s="164" t="s">
        <v>428</v>
      </c>
      <c r="H573" s="178">
        <v>1</v>
      </c>
      <c r="I573" s="179"/>
      <c r="J573" s="180"/>
      <c r="K573" s="180"/>
      <c r="L573" s="167" t="s">
        <v>459</v>
      </c>
      <c r="M573" s="167"/>
    </row>
    <row r="574" spans="1:13">
      <c r="A574" s="164" t="s">
        <v>287</v>
      </c>
      <c r="B574" s="165">
        <v>0</v>
      </c>
      <c r="C574" s="166">
        <v>76.5</v>
      </c>
      <c r="D574" s="164" t="s">
        <v>484</v>
      </c>
      <c r="E574" s="215">
        <v>166.25</v>
      </c>
      <c r="F574" s="216">
        <v>167.01499999999999</v>
      </c>
      <c r="G574" s="164" t="s">
        <v>428</v>
      </c>
      <c r="H574" s="178">
        <v>1</v>
      </c>
      <c r="I574" s="179"/>
      <c r="J574" s="180"/>
      <c r="K574" s="180"/>
      <c r="L574" s="167" t="s">
        <v>459</v>
      </c>
      <c r="M574" s="167"/>
    </row>
    <row r="575" spans="1:13">
      <c r="A575" s="164" t="s">
        <v>289</v>
      </c>
      <c r="B575" s="165">
        <v>0</v>
      </c>
      <c r="C575" s="166">
        <v>78.5</v>
      </c>
      <c r="D575" s="164" t="s">
        <v>484</v>
      </c>
      <c r="E575" s="215">
        <v>166.9</v>
      </c>
      <c r="F575" s="216">
        <v>167.685</v>
      </c>
      <c r="G575" s="164" t="s">
        <v>428</v>
      </c>
      <c r="H575" s="178">
        <v>1</v>
      </c>
      <c r="I575" s="179"/>
      <c r="J575" s="180"/>
      <c r="K575" s="180"/>
      <c r="L575" s="167" t="s">
        <v>459</v>
      </c>
      <c r="M575" s="167"/>
    </row>
    <row r="576" spans="1:13">
      <c r="A576" s="164" t="s">
        <v>289</v>
      </c>
      <c r="B576" s="165">
        <v>78.5</v>
      </c>
      <c r="C576" s="166">
        <v>80</v>
      </c>
      <c r="D576" s="164" t="s">
        <v>484</v>
      </c>
      <c r="E576" s="215">
        <v>167.685</v>
      </c>
      <c r="F576" s="216">
        <v>167.70000000000002</v>
      </c>
      <c r="G576" s="164" t="s">
        <v>428</v>
      </c>
      <c r="H576" s="178">
        <v>1</v>
      </c>
      <c r="I576" s="179"/>
      <c r="J576" s="180"/>
      <c r="K576" s="180"/>
      <c r="L576" s="167" t="s">
        <v>459</v>
      </c>
      <c r="M576" s="167"/>
    </row>
    <row r="577" spans="1:13">
      <c r="A577" s="164" t="s">
        <v>292</v>
      </c>
      <c r="B577" s="165">
        <v>0</v>
      </c>
      <c r="C577" s="166">
        <v>55</v>
      </c>
      <c r="D577" s="164" t="s">
        <v>484</v>
      </c>
      <c r="E577" s="215">
        <v>167.6</v>
      </c>
      <c r="F577" s="216">
        <v>168.15</v>
      </c>
      <c r="G577" s="164" t="s">
        <v>428</v>
      </c>
      <c r="H577" s="178">
        <v>1</v>
      </c>
      <c r="I577" s="179"/>
      <c r="J577" s="180"/>
      <c r="K577" s="180"/>
      <c r="L577" s="167" t="s">
        <v>459</v>
      </c>
      <c r="M577" s="167"/>
    </row>
    <row r="578" spans="1:13">
      <c r="A578" s="164" t="s">
        <v>294</v>
      </c>
      <c r="B578" s="165">
        <v>0</v>
      </c>
      <c r="C578" s="166">
        <v>21</v>
      </c>
      <c r="D578" s="164" t="s">
        <v>484</v>
      </c>
      <c r="E578" s="215">
        <v>168.15</v>
      </c>
      <c r="F578" s="216">
        <v>168.36</v>
      </c>
      <c r="G578" s="164" t="s">
        <v>428</v>
      </c>
      <c r="H578" s="178">
        <v>1</v>
      </c>
      <c r="I578" s="179"/>
      <c r="J578" s="180"/>
      <c r="K578" s="180"/>
      <c r="L578" s="167" t="s">
        <v>459</v>
      </c>
      <c r="M578" s="167"/>
    </row>
    <row r="579" spans="1:13">
      <c r="A579" s="164" t="s">
        <v>294</v>
      </c>
      <c r="B579" s="165">
        <v>21</v>
      </c>
      <c r="C579" s="166">
        <v>21.2</v>
      </c>
      <c r="D579" s="164" t="s">
        <v>484</v>
      </c>
      <c r="E579" s="215">
        <v>168.36</v>
      </c>
      <c r="F579" s="216">
        <v>168.36199999999999</v>
      </c>
      <c r="G579" s="164" t="s">
        <v>420</v>
      </c>
      <c r="H579" s="178">
        <v>0</v>
      </c>
      <c r="I579" s="179"/>
      <c r="J579" s="180"/>
      <c r="K579" s="180"/>
      <c r="L579" s="167" t="s">
        <v>425</v>
      </c>
      <c r="M579" s="167"/>
    </row>
    <row r="580" spans="1:13">
      <c r="A580" s="164" t="s">
        <v>294</v>
      </c>
      <c r="B580" s="165">
        <v>21.5</v>
      </c>
      <c r="C580" s="166">
        <v>64.5</v>
      </c>
      <c r="D580" s="164" t="s">
        <v>484</v>
      </c>
      <c r="E580" s="215">
        <v>168.36500000000001</v>
      </c>
      <c r="F580" s="216">
        <v>168.79500000000002</v>
      </c>
      <c r="G580" s="164" t="s">
        <v>428</v>
      </c>
      <c r="H580" s="178">
        <v>1</v>
      </c>
      <c r="I580" s="179"/>
      <c r="J580" s="180"/>
      <c r="K580" s="180"/>
      <c r="L580" s="167" t="s">
        <v>459</v>
      </c>
      <c r="M580" s="167"/>
    </row>
    <row r="581" spans="1:13">
      <c r="A581" s="164" t="s">
        <v>296</v>
      </c>
      <c r="B581" s="165">
        <v>0</v>
      </c>
      <c r="C581" s="166">
        <v>6.5</v>
      </c>
      <c r="D581" s="164" t="s">
        <v>484</v>
      </c>
      <c r="E581" s="215">
        <v>168.79499999999999</v>
      </c>
      <c r="F581" s="216">
        <v>168.85999999999999</v>
      </c>
      <c r="G581" s="164" t="s">
        <v>428</v>
      </c>
      <c r="H581" s="178">
        <v>1</v>
      </c>
      <c r="I581" s="179"/>
      <c r="J581" s="180"/>
      <c r="K581" s="180"/>
      <c r="L581" s="167" t="s">
        <v>459</v>
      </c>
      <c r="M581" s="167"/>
    </row>
    <row r="582" spans="1:13">
      <c r="A582" s="164" t="s">
        <v>296</v>
      </c>
      <c r="B582" s="165">
        <v>6.5</v>
      </c>
      <c r="C582" s="166">
        <v>77.5</v>
      </c>
      <c r="D582" s="164" t="s">
        <v>484</v>
      </c>
      <c r="E582" s="215">
        <v>168.85999999999999</v>
      </c>
      <c r="F582" s="216">
        <v>169.57</v>
      </c>
      <c r="G582" s="164" t="s">
        <v>420</v>
      </c>
      <c r="H582" s="178">
        <v>0</v>
      </c>
      <c r="I582" s="179"/>
      <c r="J582" s="180"/>
      <c r="K582" s="180"/>
      <c r="L582" s="167" t="s">
        <v>419</v>
      </c>
      <c r="M582" s="167"/>
    </row>
    <row r="583" spans="1:13">
      <c r="A583" s="164" t="s">
        <v>299</v>
      </c>
      <c r="B583" s="165">
        <v>0</v>
      </c>
      <c r="C583" s="166">
        <v>90</v>
      </c>
      <c r="D583" s="164" t="s">
        <v>484</v>
      </c>
      <c r="E583" s="215">
        <v>169.57</v>
      </c>
      <c r="F583" s="216">
        <v>170.47</v>
      </c>
      <c r="G583" s="164" t="s">
        <v>420</v>
      </c>
      <c r="H583" s="178">
        <v>0</v>
      </c>
      <c r="I583" s="179"/>
      <c r="J583" s="180"/>
      <c r="K583" s="180"/>
      <c r="L583" s="167" t="s">
        <v>419</v>
      </c>
      <c r="M583" s="167"/>
    </row>
    <row r="584" spans="1:13">
      <c r="A584" s="164" t="s">
        <v>299</v>
      </c>
      <c r="B584" s="165">
        <v>90</v>
      </c>
      <c r="C584" s="166">
        <v>98</v>
      </c>
      <c r="D584" s="164" t="s">
        <v>484</v>
      </c>
      <c r="E584" s="215">
        <v>170.47</v>
      </c>
      <c r="F584" s="216">
        <v>170.54999999999998</v>
      </c>
      <c r="G584" s="164" t="s">
        <v>420</v>
      </c>
      <c r="H584" s="178">
        <v>0</v>
      </c>
      <c r="I584" s="179"/>
      <c r="J584" s="180"/>
      <c r="K584" s="180"/>
      <c r="L584" s="167" t="s">
        <v>459</v>
      </c>
      <c r="M584" s="167"/>
    </row>
    <row r="585" spans="1:13">
      <c r="A585" s="164" t="s">
        <v>301</v>
      </c>
      <c r="B585" s="165">
        <v>0</v>
      </c>
      <c r="C585" s="166">
        <v>85</v>
      </c>
      <c r="D585" s="164" t="s">
        <v>484</v>
      </c>
      <c r="E585" s="215">
        <v>170.6</v>
      </c>
      <c r="F585" s="216">
        <v>171.45</v>
      </c>
      <c r="G585" s="164" t="s">
        <v>420</v>
      </c>
      <c r="H585" s="178">
        <v>0</v>
      </c>
      <c r="I585" s="179"/>
      <c r="J585" s="180"/>
      <c r="K585" s="180"/>
      <c r="L585" s="167" t="s">
        <v>459</v>
      </c>
      <c r="M585" s="167"/>
    </row>
    <row r="586" spans="1:13">
      <c r="A586" s="164" t="s">
        <v>303</v>
      </c>
      <c r="B586" s="165">
        <v>0</v>
      </c>
      <c r="C586" s="166">
        <v>87.5</v>
      </c>
      <c r="D586" s="164" t="s">
        <v>484</v>
      </c>
      <c r="E586" s="215">
        <v>171.45</v>
      </c>
      <c r="F586" s="216">
        <v>172.32499999999999</v>
      </c>
      <c r="G586" s="164" t="s">
        <v>420</v>
      </c>
      <c r="H586" s="178">
        <v>0</v>
      </c>
      <c r="I586" s="179"/>
      <c r="J586" s="180"/>
      <c r="K586" s="180"/>
      <c r="L586" s="167" t="s">
        <v>459</v>
      </c>
      <c r="M586" s="167"/>
    </row>
    <row r="587" spans="1:13">
      <c r="A587" s="164" t="s">
        <v>305</v>
      </c>
      <c r="B587" s="165">
        <v>0</v>
      </c>
      <c r="C587" s="166">
        <v>68.5</v>
      </c>
      <c r="D587" s="164" t="s">
        <v>484</v>
      </c>
      <c r="E587" s="215">
        <v>172.32499999999999</v>
      </c>
      <c r="F587" s="216">
        <v>173.01</v>
      </c>
      <c r="G587" s="164" t="s">
        <v>420</v>
      </c>
      <c r="H587" s="178">
        <v>0</v>
      </c>
      <c r="I587" s="179"/>
      <c r="J587" s="180"/>
      <c r="K587" s="180"/>
      <c r="L587" s="167" t="s">
        <v>459</v>
      </c>
      <c r="M587" s="167"/>
    </row>
    <row r="588" spans="1:13">
      <c r="A588" s="164" t="s">
        <v>307</v>
      </c>
      <c r="B588" s="165">
        <v>0</v>
      </c>
      <c r="C588" s="166">
        <v>9</v>
      </c>
      <c r="D588" s="164" t="s">
        <v>484</v>
      </c>
      <c r="E588" s="215">
        <v>173.01</v>
      </c>
      <c r="F588" s="216">
        <v>173.1</v>
      </c>
      <c r="G588" s="164" t="s">
        <v>420</v>
      </c>
      <c r="H588" s="178">
        <v>0</v>
      </c>
      <c r="I588" s="179"/>
      <c r="J588" s="180"/>
      <c r="K588" s="180"/>
      <c r="L588" s="167" t="s">
        <v>459</v>
      </c>
      <c r="M588" s="167"/>
    </row>
    <row r="589" spans="1:13">
      <c r="A589" s="164" t="s">
        <v>307</v>
      </c>
      <c r="B589" s="165">
        <v>9</v>
      </c>
      <c r="C589" s="166">
        <v>9.1999999999999993</v>
      </c>
      <c r="D589" s="164" t="s">
        <v>484</v>
      </c>
      <c r="E589" s="215">
        <v>173.1</v>
      </c>
      <c r="F589" s="216">
        <v>173.102</v>
      </c>
      <c r="G589" s="164" t="s">
        <v>420</v>
      </c>
      <c r="H589" s="178">
        <v>0</v>
      </c>
      <c r="I589" s="179"/>
      <c r="J589" s="180"/>
      <c r="K589" s="180"/>
      <c r="L589" s="167" t="s">
        <v>425</v>
      </c>
      <c r="M589" s="167"/>
    </row>
    <row r="590" spans="1:13">
      <c r="A590" s="164" t="s">
        <v>307</v>
      </c>
      <c r="B590" s="165">
        <v>9.1999999999999993</v>
      </c>
      <c r="C590" s="166">
        <v>29</v>
      </c>
      <c r="D590" s="164" t="s">
        <v>484</v>
      </c>
      <c r="E590" s="215">
        <v>173.102</v>
      </c>
      <c r="F590" s="216">
        <v>173.29999999999998</v>
      </c>
      <c r="G590" s="164" t="s">
        <v>420</v>
      </c>
      <c r="H590" s="178">
        <v>0</v>
      </c>
      <c r="I590" s="179"/>
      <c r="J590" s="180"/>
      <c r="K590" s="180"/>
      <c r="L590" s="167" t="s">
        <v>459</v>
      </c>
      <c r="M590" s="167"/>
    </row>
    <row r="591" spans="1:13">
      <c r="A591" s="164" t="s">
        <v>307</v>
      </c>
      <c r="B591" s="165">
        <v>29</v>
      </c>
      <c r="C591" s="166">
        <v>29.2</v>
      </c>
      <c r="D591" s="164" t="s">
        <v>484</v>
      </c>
      <c r="E591" s="215">
        <v>173.29999999999998</v>
      </c>
      <c r="F591" s="216">
        <v>173.30199999999999</v>
      </c>
      <c r="G591" s="164" t="s">
        <v>420</v>
      </c>
      <c r="H591" s="178">
        <v>0</v>
      </c>
      <c r="I591" s="179"/>
      <c r="J591" s="180"/>
      <c r="K591" s="180"/>
      <c r="L591" s="167" t="s">
        <v>425</v>
      </c>
      <c r="M591" s="167"/>
    </row>
    <row r="592" spans="1:13">
      <c r="A592" s="164" t="s">
        <v>307</v>
      </c>
      <c r="B592" s="165">
        <v>29.2</v>
      </c>
      <c r="C592" s="166">
        <v>61</v>
      </c>
      <c r="D592" s="164" t="s">
        <v>484</v>
      </c>
      <c r="E592" s="215">
        <v>173.30199999999999</v>
      </c>
      <c r="F592" s="216">
        <v>173.62</v>
      </c>
      <c r="G592" s="164" t="s">
        <v>420</v>
      </c>
      <c r="H592" s="178">
        <v>0</v>
      </c>
      <c r="I592" s="179"/>
      <c r="J592" s="180"/>
      <c r="K592" s="180"/>
      <c r="L592" s="167" t="s">
        <v>459</v>
      </c>
      <c r="M592" s="167"/>
    </row>
    <row r="593" spans="1:13">
      <c r="A593" s="164" t="s">
        <v>310</v>
      </c>
      <c r="B593" s="165">
        <v>0</v>
      </c>
      <c r="C593" s="166">
        <v>85.5</v>
      </c>
      <c r="D593" s="164" t="s">
        <v>484</v>
      </c>
      <c r="E593" s="215">
        <v>173.6</v>
      </c>
      <c r="F593" s="216">
        <v>174.45499999999998</v>
      </c>
      <c r="G593" s="164" t="s">
        <v>420</v>
      </c>
      <c r="H593" s="178">
        <v>0</v>
      </c>
      <c r="I593" s="179"/>
      <c r="J593" s="180"/>
      <c r="K593" s="180"/>
      <c r="L593" s="167" t="s">
        <v>459</v>
      </c>
      <c r="M593" s="167" t="s">
        <v>470</v>
      </c>
    </row>
    <row r="594" spans="1:13">
      <c r="A594" s="164" t="s">
        <v>312</v>
      </c>
      <c r="B594" s="165">
        <v>0</v>
      </c>
      <c r="C594" s="166">
        <v>45.5</v>
      </c>
      <c r="D594" s="164" t="s">
        <v>484</v>
      </c>
      <c r="E594" s="215">
        <v>174.45500000000001</v>
      </c>
      <c r="F594" s="216">
        <v>174.91000000000003</v>
      </c>
      <c r="G594" s="164" t="s">
        <v>420</v>
      </c>
      <c r="H594" s="178">
        <v>0</v>
      </c>
      <c r="I594" s="179"/>
      <c r="J594" s="180"/>
      <c r="K594" s="180"/>
      <c r="L594" s="167" t="s">
        <v>459</v>
      </c>
      <c r="M594" s="167"/>
    </row>
    <row r="595" spans="1:13">
      <c r="A595" s="164" t="s">
        <v>312</v>
      </c>
      <c r="B595" s="165">
        <v>45.5</v>
      </c>
      <c r="C595" s="166">
        <v>46</v>
      </c>
      <c r="D595" s="164" t="s">
        <v>484</v>
      </c>
      <c r="E595" s="215">
        <v>174.91000000000003</v>
      </c>
      <c r="F595" s="216">
        <v>174.91500000000002</v>
      </c>
      <c r="G595" s="164" t="s">
        <v>420</v>
      </c>
      <c r="H595" s="178">
        <v>0</v>
      </c>
      <c r="I595" s="179"/>
      <c r="J595" s="180"/>
      <c r="K595" s="180"/>
      <c r="L595" s="167" t="s">
        <v>425</v>
      </c>
      <c r="M595" s="167"/>
    </row>
    <row r="596" spans="1:13">
      <c r="A596" s="164" t="s">
        <v>312</v>
      </c>
      <c r="B596" s="165">
        <v>46</v>
      </c>
      <c r="C596" s="166">
        <v>88.5</v>
      </c>
      <c r="D596" s="164" t="s">
        <v>484</v>
      </c>
      <c r="E596" s="215">
        <v>174.91500000000002</v>
      </c>
      <c r="F596" s="216">
        <v>175.34</v>
      </c>
      <c r="G596" s="164" t="s">
        <v>420</v>
      </c>
      <c r="H596" s="178">
        <v>0</v>
      </c>
      <c r="I596" s="179"/>
      <c r="J596" s="180"/>
      <c r="K596" s="180"/>
      <c r="L596" s="167" t="s">
        <v>459</v>
      </c>
      <c r="M596" s="167"/>
    </row>
    <row r="597" spans="1:13">
      <c r="A597" s="164" t="s">
        <v>314</v>
      </c>
      <c r="B597" s="165">
        <v>0</v>
      </c>
      <c r="C597" s="166">
        <v>49.5</v>
      </c>
      <c r="D597" s="164" t="s">
        <v>484</v>
      </c>
      <c r="E597" s="215">
        <v>175.34</v>
      </c>
      <c r="F597" s="216">
        <v>175.83500000000001</v>
      </c>
      <c r="G597" s="164" t="s">
        <v>420</v>
      </c>
      <c r="H597" s="178">
        <v>0</v>
      </c>
      <c r="I597" s="179"/>
      <c r="J597" s="180"/>
      <c r="K597" s="180"/>
      <c r="L597" s="167" t="s">
        <v>459</v>
      </c>
      <c r="M597" s="167"/>
    </row>
    <row r="598" spans="1:13">
      <c r="A598" s="164" t="s">
        <v>316</v>
      </c>
      <c r="B598" s="165">
        <v>0</v>
      </c>
      <c r="C598" s="166">
        <v>9.5</v>
      </c>
      <c r="D598" s="164" t="s">
        <v>484</v>
      </c>
      <c r="E598" s="215">
        <v>175.83500000000001</v>
      </c>
      <c r="F598" s="216">
        <v>175.93</v>
      </c>
      <c r="G598" s="164" t="s">
        <v>420</v>
      </c>
      <c r="H598" s="178">
        <v>0</v>
      </c>
      <c r="I598" s="179"/>
      <c r="J598" s="180"/>
      <c r="K598" s="180"/>
      <c r="L598" s="167" t="s">
        <v>459</v>
      </c>
      <c r="M598" s="167"/>
    </row>
    <row r="599" spans="1:13">
      <c r="A599" s="164" t="s">
        <v>316</v>
      </c>
      <c r="B599" s="165">
        <v>9.5</v>
      </c>
      <c r="C599" s="166">
        <v>30</v>
      </c>
      <c r="D599" s="164" t="s">
        <v>484</v>
      </c>
      <c r="E599" s="215">
        <v>175.93</v>
      </c>
      <c r="F599" s="216">
        <v>176.13500000000002</v>
      </c>
      <c r="G599" s="164"/>
      <c r="H599" s="178"/>
      <c r="I599" s="179"/>
      <c r="J599" s="180"/>
      <c r="K599" s="180"/>
      <c r="L599" s="167"/>
      <c r="M599" s="167"/>
    </row>
    <row r="600" spans="1:13">
      <c r="A600" s="156" t="s">
        <v>316</v>
      </c>
      <c r="B600" s="169">
        <v>30</v>
      </c>
      <c r="C600" s="170">
        <v>92.5</v>
      </c>
      <c r="D600" s="156" t="s">
        <v>484</v>
      </c>
      <c r="E600" s="217">
        <v>176.13500000000002</v>
      </c>
      <c r="F600" s="218">
        <v>176.76000000000002</v>
      </c>
      <c r="G600" s="156" t="s">
        <v>420</v>
      </c>
      <c r="H600" s="171">
        <v>0</v>
      </c>
      <c r="I600" s="181"/>
      <c r="J600" s="182"/>
      <c r="K600" s="182"/>
      <c r="L600" s="155" t="s">
        <v>459</v>
      </c>
      <c r="M600" s="155"/>
    </row>
    <row r="601" spans="1:13">
      <c r="A601" s="164" t="s">
        <v>583</v>
      </c>
      <c r="B601" s="165">
        <v>0</v>
      </c>
      <c r="C601" s="166">
        <v>40</v>
      </c>
      <c r="D601" s="164" t="s">
        <v>484</v>
      </c>
      <c r="E601" s="215">
        <v>176.6</v>
      </c>
      <c r="F601" s="216">
        <v>177</v>
      </c>
      <c r="G601" s="164" t="s">
        <v>472</v>
      </c>
      <c r="H601" s="178">
        <v>1</v>
      </c>
      <c r="I601" s="179"/>
      <c r="J601" s="180"/>
      <c r="K601" s="180"/>
      <c r="L601" s="167" t="s">
        <v>459</v>
      </c>
      <c r="M601" s="167"/>
    </row>
    <row r="602" spans="1:13">
      <c r="A602" s="164" t="s">
        <v>583</v>
      </c>
      <c r="B602" s="165">
        <v>40</v>
      </c>
      <c r="C602" s="166">
        <v>73.5</v>
      </c>
      <c r="D602" s="164" t="s">
        <v>484</v>
      </c>
      <c r="E602" s="215">
        <v>177</v>
      </c>
      <c r="F602" s="216">
        <v>177.33500000000001</v>
      </c>
      <c r="G602" s="164" t="s">
        <v>472</v>
      </c>
      <c r="H602" s="178">
        <v>1</v>
      </c>
      <c r="I602" s="179">
        <v>58.607788557118937</v>
      </c>
      <c r="J602" s="180">
        <v>57.24884861627735</v>
      </c>
      <c r="K602" s="180"/>
      <c r="L602" s="167" t="s">
        <v>459</v>
      </c>
      <c r="M602" s="167"/>
    </row>
    <row r="603" spans="1:13">
      <c r="A603" s="164" t="s">
        <v>584</v>
      </c>
      <c r="B603" s="165">
        <v>0</v>
      </c>
      <c r="C603" s="166">
        <v>20</v>
      </c>
      <c r="D603" s="164" t="s">
        <v>484</v>
      </c>
      <c r="E603" s="215">
        <v>177.33500000000001</v>
      </c>
      <c r="F603" s="216">
        <v>177.535</v>
      </c>
      <c r="G603" s="164" t="s">
        <v>472</v>
      </c>
      <c r="H603" s="178">
        <v>1</v>
      </c>
      <c r="I603" s="179"/>
      <c r="J603" s="180"/>
      <c r="K603" s="180"/>
      <c r="L603" s="167" t="s">
        <v>459</v>
      </c>
      <c r="M603" s="167"/>
    </row>
    <row r="604" spans="1:13">
      <c r="A604" s="164" t="s">
        <v>584</v>
      </c>
      <c r="B604" s="165">
        <v>20</v>
      </c>
      <c r="C604" s="166">
        <v>75</v>
      </c>
      <c r="D604" s="164" t="s">
        <v>484</v>
      </c>
      <c r="E604" s="215">
        <v>177.535</v>
      </c>
      <c r="F604" s="216">
        <v>178.08500000000001</v>
      </c>
      <c r="G604" s="164" t="s">
        <v>472</v>
      </c>
      <c r="H604" s="178">
        <v>1</v>
      </c>
      <c r="I604" s="179">
        <v>48.033171016059498</v>
      </c>
      <c r="J604" s="180">
        <v>50.450921954551426</v>
      </c>
      <c r="K604" s="180"/>
      <c r="L604" s="167" t="s">
        <v>459</v>
      </c>
      <c r="M604" s="167"/>
    </row>
    <row r="605" spans="1:13">
      <c r="A605" s="164" t="s">
        <v>585</v>
      </c>
      <c r="B605" s="165">
        <v>0</v>
      </c>
      <c r="C605" s="166">
        <v>55</v>
      </c>
      <c r="D605" s="164" t="s">
        <v>484</v>
      </c>
      <c r="E605" s="215">
        <v>178.08500000000001</v>
      </c>
      <c r="F605" s="216">
        <v>178.63500000000002</v>
      </c>
      <c r="G605" s="164" t="s">
        <v>472</v>
      </c>
      <c r="H605" s="178">
        <v>1</v>
      </c>
      <c r="I605" s="179"/>
      <c r="J605" s="180"/>
      <c r="K605" s="180"/>
      <c r="L605" s="167" t="s">
        <v>459</v>
      </c>
      <c r="M605" s="167"/>
    </row>
    <row r="606" spans="1:13">
      <c r="A606" s="164" t="s">
        <v>585</v>
      </c>
      <c r="B606" s="165">
        <v>55</v>
      </c>
      <c r="C606" s="166">
        <v>55.5</v>
      </c>
      <c r="D606" s="164" t="s">
        <v>484</v>
      </c>
      <c r="E606" s="215">
        <v>178.63500000000002</v>
      </c>
      <c r="F606" s="216">
        <v>178.64000000000001</v>
      </c>
      <c r="G606" s="164" t="s">
        <v>420</v>
      </c>
      <c r="H606" s="178">
        <v>0</v>
      </c>
      <c r="I606" s="179"/>
      <c r="J606" s="180"/>
      <c r="K606" s="180"/>
      <c r="L606" s="167" t="s">
        <v>425</v>
      </c>
      <c r="M606" s="167"/>
    </row>
    <row r="607" spans="1:13">
      <c r="A607" s="164" t="s">
        <v>585</v>
      </c>
      <c r="B607" s="165">
        <v>55.5</v>
      </c>
      <c r="C607" s="166">
        <v>75</v>
      </c>
      <c r="D607" s="164" t="s">
        <v>484</v>
      </c>
      <c r="E607" s="215">
        <v>178.64000000000001</v>
      </c>
      <c r="F607" s="216">
        <v>178.83500000000001</v>
      </c>
      <c r="G607" s="164" t="s">
        <v>420</v>
      </c>
      <c r="H607" s="178">
        <v>0</v>
      </c>
      <c r="I607" s="179"/>
      <c r="J607" s="180"/>
      <c r="K607" s="180"/>
      <c r="L607" s="167" t="s">
        <v>459</v>
      </c>
      <c r="M607" s="167"/>
    </row>
    <row r="608" spans="1:13">
      <c r="A608" s="164" t="s">
        <v>586</v>
      </c>
      <c r="B608" s="165">
        <v>0</v>
      </c>
      <c r="C608" s="166">
        <v>53</v>
      </c>
      <c r="D608" s="164" t="s">
        <v>484</v>
      </c>
      <c r="E608" s="215">
        <v>178.83500000000001</v>
      </c>
      <c r="F608" s="216">
        <v>179.36500000000001</v>
      </c>
      <c r="G608" s="164" t="s">
        <v>420</v>
      </c>
      <c r="H608" s="178">
        <v>0</v>
      </c>
      <c r="I608" s="179"/>
      <c r="J608" s="180"/>
      <c r="K608" s="180"/>
      <c r="L608" s="167" t="s">
        <v>459</v>
      </c>
      <c r="M608" s="167"/>
    </row>
    <row r="609" spans="1:13">
      <c r="A609" s="164" t="s">
        <v>586</v>
      </c>
      <c r="B609" s="165">
        <v>53</v>
      </c>
      <c r="C609" s="166">
        <v>55</v>
      </c>
      <c r="D609" s="164" t="s">
        <v>484</v>
      </c>
      <c r="E609" s="215">
        <v>179.36500000000001</v>
      </c>
      <c r="F609" s="216">
        <v>179.38500000000002</v>
      </c>
      <c r="G609" s="164" t="s">
        <v>420</v>
      </c>
      <c r="H609" s="178">
        <v>0</v>
      </c>
      <c r="I609" s="179"/>
      <c r="J609" s="180"/>
      <c r="K609" s="180"/>
      <c r="L609" s="167" t="s">
        <v>425</v>
      </c>
      <c r="M609" s="167"/>
    </row>
    <row r="610" spans="1:13">
      <c r="A610" s="164" t="s">
        <v>586</v>
      </c>
      <c r="B610" s="165">
        <v>55</v>
      </c>
      <c r="C610" s="166">
        <v>71.5</v>
      </c>
      <c r="D610" s="164" t="s">
        <v>484</v>
      </c>
      <c r="E610" s="215">
        <v>179.38500000000002</v>
      </c>
      <c r="F610" s="216">
        <v>179.55</v>
      </c>
      <c r="G610" s="164" t="s">
        <v>420</v>
      </c>
      <c r="H610" s="178">
        <v>0</v>
      </c>
      <c r="I610" s="179"/>
      <c r="J610" s="180"/>
      <c r="K610" s="180"/>
      <c r="L610" s="167" t="s">
        <v>459</v>
      </c>
      <c r="M610" s="167"/>
    </row>
    <row r="611" spans="1:13">
      <c r="A611" s="164" t="s">
        <v>586</v>
      </c>
      <c r="B611" s="165">
        <v>71.5</v>
      </c>
      <c r="C611" s="166">
        <v>72.2</v>
      </c>
      <c r="D611" s="164" t="s">
        <v>484</v>
      </c>
      <c r="E611" s="215">
        <v>179.55</v>
      </c>
      <c r="F611" s="216">
        <v>179.55700000000002</v>
      </c>
      <c r="G611" s="164" t="s">
        <v>420</v>
      </c>
      <c r="H611" s="178">
        <v>0</v>
      </c>
      <c r="I611" s="179"/>
      <c r="J611" s="180"/>
      <c r="K611" s="180"/>
      <c r="L611" s="167" t="s">
        <v>425</v>
      </c>
      <c r="M611" s="167"/>
    </row>
    <row r="612" spans="1:13">
      <c r="A612" s="164" t="s">
        <v>586</v>
      </c>
      <c r="B612" s="165">
        <v>72.2</v>
      </c>
      <c r="C612" s="166">
        <v>79</v>
      </c>
      <c r="D612" s="164" t="s">
        <v>484</v>
      </c>
      <c r="E612" s="215">
        <v>179.55700000000002</v>
      </c>
      <c r="F612" s="216">
        <v>179.625</v>
      </c>
      <c r="G612" s="164" t="s">
        <v>420</v>
      </c>
      <c r="H612" s="178">
        <v>0</v>
      </c>
      <c r="I612" s="179"/>
      <c r="J612" s="180"/>
      <c r="K612" s="180"/>
      <c r="L612" s="167" t="s">
        <v>459</v>
      </c>
      <c r="M612" s="167"/>
    </row>
    <row r="613" spans="1:13">
      <c r="A613" s="164" t="s">
        <v>587</v>
      </c>
      <c r="B613" s="165">
        <v>0</v>
      </c>
      <c r="C613" s="166">
        <v>1.5</v>
      </c>
      <c r="D613" s="164" t="s">
        <v>484</v>
      </c>
      <c r="E613" s="215">
        <v>179.6</v>
      </c>
      <c r="F613" s="216">
        <v>179.61499999999998</v>
      </c>
      <c r="G613" s="164" t="s">
        <v>420</v>
      </c>
      <c r="H613" s="178">
        <v>0</v>
      </c>
      <c r="I613" s="179"/>
      <c r="J613" s="180"/>
      <c r="K613" s="180"/>
      <c r="L613" s="167" t="s">
        <v>459</v>
      </c>
      <c r="M613" s="167"/>
    </row>
    <row r="614" spans="1:13">
      <c r="A614" s="164" t="s">
        <v>587</v>
      </c>
      <c r="B614" s="165">
        <v>1.5</v>
      </c>
      <c r="C614" s="166">
        <v>9</v>
      </c>
      <c r="D614" s="164" t="s">
        <v>484</v>
      </c>
      <c r="E614" s="215">
        <v>179.61499999999998</v>
      </c>
      <c r="F614" s="216">
        <v>179.69</v>
      </c>
      <c r="G614" s="164" t="s">
        <v>420</v>
      </c>
      <c r="H614" s="178">
        <v>0</v>
      </c>
      <c r="I614" s="179"/>
      <c r="J614" s="180"/>
      <c r="K614" s="180"/>
      <c r="L614" s="167" t="s">
        <v>462</v>
      </c>
      <c r="M614" s="167"/>
    </row>
    <row r="615" spans="1:13">
      <c r="A615" s="164" t="s">
        <v>587</v>
      </c>
      <c r="B615" s="165">
        <v>9</v>
      </c>
      <c r="C615" s="166">
        <v>60</v>
      </c>
      <c r="D615" s="164" t="s">
        <v>484</v>
      </c>
      <c r="E615" s="215">
        <v>179.69</v>
      </c>
      <c r="F615" s="216">
        <v>180.2</v>
      </c>
      <c r="G615" s="164" t="s">
        <v>420</v>
      </c>
      <c r="H615" s="178">
        <v>0</v>
      </c>
      <c r="I615" s="179"/>
      <c r="J615" s="180"/>
      <c r="K615" s="180"/>
      <c r="L615" s="167" t="s">
        <v>459</v>
      </c>
      <c r="M615" s="167"/>
    </row>
    <row r="616" spans="1:13">
      <c r="A616" s="164" t="s">
        <v>587</v>
      </c>
      <c r="B616" s="165">
        <v>60</v>
      </c>
      <c r="C616" s="166">
        <v>70</v>
      </c>
      <c r="D616" s="164" t="s">
        <v>484</v>
      </c>
      <c r="E616" s="215">
        <v>180.2</v>
      </c>
      <c r="F616" s="216">
        <v>180.29999999999998</v>
      </c>
      <c r="G616" s="164" t="s">
        <v>428</v>
      </c>
      <c r="H616" s="178">
        <v>1</v>
      </c>
      <c r="I616" s="179">
        <v>37.870752179965791</v>
      </c>
      <c r="J616" s="180">
        <v>61.068722609508505</v>
      </c>
      <c r="K616" s="180"/>
      <c r="L616" s="167" t="s">
        <v>459</v>
      </c>
      <c r="M616" s="167"/>
    </row>
    <row r="617" spans="1:13">
      <c r="A617" s="164" t="s">
        <v>588</v>
      </c>
      <c r="B617" s="165">
        <v>0</v>
      </c>
      <c r="C617" s="166">
        <v>64</v>
      </c>
      <c r="D617" s="164" t="s">
        <v>484</v>
      </c>
      <c r="E617" s="215">
        <v>180.3</v>
      </c>
      <c r="F617" s="216">
        <v>180.94</v>
      </c>
      <c r="G617" s="164" t="s">
        <v>428</v>
      </c>
      <c r="H617" s="178">
        <v>1</v>
      </c>
      <c r="I617" s="179"/>
      <c r="J617" s="180"/>
      <c r="K617" s="180"/>
      <c r="L617" s="167" t="s">
        <v>459</v>
      </c>
      <c r="M617" s="167"/>
    </row>
    <row r="618" spans="1:13">
      <c r="A618" s="164" t="s">
        <v>589</v>
      </c>
      <c r="B618" s="165">
        <v>0</v>
      </c>
      <c r="C618" s="166">
        <v>87.5</v>
      </c>
      <c r="D618" s="164" t="s">
        <v>484</v>
      </c>
      <c r="E618" s="215">
        <v>180.94</v>
      </c>
      <c r="F618" s="216">
        <v>181.815</v>
      </c>
      <c r="G618" s="164" t="s">
        <v>428</v>
      </c>
      <c r="H618" s="178">
        <v>1</v>
      </c>
      <c r="I618" s="179"/>
      <c r="J618" s="180"/>
      <c r="K618" s="180"/>
      <c r="L618" s="167" t="s">
        <v>459</v>
      </c>
      <c r="M618" s="167"/>
    </row>
    <row r="619" spans="1:13">
      <c r="A619" s="164" t="s">
        <v>589</v>
      </c>
      <c r="B619" s="165">
        <v>87.5</v>
      </c>
      <c r="C619" s="166">
        <v>91.5</v>
      </c>
      <c r="D619" s="164" t="s">
        <v>484</v>
      </c>
      <c r="E619" s="215">
        <v>181.815</v>
      </c>
      <c r="F619" s="216">
        <v>181.85499999999999</v>
      </c>
      <c r="G619" s="164" t="s">
        <v>420</v>
      </c>
      <c r="H619" s="178">
        <v>0</v>
      </c>
      <c r="I619" s="179"/>
      <c r="J619" s="180"/>
      <c r="K619" s="180"/>
      <c r="L619" s="167" t="s">
        <v>462</v>
      </c>
      <c r="M619" s="167"/>
    </row>
    <row r="620" spans="1:13">
      <c r="A620" s="164" t="s">
        <v>590</v>
      </c>
      <c r="B620" s="165">
        <v>0</v>
      </c>
      <c r="C620" s="166">
        <v>2.5</v>
      </c>
      <c r="D620" s="164" t="s">
        <v>484</v>
      </c>
      <c r="E620" s="215">
        <v>181.85499999999999</v>
      </c>
      <c r="F620" s="216">
        <v>181.88</v>
      </c>
      <c r="G620" s="164" t="s">
        <v>420</v>
      </c>
      <c r="H620" s="178">
        <v>0</v>
      </c>
      <c r="I620" s="179"/>
      <c r="J620" s="180"/>
      <c r="K620" s="180"/>
      <c r="L620" s="167" t="s">
        <v>462</v>
      </c>
      <c r="M620" s="167" t="s">
        <v>473</v>
      </c>
    </row>
    <row r="621" spans="1:13">
      <c r="A621" s="164" t="s">
        <v>590</v>
      </c>
      <c r="B621" s="165">
        <v>2.5</v>
      </c>
      <c r="C621" s="166">
        <v>30</v>
      </c>
      <c r="D621" s="164" t="s">
        <v>484</v>
      </c>
      <c r="E621" s="215">
        <v>181.88</v>
      </c>
      <c r="F621" s="216">
        <v>182.155</v>
      </c>
      <c r="G621" s="164" t="s">
        <v>428</v>
      </c>
      <c r="H621" s="178">
        <v>1</v>
      </c>
      <c r="I621" s="179"/>
      <c r="J621" s="180"/>
      <c r="K621" s="180"/>
      <c r="L621" s="167" t="s">
        <v>459</v>
      </c>
      <c r="M621" s="167"/>
    </row>
    <row r="622" spans="1:13">
      <c r="A622" s="164" t="s">
        <v>590</v>
      </c>
      <c r="B622" s="165">
        <v>30</v>
      </c>
      <c r="C622" s="166">
        <v>83.5</v>
      </c>
      <c r="D622" s="164" t="s">
        <v>484</v>
      </c>
      <c r="E622" s="215">
        <v>182.155</v>
      </c>
      <c r="F622" s="216">
        <v>182.69</v>
      </c>
      <c r="G622" s="164" t="s">
        <v>428</v>
      </c>
      <c r="H622" s="178">
        <v>1</v>
      </c>
      <c r="I622" s="179">
        <v>33.142692613343627</v>
      </c>
      <c r="J622" s="180">
        <v>52.01708008613727</v>
      </c>
      <c r="K622" s="180"/>
      <c r="L622" s="167" t="s">
        <v>459</v>
      </c>
      <c r="M622" s="167"/>
    </row>
    <row r="623" spans="1:13">
      <c r="A623" s="164" t="s">
        <v>591</v>
      </c>
      <c r="B623" s="165">
        <v>0</v>
      </c>
      <c r="C623" s="166">
        <v>49</v>
      </c>
      <c r="D623" s="164" t="s">
        <v>484</v>
      </c>
      <c r="E623" s="215">
        <v>182.6</v>
      </c>
      <c r="F623" s="216">
        <v>183.09</v>
      </c>
      <c r="G623" s="164" t="s">
        <v>428</v>
      </c>
      <c r="H623" s="178">
        <v>1</v>
      </c>
      <c r="I623" s="179"/>
      <c r="J623" s="180"/>
      <c r="K623" s="180"/>
      <c r="L623" s="167" t="s">
        <v>459</v>
      </c>
      <c r="M623" s="167"/>
    </row>
    <row r="624" spans="1:13">
      <c r="A624" s="164" t="s">
        <v>592</v>
      </c>
      <c r="B624" s="165">
        <v>0</v>
      </c>
      <c r="C624" s="166">
        <v>4</v>
      </c>
      <c r="D624" s="164" t="s">
        <v>484</v>
      </c>
      <c r="E624" s="215">
        <v>183.09</v>
      </c>
      <c r="F624" s="216">
        <v>183.13</v>
      </c>
      <c r="G624" s="164" t="s">
        <v>428</v>
      </c>
      <c r="H624" s="178">
        <v>1</v>
      </c>
      <c r="I624" s="179"/>
      <c r="J624" s="180"/>
      <c r="K624" s="180"/>
      <c r="L624" s="167" t="s">
        <v>459</v>
      </c>
      <c r="M624" s="167"/>
    </row>
    <row r="625" spans="1:13">
      <c r="A625" s="164" t="s">
        <v>592</v>
      </c>
      <c r="B625" s="165">
        <v>4</v>
      </c>
      <c r="C625" s="166">
        <v>16.5</v>
      </c>
      <c r="D625" s="164" t="s">
        <v>484</v>
      </c>
      <c r="E625" s="215">
        <v>183.13</v>
      </c>
      <c r="F625" s="216">
        <v>183.255</v>
      </c>
      <c r="G625" s="164" t="s">
        <v>420</v>
      </c>
      <c r="H625" s="178">
        <v>0</v>
      </c>
      <c r="I625" s="179"/>
      <c r="J625" s="180"/>
      <c r="K625" s="180"/>
      <c r="L625" s="167" t="s">
        <v>474</v>
      </c>
      <c r="M625" s="167"/>
    </row>
    <row r="626" spans="1:13">
      <c r="A626" s="164" t="s">
        <v>592</v>
      </c>
      <c r="B626" s="165">
        <v>16.5</v>
      </c>
      <c r="C626" s="166">
        <v>75</v>
      </c>
      <c r="D626" s="164" t="s">
        <v>484</v>
      </c>
      <c r="E626" s="215">
        <v>183.255</v>
      </c>
      <c r="F626" s="216">
        <v>183.84</v>
      </c>
      <c r="G626" s="164" t="s">
        <v>428</v>
      </c>
      <c r="H626" s="178">
        <v>1</v>
      </c>
      <c r="I626" s="179"/>
      <c r="J626" s="180"/>
      <c r="K626" s="180"/>
      <c r="L626" s="167" t="s">
        <v>459</v>
      </c>
      <c r="M626" s="167"/>
    </row>
    <row r="627" spans="1:13">
      <c r="A627" s="164" t="s">
        <v>593</v>
      </c>
      <c r="B627" s="165">
        <v>0</v>
      </c>
      <c r="C627" s="166">
        <v>25</v>
      </c>
      <c r="D627" s="164" t="s">
        <v>484</v>
      </c>
      <c r="E627" s="215">
        <v>183.84</v>
      </c>
      <c r="F627" s="216">
        <v>184.09</v>
      </c>
      <c r="G627" s="164" t="s">
        <v>428</v>
      </c>
      <c r="H627" s="178">
        <v>1</v>
      </c>
      <c r="I627" s="179"/>
      <c r="J627" s="180"/>
      <c r="K627" s="180"/>
      <c r="L627" s="167" t="s">
        <v>459</v>
      </c>
      <c r="M627" s="167"/>
    </row>
    <row r="628" spans="1:13">
      <c r="A628" s="164" t="s">
        <v>593</v>
      </c>
      <c r="B628" s="165">
        <v>25</v>
      </c>
      <c r="C628" s="166">
        <v>98</v>
      </c>
      <c r="D628" s="164" t="s">
        <v>484</v>
      </c>
      <c r="E628" s="215">
        <v>184.09</v>
      </c>
      <c r="F628" s="216">
        <v>184.82</v>
      </c>
      <c r="G628" s="164" t="s">
        <v>428</v>
      </c>
      <c r="H628" s="178">
        <v>1</v>
      </c>
      <c r="I628" s="179">
        <v>141.05874590456449</v>
      </c>
      <c r="J628" s="180">
        <v>50.169240540785651</v>
      </c>
      <c r="K628" s="180"/>
      <c r="L628" s="167" t="s">
        <v>459</v>
      </c>
      <c r="M628" s="167"/>
    </row>
    <row r="629" spans="1:13">
      <c r="A629" s="164" t="s">
        <v>594</v>
      </c>
      <c r="B629" s="165">
        <v>0</v>
      </c>
      <c r="C629" s="166">
        <v>89</v>
      </c>
      <c r="D629" s="164" t="s">
        <v>484</v>
      </c>
      <c r="E629" s="215">
        <v>184.82</v>
      </c>
      <c r="F629" s="216">
        <v>185.70999999999998</v>
      </c>
      <c r="G629" s="164" t="s">
        <v>428</v>
      </c>
      <c r="H629" s="178">
        <v>1</v>
      </c>
      <c r="I629" s="179"/>
      <c r="J629" s="180"/>
      <c r="K629" s="180"/>
      <c r="L629" s="167" t="s">
        <v>459</v>
      </c>
      <c r="M629" s="167"/>
    </row>
    <row r="630" spans="1:13">
      <c r="A630" s="164" t="s">
        <v>595</v>
      </c>
      <c r="B630" s="165">
        <v>0</v>
      </c>
      <c r="C630" s="166">
        <v>35.5</v>
      </c>
      <c r="D630" s="164" t="s">
        <v>484</v>
      </c>
      <c r="E630" s="215">
        <v>185.6</v>
      </c>
      <c r="F630" s="216">
        <v>185.95499999999998</v>
      </c>
      <c r="G630" s="164" t="s">
        <v>428</v>
      </c>
      <c r="H630" s="178">
        <v>1</v>
      </c>
      <c r="I630" s="179"/>
      <c r="J630" s="180"/>
      <c r="K630" s="180"/>
      <c r="L630" s="167" t="s">
        <v>459</v>
      </c>
      <c r="M630" s="167"/>
    </row>
    <row r="631" spans="1:13">
      <c r="A631" s="164" t="s">
        <v>595</v>
      </c>
      <c r="B631" s="165">
        <v>35.5</v>
      </c>
      <c r="C631" s="166">
        <v>36</v>
      </c>
      <c r="D631" s="164" t="s">
        <v>484</v>
      </c>
      <c r="E631" s="215">
        <v>185.95499999999998</v>
      </c>
      <c r="F631" s="216">
        <v>185.96</v>
      </c>
      <c r="G631" s="164" t="s">
        <v>420</v>
      </c>
      <c r="H631" s="178">
        <v>0</v>
      </c>
      <c r="I631" s="179"/>
      <c r="J631" s="180"/>
      <c r="K631" s="180"/>
      <c r="L631" s="167" t="s">
        <v>425</v>
      </c>
      <c r="M631" s="167"/>
    </row>
    <row r="632" spans="1:13">
      <c r="A632" s="164" t="s">
        <v>595</v>
      </c>
      <c r="B632" s="165">
        <v>36</v>
      </c>
      <c r="C632" s="166">
        <v>59</v>
      </c>
      <c r="D632" s="164" t="s">
        <v>484</v>
      </c>
      <c r="E632" s="215">
        <v>185.96</v>
      </c>
      <c r="F632" s="216">
        <v>186.19</v>
      </c>
      <c r="G632" s="164" t="s">
        <v>428</v>
      </c>
      <c r="H632" s="178">
        <v>1</v>
      </c>
      <c r="I632" s="179"/>
      <c r="J632" s="180"/>
      <c r="K632" s="180"/>
      <c r="L632" s="167" t="s">
        <v>459</v>
      </c>
      <c r="M632" s="167"/>
    </row>
    <row r="633" spans="1:13">
      <c r="A633" s="164" t="s">
        <v>596</v>
      </c>
      <c r="B633" s="165">
        <v>0</v>
      </c>
      <c r="C633" s="166">
        <v>68</v>
      </c>
      <c r="D633" s="164" t="s">
        <v>484</v>
      </c>
      <c r="E633" s="215">
        <v>186.19</v>
      </c>
      <c r="F633" s="216">
        <v>186.87</v>
      </c>
      <c r="G633" s="164" t="s">
        <v>428</v>
      </c>
      <c r="H633" s="178">
        <v>1</v>
      </c>
      <c r="I633" s="179"/>
      <c r="J633" s="180"/>
      <c r="K633" s="180"/>
      <c r="L633" s="167" t="s">
        <v>459</v>
      </c>
      <c r="M633" s="167"/>
    </row>
    <row r="634" spans="1:13">
      <c r="A634" s="164" t="s">
        <v>596</v>
      </c>
      <c r="B634" s="165">
        <v>68</v>
      </c>
      <c r="C634" s="166">
        <v>73</v>
      </c>
      <c r="D634" s="164" t="s">
        <v>484</v>
      </c>
      <c r="E634" s="215">
        <v>186.87</v>
      </c>
      <c r="F634" s="216">
        <v>186.92</v>
      </c>
      <c r="G634" s="164" t="s">
        <v>428</v>
      </c>
      <c r="H634" s="178">
        <v>1</v>
      </c>
      <c r="I634" s="179">
        <v>89.935059202548928</v>
      </c>
      <c r="J634" s="180">
        <v>57.000016810584334</v>
      </c>
      <c r="K634" s="180"/>
      <c r="L634" s="167" t="s">
        <v>459</v>
      </c>
      <c r="M634" s="167"/>
    </row>
    <row r="635" spans="1:13">
      <c r="A635" s="164" t="s">
        <v>596</v>
      </c>
      <c r="B635" s="165">
        <v>73</v>
      </c>
      <c r="C635" s="166">
        <v>74</v>
      </c>
      <c r="D635" s="164" t="s">
        <v>484</v>
      </c>
      <c r="E635" s="215">
        <v>186.92</v>
      </c>
      <c r="F635" s="216">
        <v>186.93</v>
      </c>
      <c r="G635" s="164" t="s">
        <v>420</v>
      </c>
      <c r="H635" s="178">
        <v>0</v>
      </c>
      <c r="I635" s="179"/>
      <c r="J635" s="180"/>
      <c r="K635" s="180"/>
      <c r="L635" s="167" t="s">
        <v>475</v>
      </c>
      <c r="M635" s="167"/>
    </row>
    <row r="636" spans="1:13">
      <c r="A636" s="164" t="s">
        <v>596</v>
      </c>
      <c r="B636" s="165">
        <v>74</v>
      </c>
      <c r="C636" s="166">
        <v>84</v>
      </c>
      <c r="D636" s="164" t="s">
        <v>484</v>
      </c>
      <c r="E636" s="215">
        <v>186.93</v>
      </c>
      <c r="F636" s="216">
        <v>187.03</v>
      </c>
      <c r="G636" s="164" t="s">
        <v>428</v>
      </c>
      <c r="H636" s="178">
        <v>1</v>
      </c>
      <c r="I636" s="179"/>
      <c r="J636" s="180"/>
      <c r="K636" s="180"/>
      <c r="L636" s="167" t="s">
        <v>459</v>
      </c>
      <c r="M636" s="167"/>
    </row>
    <row r="637" spans="1:13">
      <c r="A637" s="164" t="s">
        <v>596</v>
      </c>
      <c r="B637" s="165">
        <v>84</v>
      </c>
      <c r="C637" s="166">
        <v>86</v>
      </c>
      <c r="D637" s="164" t="s">
        <v>484</v>
      </c>
      <c r="E637" s="215">
        <v>187.03</v>
      </c>
      <c r="F637" s="216">
        <v>187.05</v>
      </c>
      <c r="G637" s="164" t="s">
        <v>420</v>
      </c>
      <c r="H637" s="178">
        <v>0</v>
      </c>
      <c r="I637" s="179"/>
      <c r="J637" s="180"/>
      <c r="K637" s="180"/>
      <c r="L637" s="167" t="s">
        <v>476</v>
      </c>
      <c r="M637" s="167"/>
    </row>
    <row r="638" spans="1:13">
      <c r="A638" s="164" t="s">
        <v>596</v>
      </c>
      <c r="B638" s="165">
        <v>86</v>
      </c>
      <c r="C638" s="166">
        <v>91</v>
      </c>
      <c r="D638" s="164" t="s">
        <v>484</v>
      </c>
      <c r="E638" s="215">
        <v>187.05</v>
      </c>
      <c r="F638" s="216">
        <v>187.1</v>
      </c>
      <c r="G638" s="164" t="s">
        <v>428</v>
      </c>
      <c r="H638" s="178">
        <v>1</v>
      </c>
      <c r="I638" s="179"/>
      <c r="J638" s="180"/>
      <c r="K638" s="180"/>
      <c r="L638" s="167" t="s">
        <v>459</v>
      </c>
      <c r="M638" s="167"/>
    </row>
    <row r="639" spans="1:13">
      <c r="A639" s="164" t="s">
        <v>597</v>
      </c>
      <c r="B639" s="165">
        <v>0</v>
      </c>
      <c r="C639" s="166">
        <v>36</v>
      </c>
      <c r="D639" s="164" t="s">
        <v>484</v>
      </c>
      <c r="E639" s="215">
        <v>187.1</v>
      </c>
      <c r="F639" s="216">
        <v>187.46</v>
      </c>
      <c r="G639" s="164" t="s">
        <v>428</v>
      </c>
      <c r="H639" s="178">
        <v>1</v>
      </c>
      <c r="I639" s="179"/>
      <c r="J639" s="180"/>
      <c r="K639" s="180"/>
      <c r="L639" s="167" t="s">
        <v>459</v>
      </c>
      <c r="M639" s="167"/>
    </row>
    <row r="640" spans="1:13">
      <c r="A640" s="164" t="s">
        <v>597</v>
      </c>
      <c r="B640" s="165">
        <v>36</v>
      </c>
      <c r="C640" s="166">
        <v>90</v>
      </c>
      <c r="D640" s="164" t="s">
        <v>484</v>
      </c>
      <c r="E640" s="215">
        <v>187.46</v>
      </c>
      <c r="F640" s="216">
        <v>188</v>
      </c>
      <c r="G640" s="164" t="s">
        <v>420</v>
      </c>
      <c r="H640" s="178">
        <v>0</v>
      </c>
      <c r="I640" s="179"/>
      <c r="J640" s="180"/>
      <c r="K640" s="180"/>
      <c r="L640" s="167" t="s">
        <v>419</v>
      </c>
      <c r="M640" s="167"/>
    </row>
    <row r="641" spans="1:13">
      <c r="A641" s="164" t="s">
        <v>597</v>
      </c>
      <c r="B641" s="165">
        <v>90</v>
      </c>
      <c r="C641" s="166">
        <v>95.5</v>
      </c>
      <c r="D641" s="164" t="s">
        <v>484</v>
      </c>
      <c r="E641" s="215">
        <v>188</v>
      </c>
      <c r="F641" s="216">
        <v>188.05500000000001</v>
      </c>
      <c r="G641" s="164" t="s">
        <v>420</v>
      </c>
      <c r="H641" s="178">
        <v>0</v>
      </c>
      <c r="I641" s="179"/>
      <c r="J641" s="180"/>
      <c r="K641" s="180"/>
      <c r="L641" s="167" t="s">
        <v>459</v>
      </c>
      <c r="M641" s="167"/>
    </row>
    <row r="642" spans="1:13">
      <c r="A642" s="164" t="s">
        <v>598</v>
      </c>
      <c r="B642" s="165">
        <v>0</v>
      </c>
      <c r="C642" s="166">
        <v>60.5</v>
      </c>
      <c r="D642" s="164" t="s">
        <v>484</v>
      </c>
      <c r="E642" s="215">
        <v>188.05500000000001</v>
      </c>
      <c r="F642" s="216">
        <v>188.66</v>
      </c>
      <c r="G642" s="164" t="s">
        <v>420</v>
      </c>
      <c r="H642" s="178">
        <v>0</v>
      </c>
      <c r="I642" s="179"/>
      <c r="J642" s="180"/>
      <c r="K642" s="180"/>
      <c r="L642" s="167" t="s">
        <v>459</v>
      </c>
      <c r="M642" s="167"/>
    </row>
    <row r="643" spans="1:13">
      <c r="A643" s="164" t="s">
        <v>598</v>
      </c>
      <c r="B643" s="165">
        <v>60.5</v>
      </c>
      <c r="C643" s="166">
        <v>87</v>
      </c>
      <c r="D643" s="164" t="s">
        <v>484</v>
      </c>
      <c r="E643" s="215">
        <v>188.66</v>
      </c>
      <c r="F643" s="216">
        <v>188.92500000000001</v>
      </c>
      <c r="G643" s="164" t="s">
        <v>420</v>
      </c>
      <c r="H643" s="178">
        <v>0</v>
      </c>
      <c r="I643" s="179"/>
      <c r="J643" s="180"/>
      <c r="K643" s="180"/>
      <c r="L643" s="167" t="s">
        <v>425</v>
      </c>
      <c r="M643" s="167" t="s">
        <v>477</v>
      </c>
    </row>
    <row r="644" spans="1:13">
      <c r="A644" s="164" t="s">
        <v>599</v>
      </c>
      <c r="B644" s="165">
        <v>0</v>
      </c>
      <c r="C644" s="166">
        <v>17</v>
      </c>
      <c r="D644" s="164" t="s">
        <v>484</v>
      </c>
      <c r="E644" s="215">
        <v>188.6</v>
      </c>
      <c r="F644" s="216">
        <v>188.76999999999998</v>
      </c>
      <c r="G644" s="164" t="s">
        <v>420</v>
      </c>
      <c r="H644" s="178">
        <v>0</v>
      </c>
      <c r="I644" s="179"/>
      <c r="J644" s="180"/>
      <c r="K644" s="180"/>
      <c r="L644" s="167" t="s">
        <v>425</v>
      </c>
      <c r="M644" s="167" t="s">
        <v>477</v>
      </c>
    </row>
    <row r="645" spans="1:13">
      <c r="A645" s="164" t="s">
        <v>599</v>
      </c>
      <c r="B645" s="165">
        <v>17</v>
      </c>
      <c r="C645" s="166">
        <v>86.5</v>
      </c>
      <c r="D645" s="164" t="s">
        <v>484</v>
      </c>
      <c r="E645" s="215">
        <v>188.76999999999998</v>
      </c>
      <c r="F645" s="216">
        <v>189.465</v>
      </c>
      <c r="G645" s="164" t="s">
        <v>420</v>
      </c>
      <c r="H645" s="178">
        <v>0</v>
      </c>
      <c r="I645" s="179"/>
      <c r="J645" s="180"/>
      <c r="K645" s="180"/>
      <c r="L645" s="167" t="s">
        <v>459</v>
      </c>
      <c r="M645" s="167"/>
    </row>
    <row r="646" spans="1:13">
      <c r="A646" s="164" t="s">
        <v>600</v>
      </c>
      <c r="B646" s="165">
        <v>0</v>
      </c>
      <c r="C646" s="166">
        <v>3</v>
      </c>
      <c r="D646" s="164" t="s">
        <v>484</v>
      </c>
      <c r="E646" s="215">
        <v>189.465</v>
      </c>
      <c r="F646" s="216">
        <v>189.495</v>
      </c>
      <c r="G646" s="164" t="s">
        <v>420</v>
      </c>
      <c r="H646" s="178">
        <v>0</v>
      </c>
      <c r="I646" s="179"/>
      <c r="J646" s="180"/>
      <c r="K646" s="180"/>
      <c r="L646" s="167" t="s">
        <v>459</v>
      </c>
      <c r="M646" s="167"/>
    </row>
    <row r="647" spans="1:13">
      <c r="A647" s="164" t="s">
        <v>600</v>
      </c>
      <c r="B647" s="165">
        <v>3</v>
      </c>
      <c r="C647" s="166">
        <v>57.5</v>
      </c>
      <c r="D647" s="164" t="s">
        <v>484</v>
      </c>
      <c r="E647" s="215">
        <v>189.495</v>
      </c>
      <c r="F647" s="216">
        <v>190.04</v>
      </c>
      <c r="G647" s="164" t="s">
        <v>420</v>
      </c>
      <c r="H647" s="178">
        <v>0</v>
      </c>
      <c r="I647" s="179"/>
      <c r="J647" s="180"/>
      <c r="K647" s="180"/>
      <c r="L647" s="167" t="s">
        <v>419</v>
      </c>
      <c r="M647" s="167"/>
    </row>
    <row r="648" spans="1:13">
      <c r="A648" s="164" t="s">
        <v>600</v>
      </c>
      <c r="B648" s="165">
        <v>57.5</v>
      </c>
      <c r="C648" s="166">
        <v>79</v>
      </c>
      <c r="D648" s="164" t="s">
        <v>484</v>
      </c>
      <c r="E648" s="215">
        <v>190.04</v>
      </c>
      <c r="F648" s="216">
        <v>190.255</v>
      </c>
      <c r="G648" s="164" t="s">
        <v>420</v>
      </c>
      <c r="H648" s="178">
        <v>0</v>
      </c>
      <c r="I648" s="179"/>
      <c r="J648" s="180"/>
      <c r="K648" s="180"/>
      <c r="L648" s="167" t="s">
        <v>459</v>
      </c>
      <c r="M648" s="167"/>
    </row>
    <row r="649" spans="1:13">
      <c r="A649" s="164" t="s">
        <v>601</v>
      </c>
      <c r="B649" s="165">
        <v>0</v>
      </c>
      <c r="C649" s="166">
        <v>66</v>
      </c>
      <c r="D649" s="164" t="s">
        <v>484</v>
      </c>
      <c r="E649" s="215">
        <v>190.255</v>
      </c>
      <c r="F649" s="216">
        <v>190.91499999999999</v>
      </c>
      <c r="G649" s="164" t="s">
        <v>420</v>
      </c>
      <c r="H649" s="178">
        <v>0</v>
      </c>
      <c r="I649" s="179"/>
      <c r="J649" s="180"/>
      <c r="K649" s="180"/>
      <c r="L649" s="167" t="s">
        <v>459</v>
      </c>
      <c r="M649" s="167"/>
    </row>
    <row r="650" spans="1:13">
      <c r="A650" s="164" t="s">
        <v>602</v>
      </c>
      <c r="B650" s="165">
        <v>0</v>
      </c>
      <c r="C650" s="166">
        <v>81</v>
      </c>
      <c r="D650" s="164" t="s">
        <v>484</v>
      </c>
      <c r="E650" s="215">
        <v>190.9</v>
      </c>
      <c r="F650" s="216">
        <v>191.71</v>
      </c>
      <c r="G650" s="164" t="s">
        <v>420</v>
      </c>
      <c r="H650" s="178">
        <v>0</v>
      </c>
      <c r="I650" s="179"/>
      <c r="J650" s="180"/>
      <c r="K650" s="180"/>
      <c r="L650" s="167" t="s">
        <v>459</v>
      </c>
      <c r="M650" s="167"/>
    </row>
    <row r="651" spans="1:13">
      <c r="A651" s="164" t="s">
        <v>603</v>
      </c>
      <c r="B651" s="165">
        <v>0</v>
      </c>
      <c r="C651" s="166">
        <v>3</v>
      </c>
      <c r="D651" s="164" t="s">
        <v>484</v>
      </c>
      <c r="E651" s="215">
        <v>191.6</v>
      </c>
      <c r="F651" s="216">
        <v>191.63</v>
      </c>
      <c r="G651" s="164" t="s">
        <v>420</v>
      </c>
      <c r="H651" s="178">
        <v>0</v>
      </c>
      <c r="I651" s="179"/>
      <c r="J651" s="180"/>
      <c r="K651" s="180"/>
      <c r="L651" s="167" t="s">
        <v>459</v>
      </c>
      <c r="M651" s="167"/>
    </row>
    <row r="652" spans="1:13">
      <c r="A652" s="164" t="s">
        <v>603</v>
      </c>
      <c r="B652" s="165">
        <v>3</v>
      </c>
      <c r="C652" s="166">
        <v>40</v>
      </c>
      <c r="D652" s="164" t="s">
        <v>484</v>
      </c>
      <c r="E652" s="215">
        <v>191.63</v>
      </c>
      <c r="F652" s="216">
        <v>192</v>
      </c>
      <c r="G652" s="164" t="s">
        <v>420</v>
      </c>
      <c r="H652" s="178">
        <v>0</v>
      </c>
      <c r="I652" s="179"/>
      <c r="J652" s="180"/>
      <c r="K652" s="180"/>
      <c r="L652" s="167" t="s">
        <v>419</v>
      </c>
      <c r="M652" s="167"/>
    </row>
    <row r="653" spans="1:13">
      <c r="A653" s="164" t="s">
        <v>603</v>
      </c>
      <c r="B653" s="165">
        <v>40</v>
      </c>
      <c r="C653" s="166">
        <v>55</v>
      </c>
      <c r="D653" s="164" t="s">
        <v>484</v>
      </c>
      <c r="E653" s="215">
        <v>192</v>
      </c>
      <c r="F653" s="216">
        <v>192.15</v>
      </c>
      <c r="G653" s="164" t="s">
        <v>428</v>
      </c>
      <c r="H653" s="178">
        <v>1</v>
      </c>
      <c r="I653" s="179"/>
      <c r="J653" s="180"/>
      <c r="K653" s="180"/>
      <c r="L653" s="167" t="s">
        <v>459</v>
      </c>
      <c r="M653" s="167"/>
    </row>
    <row r="654" spans="1:13">
      <c r="A654" s="164" t="s">
        <v>603</v>
      </c>
      <c r="B654" s="165">
        <v>55</v>
      </c>
      <c r="C654" s="166">
        <v>63.5</v>
      </c>
      <c r="D654" s="164" t="s">
        <v>484</v>
      </c>
      <c r="E654" s="215">
        <v>192.15</v>
      </c>
      <c r="F654" s="216">
        <v>192.23499999999999</v>
      </c>
      <c r="G654" s="164" t="s">
        <v>428</v>
      </c>
      <c r="H654" s="178">
        <v>1</v>
      </c>
      <c r="I654" s="179">
        <v>59.512935769592616</v>
      </c>
      <c r="J654" s="180">
        <v>56.048879636635874</v>
      </c>
      <c r="K654" s="180"/>
      <c r="L654" s="167" t="s">
        <v>459</v>
      </c>
      <c r="M654" s="167"/>
    </row>
    <row r="655" spans="1:13">
      <c r="A655" s="164" t="s">
        <v>604</v>
      </c>
      <c r="B655" s="165">
        <v>0</v>
      </c>
      <c r="C655" s="166">
        <v>28</v>
      </c>
      <c r="D655" s="164" t="s">
        <v>484</v>
      </c>
      <c r="E655" s="215">
        <v>192.23500000000001</v>
      </c>
      <c r="F655" s="216">
        <v>192.51500000000001</v>
      </c>
      <c r="G655" s="164" t="s">
        <v>428</v>
      </c>
      <c r="H655" s="178">
        <v>1</v>
      </c>
      <c r="I655" s="179"/>
      <c r="J655" s="180"/>
      <c r="K655" s="180"/>
      <c r="L655" s="167" t="s">
        <v>459</v>
      </c>
      <c r="M655" s="167"/>
    </row>
    <row r="656" spans="1:13">
      <c r="A656" s="164" t="s">
        <v>604</v>
      </c>
      <c r="B656" s="165">
        <v>28</v>
      </c>
      <c r="C656" s="166">
        <v>28.5</v>
      </c>
      <c r="D656" s="164" t="s">
        <v>484</v>
      </c>
      <c r="E656" s="215">
        <v>192.51500000000001</v>
      </c>
      <c r="F656" s="216">
        <v>192.52</v>
      </c>
      <c r="G656" s="164" t="s">
        <v>420</v>
      </c>
      <c r="H656" s="178">
        <v>0</v>
      </c>
      <c r="I656" s="179"/>
      <c r="J656" s="180"/>
      <c r="K656" s="180"/>
      <c r="L656" s="167" t="s">
        <v>425</v>
      </c>
      <c r="M656" s="167"/>
    </row>
    <row r="657" spans="1:13">
      <c r="A657" s="164" t="s">
        <v>604</v>
      </c>
      <c r="B657" s="165">
        <v>28.5</v>
      </c>
      <c r="C657" s="166">
        <v>74.5</v>
      </c>
      <c r="D657" s="164" t="s">
        <v>484</v>
      </c>
      <c r="E657" s="215">
        <v>192.52</v>
      </c>
      <c r="F657" s="216">
        <v>192.98000000000002</v>
      </c>
      <c r="G657" s="164" t="s">
        <v>428</v>
      </c>
      <c r="H657" s="178">
        <v>1</v>
      </c>
      <c r="I657" s="179"/>
      <c r="J657" s="180"/>
      <c r="K657" s="180"/>
      <c r="L657" s="167" t="s">
        <v>459</v>
      </c>
      <c r="M657" s="167"/>
    </row>
    <row r="658" spans="1:13">
      <c r="A658" s="164" t="s">
        <v>605</v>
      </c>
      <c r="B658" s="165">
        <v>0</v>
      </c>
      <c r="C658" s="166">
        <v>84.5</v>
      </c>
      <c r="D658" s="164" t="s">
        <v>484</v>
      </c>
      <c r="E658" s="215">
        <v>192.98</v>
      </c>
      <c r="F658" s="216">
        <v>193.82499999999999</v>
      </c>
      <c r="G658" s="164" t="s">
        <v>428</v>
      </c>
      <c r="H658" s="178">
        <v>1</v>
      </c>
      <c r="I658" s="179"/>
      <c r="J658" s="180"/>
      <c r="K658" s="180"/>
      <c r="L658" s="167" t="s">
        <v>459</v>
      </c>
      <c r="M658" s="167"/>
    </row>
    <row r="659" spans="1:13">
      <c r="A659" s="164" t="s">
        <v>606</v>
      </c>
      <c r="B659" s="165">
        <v>0</v>
      </c>
      <c r="C659" s="166">
        <v>30.5</v>
      </c>
      <c r="D659" s="164" t="s">
        <v>484</v>
      </c>
      <c r="E659" s="215">
        <v>193.82499999999999</v>
      </c>
      <c r="F659" s="216">
        <v>194.13</v>
      </c>
      <c r="G659" s="164" t="s">
        <v>428</v>
      </c>
      <c r="H659" s="178">
        <v>1</v>
      </c>
      <c r="I659" s="179"/>
      <c r="J659" s="180"/>
      <c r="K659" s="180"/>
      <c r="L659" s="167" t="s">
        <v>459</v>
      </c>
      <c r="M659" s="167"/>
    </row>
    <row r="660" spans="1:13">
      <c r="A660" s="164" t="s">
        <v>606</v>
      </c>
      <c r="B660" s="165">
        <v>30.5</v>
      </c>
      <c r="C660" s="166">
        <v>45</v>
      </c>
      <c r="D660" s="164" t="s">
        <v>484</v>
      </c>
      <c r="E660" s="215">
        <v>194.13</v>
      </c>
      <c r="F660" s="216">
        <v>194.27499999999998</v>
      </c>
      <c r="G660" s="164" t="s">
        <v>420</v>
      </c>
      <c r="H660" s="178">
        <v>0</v>
      </c>
      <c r="I660" s="179"/>
      <c r="J660" s="180"/>
      <c r="K660" s="180"/>
      <c r="L660" s="167" t="s">
        <v>425</v>
      </c>
      <c r="M660" s="167"/>
    </row>
    <row r="661" spans="1:13">
      <c r="A661" s="164" t="s">
        <v>606</v>
      </c>
      <c r="B661" s="165">
        <v>45</v>
      </c>
      <c r="C661" s="166">
        <v>93.5</v>
      </c>
      <c r="D661" s="164" t="s">
        <v>484</v>
      </c>
      <c r="E661" s="215">
        <v>194.27499999999998</v>
      </c>
      <c r="F661" s="216">
        <v>194.76</v>
      </c>
      <c r="G661" s="164" t="s">
        <v>420</v>
      </c>
      <c r="H661" s="178">
        <v>0</v>
      </c>
      <c r="I661" s="179"/>
      <c r="J661" s="180"/>
      <c r="K661" s="180"/>
      <c r="L661" s="167" t="s">
        <v>459</v>
      </c>
      <c r="M661" s="167"/>
    </row>
    <row r="662" spans="1:13">
      <c r="A662" s="164" t="s">
        <v>607</v>
      </c>
      <c r="B662" s="165">
        <v>0</v>
      </c>
      <c r="C662" s="166">
        <v>74</v>
      </c>
      <c r="D662" s="164" t="s">
        <v>484</v>
      </c>
      <c r="E662" s="215">
        <v>194.6</v>
      </c>
      <c r="F662" s="216">
        <v>195.34</v>
      </c>
      <c r="G662" s="164" t="s">
        <v>420</v>
      </c>
      <c r="H662" s="178">
        <v>0</v>
      </c>
      <c r="I662" s="179"/>
      <c r="J662" s="180"/>
      <c r="K662" s="180"/>
      <c r="L662" s="167" t="s">
        <v>459</v>
      </c>
      <c r="M662" s="167"/>
    </row>
    <row r="663" spans="1:13">
      <c r="A663" s="164" t="s">
        <v>608</v>
      </c>
      <c r="B663" s="165">
        <v>0</v>
      </c>
      <c r="C663" s="166">
        <v>82.5</v>
      </c>
      <c r="D663" s="164" t="s">
        <v>484</v>
      </c>
      <c r="E663" s="215">
        <v>195.34</v>
      </c>
      <c r="F663" s="216">
        <v>196.16499999999999</v>
      </c>
      <c r="G663" s="164" t="s">
        <v>420</v>
      </c>
      <c r="H663" s="178">
        <v>0</v>
      </c>
      <c r="I663" s="179"/>
      <c r="J663" s="180"/>
      <c r="K663" s="180"/>
      <c r="L663" s="167" t="s">
        <v>459</v>
      </c>
      <c r="M663" s="167"/>
    </row>
    <row r="664" spans="1:13">
      <c r="A664" s="164" t="s">
        <v>609</v>
      </c>
      <c r="B664" s="165">
        <v>0</v>
      </c>
      <c r="C664" s="166">
        <v>75.5</v>
      </c>
      <c r="D664" s="164" t="s">
        <v>484</v>
      </c>
      <c r="E664" s="215">
        <v>196.16499999999999</v>
      </c>
      <c r="F664" s="216">
        <v>196.92</v>
      </c>
      <c r="G664" s="164" t="s">
        <v>420</v>
      </c>
      <c r="H664" s="178">
        <v>0</v>
      </c>
      <c r="I664" s="179"/>
      <c r="J664" s="180"/>
      <c r="K664" s="180"/>
      <c r="L664" s="167" t="s">
        <v>459</v>
      </c>
      <c r="M664" s="167"/>
    </row>
    <row r="665" spans="1:13">
      <c r="A665" s="164" t="s">
        <v>610</v>
      </c>
      <c r="B665" s="165">
        <v>0</v>
      </c>
      <c r="C665" s="166">
        <v>75.5</v>
      </c>
      <c r="D665" s="164" t="s">
        <v>484</v>
      </c>
      <c r="E665" s="215">
        <v>196.92</v>
      </c>
      <c r="F665" s="216">
        <v>197.67499999999998</v>
      </c>
      <c r="G665" s="164" t="s">
        <v>420</v>
      </c>
      <c r="H665" s="178">
        <v>0</v>
      </c>
      <c r="I665" s="179"/>
      <c r="J665" s="180"/>
      <c r="K665" s="180"/>
      <c r="L665" s="167" t="s">
        <v>459</v>
      </c>
      <c r="M665" s="167"/>
    </row>
    <row r="666" spans="1:13">
      <c r="A666" s="164" t="s">
        <v>611</v>
      </c>
      <c r="B666" s="165">
        <v>0</v>
      </c>
      <c r="C666" s="166">
        <v>17</v>
      </c>
      <c r="D666" s="164" t="s">
        <v>484</v>
      </c>
      <c r="E666" s="215">
        <v>197.6</v>
      </c>
      <c r="F666" s="216">
        <v>197.76999999999998</v>
      </c>
      <c r="G666" s="164" t="s">
        <v>420</v>
      </c>
      <c r="H666" s="178">
        <v>0</v>
      </c>
      <c r="I666" s="179"/>
      <c r="J666" s="180"/>
      <c r="K666" s="180"/>
      <c r="L666" s="167" t="s">
        <v>459</v>
      </c>
      <c r="M666" s="167"/>
    </row>
    <row r="667" spans="1:13">
      <c r="A667" s="164" t="s">
        <v>611</v>
      </c>
      <c r="B667" s="165">
        <v>17</v>
      </c>
      <c r="C667" s="166">
        <v>18</v>
      </c>
      <c r="D667" s="164" t="s">
        <v>484</v>
      </c>
      <c r="E667" s="215">
        <v>197.76999999999998</v>
      </c>
      <c r="F667" s="216">
        <v>197.78</v>
      </c>
      <c r="G667" s="164" t="s">
        <v>420</v>
      </c>
      <c r="H667" s="178">
        <v>0</v>
      </c>
      <c r="I667" s="179"/>
      <c r="J667" s="180"/>
      <c r="K667" s="180"/>
      <c r="L667" s="167" t="s">
        <v>425</v>
      </c>
      <c r="M667" s="167"/>
    </row>
    <row r="668" spans="1:13">
      <c r="A668" s="164" t="s">
        <v>611</v>
      </c>
      <c r="B668" s="165">
        <v>18</v>
      </c>
      <c r="C668" s="166">
        <v>63</v>
      </c>
      <c r="D668" s="164" t="s">
        <v>484</v>
      </c>
      <c r="E668" s="215">
        <v>197.78</v>
      </c>
      <c r="F668" s="216">
        <v>198.23</v>
      </c>
      <c r="G668" s="164" t="s">
        <v>420</v>
      </c>
      <c r="H668" s="178">
        <v>0</v>
      </c>
      <c r="I668" s="179"/>
      <c r="J668" s="180"/>
      <c r="K668" s="180"/>
      <c r="L668" s="167" t="s">
        <v>459</v>
      </c>
      <c r="M668" s="167"/>
    </row>
    <row r="669" spans="1:13">
      <c r="A669" s="164" t="s">
        <v>612</v>
      </c>
      <c r="B669" s="165">
        <v>0</v>
      </c>
      <c r="C669" s="166">
        <v>9</v>
      </c>
      <c r="D669" s="164" t="s">
        <v>484</v>
      </c>
      <c r="E669" s="215">
        <v>198.23</v>
      </c>
      <c r="F669" s="216">
        <v>198.32</v>
      </c>
      <c r="G669" s="164" t="s">
        <v>420</v>
      </c>
      <c r="H669" s="178">
        <v>0</v>
      </c>
      <c r="I669" s="179"/>
      <c r="J669" s="180"/>
      <c r="K669" s="180"/>
      <c r="L669" s="167" t="s">
        <v>459</v>
      </c>
      <c r="M669" s="167"/>
    </row>
    <row r="670" spans="1:13">
      <c r="A670" s="164" t="s">
        <v>612</v>
      </c>
      <c r="B670" s="165">
        <v>9</v>
      </c>
      <c r="C670" s="166">
        <v>11</v>
      </c>
      <c r="D670" s="164" t="s">
        <v>484</v>
      </c>
      <c r="E670" s="215">
        <v>198.32</v>
      </c>
      <c r="F670" s="216">
        <v>198.34</v>
      </c>
      <c r="G670" s="164" t="s">
        <v>420</v>
      </c>
      <c r="H670" s="178">
        <v>0</v>
      </c>
      <c r="I670" s="179"/>
      <c r="J670" s="180"/>
      <c r="K670" s="180"/>
      <c r="L670" s="167" t="s">
        <v>462</v>
      </c>
      <c r="M670" s="167"/>
    </row>
    <row r="671" spans="1:13">
      <c r="A671" s="164" t="s">
        <v>612</v>
      </c>
      <c r="B671" s="165">
        <v>11</v>
      </c>
      <c r="C671" s="166">
        <v>96</v>
      </c>
      <c r="D671" s="164" t="s">
        <v>484</v>
      </c>
      <c r="E671" s="215">
        <v>198.34</v>
      </c>
      <c r="F671" s="216">
        <v>199.19</v>
      </c>
      <c r="G671" s="164" t="s">
        <v>420</v>
      </c>
      <c r="H671" s="178">
        <v>0</v>
      </c>
      <c r="I671" s="179"/>
      <c r="J671" s="180"/>
      <c r="K671" s="180"/>
      <c r="L671" s="167" t="s">
        <v>459</v>
      </c>
      <c r="M671" s="167"/>
    </row>
    <row r="672" spans="1:13">
      <c r="A672" s="164" t="s">
        <v>613</v>
      </c>
      <c r="B672" s="165">
        <v>0</v>
      </c>
      <c r="C672" s="166">
        <v>68</v>
      </c>
      <c r="D672" s="164" t="s">
        <v>484</v>
      </c>
      <c r="E672" s="215">
        <v>199.19</v>
      </c>
      <c r="F672" s="216">
        <v>199.87</v>
      </c>
      <c r="G672" s="164" t="s">
        <v>420</v>
      </c>
      <c r="H672" s="178">
        <v>0</v>
      </c>
      <c r="I672" s="179"/>
      <c r="J672" s="180"/>
      <c r="K672" s="180"/>
      <c r="L672" s="167" t="s">
        <v>459</v>
      </c>
      <c r="M672" s="167"/>
    </row>
    <row r="673" spans="1:13">
      <c r="A673" s="164" t="s">
        <v>614</v>
      </c>
      <c r="B673" s="165">
        <v>0</v>
      </c>
      <c r="C673" s="166">
        <v>78</v>
      </c>
      <c r="D673" s="164" t="s">
        <v>484</v>
      </c>
      <c r="E673" s="215">
        <v>199.87</v>
      </c>
      <c r="F673" s="216">
        <v>200.65</v>
      </c>
      <c r="G673" s="164" t="s">
        <v>420</v>
      </c>
      <c r="H673" s="178">
        <v>0</v>
      </c>
      <c r="I673" s="179"/>
      <c r="J673" s="180"/>
      <c r="K673" s="180"/>
      <c r="L673" s="167" t="s">
        <v>459</v>
      </c>
      <c r="M673" s="167"/>
    </row>
    <row r="674" spans="1:13">
      <c r="A674" s="164" t="s">
        <v>615</v>
      </c>
      <c r="B674" s="165">
        <v>0</v>
      </c>
      <c r="C674" s="166">
        <v>42.5</v>
      </c>
      <c r="D674" s="164" t="s">
        <v>484</v>
      </c>
      <c r="E674" s="215">
        <v>200.6</v>
      </c>
      <c r="F674" s="216">
        <v>201.02500000000001</v>
      </c>
      <c r="G674" s="164" t="s">
        <v>428</v>
      </c>
      <c r="H674" s="178">
        <v>1</v>
      </c>
      <c r="I674" s="179"/>
      <c r="J674" s="180"/>
      <c r="K674" s="180"/>
      <c r="L674" s="167" t="s">
        <v>459</v>
      </c>
      <c r="M674" s="167"/>
    </row>
    <row r="675" spans="1:13">
      <c r="A675" s="164" t="s">
        <v>615</v>
      </c>
      <c r="B675" s="165">
        <v>42.5</v>
      </c>
      <c r="C675" s="166">
        <v>42.7</v>
      </c>
      <c r="D675" s="164" t="s">
        <v>484</v>
      </c>
      <c r="E675" s="215">
        <v>201.02500000000001</v>
      </c>
      <c r="F675" s="216">
        <v>201.02699999999999</v>
      </c>
      <c r="G675" s="164" t="s">
        <v>420</v>
      </c>
      <c r="H675" s="178">
        <v>0</v>
      </c>
      <c r="I675" s="179"/>
      <c r="J675" s="180"/>
      <c r="K675" s="180"/>
      <c r="L675" s="167" t="s">
        <v>425</v>
      </c>
      <c r="M675" s="167"/>
    </row>
    <row r="676" spans="1:13">
      <c r="A676" s="164" t="s">
        <v>615</v>
      </c>
      <c r="B676" s="165">
        <v>42.7</v>
      </c>
      <c r="C676" s="166">
        <v>70</v>
      </c>
      <c r="D676" s="164" t="s">
        <v>484</v>
      </c>
      <c r="E676" s="215">
        <v>201.02699999999999</v>
      </c>
      <c r="F676" s="216">
        <v>201.29999999999998</v>
      </c>
      <c r="G676" s="164" t="s">
        <v>420</v>
      </c>
      <c r="H676" s="178">
        <v>0</v>
      </c>
      <c r="I676" s="179"/>
      <c r="J676" s="180"/>
      <c r="K676" s="180"/>
      <c r="L676" s="167" t="s">
        <v>459</v>
      </c>
      <c r="M676" s="167"/>
    </row>
    <row r="677" spans="1:13">
      <c r="A677" s="164" t="s">
        <v>616</v>
      </c>
      <c r="B677" s="165">
        <v>0</v>
      </c>
      <c r="C677" s="166">
        <v>12</v>
      </c>
      <c r="D677" s="164" t="s">
        <v>484</v>
      </c>
      <c r="E677" s="215">
        <v>201.3</v>
      </c>
      <c r="F677" s="216">
        <v>201.42000000000002</v>
      </c>
      <c r="G677" s="164" t="s">
        <v>420</v>
      </c>
      <c r="H677" s="178">
        <v>0</v>
      </c>
      <c r="I677" s="179"/>
      <c r="J677" s="180"/>
      <c r="K677" s="180"/>
      <c r="L677" s="167" t="s">
        <v>459</v>
      </c>
      <c r="M677" s="167"/>
    </row>
    <row r="678" spans="1:13">
      <c r="A678" s="164" t="s">
        <v>616</v>
      </c>
      <c r="B678" s="165">
        <v>12</v>
      </c>
      <c r="C678" s="166">
        <v>13</v>
      </c>
      <c r="D678" s="164" t="s">
        <v>484</v>
      </c>
      <c r="E678" s="215">
        <v>201.42000000000002</v>
      </c>
      <c r="F678" s="216">
        <v>201.43</v>
      </c>
      <c r="G678" s="164" t="s">
        <v>420</v>
      </c>
      <c r="H678" s="178">
        <v>0</v>
      </c>
      <c r="I678" s="179"/>
      <c r="J678" s="180"/>
      <c r="K678" s="180"/>
      <c r="L678" s="167" t="s">
        <v>476</v>
      </c>
      <c r="M678" s="167"/>
    </row>
    <row r="679" spans="1:13">
      <c r="A679" s="164" t="s">
        <v>616</v>
      </c>
      <c r="B679" s="165">
        <v>13</v>
      </c>
      <c r="C679" s="166">
        <v>59</v>
      </c>
      <c r="D679" s="164" t="s">
        <v>484</v>
      </c>
      <c r="E679" s="215">
        <v>201.43</v>
      </c>
      <c r="F679" s="216">
        <v>201.89000000000001</v>
      </c>
      <c r="G679" s="164" t="s">
        <v>420</v>
      </c>
      <c r="H679" s="178">
        <v>0</v>
      </c>
      <c r="I679" s="179"/>
      <c r="J679" s="180"/>
      <c r="K679" s="180"/>
      <c r="L679" s="167" t="s">
        <v>459</v>
      </c>
      <c r="M679" s="167"/>
    </row>
    <row r="680" spans="1:13">
      <c r="A680" s="164" t="s">
        <v>616</v>
      </c>
      <c r="B680" s="165">
        <v>59</v>
      </c>
      <c r="C680" s="166">
        <v>65</v>
      </c>
      <c r="D680" s="164" t="s">
        <v>484</v>
      </c>
      <c r="E680" s="215">
        <v>201.89000000000001</v>
      </c>
      <c r="F680" s="216">
        <v>201.95000000000002</v>
      </c>
      <c r="G680" s="164" t="s">
        <v>420</v>
      </c>
      <c r="H680" s="178">
        <v>0</v>
      </c>
      <c r="I680" s="179"/>
      <c r="J680" s="180"/>
      <c r="K680" s="180"/>
      <c r="L680" s="167" t="s">
        <v>478</v>
      </c>
      <c r="M680" s="167"/>
    </row>
    <row r="681" spans="1:13">
      <c r="A681" s="164" t="s">
        <v>616</v>
      </c>
      <c r="B681" s="165">
        <v>65</v>
      </c>
      <c r="C681" s="166">
        <v>66.5</v>
      </c>
      <c r="D681" s="164" t="s">
        <v>484</v>
      </c>
      <c r="E681" s="215">
        <v>201.95000000000002</v>
      </c>
      <c r="F681" s="216">
        <v>201.965</v>
      </c>
      <c r="G681" s="164" t="s">
        <v>420</v>
      </c>
      <c r="H681" s="178">
        <v>0</v>
      </c>
      <c r="I681" s="179"/>
      <c r="J681" s="180"/>
      <c r="K681" s="180"/>
      <c r="L681" s="167" t="s">
        <v>459</v>
      </c>
      <c r="M681" s="167"/>
    </row>
    <row r="682" spans="1:13">
      <c r="A682" s="164" t="s">
        <v>617</v>
      </c>
      <c r="B682" s="165">
        <v>0</v>
      </c>
      <c r="C682" s="166">
        <v>36.5</v>
      </c>
      <c r="D682" s="164" t="s">
        <v>484</v>
      </c>
      <c r="E682" s="215">
        <v>201.965</v>
      </c>
      <c r="F682" s="216">
        <v>202.33</v>
      </c>
      <c r="G682" s="164" t="s">
        <v>420</v>
      </c>
      <c r="H682" s="178">
        <v>0</v>
      </c>
      <c r="I682" s="179"/>
      <c r="J682" s="180"/>
      <c r="K682" s="180"/>
      <c r="L682" s="167" t="s">
        <v>459</v>
      </c>
      <c r="M682" s="167"/>
    </row>
    <row r="683" spans="1:13">
      <c r="A683" s="164" t="s">
        <v>617</v>
      </c>
      <c r="B683" s="165">
        <v>36.5</v>
      </c>
      <c r="C683" s="166">
        <v>38</v>
      </c>
      <c r="D683" s="164" t="s">
        <v>484</v>
      </c>
      <c r="E683" s="215">
        <v>202.33</v>
      </c>
      <c r="F683" s="216">
        <v>202.345</v>
      </c>
      <c r="G683" s="164" t="s">
        <v>420</v>
      </c>
      <c r="H683" s="178">
        <v>0</v>
      </c>
      <c r="I683" s="179"/>
      <c r="J683" s="180"/>
      <c r="K683" s="180"/>
      <c r="L683" s="167" t="s">
        <v>462</v>
      </c>
      <c r="M683" s="167"/>
    </row>
    <row r="684" spans="1:13">
      <c r="A684" s="164" t="s">
        <v>617</v>
      </c>
      <c r="B684" s="165">
        <v>38</v>
      </c>
      <c r="C684" s="166">
        <v>84</v>
      </c>
      <c r="D684" s="164" t="s">
        <v>484</v>
      </c>
      <c r="E684" s="215">
        <v>202.345</v>
      </c>
      <c r="F684" s="216">
        <v>202.80500000000001</v>
      </c>
      <c r="G684" s="164" t="s">
        <v>420</v>
      </c>
      <c r="H684" s="178">
        <v>0</v>
      </c>
      <c r="I684" s="179"/>
      <c r="J684" s="180"/>
      <c r="K684" s="180"/>
      <c r="L684" s="167" t="s">
        <v>459</v>
      </c>
      <c r="M684" s="167"/>
    </row>
    <row r="685" spans="1:13">
      <c r="A685" s="164" t="s">
        <v>618</v>
      </c>
      <c r="B685" s="165">
        <v>0</v>
      </c>
      <c r="C685" s="166">
        <v>35.5</v>
      </c>
      <c r="D685" s="164" t="s">
        <v>484</v>
      </c>
      <c r="E685" s="215">
        <v>202.80500000000001</v>
      </c>
      <c r="F685" s="216">
        <v>203.16</v>
      </c>
      <c r="G685" s="164" t="s">
        <v>420</v>
      </c>
      <c r="H685" s="178">
        <v>0</v>
      </c>
      <c r="I685" s="179"/>
      <c r="J685" s="180"/>
      <c r="K685" s="180"/>
      <c r="L685" s="167" t="s">
        <v>459</v>
      </c>
      <c r="M685" s="167"/>
    </row>
    <row r="686" spans="1:13">
      <c r="A686" s="164" t="s">
        <v>618</v>
      </c>
      <c r="B686" s="165">
        <v>35.5</v>
      </c>
      <c r="C686" s="166">
        <v>36</v>
      </c>
      <c r="D686" s="164" t="s">
        <v>484</v>
      </c>
      <c r="E686" s="215">
        <v>203.16</v>
      </c>
      <c r="F686" s="216">
        <v>203.16500000000002</v>
      </c>
      <c r="G686" s="164" t="s">
        <v>420</v>
      </c>
      <c r="H686" s="178">
        <v>0</v>
      </c>
      <c r="I686" s="179"/>
      <c r="J686" s="180"/>
      <c r="K686" s="180"/>
      <c r="L686" s="167" t="s">
        <v>425</v>
      </c>
      <c r="M686" s="167"/>
    </row>
    <row r="687" spans="1:13">
      <c r="A687" s="164" t="s">
        <v>618</v>
      </c>
      <c r="B687" s="165">
        <v>36</v>
      </c>
      <c r="C687" s="166">
        <v>51</v>
      </c>
      <c r="D687" s="164" t="s">
        <v>484</v>
      </c>
      <c r="E687" s="215">
        <v>203.16500000000002</v>
      </c>
      <c r="F687" s="216">
        <v>203.315</v>
      </c>
      <c r="G687" s="164" t="s">
        <v>420</v>
      </c>
      <c r="H687" s="178">
        <v>0</v>
      </c>
      <c r="I687" s="179"/>
      <c r="J687" s="180"/>
      <c r="K687" s="180"/>
      <c r="L687" s="167" t="s">
        <v>459</v>
      </c>
      <c r="M687" s="167"/>
    </row>
    <row r="688" spans="1:13">
      <c r="A688" s="164" t="s">
        <v>618</v>
      </c>
      <c r="B688" s="165">
        <v>51</v>
      </c>
      <c r="C688" s="166">
        <v>51.5</v>
      </c>
      <c r="D688" s="164" t="s">
        <v>484</v>
      </c>
      <c r="E688" s="215">
        <v>203.315</v>
      </c>
      <c r="F688" s="216">
        <v>203.32</v>
      </c>
      <c r="G688" s="164" t="s">
        <v>420</v>
      </c>
      <c r="H688" s="178">
        <v>0</v>
      </c>
      <c r="I688" s="179"/>
      <c r="J688" s="180"/>
      <c r="K688" s="180"/>
      <c r="L688" s="167" t="s">
        <v>425</v>
      </c>
      <c r="M688" s="167"/>
    </row>
    <row r="689" spans="1:13">
      <c r="A689" s="164" t="s">
        <v>618</v>
      </c>
      <c r="B689" s="165">
        <v>51.5</v>
      </c>
      <c r="C689" s="166">
        <v>58.5</v>
      </c>
      <c r="D689" s="164" t="s">
        <v>484</v>
      </c>
      <c r="E689" s="215">
        <v>203.32</v>
      </c>
      <c r="F689" s="216">
        <v>203.39000000000001</v>
      </c>
      <c r="G689" s="164" t="s">
        <v>420</v>
      </c>
      <c r="H689" s="178">
        <v>0</v>
      </c>
      <c r="I689" s="179"/>
      <c r="J689" s="180"/>
      <c r="K689" s="180"/>
      <c r="L689" s="167" t="s">
        <v>459</v>
      </c>
      <c r="M689" s="167"/>
    </row>
    <row r="690" spans="1:13">
      <c r="A690" s="164" t="s">
        <v>618</v>
      </c>
      <c r="B690" s="165">
        <v>58.5</v>
      </c>
      <c r="C690" s="166">
        <v>59</v>
      </c>
      <c r="D690" s="164" t="s">
        <v>484</v>
      </c>
      <c r="E690" s="215">
        <v>203.39000000000001</v>
      </c>
      <c r="F690" s="216">
        <v>203.39500000000001</v>
      </c>
      <c r="G690" s="164" t="s">
        <v>420</v>
      </c>
      <c r="H690" s="178">
        <v>0</v>
      </c>
      <c r="I690" s="179"/>
      <c r="J690" s="180"/>
      <c r="K690" s="180"/>
      <c r="L690" s="167" t="s">
        <v>425</v>
      </c>
      <c r="M690" s="167"/>
    </row>
    <row r="691" spans="1:13">
      <c r="A691" s="164" t="s">
        <v>618</v>
      </c>
      <c r="B691" s="165">
        <v>59</v>
      </c>
      <c r="C691" s="166">
        <v>84</v>
      </c>
      <c r="D691" s="164" t="s">
        <v>484</v>
      </c>
      <c r="E691" s="215">
        <v>203.39500000000001</v>
      </c>
      <c r="F691" s="216">
        <v>203.64500000000001</v>
      </c>
      <c r="G691" s="164" t="s">
        <v>420</v>
      </c>
      <c r="H691" s="178">
        <v>0</v>
      </c>
      <c r="I691" s="179"/>
      <c r="J691" s="180"/>
      <c r="K691" s="180"/>
      <c r="L691" s="167" t="s">
        <v>459</v>
      </c>
      <c r="M691" s="167"/>
    </row>
    <row r="692" spans="1:13">
      <c r="A692" s="164" t="s">
        <v>618</v>
      </c>
      <c r="B692" s="165">
        <v>84</v>
      </c>
      <c r="C692" s="166">
        <v>84.2</v>
      </c>
      <c r="D692" s="164" t="s">
        <v>484</v>
      </c>
      <c r="E692" s="215">
        <v>203.64500000000001</v>
      </c>
      <c r="F692" s="216">
        <v>203.64700000000002</v>
      </c>
      <c r="G692" s="164" t="s">
        <v>420</v>
      </c>
      <c r="H692" s="178">
        <v>0</v>
      </c>
      <c r="I692" s="179"/>
      <c r="J692" s="180"/>
      <c r="K692" s="180"/>
      <c r="L692" s="167" t="s">
        <v>425</v>
      </c>
      <c r="M692" s="167"/>
    </row>
    <row r="693" spans="1:13">
      <c r="A693" s="164" t="s">
        <v>618</v>
      </c>
      <c r="B693" s="165">
        <v>84.2</v>
      </c>
      <c r="C693" s="166">
        <v>85.5</v>
      </c>
      <c r="D693" s="164" t="s">
        <v>484</v>
      </c>
      <c r="E693" s="215">
        <v>203.64700000000002</v>
      </c>
      <c r="F693" s="216">
        <v>203.66</v>
      </c>
      <c r="G693" s="164" t="s">
        <v>420</v>
      </c>
      <c r="H693" s="178">
        <v>0</v>
      </c>
      <c r="I693" s="179"/>
      <c r="J693" s="180"/>
      <c r="K693" s="180"/>
      <c r="L693" s="167" t="s">
        <v>459</v>
      </c>
      <c r="M693" s="167"/>
    </row>
    <row r="694" spans="1:13">
      <c r="A694" s="164" t="s">
        <v>619</v>
      </c>
      <c r="B694" s="165">
        <v>0</v>
      </c>
      <c r="C694" s="166">
        <v>53.5</v>
      </c>
      <c r="D694" s="164" t="s">
        <v>484</v>
      </c>
      <c r="E694" s="215">
        <v>203.6</v>
      </c>
      <c r="F694" s="216">
        <v>204.13499999999999</v>
      </c>
      <c r="G694" s="164" t="s">
        <v>420</v>
      </c>
      <c r="H694" s="178">
        <v>0</v>
      </c>
      <c r="I694" s="179"/>
      <c r="J694" s="180"/>
      <c r="K694" s="180"/>
      <c r="L694" s="167" t="s">
        <v>459</v>
      </c>
      <c r="M694" s="167"/>
    </row>
    <row r="695" spans="1:13">
      <c r="A695" s="164" t="s">
        <v>620</v>
      </c>
      <c r="B695" s="165">
        <v>0</v>
      </c>
      <c r="C695" s="166">
        <v>74</v>
      </c>
      <c r="D695" s="164" t="s">
        <v>484</v>
      </c>
      <c r="E695" s="215">
        <v>204.13499999999999</v>
      </c>
      <c r="F695" s="216">
        <v>204.875</v>
      </c>
      <c r="G695" s="164" t="s">
        <v>420</v>
      </c>
      <c r="H695" s="178">
        <v>0</v>
      </c>
      <c r="I695" s="179"/>
      <c r="J695" s="180"/>
      <c r="K695" s="180"/>
      <c r="L695" s="167" t="s">
        <v>459</v>
      </c>
      <c r="M695" s="167"/>
    </row>
    <row r="696" spans="1:13">
      <c r="A696" s="164" t="s">
        <v>620</v>
      </c>
      <c r="B696" s="165">
        <v>74</v>
      </c>
      <c r="C696" s="166">
        <v>74.2</v>
      </c>
      <c r="D696" s="164" t="s">
        <v>484</v>
      </c>
      <c r="E696" s="215">
        <v>204.875</v>
      </c>
      <c r="F696" s="216">
        <v>204.87699999999998</v>
      </c>
      <c r="G696" s="164" t="s">
        <v>420</v>
      </c>
      <c r="H696" s="178">
        <v>0</v>
      </c>
      <c r="I696" s="179"/>
      <c r="J696" s="180"/>
      <c r="K696" s="180"/>
      <c r="L696" s="167" t="s">
        <v>425</v>
      </c>
      <c r="M696" s="167"/>
    </row>
    <row r="697" spans="1:13">
      <c r="A697" s="164" t="s">
        <v>620</v>
      </c>
      <c r="B697" s="165">
        <v>74.2</v>
      </c>
      <c r="C697" s="166">
        <v>82</v>
      </c>
      <c r="D697" s="164" t="s">
        <v>484</v>
      </c>
      <c r="E697" s="215">
        <v>204.87699999999998</v>
      </c>
      <c r="F697" s="216">
        <v>204.95499999999998</v>
      </c>
      <c r="G697" s="164" t="s">
        <v>420</v>
      </c>
      <c r="H697" s="178">
        <v>0</v>
      </c>
      <c r="I697" s="179"/>
      <c r="J697" s="180"/>
      <c r="K697" s="180"/>
      <c r="L697" s="167" t="s">
        <v>459</v>
      </c>
      <c r="M697" s="167"/>
    </row>
    <row r="698" spans="1:13">
      <c r="A698" s="164" t="s">
        <v>621</v>
      </c>
      <c r="B698" s="165">
        <v>0</v>
      </c>
      <c r="C698" s="166">
        <v>87</v>
      </c>
      <c r="D698" s="164" t="s">
        <v>484</v>
      </c>
      <c r="E698" s="215">
        <v>204.95500000000001</v>
      </c>
      <c r="F698" s="216">
        <v>205.82500000000002</v>
      </c>
      <c r="G698" s="164" t="s">
        <v>420</v>
      </c>
      <c r="H698" s="178">
        <v>0</v>
      </c>
      <c r="I698" s="179"/>
      <c r="J698" s="180"/>
      <c r="K698" s="180"/>
      <c r="L698" s="167" t="s">
        <v>459</v>
      </c>
      <c r="M698" s="167"/>
    </row>
    <row r="699" spans="1:13">
      <c r="A699" s="164" t="s">
        <v>621</v>
      </c>
      <c r="B699" s="165">
        <v>87</v>
      </c>
      <c r="C699" s="166">
        <v>87.2</v>
      </c>
      <c r="D699" s="164" t="s">
        <v>484</v>
      </c>
      <c r="E699" s="215">
        <v>205.82500000000002</v>
      </c>
      <c r="F699" s="216">
        <v>205.82700000000003</v>
      </c>
      <c r="G699" s="164" t="s">
        <v>420</v>
      </c>
      <c r="H699" s="178">
        <v>0</v>
      </c>
      <c r="I699" s="179"/>
      <c r="J699" s="180"/>
      <c r="K699" s="180"/>
      <c r="L699" s="167" t="s">
        <v>425</v>
      </c>
      <c r="M699" s="167"/>
    </row>
    <row r="700" spans="1:13">
      <c r="A700" s="164" t="s">
        <v>621</v>
      </c>
      <c r="B700" s="165">
        <v>87.2</v>
      </c>
      <c r="C700" s="166">
        <v>88</v>
      </c>
      <c r="D700" s="164" t="s">
        <v>484</v>
      </c>
      <c r="E700" s="215">
        <v>205.82700000000003</v>
      </c>
      <c r="F700" s="216">
        <v>205.83500000000001</v>
      </c>
      <c r="G700" s="164" t="s">
        <v>420</v>
      </c>
      <c r="H700" s="178">
        <v>0</v>
      </c>
      <c r="I700" s="179"/>
      <c r="J700" s="180"/>
      <c r="K700" s="180"/>
      <c r="L700" s="167" t="s">
        <v>459</v>
      </c>
      <c r="M700" s="167"/>
    </row>
    <row r="701" spans="1:13">
      <c r="A701" s="164" t="s">
        <v>622</v>
      </c>
      <c r="B701" s="165">
        <v>0</v>
      </c>
      <c r="C701" s="166">
        <v>14.5</v>
      </c>
      <c r="D701" s="164" t="s">
        <v>484</v>
      </c>
      <c r="E701" s="215">
        <v>205.83500000000001</v>
      </c>
      <c r="F701" s="216">
        <v>205.98000000000002</v>
      </c>
      <c r="G701" s="164" t="s">
        <v>420</v>
      </c>
      <c r="H701" s="178">
        <v>0</v>
      </c>
      <c r="I701" s="179"/>
      <c r="J701" s="180"/>
      <c r="K701" s="180"/>
      <c r="L701" s="167" t="s">
        <v>459</v>
      </c>
      <c r="M701" s="167"/>
    </row>
    <row r="702" spans="1:13">
      <c r="A702" s="164" t="s">
        <v>622</v>
      </c>
      <c r="B702" s="165">
        <v>14.5</v>
      </c>
      <c r="C702" s="166">
        <v>15</v>
      </c>
      <c r="D702" s="164" t="s">
        <v>484</v>
      </c>
      <c r="E702" s="215">
        <v>205.98000000000002</v>
      </c>
      <c r="F702" s="216">
        <v>205.98500000000001</v>
      </c>
      <c r="G702" s="164" t="s">
        <v>420</v>
      </c>
      <c r="H702" s="178">
        <v>0</v>
      </c>
      <c r="I702" s="179"/>
      <c r="J702" s="180"/>
      <c r="K702" s="180"/>
      <c r="L702" s="167" t="s">
        <v>425</v>
      </c>
      <c r="M702" s="167"/>
    </row>
    <row r="703" spans="1:13">
      <c r="A703" s="164" t="s">
        <v>622</v>
      </c>
      <c r="B703" s="165">
        <v>15</v>
      </c>
      <c r="C703" s="166">
        <v>19</v>
      </c>
      <c r="D703" s="164" t="s">
        <v>484</v>
      </c>
      <c r="E703" s="215">
        <v>205.98500000000001</v>
      </c>
      <c r="F703" s="216">
        <v>206.02500000000001</v>
      </c>
      <c r="G703" s="164" t="s">
        <v>420</v>
      </c>
      <c r="H703" s="178">
        <v>0</v>
      </c>
      <c r="I703" s="179"/>
      <c r="J703" s="180"/>
      <c r="K703" s="180"/>
      <c r="L703" s="167" t="s">
        <v>459</v>
      </c>
      <c r="M703" s="167"/>
    </row>
    <row r="704" spans="1:13">
      <c r="A704" s="164" t="s">
        <v>622</v>
      </c>
      <c r="B704" s="165">
        <v>19</v>
      </c>
      <c r="C704" s="166">
        <v>19.2</v>
      </c>
      <c r="D704" s="164" t="s">
        <v>484</v>
      </c>
      <c r="E704" s="215">
        <v>206.02500000000001</v>
      </c>
      <c r="F704" s="216">
        <v>206.02700000000002</v>
      </c>
      <c r="G704" s="164" t="s">
        <v>420</v>
      </c>
      <c r="H704" s="178">
        <v>0</v>
      </c>
      <c r="I704" s="179"/>
      <c r="J704" s="180"/>
      <c r="K704" s="180"/>
      <c r="L704" s="167" t="s">
        <v>425</v>
      </c>
      <c r="M704" s="167"/>
    </row>
    <row r="705" spans="1:13">
      <c r="A705" s="164" t="s">
        <v>622</v>
      </c>
      <c r="B705" s="165">
        <v>19.2</v>
      </c>
      <c r="C705" s="166">
        <v>25.5</v>
      </c>
      <c r="D705" s="164" t="s">
        <v>484</v>
      </c>
      <c r="E705" s="215">
        <v>206.02700000000002</v>
      </c>
      <c r="F705" s="216">
        <v>206.09</v>
      </c>
      <c r="G705" s="164" t="s">
        <v>420</v>
      </c>
      <c r="H705" s="178">
        <v>0</v>
      </c>
      <c r="I705" s="179"/>
      <c r="J705" s="180"/>
      <c r="K705" s="180"/>
      <c r="L705" s="167" t="s">
        <v>459</v>
      </c>
      <c r="M705" s="167"/>
    </row>
    <row r="706" spans="1:13">
      <c r="A706" s="164" t="s">
        <v>622</v>
      </c>
      <c r="B706" s="165">
        <v>25.5</v>
      </c>
      <c r="C706" s="166">
        <v>26</v>
      </c>
      <c r="D706" s="164" t="s">
        <v>484</v>
      </c>
      <c r="E706" s="215">
        <v>206.09</v>
      </c>
      <c r="F706" s="216">
        <v>206.095</v>
      </c>
      <c r="G706" s="164" t="s">
        <v>420</v>
      </c>
      <c r="H706" s="178">
        <v>0</v>
      </c>
      <c r="I706" s="179"/>
      <c r="J706" s="180"/>
      <c r="K706" s="180"/>
      <c r="L706" s="167" t="s">
        <v>425</v>
      </c>
      <c r="M706" s="167"/>
    </row>
    <row r="707" spans="1:13">
      <c r="A707" s="164" t="s">
        <v>622</v>
      </c>
      <c r="B707" s="165">
        <v>26</v>
      </c>
      <c r="C707" s="166">
        <v>46</v>
      </c>
      <c r="D707" s="164" t="s">
        <v>484</v>
      </c>
      <c r="E707" s="215">
        <v>206.095</v>
      </c>
      <c r="F707" s="216">
        <v>206.29500000000002</v>
      </c>
      <c r="G707" s="164" t="s">
        <v>420</v>
      </c>
      <c r="H707" s="178">
        <v>0</v>
      </c>
      <c r="I707" s="179"/>
      <c r="J707" s="180"/>
      <c r="K707" s="180"/>
      <c r="L707" s="167" t="s">
        <v>459</v>
      </c>
      <c r="M707" s="167"/>
    </row>
    <row r="708" spans="1:13">
      <c r="A708" s="164" t="s">
        <v>622</v>
      </c>
      <c r="B708" s="165">
        <v>46</v>
      </c>
      <c r="C708" s="166">
        <v>88</v>
      </c>
      <c r="D708" s="164" t="s">
        <v>484</v>
      </c>
      <c r="E708" s="215">
        <v>206.29500000000002</v>
      </c>
      <c r="F708" s="216">
        <v>206.715</v>
      </c>
      <c r="G708" s="164" t="s">
        <v>420</v>
      </c>
      <c r="H708" s="178">
        <v>0</v>
      </c>
      <c r="I708" s="179"/>
      <c r="J708" s="180"/>
      <c r="K708" s="180"/>
      <c r="L708" s="167" t="s">
        <v>426</v>
      </c>
      <c r="M708" s="167"/>
    </row>
    <row r="709" spans="1:13">
      <c r="A709" s="164" t="s">
        <v>623</v>
      </c>
      <c r="B709" s="165">
        <v>0</v>
      </c>
      <c r="C709" s="166">
        <v>36</v>
      </c>
      <c r="D709" s="164" t="s">
        <v>484</v>
      </c>
      <c r="E709" s="215">
        <v>206.6</v>
      </c>
      <c r="F709" s="216">
        <v>206.96</v>
      </c>
      <c r="G709" s="164" t="s">
        <v>420</v>
      </c>
      <c r="H709" s="178">
        <v>0</v>
      </c>
      <c r="I709" s="179"/>
      <c r="J709" s="180"/>
      <c r="K709" s="180"/>
      <c r="L709" s="167" t="s">
        <v>426</v>
      </c>
      <c r="M709" s="167"/>
    </row>
    <row r="710" spans="1:13">
      <c r="A710" s="164" t="s">
        <v>623</v>
      </c>
      <c r="B710" s="165">
        <v>36</v>
      </c>
      <c r="C710" s="166">
        <v>36.200000000000003</v>
      </c>
      <c r="D710" s="164" t="s">
        <v>484</v>
      </c>
      <c r="E710" s="215">
        <v>206.96</v>
      </c>
      <c r="F710" s="216">
        <v>206.96199999999999</v>
      </c>
      <c r="G710" s="164" t="s">
        <v>420</v>
      </c>
      <c r="H710" s="178">
        <v>0</v>
      </c>
      <c r="I710" s="179"/>
      <c r="J710" s="180"/>
      <c r="K710" s="180"/>
      <c r="L710" s="167" t="s">
        <v>479</v>
      </c>
      <c r="M710" s="167"/>
    </row>
    <row r="711" spans="1:13">
      <c r="A711" s="164" t="s">
        <v>623</v>
      </c>
      <c r="B711" s="165">
        <v>36.200000000000003</v>
      </c>
      <c r="C711" s="166">
        <v>49.5</v>
      </c>
      <c r="D711" s="164" t="s">
        <v>484</v>
      </c>
      <c r="E711" s="215">
        <v>206.96199999999999</v>
      </c>
      <c r="F711" s="216">
        <v>207.095</v>
      </c>
      <c r="G711" s="164" t="s">
        <v>420</v>
      </c>
      <c r="H711" s="178">
        <v>0</v>
      </c>
      <c r="I711" s="179"/>
      <c r="J711" s="180"/>
      <c r="K711" s="180"/>
      <c r="L711" s="167" t="s">
        <v>426</v>
      </c>
      <c r="M711" s="167"/>
    </row>
    <row r="712" spans="1:13">
      <c r="A712" s="164" t="s">
        <v>623</v>
      </c>
      <c r="B712" s="165">
        <v>49.5</v>
      </c>
      <c r="C712" s="166">
        <v>95</v>
      </c>
      <c r="D712" s="164" t="s">
        <v>484</v>
      </c>
      <c r="E712" s="215">
        <v>207.095</v>
      </c>
      <c r="F712" s="216">
        <v>207.54999999999998</v>
      </c>
      <c r="G712" s="164" t="s">
        <v>420</v>
      </c>
      <c r="H712" s="178">
        <v>0</v>
      </c>
      <c r="I712" s="179"/>
      <c r="J712" s="180"/>
      <c r="K712" s="180"/>
      <c r="L712" s="167" t="s">
        <v>459</v>
      </c>
      <c r="M712" s="167"/>
    </row>
    <row r="713" spans="1:13">
      <c r="A713" s="164" t="s">
        <v>624</v>
      </c>
      <c r="B713" s="165">
        <v>0</v>
      </c>
      <c r="C713" s="166">
        <v>31</v>
      </c>
      <c r="D713" s="164" t="s">
        <v>484</v>
      </c>
      <c r="E713" s="215">
        <v>207.55</v>
      </c>
      <c r="F713" s="216">
        <v>207.86</v>
      </c>
      <c r="G713" s="164" t="s">
        <v>420</v>
      </c>
      <c r="H713" s="178">
        <v>0</v>
      </c>
      <c r="I713" s="179"/>
      <c r="J713" s="180"/>
      <c r="K713" s="180"/>
      <c r="L713" s="167" t="s">
        <v>459</v>
      </c>
      <c r="M713" s="167"/>
    </row>
    <row r="714" spans="1:13">
      <c r="A714" s="164" t="s">
        <v>624</v>
      </c>
      <c r="B714" s="165">
        <v>31</v>
      </c>
      <c r="C714" s="166">
        <v>31.5</v>
      </c>
      <c r="D714" s="164" t="s">
        <v>484</v>
      </c>
      <c r="E714" s="215">
        <v>207.86</v>
      </c>
      <c r="F714" s="216">
        <v>207.86500000000001</v>
      </c>
      <c r="G714" s="164" t="s">
        <v>420</v>
      </c>
      <c r="H714" s="178">
        <v>0</v>
      </c>
      <c r="I714" s="179"/>
      <c r="J714" s="180"/>
      <c r="K714" s="180"/>
      <c r="L714" s="167" t="s">
        <v>425</v>
      </c>
      <c r="M714" s="167"/>
    </row>
    <row r="715" spans="1:13">
      <c r="A715" s="164" t="s">
        <v>624</v>
      </c>
      <c r="B715" s="165">
        <v>31.5</v>
      </c>
      <c r="C715" s="166">
        <v>58</v>
      </c>
      <c r="D715" s="164" t="s">
        <v>484</v>
      </c>
      <c r="E715" s="215">
        <v>207.86500000000001</v>
      </c>
      <c r="F715" s="216">
        <v>208.13000000000002</v>
      </c>
      <c r="G715" s="164" t="s">
        <v>420</v>
      </c>
      <c r="H715" s="178">
        <v>0</v>
      </c>
      <c r="I715" s="179"/>
      <c r="J715" s="180"/>
      <c r="K715" s="180"/>
      <c r="L715" s="167" t="s">
        <v>459</v>
      </c>
      <c r="M715" s="167"/>
    </row>
    <row r="716" spans="1:13">
      <c r="A716" s="164" t="s">
        <v>625</v>
      </c>
      <c r="B716" s="165">
        <v>0</v>
      </c>
      <c r="C716" s="166">
        <v>7.5</v>
      </c>
      <c r="D716" s="164" t="s">
        <v>484</v>
      </c>
      <c r="E716" s="215">
        <v>208.13</v>
      </c>
      <c r="F716" s="216">
        <v>208.20499999999998</v>
      </c>
      <c r="G716" s="164" t="s">
        <v>420</v>
      </c>
      <c r="H716" s="178">
        <v>0</v>
      </c>
      <c r="I716" s="179"/>
      <c r="J716" s="180"/>
      <c r="K716" s="180"/>
      <c r="L716" s="167" t="s">
        <v>459</v>
      </c>
      <c r="M716" s="167"/>
    </row>
    <row r="717" spans="1:13">
      <c r="A717" s="164" t="s">
        <v>625</v>
      </c>
      <c r="B717" s="165">
        <v>7.5</v>
      </c>
      <c r="C717" s="166">
        <v>8</v>
      </c>
      <c r="D717" s="164" t="s">
        <v>484</v>
      </c>
      <c r="E717" s="215">
        <v>208.20499999999998</v>
      </c>
      <c r="F717" s="216">
        <v>208.21</v>
      </c>
      <c r="G717" s="164" t="s">
        <v>420</v>
      </c>
      <c r="H717" s="178">
        <v>0</v>
      </c>
      <c r="I717" s="179"/>
      <c r="J717" s="180"/>
      <c r="K717" s="180"/>
      <c r="L717" s="167" t="s">
        <v>425</v>
      </c>
      <c r="M717" s="167"/>
    </row>
    <row r="718" spans="1:13">
      <c r="A718" s="164" t="s">
        <v>625</v>
      </c>
      <c r="B718" s="165">
        <v>8</v>
      </c>
      <c r="C718" s="166">
        <v>54</v>
      </c>
      <c r="D718" s="164" t="s">
        <v>484</v>
      </c>
      <c r="E718" s="215">
        <v>208.21</v>
      </c>
      <c r="F718" s="216">
        <v>208.67</v>
      </c>
      <c r="G718" s="164" t="s">
        <v>420</v>
      </c>
      <c r="H718" s="178">
        <v>0</v>
      </c>
      <c r="I718" s="179"/>
      <c r="J718" s="180"/>
      <c r="K718" s="180"/>
      <c r="L718" s="167" t="s">
        <v>459</v>
      </c>
      <c r="M718" s="167"/>
    </row>
    <row r="719" spans="1:13">
      <c r="A719" s="164" t="s">
        <v>625</v>
      </c>
      <c r="B719" s="165">
        <v>54</v>
      </c>
      <c r="C719" s="166">
        <v>54.2</v>
      </c>
      <c r="D719" s="164" t="s">
        <v>484</v>
      </c>
      <c r="E719" s="215">
        <v>208.67</v>
      </c>
      <c r="F719" s="216">
        <v>208.672</v>
      </c>
      <c r="G719" s="164" t="s">
        <v>420</v>
      </c>
      <c r="H719" s="178">
        <v>0</v>
      </c>
      <c r="I719" s="179"/>
      <c r="J719" s="180"/>
      <c r="K719" s="180"/>
      <c r="L719" s="167" t="s">
        <v>425</v>
      </c>
      <c r="M719" s="167"/>
    </row>
    <row r="720" spans="1:13">
      <c r="A720" s="164" t="s">
        <v>625</v>
      </c>
      <c r="B720" s="165">
        <v>54.2</v>
      </c>
      <c r="C720" s="166">
        <v>60</v>
      </c>
      <c r="D720" s="164" t="s">
        <v>484</v>
      </c>
      <c r="E720" s="215">
        <v>208.672</v>
      </c>
      <c r="F720" s="216">
        <v>208.73</v>
      </c>
      <c r="G720" s="164" t="s">
        <v>420</v>
      </c>
      <c r="H720" s="178">
        <v>0</v>
      </c>
      <c r="I720" s="179"/>
      <c r="J720" s="180"/>
      <c r="K720" s="180"/>
      <c r="L720" s="167" t="s">
        <v>459</v>
      </c>
      <c r="M720" s="167"/>
    </row>
    <row r="721" spans="1:13">
      <c r="A721" s="164" t="s">
        <v>625</v>
      </c>
      <c r="B721" s="165">
        <v>60</v>
      </c>
      <c r="C721" s="166">
        <v>60.5</v>
      </c>
      <c r="D721" s="164" t="s">
        <v>484</v>
      </c>
      <c r="E721" s="215">
        <v>208.73</v>
      </c>
      <c r="F721" s="216">
        <v>208.73499999999999</v>
      </c>
      <c r="G721" s="164" t="s">
        <v>420</v>
      </c>
      <c r="H721" s="178">
        <v>0</v>
      </c>
      <c r="I721" s="179"/>
      <c r="J721" s="180"/>
      <c r="K721" s="180"/>
      <c r="L721" s="167" t="s">
        <v>425</v>
      </c>
      <c r="M721" s="167"/>
    </row>
    <row r="722" spans="1:13">
      <c r="A722" s="164" t="s">
        <v>625</v>
      </c>
      <c r="B722" s="165">
        <v>60.5</v>
      </c>
      <c r="C722" s="166">
        <v>63</v>
      </c>
      <c r="D722" s="164" t="s">
        <v>484</v>
      </c>
      <c r="E722" s="215">
        <v>208.73499999999999</v>
      </c>
      <c r="F722" s="216">
        <v>208.76</v>
      </c>
      <c r="G722" s="164" t="s">
        <v>420</v>
      </c>
      <c r="H722" s="178">
        <v>0</v>
      </c>
      <c r="I722" s="179"/>
      <c r="J722" s="180"/>
      <c r="K722" s="180"/>
      <c r="L722" s="167" t="s">
        <v>459</v>
      </c>
      <c r="M722" s="167"/>
    </row>
    <row r="723" spans="1:13">
      <c r="A723" s="164" t="s">
        <v>625</v>
      </c>
      <c r="B723" s="165">
        <v>63</v>
      </c>
      <c r="C723" s="166">
        <v>65</v>
      </c>
      <c r="D723" s="164" t="s">
        <v>484</v>
      </c>
      <c r="E723" s="215">
        <v>208.76</v>
      </c>
      <c r="F723" s="216">
        <v>208.78</v>
      </c>
      <c r="G723" s="164" t="s">
        <v>420</v>
      </c>
      <c r="H723" s="178">
        <v>0</v>
      </c>
      <c r="I723" s="179"/>
      <c r="J723" s="180"/>
      <c r="K723" s="180"/>
      <c r="L723" s="167" t="s">
        <v>462</v>
      </c>
      <c r="M723" s="167"/>
    </row>
    <row r="724" spans="1:13">
      <c r="A724" s="164" t="s">
        <v>625</v>
      </c>
      <c r="B724" s="165">
        <v>65</v>
      </c>
      <c r="C724" s="166">
        <v>72.5</v>
      </c>
      <c r="D724" s="164" t="s">
        <v>484</v>
      </c>
      <c r="E724" s="215">
        <v>208.78</v>
      </c>
      <c r="F724" s="216">
        <v>208.85499999999999</v>
      </c>
      <c r="G724" s="164" t="s">
        <v>420</v>
      </c>
      <c r="H724" s="178">
        <v>0</v>
      </c>
      <c r="I724" s="179"/>
      <c r="J724" s="180"/>
      <c r="K724" s="180"/>
      <c r="L724" s="167" t="s">
        <v>459</v>
      </c>
      <c r="M724" s="167"/>
    </row>
    <row r="725" spans="1:13">
      <c r="A725" s="164" t="s">
        <v>626</v>
      </c>
      <c r="B725" s="165">
        <v>0</v>
      </c>
      <c r="C725" s="166">
        <v>44</v>
      </c>
      <c r="D725" s="164" t="s">
        <v>484</v>
      </c>
      <c r="E725" s="215">
        <v>208.85499999999999</v>
      </c>
      <c r="F725" s="216">
        <v>209.29499999999999</v>
      </c>
      <c r="G725" s="164" t="s">
        <v>420</v>
      </c>
      <c r="H725" s="178">
        <v>0</v>
      </c>
      <c r="I725" s="179"/>
      <c r="J725" s="180"/>
      <c r="K725" s="180"/>
      <c r="L725" s="167" t="s">
        <v>459</v>
      </c>
      <c r="M725" s="167"/>
    </row>
    <row r="726" spans="1:13">
      <c r="A726" s="164" t="s">
        <v>626</v>
      </c>
      <c r="B726" s="165">
        <v>44</v>
      </c>
      <c r="C726" s="166">
        <v>44.5</v>
      </c>
      <c r="D726" s="164" t="s">
        <v>484</v>
      </c>
      <c r="E726" s="215">
        <v>209.29499999999999</v>
      </c>
      <c r="F726" s="216">
        <v>209.29999999999998</v>
      </c>
      <c r="G726" s="164" t="s">
        <v>420</v>
      </c>
      <c r="H726" s="178">
        <v>0</v>
      </c>
      <c r="I726" s="179"/>
      <c r="J726" s="180"/>
      <c r="K726" s="180"/>
      <c r="L726" s="167" t="s">
        <v>425</v>
      </c>
      <c r="M726" s="167"/>
    </row>
    <row r="727" spans="1:13">
      <c r="A727" s="164" t="s">
        <v>626</v>
      </c>
      <c r="B727" s="165">
        <v>44.5</v>
      </c>
      <c r="C727" s="166">
        <v>67</v>
      </c>
      <c r="D727" s="164" t="s">
        <v>484</v>
      </c>
      <c r="E727" s="215">
        <v>209.29999999999998</v>
      </c>
      <c r="F727" s="216">
        <v>209.52499999999998</v>
      </c>
      <c r="G727" s="164" t="s">
        <v>420</v>
      </c>
      <c r="H727" s="178">
        <v>0</v>
      </c>
      <c r="I727" s="179"/>
      <c r="J727" s="180"/>
      <c r="K727" s="180"/>
      <c r="L727" s="167" t="s">
        <v>459</v>
      </c>
      <c r="M727" s="167"/>
    </row>
    <row r="728" spans="1:13">
      <c r="A728" s="164" t="s">
        <v>626</v>
      </c>
      <c r="B728" s="165">
        <v>67</v>
      </c>
      <c r="C728" s="166">
        <v>67.5</v>
      </c>
      <c r="D728" s="164" t="s">
        <v>484</v>
      </c>
      <c r="E728" s="215">
        <v>209.52499999999998</v>
      </c>
      <c r="F728" s="216">
        <v>209.53</v>
      </c>
      <c r="G728" s="164" t="s">
        <v>420</v>
      </c>
      <c r="H728" s="178">
        <v>0</v>
      </c>
      <c r="I728" s="179"/>
      <c r="J728" s="180"/>
      <c r="K728" s="180"/>
      <c r="L728" s="167" t="s">
        <v>425</v>
      </c>
      <c r="M728" s="167"/>
    </row>
    <row r="729" spans="1:13">
      <c r="A729" s="164" t="s">
        <v>626</v>
      </c>
      <c r="B729" s="165">
        <v>67.5</v>
      </c>
      <c r="C729" s="166">
        <v>84.5</v>
      </c>
      <c r="D729" s="164" t="s">
        <v>484</v>
      </c>
      <c r="E729" s="215">
        <v>209.53</v>
      </c>
      <c r="F729" s="216">
        <v>209.7</v>
      </c>
      <c r="G729" s="164" t="s">
        <v>420</v>
      </c>
      <c r="H729" s="178">
        <v>0</v>
      </c>
      <c r="I729" s="179"/>
      <c r="J729" s="180"/>
      <c r="K729" s="180"/>
      <c r="L729" s="167" t="s">
        <v>459</v>
      </c>
      <c r="M729" s="167"/>
    </row>
    <row r="730" spans="1:13">
      <c r="A730" s="164" t="s">
        <v>627</v>
      </c>
      <c r="B730" s="165">
        <v>0</v>
      </c>
      <c r="C730" s="166">
        <v>85.5</v>
      </c>
      <c r="D730" s="164" t="s">
        <v>484</v>
      </c>
      <c r="E730" s="215">
        <v>209.6</v>
      </c>
      <c r="F730" s="216">
        <v>210.45499999999998</v>
      </c>
      <c r="G730" s="164" t="s">
        <v>420</v>
      </c>
      <c r="H730" s="178">
        <v>0</v>
      </c>
      <c r="I730" s="179"/>
      <c r="J730" s="180"/>
      <c r="K730" s="180"/>
      <c r="L730" s="167" t="s">
        <v>459</v>
      </c>
      <c r="M730" s="167"/>
    </row>
    <row r="731" spans="1:13">
      <c r="A731" s="164" t="s">
        <v>628</v>
      </c>
      <c r="B731" s="165">
        <v>0</v>
      </c>
      <c r="C731" s="166">
        <v>11</v>
      </c>
      <c r="D731" s="164" t="s">
        <v>484</v>
      </c>
      <c r="E731" s="215">
        <v>210.45500000000001</v>
      </c>
      <c r="F731" s="216">
        <v>210.56500000000003</v>
      </c>
      <c r="G731" s="164" t="s">
        <v>420</v>
      </c>
      <c r="H731" s="178">
        <v>0</v>
      </c>
      <c r="I731" s="179"/>
      <c r="J731" s="180"/>
      <c r="K731" s="180"/>
      <c r="L731" s="167" t="s">
        <v>459</v>
      </c>
      <c r="M731" s="167"/>
    </row>
    <row r="732" spans="1:13">
      <c r="A732" s="164" t="s">
        <v>628</v>
      </c>
      <c r="B732" s="165">
        <v>11</v>
      </c>
      <c r="C732" s="166">
        <v>11.5</v>
      </c>
      <c r="D732" s="164" t="s">
        <v>484</v>
      </c>
      <c r="E732" s="215">
        <v>210.56500000000003</v>
      </c>
      <c r="F732" s="216">
        <v>210.57000000000002</v>
      </c>
      <c r="G732" s="164" t="s">
        <v>420</v>
      </c>
      <c r="H732" s="178">
        <v>0</v>
      </c>
      <c r="I732" s="179"/>
      <c r="J732" s="180"/>
      <c r="K732" s="180"/>
      <c r="L732" s="167" t="s">
        <v>425</v>
      </c>
      <c r="M732" s="167"/>
    </row>
    <row r="733" spans="1:13">
      <c r="A733" s="164" t="s">
        <v>628</v>
      </c>
      <c r="B733" s="165">
        <v>11.5</v>
      </c>
      <c r="C733" s="166">
        <v>66</v>
      </c>
      <c r="D733" s="164" t="s">
        <v>484</v>
      </c>
      <c r="E733" s="215">
        <v>210.57000000000002</v>
      </c>
      <c r="F733" s="216">
        <v>211.11500000000001</v>
      </c>
      <c r="G733" s="164" t="s">
        <v>420</v>
      </c>
      <c r="H733" s="178">
        <v>0</v>
      </c>
      <c r="I733" s="179"/>
      <c r="J733" s="180"/>
      <c r="K733" s="180"/>
      <c r="L733" s="167" t="s">
        <v>459</v>
      </c>
      <c r="M733" s="167"/>
    </row>
    <row r="734" spans="1:13">
      <c r="A734" s="164" t="s">
        <v>629</v>
      </c>
      <c r="B734" s="165">
        <v>0</v>
      </c>
      <c r="C734" s="166">
        <v>64</v>
      </c>
      <c r="D734" s="164" t="s">
        <v>484</v>
      </c>
      <c r="E734" s="215">
        <v>211.11500000000001</v>
      </c>
      <c r="F734" s="216">
        <v>211.755</v>
      </c>
      <c r="G734" s="164" t="s">
        <v>420</v>
      </c>
      <c r="H734" s="178">
        <v>0</v>
      </c>
      <c r="I734" s="179"/>
      <c r="J734" s="180"/>
      <c r="K734" s="180"/>
      <c r="L734" s="167" t="s">
        <v>459</v>
      </c>
      <c r="M734" s="167"/>
    </row>
    <row r="735" spans="1:13">
      <c r="A735" s="164" t="s">
        <v>629</v>
      </c>
      <c r="B735" s="165">
        <v>64</v>
      </c>
      <c r="C735" s="166">
        <v>65</v>
      </c>
      <c r="D735" s="164" t="s">
        <v>484</v>
      </c>
      <c r="E735" s="215">
        <v>211.755</v>
      </c>
      <c r="F735" s="216">
        <v>211.76500000000001</v>
      </c>
      <c r="G735" s="164" t="s">
        <v>420</v>
      </c>
      <c r="H735" s="178">
        <v>0</v>
      </c>
      <c r="I735" s="179"/>
      <c r="J735" s="180"/>
      <c r="K735" s="180"/>
      <c r="L735" s="167" t="s">
        <v>425</v>
      </c>
      <c r="M735" s="167"/>
    </row>
    <row r="736" spans="1:13">
      <c r="A736" s="164" t="s">
        <v>629</v>
      </c>
      <c r="B736" s="165">
        <v>65</v>
      </c>
      <c r="C736" s="166">
        <v>71.5</v>
      </c>
      <c r="D736" s="164" t="s">
        <v>484</v>
      </c>
      <c r="E736" s="215">
        <v>211.76500000000001</v>
      </c>
      <c r="F736" s="216">
        <v>211.83</v>
      </c>
      <c r="G736" s="164" t="s">
        <v>420</v>
      </c>
      <c r="H736" s="178">
        <v>0</v>
      </c>
      <c r="I736" s="179"/>
      <c r="J736" s="180"/>
      <c r="K736" s="180"/>
      <c r="L736" s="167" t="s">
        <v>459</v>
      </c>
      <c r="M736" s="167"/>
    </row>
    <row r="737" spans="1:13">
      <c r="A737" s="164" t="s">
        <v>629</v>
      </c>
      <c r="B737" s="165">
        <v>71.5</v>
      </c>
      <c r="C737" s="166">
        <v>86.5</v>
      </c>
      <c r="D737" s="164" t="s">
        <v>484</v>
      </c>
      <c r="E737" s="215">
        <v>211.83</v>
      </c>
      <c r="F737" s="216">
        <v>211.98000000000002</v>
      </c>
      <c r="G737" s="164" t="s">
        <v>420</v>
      </c>
      <c r="H737" s="178">
        <v>0</v>
      </c>
      <c r="I737" s="179"/>
      <c r="J737" s="180"/>
      <c r="K737" s="180"/>
      <c r="L737" s="167" t="s">
        <v>419</v>
      </c>
      <c r="M737" s="167"/>
    </row>
    <row r="738" spans="1:13">
      <c r="A738" s="156" t="s">
        <v>630</v>
      </c>
      <c r="B738" s="169">
        <v>0</v>
      </c>
      <c r="C738" s="170">
        <v>73</v>
      </c>
      <c r="D738" s="156" t="s">
        <v>484</v>
      </c>
      <c r="E738" s="217">
        <v>211.98</v>
      </c>
      <c r="F738" s="218">
        <v>212.70999999999998</v>
      </c>
      <c r="G738" s="156" t="s">
        <v>420</v>
      </c>
      <c r="H738" s="171">
        <v>0</v>
      </c>
      <c r="I738" s="181"/>
      <c r="J738" s="182"/>
      <c r="K738" s="182"/>
      <c r="L738" s="155" t="s">
        <v>419</v>
      </c>
      <c r="M738" s="155"/>
    </row>
    <row r="739" spans="1:13">
      <c r="A739" s="164" t="s">
        <v>317</v>
      </c>
      <c r="B739" s="165">
        <v>0</v>
      </c>
      <c r="C739" s="166">
        <v>57</v>
      </c>
      <c r="D739" s="164" t="s">
        <v>484</v>
      </c>
      <c r="E739" s="215">
        <v>212.6</v>
      </c>
      <c r="F739" s="216">
        <v>213.17</v>
      </c>
      <c r="G739" s="164" t="s">
        <v>420</v>
      </c>
      <c r="H739" s="178">
        <v>0</v>
      </c>
      <c r="I739" s="179"/>
      <c r="J739" s="180"/>
      <c r="K739" s="180"/>
      <c r="L739" s="167" t="s">
        <v>419</v>
      </c>
      <c r="M739" s="167"/>
    </row>
    <row r="740" spans="1:13">
      <c r="A740" s="164" t="s">
        <v>317</v>
      </c>
      <c r="B740" s="165">
        <v>57</v>
      </c>
      <c r="C740" s="166">
        <v>72</v>
      </c>
      <c r="D740" s="164" t="s">
        <v>484</v>
      </c>
      <c r="E740" s="215">
        <v>213.17</v>
      </c>
      <c r="F740" s="216">
        <v>213.32</v>
      </c>
      <c r="G740" s="164" t="s">
        <v>420</v>
      </c>
      <c r="H740" s="178">
        <v>0</v>
      </c>
      <c r="I740" s="179"/>
      <c r="J740" s="180"/>
      <c r="K740" s="180"/>
      <c r="L740" s="167" t="s">
        <v>459</v>
      </c>
      <c r="M740" s="167"/>
    </row>
    <row r="741" spans="1:13">
      <c r="A741" s="164" t="s">
        <v>317</v>
      </c>
      <c r="B741" s="165">
        <v>72</v>
      </c>
      <c r="C741" s="166">
        <v>93</v>
      </c>
      <c r="D741" s="164" t="s">
        <v>484</v>
      </c>
      <c r="E741" s="215">
        <v>213.32</v>
      </c>
      <c r="F741" s="216">
        <v>213.53</v>
      </c>
      <c r="G741" s="164" t="s">
        <v>420</v>
      </c>
      <c r="H741" s="178">
        <v>0</v>
      </c>
      <c r="I741" s="179"/>
      <c r="J741" s="180"/>
      <c r="K741" s="180"/>
      <c r="L741" s="167" t="s">
        <v>419</v>
      </c>
      <c r="M741" s="167"/>
    </row>
    <row r="742" spans="1:13">
      <c r="A742" s="164" t="s">
        <v>318</v>
      </c>
      <c r="B742" s="165">
        <v>0</v>
      </c>
      <c r="C742" s="166">
        <v>84.5</v>
      </c>
      <c r="D742" s="164" t="s">
        <v>484</v>
      </c>
      <c r="E742" s="215">
        <v>213.53</v>
      </c>
      <c r="F742" s="216">
        <v>214.375</v>
      </c>
      <c r="G742" s="164" t="s">
        <v>420</v>
      </c>
      <c r="H742" s="178">
        <v>0</v>
      </c>
      <c r="I742" s="179"/>
      <c r="J742" s="180"/>
      <c r="K742" s="180"/>
      <c r="L742" s="167" t="s">
        <v>419</v>
      </c>
      <c r="M742" s="167"/>
    </row>
    <row r="743" spans="1:13">
      <c r="A743" s="164" t="s">
        <v>319</v>
      </c>
      <c r="B743" s="165">
        <v>0</v>
      </c>
      <c r="C743" s="166">
        <v>68</v>
      </c>
      <c r="D743" s="164" t="s">
        <v>484</v>
      </c>
      <c r="E743" s="215">
        <v>214.375</v>
      </c>
      <c r="F743" s="216">
        <v>215.05500000000001</v>
      </c>
      <c r="G743" s="164" t="s">
        <v>420</v>
      </c>
      <c r="H743" s="178">
        <v>0</v>
      </c>
      <c r="I743" s="179"/>
      <c r="J743" s="180"/>
      <c r="K743" s="180"/>
      <c r="L743" s="167" t="s">
        <v>419</v>
      </c>
      <c r="M743" s="167"/>
    </row>
    <row r="744" spans="1:13">
      <c r="A744" s="164" t="s">
        <v>320</v>
      </c>
      <c r="B744" s="165">
        <v>0</v>
      </c>
      <c r="C744" s="166">
        <v>79.5</v>
      </c>
      <c r="D744" s="164" t="s">
        <v>484</v>
      </c>
      <c r="E744" s="215">
        <v>215.05500000000001</v>
      </c>
      <c r="F744" s="216">
        <v>215.85</v>
      </c>
      <c r="G744" s="164" t="s">
        <v>428</v>
      </c>
      <c r="H744" s="178">
        <v>1</v>
      </c>
      <c r="I744" s="179"/>
      <c r="J744" s="180"/>
      <c r="K744" s="180"/>
      <c r="L744" s="167" t="s">
        <v>459</v>
      </c>
      <c r="M744" s="167"/>
    </row>
    <row r="745" spans="1:13">
      <c r="A745" s="164" t="s">
        <v>321</v>
      </c>
      <c r="B745" s="165">
        <v>0</v>
      </c>
      <c r="C745" s="166">
        <v>99</v>
      </c>
      <c r="D745" s="164" t="s">
        <v>484</v>
      </c>
      <c r="E745" s="215">
        <v>215.6</v>
      </c>
      <c r="F745" s="216">
        <v>216.59</v>
      </c>
      <c r="G745" s="164" t="s">
        <v>428</v>
      </c>
      <c r="H745" s="178">
        <v>1</v>
      </c>
      <c r="I745" s="179"/>
      <c r="J745" s="180"/>
      <c r="K745" s="180"/>
      <c r="L745" s="167" t="s">
        <v>459</v>
      </c>
      <c r="M745" s="167"/>
    </row>
    <row r="746" spans="1:13">
      <c r="A746" s="164" t="s">
        <v>322</v>
      </c>
      <c r="B746" s="165">
        <v>0</v>
      </c>
      <c r="C746" s="166">
        <v>99.5</v>
      </c>
      <c r="D746" s="164" t="s">
        <v>484</v>
      </c>
      <c r="E746" s="215">
        <v>216.59</v>
      </c>
      <c r="F746" s="216">
        <v>217.58500000000001</v>
      </c>
      <c r="G746" s="164"/>
      <c r="H746" s="178"/>
      <c r="I746" s="179"/>
      <c r="J746" s="180"/>
      <c r="K746" s="180"/>
      <c r="L746" s="167"/>
      <c r="M746" s="167"/>
    </row>
    <row r="747" spans="1:13">
      <c r="A747" s="164" t="s">
        <v>323</v>
      </c>
      <c r="B747" s="165">
        <v>0</v>
      </c>
      <c r="C747" s="166">
        <v>37</v>
      </c>
      <c r="D747" s="164" t="s">
        <v>484</v>
      </c>
      <c r="E747" s="215">
        <v>217.58500000000001</v>
      </c>
      <c r="F747" s="216">
        <v>217.95500000000001</v>
      </c>
      <c r="G747" s="164" t="s">
        <v>420</v>
      </c>
      <c r="H747" s="178">
        <v>0</v>
      </c>
      <c r="I747" s="179"/>
      <c r="J747" s="180"/>
      <c r="K747" s="180"/>
      <c r="L747" s="167" t="s">
        <v>459</v>
      </c>
      <c r="M747" s="167"/>
    </row>
    <row r="748" spans="1:13">
      <c r="A748" s="164" t="s">
        <v>323</v>
      </c>
      <c r="B748" s="165">
        <v>37</v>
      </c>
      <c r="C748" s="166">
        <v>38.5</v>
      </c>
      <c r="D748" s="164" t="s">
        <v>484</v>
      </c>
      <c r="E748" s="215">
        <v>217.95500000000001</v>
      </c>
      <c r="F748" s="216">
        <v>217.97</v>
      </c>
      <c r="G748" s="164" t="s">
        <v>420</v>
      </c>
      <c r="H748" s="178">
        <v>0</v>
      </c>
      <c r="I748" s="179"/>
      <c r="J748" s="180"/>
      <c r="K748" s="180"/>
      <c r="L748" s="167" t="s">
        <v>476</v>
      </c>
      <c r="M748" s="167"/>
    </row>
    <row r="749" spans="1:13">
      <c r="A749" s="164" t="s">
        <v>323</v>
      </c>
      <c r="B749" s="165">
        <v>38.5</v>
      </c>
      <c r="C749" s="166">
        <v>49.5</v>
      </c>
      <c r="D749" s="164" t="s">
        <v>484</v>
      </c>
      <c r="E749" s="215">
        <v>217.97</v>
      </c>
      <c r="F749" s="216">
        <v>218.08</v>
      </c>
      <c r="G749" s="164" t="s">
        <v>420</v>
      </c>
      <c r="H749" s="178">
        <v>0</v>
      </c>
      <c r="I749" s="179"/>
      <c r="J749" s="180"/>
      <c r="K749" s="180"/>
      <c r="L749" s="167" t="s">
        <v>459</v>
      </c>
      <c r="M749" s="167"/>
    </row>
    <row r="750" spans="1:13">
      <c r="A750" s="164" t="s">
        <v>324</v>
      </c>
      <c r="B750" s="165">
        <v>0</v>
      </c>
      <c r="C750" s="166">
        <v>70.5</v>
      </c>
      <c r="D750" s="164" t="s">
        <v>484</v>
      </c>
      <c r="E750" s="215">
        <v>218.08</v>
      </c>
      <c r="F750" s="216">
        <v>218.78500000000003</v>
      </c>
      <c r="G750" s="164" t="s">
        <v>420</v>
      </c>
      <c r="H750" s="178">
        <v>0</v>
      </c>
      <c r="I750" s="179"/>
      <c r="J750" s="180"/>
      <c r="K750" s="180"/>
      <c r="L750" s="167" t="s">
        <v>459</v>
      </c>
      <c r="M750" s="167"/>
    </row>
    <row r="751" spans="1:13">
      <c r="A751" s="164" t="s">
        <v>325</v>
      </c>
      <c r="B751" s="165">
        <v>0</v>
      </c>
      <c r="C751" s="166">
        <v>26.5</v>
      </c>
      <c r="D751" s="164" t="s">
        <v>484</v>
      </c>
      <c r="E751" s="215">
        <v>218.35</v>
      </c>
      <c r="F751" s="216">
        <v>218.61499999999998</v>
      </c>
      <c r="G751" s="164" t="s">
        <v>428</v>
      </c>
      <c r="H751" s="178">
        <v>1</v>
      </c>
      <c r="I751" s="179"/>
      <c r="J751" s="180"/>
      <c r="K751" s="180"/>
      <c r="L751" s="167" t="s">
        <v>459</v>
      </c>
      <c r="M751" s="167"/>
    </row>
    <row r="752" spans="1:13">
      <c r="A752" s="164" t="s">
        <v>326</v>
      </c>
      <c r="B752" s="165">
        <v>0</v>
      </c>
      <c r="C752" s="166">
        <v>96</v>
      </c>
      <c r="D752" s="164" t="s">
        <v>484</v>
      </c>
      <c r="E752" s="215">
        <v>218.6</v>
      </c>
      <c r="F752" s="216">
        <v>219.56</v>
      </c>
      <c r="G752" s="164" t="s">
        <v>428</v>
      </c>
      <c r="H752" s="178">
        <v>1</v>
      </c>
      <c r="I752" s="179"/>
      <c r="J752" s="180"/>
      <c r="K752" s="180"/>
      <c r="L752" s="167" t="s">
        <v>459</v>
      </c>
      <c r="M752" s="167"/>
    </row>
    <row r="753" spans="1:13">
      <c r="A753" s="164" t="s">
        <v>327</v>
      </c>
      <c r="B753" s="165">
        <v>0</v>
      </c>
      <c r="C753" s="166">
        <v>96</v>
      </c>
      <c r="D753" s="164" t="s">
        <v>484</v>
      </c>
      <c r="E753" s="215">
        <v>219.56</v>
      </c>
      <c r="F753" s="216">
        <v>220.52</v>
      </c>
      <c r="G753" s="164" t="s">
        <v>420</v>
      </c>
      <c r="H753" s="178">
        <v>0</v>
      </c>
      <c r="I753" s="179"/>
      <c r="J753" s="180"/>
      <c r="K753" s="180"/>
      <c r="L753" s="167" t="s">
        <v>459</v>
      </c>
      <c r="M753" s="167"/>
    </row>
    <row r="754" spans="1:13">
      <c r="A754" s="164" t="s">
        <v>328</v>
      </c>
      <c r="B754" s="165">
        <v>0</v>
      </c>
      <c r="C754" s="166">
        <v>94.5</v>
      </c>
      <c r="D754" s="164" t="s">
        <v>484</v>
      </c>
      <c r="E754" s="215">
        <v>220.52</v>
      </c>
      <c r="F754" s="216">
        <v>221.465</v>
      </c>
      <c r="G754" s="164" t="s">
        <v>420</v>
      </c>
      <c r="H754" s="178">
        <v>0</v>
      </c>
      <c r="I754" s="179"/>
      <c r="J754" s="180"/>
      <c r="K754" s="180"/>
      <c r="L754" s="167" t="s">
        <v>459</v>
      </c>
      <c r="M754" s="167"/>
    </row>
    <row r="755" spans="1:13">
      <c r="A755" s="164" t="s">
        <v>329</v>
      </c>
      <c r="B755" s="165">
        <v>0</v>
      </c>
      <c r="C755" s="166">
        <v>33.5</v>
      </c>
      <c r="D755" s="164" t="s">
        <v>484</v>
      </c>
      <c r="E755" s="215">
        <v>221.465</v>
      </c>
      <c r="F755" s="216">
        <v>221.8</v>
      </c>
      <c r="G755" s="164" t="s">
        <v>420</v>
      </c>
      <c r="H755" s="178">
        <v>0</v>
      </c>
      <c r="I755" s="179"/>
      <c r="J755" s="180"/>
      <c r="K755" s="180"/>
      <c r="L755" s="167" t="s">
        <v>459</v>
      </c>
      <c r="M755" s="167"/>
    </row>
    <row r="756" spans="1:13">
      <c r="A756" s="164" t="s">
        <v>330</v>
      </c>
      <c r="B756" s="165">
        <v>0</v>
      </c>
      <c r="C756" s="166">
        <v>93.5</v>
      </c>
      <c r="D756" s="164" t="s">
        <v>484</v>
      </c>
      <c r="E756" s="215">
        <v>221.6</v>
      </c>
      <c r="F756" s="216">
        <v>222.535</v>
      </c>
      <c r="G756" s="164" t="s">
        <v>428</v>
      </c>
      <c r="H756" s="178">
        <v>1</v>
      </c>
      <c r="I756" s="179"/>
      <c r="J756" s="180"/>
      <c r="K756" s="180"/>
      <c r="L756" s="167" t="s">
        <v>459</v>
      </c>
      <c r="M756" s="167"/>
    </row>
    <row r="757" spans="1:13">
      <c r="A757" s="164" t="s">
        <v>331</v>
      </c>
      <c r="B757" s="165">
        <v>0</v>
      </c>
      <c r="C757" s="166">
        <v>14</v>
      </c>
      <c r="D757" s="164" t="s">
        <v>484</v>
      </c>
      <c r="E757" s="215">
        <v>222.535</v>
      </c>
      <c r="F757" s="216">
        <v>222.67499999999998</v>
      </c>
      <c r="G757" s="164" t="s">
        <v>420</v>
      </c>
      <c r="H757" s="178">
        <v>0</v>
      </c>
      <c r="I757" s="179"/>
      <c r="J757" s="180"/>
      <c r="K757" s="180"/>
      <c r="L757" s="167" t="s">
        <v>459</v>
      </c>
      <c r="M757" s="167"/>
    </row>
    <row r="758" spans="1:13">
      <c r="A758" s="164" t="s">
        <v>331</v>
      </c>
      <c r="B758" s="165">
        <v>14</v>
      </c>
      <c r="C758" s="166">
        <v>41</v>
      </c>
      <c r="D758" s="164" t="s">
        <v>484</v>
      </c>
      <c r="E758" s="215">
        <v>222.67499999999998</v>
      </c>
      <c r="F758" s="216">
        <v>222.94499999999999</v>
      </c>
      <c r="G758" s="164" t="s">
        <v>420</v>
      </c>
      <c r="H758" s="178">
        <v>0</v>
      </c>
      <c r="I758" s="179"/>
      <c r="J758" s="180"/>
      <c r="K758" s="180"/>
      <c r="L758" s="167" t="s">
        <v>419</v>
      </c>
      <c r="M758" s="167"/>
    </row>
    <row r="759" spans="1:13">
      <c r="A759" s="164" t="s">
        <v>331</v>
      </c>
      <c r="B759" s="165">
        <v>41</v>
      </c>
      <c r="C759" s="166">
        <v>90.5</v>
      </c>
      <c r="D759" s="164" t="s">
        <v>484</v>
      </c>
      <c r="E759" s="215">
        <v>222.94499999999999</v>
      </c>
      <c r="F759" s="216">
        <v>223.44</v>
      </c>
      <c r="G759" s="164" t="s">
        <v>420</v>
      </c>
      <c r="H759" s="178">
        <v>0</v>
      </c>
      <c r="I759" s="179"/>
      <c r="J759" s="180"/>
      <c r="K759" s="180"/>
      <c r="L759" s="167" t="s">
        <v>459</v>
      </c>
      <c r="M759" s="167"/>
    </row>
    <row r="760" spans="1:13">
      <c r="A760" s="164" t="s">
        <v>332</v>
      </c>
      <c r="B760" s="165">
        <v>0</v>
      </c>
      <c r="C760" s="166">
        <v>76.5</v>
      </c>
      <c r="D760" s="164" t="s">
        <v>484</v>
      </c>
      <c r="E760" s="215">
        <v>223.44</v>
      </c>
      <c r="F760" s="216">
        <v>224.20499999999998</v>
      </c>
      <c r="G760" s="164" t="s">
        <v>420</v>
      </c>
      <c r="H760" s="178">
        <v>0</v>
      </c>
      <c r="I760" s="179"/>
      <c r="J760" s="180"/>
      <c r="K760" s="180"/>
      <c r="L760" s="167" t="s">
        <v>459</v>
      </c>
      <c r="M760" s="167"/>
    </row>
    <row r="761" spans="1:13">
      <c r="A761" s="164" t="s">
        <v>333</v>
      </c>
      <c r="B761" s="165">
        <v>0</v>
      </c>
      <c r="C761" s="166">
        <v>43</v>
      </c>
      <c r="D761" s="164" t="s">
        <v>484</v>
      </c>
      <c r="E761" s="215">
        <v>224.20500000000001</v>
      </c>
      <c r="F761" s="216">
        <v>224.63500000000002</v>
      </c>
      <c r="G761" s="164"/>
      <c r="H761" s="178"/>
      <c r="I761" s="179"/>
      <c r="J761" s="180"/>
      <c r="K761" s="180"/>
      <c r="L761" s="167"/>
      <c r="M761" s="167"/>
    </row>
    <row r="762" spans="1:13">
      <c r="A762" s="164" t="s">
        <v>334</v>
      </c>
      <c r="B762" s="165">
        <v>0</v>
      </c>
      <c r="C762" s="166">
        <v>85.5</v>
      </c>
      <c r="D762" s="164" t="s">
        <v>484</v>
      </c>
      <c r="E762" s="215">
        <v>224.6</v>
      </c>
      <c r="F762" s="216">
        <v>225.45499999999998</v>
      </c>
      <c r="G762" s="164" t="s">
        <v>428</v>
      </c>
      <c r="H762" s="178">
        <v>1</v>
      </c>
      <c r="I762" s="179"/>
      <c r="J762" s="180"/>
      <c r="K762" s="180"/>
      <c r="L762" s="167" t="s">
        <v>459</v>
      </c>
      <c r="M762" s="167"/>
    </row>
    <row r="763" spans="1:13">
      <c r="A763" s="164" t="s">
        <v>335</v>
      </c>
      <c r="B763" s="165">
        <v>0</v>
      </c>
      <c r="C763" s="166">
        <v>87.5</v>
      </c>
      <c r="D763" s="164" t="s">
        <v>484</v>
      </c>
      <c r="E763" s="215">
        <v>225.45500000000001</v>
      </c>
      <c r="F763" s="216">
        <v>226.33</v>
      </c>
      <c r="G763" s="164" t="s">
        <v>420</v>
      </c>
      <c r="H763" s="178">
        <v>0</v>
      </c>
      <c r="I763" s="179"/>
      <c r="J763" s="180"/>
      <c r="K763" s="180"/>
      <c r="L763" s="167" t="s">
        <v>459</v>
      </c>
      <c r="M763" s="167"/>
    </row>
    <row r="764" spans="1:13">
      <c r="A764" s="164" t="s">
        <v>336</v>
      </c>
      <c r="B764" s="165">
        <v>0</v>
      </c>
      <c r="C764" s="166">
        <v>48</v>
      </c>
      <c r="D764" s="164" t="s">
        <v>484</v>
      </c>
      <c r="E764" s="215">
        <v>226.33</v>
      </c>
      <c r="F764" s="216">
        <v>226.81</v>
      </c>
      <c r="G764" s="164" t="s">
        <v>420</v>
      </c>
      <c r="H764" s="178">
        <v>0</v>
      </c>
      <c r="I764" s="179"/>
      <c r="J764" s="180"/>
      <c r="K764" s="180"/>
      <c r="L764" s="167" t="s">
        <v>459</v>
      </c>
      <c r="M764" s="167"/>
    </row>
    <row r="765" spans="1:13">
      <c r="A765" s="164" t="s">
        <v>337</v>
      </c>
      <c r="B765" s="165">
        <v>0</v>
      </c>
      <c r="C765" s="166">
        <v>81</v>
      </c>
      <c r="D765" s="164" t="s">
        <v>484</v>
      </c>
      <c r="E765" s="215">
        <v>226.81</v>
      </c>
      <c r="F765" s="216">
        <v>227.62</v>
      </c>
      <c r="G765" s="164" t="s">
        <v>420</v>
      </c>
      <c r="H765" s="178">
        <v>0</v>
      </c>
      <c r="I765" s="179"/>
      <c r="J765" s="180"/>
      <c r="K765" s="180"/>
      <c r="L765" s="167" t="s">
        <v>459</v>
      </c>
      <c r="M765" s="167"/>
    </row>
    <row r="766" spans="1:13">
      <c r="A766" s="164" t="s">
        <v>338</v>
      </c>
      <c r="B766" s="165">
        <v>0</v>
      </c>
      <c r="C766" s="166">
        <v>75</v>
      </c>
      <c r="D766" s="164" t="s">
        <v>484</v>
      </c>
      <c r="E766" s="215">
        <v>227.6</v>
      </c>
      <c r="F766" s="216">
        <v>228.35</v>
      </c>
      <c r="G766" s="164" t="s">
        <v>420</v>
      </c>
      <c r="H766" s="178">
        <v>0</v>
      </c>
      <c r="I766" s="179"/>
      <c r="J766" s="180"/>
      <c r="K766" s="180"/>
      <c r="L766" s="167" t="s">
        <v>459</v>
      </c>
      <c r="M766" s="167"/>
    </row>
    <row r="767" spans="1:13">
      <c r="A767" s="164" t="s">
        <v>339</v>
      </c>
      <c r="B767" s="165">
        <v>0</v>
      </c>
      <c r="C767" s="166">
        <v>75</v>
      </c>
      <c r="D767" s="164" t="s">
        <v>484</v>
      </c>
      <c r="E767" s="215">
        <v>228.35</v>
      </c>
      <c r="F767" s="216">
        <v>229.1</v>
      </c>
      <c r="G767" s="164" t="s">
        <v>420</v>
      </c>
      <c r="H767" s="178">
        <v>0</v>
      </c>
      <c r="I767" s="179"/>
      <c r="J767" s="180"/>
      <c r="K767" s="180"/>
      <c r="L767" s="167" t="s">
        <v>459</v>
      </c>
      <c r="M767" s="167"/>
    </row>
    <row r="768" spans="1:13">
      <c r="A768" s="164" t="s">
        <v>340</v>
      </c>
      <c r="B768" s="165">
        <v>0</v>
      </c>
      <c r="C768" s="166">
        <v>75</v>
      </c>
      <c r="D768" s="164" t="s">
        <v>484</v>
      </c>
      <c r="E768" s="215">
        <v>229.1</v>
      </c>
      <c r="F768" s="216">
        <v>229.85</v>
      </c>
      <c r="G768" s="164" t="s">
        <v>420</v>
      </c>
      <c r="H768" s="178">
        <v>0</v>
      </c>
      <c r="I768" s="179"/>
      <c r="J768" s="180"/>
      <c r="K768" s="180"/>
      <c r="L768" s="167" t="s">
        <v>459</v>
      </c>
      <c r="M768" s="167"/>
    </row>
    <row r="769" spans="1:13">
      <c r="A769" s="164" t="s">
        <v>341</v>
      </c>
      <c r="B769" s="165">
        <v>0</v>
      </c>
      <c r="C769" s="166">
        <v>75</v>
      </c>
      <c r="D769" s="164" t="s">
        <v>484</v>
      </c>
      <c r="E769" s="215">
        <v>229.85</v>
      </c>
      <c r="F769" s="216">
        <v>230.6</v>
      </c>
      <c r="G769" s="164" t="s">
        <v>420</v>
      </c>
      <c r="H769" s="178">
        <v>0</v>
      </c>
      <c r="I769" s="179"/>
      <c r="J769" s="180"/>
      <c r="K769" s="180"/>
      <c r="L769" s="167" t="s">
        <v>459</v>
      </c>
      <c r="M769" s="167"/>
    </row>
    <row r="770" spans="1:13">
      <c r="A770" s="164" t="s">
        <v>342</v>
      </c>
      <c r="B770" s="165">
        <v>0</v>
      </c>
      <c r="C770" s="166">
        <v>67</v>
      </c>
      <c r="D770" s="164" t="s">
        <v>484</v>
      </c>
      <c r="E770" s="215">
        <v>230.6</v>
      </c>
      <c r="F770" s="216">
        <v>231.26999999999998</v>
      </c>
      <c r="G770" s="164" t="s">
        <v>420</v>
      </c>
      <c r="H770" s="178">
        <v>0</v>
      </c>
      <c r="I770" s="179"/>
      <c r="J770" s="180"/>
      <c r="K770" s="180"/>
      <c r="L770" s="167" t="s">
        <v>459</v>
      </c>
      <c r="M770" s="167"/>
    </row>
    <row r="771" spans="1:13">
      <c r="A771" s="164" t="s">
        <v>342</v>
      </c>
      <c r="B771" s="165">
        <v>67</v>
      </c>
      <c r="C771" s="166">
        <v>72</v>
      </c>
      <c r="D771" s="164" t="s">
        <v>484</v>
      </c>
      <c r="E771" s="215">
        <v>231.26999999999998</v>
      </c>
      <c r="F771" s="216">
        <v>231.32</v>
      </c>
      <c r="G771" s="164" t="s">
        <v>420</v>
      </c>
      <c r="H771" s="178">
        <v>0</v>
      </c>
      <c r="I771" s="179"/>
      <c r="J771" s="180"/>
      <c r="K771" s="180"/>
      <c r="L771" s="167" t="s">
        <v>419</v>
      </c>
      <c r="M771" s="167"/>
    </row>
    <row r="772" spans="1:13">
      <c r="A772" s="164" t="s">
        <v>342</v>
      </c>
      <c r="B772" s="165">
        <v>72</v>
      </c>
      <c r="C772" s="166">
        <v>75</v>
      </c>
      <c r="D772" s="164" t="s">
        <v>484</v>
      </c>
      <c r="E772" s="215">
        <v>231.32</v>
      </c>
      <c r="F772" s="216">
        <v>231.35</v>
      </c>
      <c r="G772" s="164" t="s">
        <v>420</v>
      </c>
      <c r="H772" s="178">
        <v>0</v>
      </c>
      <c r="I772" s="179"/>
      <c r="J772" s="180"/>
      <c r="K772" s="180"/>
      <c r="L772" s="167" t="s">
        <v>459</v>
      </c>
      <c r="M772" s="167"/>
    </row>
    <row r="773" spans="1:13">
      <c r="A773" s="164" t="s">
        <v>343</v>
      </c>
      <c r="B773" s="165">
        <v>0</v>
      </c>
      <c r="C773" s="166">
        <v>84</v>
      </c>
      <c r="D773" s="164" t="s">
        <v>484</v>
      </c>
      <c r="E773" s="215">
        <v>231.35</v>
      </c>
      <c r="F773" s="216">
        <v>232.19</v>
      </c>
      <c r="G773" s="164" t="s">
        <v>420</v>
      </c>
      <c r="H773" s="178">
        <v>0</v>
      </c>
      <c r="I773" s="179"/>
      <c r="J773" s="180"/>
      <c r="K773" s="180"/>
      <c r="L773" s="167" t="s">
        <v>459</v>
      </c>
      <c r="M773" s="167"/>
    </row>
    <row r="774" spans="1:13">
      <c r="A774" s="164" t="s">
        <v>344</v>
      </c>
      <c r="B774" s="165">
        <v>0</v>
      </c>
      <c r="C774" s="166">
        <v>46</v>
      </c>
      <c r="D774" s="164" t="s">
        <v>484</v>
      </c>
      <c r="E774" s="215">
        <v>232.19</v>
      </c>
      <c r="F774" s="216">
        <v>232.65</v>
      </c>
      <c r="G774" s="164" t="s">
        <v>420</v>
      </c>
      <c r="H774" s="178">
        <v>0</v>
      </c>
      <c r="I774" s="179"/>
      <c r="J774" s="180"/>
      <c r="K774" s="180"/>
      <c r="L774" s="167" t="s">
        <v>459</v>
      </c>
      <c r="M774" s="167"/>
    </row>
    <row r="775" spans="1:13">
      <c r="A775" s="164" t="s">
        <v>344</v>
      </c>
      <c r="B775" s="165">
        <v>46.5</v>
      </c>
      <c r="C775" s="166">
        <v>48</v>
      </c>
      <c r="D775" s="164" t="s">
        <v>484</v>
      </c>
      <c r="E775" s="215">
        <v>232.655</v>
      </c>
      <c r="F775" s="216">
        <v>232.67</v>
      </c>
      <c r="G775" s="164" t="s">
        <v>420</v>
      </c>
      <c r="H775" s="178">
        <v>0</v>
      </c>
      <c r="I775" s="179"/>
      <c r="J775" s="180"/>
      <c r="K775" s="180"/>
      <c r="L775" s="167" t="s">
        <v>479</v>
      </c>
      <c r="M775" s="167"/>
    </row>
    <row r="776" spans="1:13">
      <c r="A776" s="164" t="s">
        <v>344</v>
      </c>
      <c r="B776" s="165">
        <v>48</v>
      </c>
      <c r="C776" s="166">
        <v>55</v>
      </c>
      <c r="D776" s="164" t="s">
        <v>484</v>
      </c>
      <c r="E776" s="215">
        <v>232.67</v>
      </c>
      <c r="F776" s="216">
        <v>232.74</v>
      </c>
      <c r="G776" s="164" t="s">
        <v>420</v>
      </c>
      <c r="H776" s="178">
        <v>0</v>
      </c>
      <c r="I776" s="179"/>
      <c r="J776" s="180"/>
      <c r="K776" s="180"/>
      <c r="L776" s="167" t="s">
        <v>459</v>
      </c>
      <c r="M776" s="167"/>
    </row>
    <row r="777" spans="1:13">
      <c r="A777" s="164" t="s">
        <v>345</v>
      </c>
      <c r="B777" s="165">
        <v>0</v>
      </c>
      <c r="C777" s="166">
        <v>33</v>
      </c>
      <c r="D777" s="164" t="s">
        <v>484</v>
      </c>
      <c r="E777" s="215">
        <v>232.74</v>
      </c>
      <c r="F777" s="216">
        <v>233.07000000000002</v>
      </c>
      <c r="G777" s="164" t="s">
        <v>420</v>
      </c>
      <c r="H777" s="178">
        <v>0</v>
      </c>
      <c r="I777" s="179"/>
      <c r="J777" s="180"/>
      <c r="K777" s="180"/>
      <c r="L777" s="167" t="s">
        <v>459</v>
      </c>
      <c r="M777" s="167"/>
    </row>
    <row r="778" spans="1:13">
      <c r="A778" s="164" t="s">
        <v>345</v>
      </c>
      <c r="B778" s="165">
        <v>33</v>
      </c>
      <c r="C778" s="166">
        <v>35</v>
      </c>
      <c r="D778" s="164" t="s">
        <v>484</v>
      </c>
      <c r="E778" s="215">
        <v>233.07000000000002</v>
      </c>
      <c r="F778" s="216">
        <v>233.09</v>
      </c>
      <c r="G778" s="164" t="s">
        <v>420</v>
      </c>
      <c r="H778" s="178">
        <v>0</v>
      </c>
      <c r="I778" s="179"/>
      <c r="J778" s="180"/>
      <c r="K778" s="180"/>
      <c r="L778" s="167" t="s">
        <v>462</v>
      </c>
      <c r="M778" s="167"/>
    </row>
    <row r="779" spans="1:13">
      <c r="A779" s="164" t="s">
        <v>345</v>
      </c>
      <c r="B779" s="165">
        <v>35</v>
      </c>
      <c r="C779" s="166">
        <v>45</v>
      </c>
      <c r="D779" s="164" t="s">
        <v>484</v>
      </c>
      <c r="E779" s="215">
        <v>233.09</v>
      </c>
      <c r="F779" s="216">
        <v>233.19</v>
      </c>
      <c r="G779" s="164" t="s">
        <v>420</v>
      </c>
      <c r="H779" s="178">
        <v>0</v>
      </c>
      <c r="I779" s="179"/>
      <c r="J779" s="180"/>
      <c r="K779" s="180"/>
      <c r="L779" s="167" t="s">
        <v>459</v>
      </c>
      <c r="M779" s="167"/>
    </row>
    <row r="780" spans="1:13">
      <c r="A780" s="164" t="s">
        <v>345</v>
      </c>
      <c r="B780" s="165">
        <v>45</v>
      </c>
      <c r="C780" s="166">
        <v>45.5</v>
      </c>
      <c r="D780" s="164" t="s">
        <v>484</v>
      </c>
      <c r="E780" s="215">
        <v>233.19</v>
      </c>
      <c r="F780" s="216">
        <v>233.19500000000002</v>
      </c>
      <c r="G780" s="164" t="s">
        <v>420</v>
      </c>
      <c r="H780" s="178">
        <v>0</v>
      </c>
      <c r="I780" s="179"/>
      <c r="J780" s="180"/>
      <c r="K780" s="180"/>
      <c r="L780" s="167" t="s">
        <v>425</v>
      </c>
      <c r="M780" s="167"/>
    </row>
    <row r="781" spans="1:13">
      <c r="A781" s="164" t="s">
        <v>345</v>
      </c>
      <c r="B781" s="165">
        <v>45.5</v>
      </c>
      <c r="C781" s="166">
        <v>54</v>
      </c>
      <c r="D781" s="164" t="s">
        <v>484</v>
      </c>
      <c r="E781" s="215">
        <v>233.19500000000002</v>
      </c>
      <c r="F781" s="216">
        <v>233.28</v>
      </c>
      <c r="G781" s="164" t="s">
        <v>420</v>
      </c>
      <c r="H781" s="178">
        <v>0</v>
      </c>
      <c r="I781" s="179"/>
      <c r="J781" s="180"/>
      <c r="K781" s="180"/>
      <c r="L781" s="167" t="s">
        <v>459</v>
      </c>
      <c r="M781" s="167"/>
    </row>
    <row r="782" spans="1:13">
      <c r="A782" s="164" t="s">
        <v>345</v>
      </c>
      <c r="B782" s="165">
        <v>54</v>
      </c>
      <c r="C782" s="166">
        <v>57</v>
      </c>
      <c r="D782" s="164" t="s">
        <v>484</v>
      </c>
      <c r="E782" s="215">
        <v>233.29000000000002</v>
      </c>
      <c r="F782" s="216">
        <v>233.31</v>
      </c>
      <c r="G782" s="164" t="s">
        <v>420</v>
      </c>
      <c r="H782" s="178">
        <v>0</v>
      </c>
      <c r="I782" s="179"/>
      <c r="J782" s="180"/>
      <c r="K782" s="180"/>
      <c r="L782" s="167" t="s">
        <v>425</v>
      </c>
      <c r="M782" s="167"/>
    </row>
    <row r="783" spans="1:13">
      <c r="A783" s="164" t="s">
        <v>345</v>
      </c>
      <c r="B783" s="165">
        <v>57</v>
      </c>
      <c r="C783" s="166">
        <v>92</v>
      </c>
      <c r="D783" s="164" t="s">
        <v>484</v>
      </c>
      <c r="E783" s="215">
        <v>233.29000000000002</v>
      </c>
      <c r="F783" s="216">
        <v>233.66</v>
      </c>
      <c r="G783" s="164" t="s">
        <v>428</v>
      </c>
      <c r="H783" s="178">
        <v>1</v>
      </c>
      <c r="I783" s="179"/>
      <c r="J783" s="180"/>
      <c r="K783" s="180"/>
      <c r="L783" s="167" t="s">
        <v>459</v>
      </c>
      <c r="M783" s="167"/>
    </row>
    <row r="784" spans="1:13">
      <c r="A784" s="164" t="s">
        <v>346</v>
      </c>
      <c r="B784" s="165">
        <v>0</v>
      </c>
      <c r="C784" s="166">
        <v>31.5</v>
      </c>
      <c r="D784" s="164" t="s">
        <v>484</v>
      </c>
      <c r="E784" s="215">
        <v>233.6</v>
      </c>
      <c r="F784" s="216">
        <v>233.91499999999999</v>
      </c>
      <c r="G784" s="164" t="s">
        <v>428</v>
      </c>
      <c r="H784" s="178">
        <v>1</v>
      </c>
      <c r="I784" s="179"/>
      <c r="J784" s="180"/>
      <c r="K784" s="180"/>
      <c r="L784" s="167" t="s">
        <v>459</v>
      </c>
      <c r="M784" s="167"/>
    </row>
    <row r="785" spans="1:13">
      <c r="A785" s="164" t="s">
        <v>346</v>
      </c>
      <c r="B785" s="165">
        <v>31.5</v>
      </c>
      <c r="C785" s="166">
        <v>35</v>
      </c>
      <c r="D785" s="164" t="s">
        <v>484</v>
      </c>
      <c r="E785" s="215">
        <v>233.91499999999999</v>
      </c>
      <c r="F785" s="216">
        <v>233.95</v>
      </c>
      <c r="G785" s="164" t="s">
        <v>420</v>
      </c>
      <c r="H785" s="178">
        <v>0</v>
      </c>
      <c r="I785" s="179"/>
      <c r="J785" s="180"/>
      <c r="K785" s="180"/>
      <c r="L785" s="167" t="s">
        <v>419</v>
      </c>
      <c r="M785" s="167"/>
    </row>
    <row r="786" spans="1:13">
      <c r="A786" s="164" t="s">
        <v>346</v>
      </c>
      <c r="B786" s="165">
        <v>35</v>
      </c>
      <c r="C786" s="166">
        <v>44</v>
      </c>
      <c r="D786" s="164" t="s">
        <v>484</v>
      </c>
      <c r="E786" s="215">
        <v>233.95</v>
      </c>
      <c r="F786" s="216">
        <v>234.04</v>
      </c>
      <c r="G786" s="164" t="s">
        <v>428</v>
      </c>
      <c r="H786" s="178">
        <v>1</v>
      </c>
      <c r="I786" s="179"/>
      <c r="J786" s="180"/>
      <c r="K786" s="180"/>
      <c r="L786" s="167" t="s">
        <v>459</v>
      </c>
      <c r="M786" s="167"/>
    </row>
    <row r="787" spans="1:13">
      <c r="A787" s="164" t="s">
        <v>346</v>
      </c>
      <c r="B787" s="165">
        <v>44</v>
      </c>
      <c r="C787" s="166">
        <v>49</v>
      </c>
      <c r="D787" s="164" t="s">
        <v>484</v>
      </c>
      <c r="E787" s="215">
        <v>234.04</v>
      </c>
      <c r="F787" s="216">
        <v>234.09</v>
      </c>
      <c r="G787" s="164" t="s">
        <v>420</v>
      </c>
      <c r="H787" s="178">
        <v>0</v>
      </c>
      <c r="I787" s="179"/>
      <c r="J787" s="180"/>
      <c r="K787" s="180"/>
      <c r="L787" s="167" t="s">
        <v>419</v>
      </c>
      <c r="M787" s="167"/>
    </row>
    <row r="788" spans="1:13">
      <c r="A788" s="164" t="s">
        <v>346</v>
      </c>
      <c r="B788" s="165">
        <v>49</v>
      </c>
      <c r="C788" s="166">
        <v>91.5</v>
      </c>
      <c r="D788" s="164" t="s">
        <v>484</v>
      </c>
      <c r="E788" s="215">
        <v>234.09</v>
      </c>
      <c r="F788" s="216">
        <v>234.51499999999999</v>
      </c>
      <c r="G788" s="164" t="s">
        <v>428</v>
      </c>
      <c r="H788" s="178">
        <v>1</v>
      </c>
      <c r="I788" s="179"/>
      <c r="J788" s="180"/>
      <c r="K788" s="180"/>
      <c r="L788" s="167" t="s">
        <v>459</v>
      </c>
      <c r="M788" s="167"/>
    </row>
    <row r="789" spans="1:13">
      <c r="A789" s="164" t="s">
        <v>347</v>
      </c>
      <c r="B789" s="165">
        <v>0</v>
      </c>
      <c r="C789" s="166">
        <v>71</v>
      </c>
      <c r="D789" s="164" t="s">
        <v>484</v>
      </c>
      <c r="E789" s="215">
        <v>234.51499999999999</v>
      </c>
      <c r="F789" s="216">
        <v>235.22499999999999</v>
      </c>
      <c r="G789" s="164" t="s">
        <v>428</v>
      </c>
      <c r="H789" s="178">
        <v>1</v>
      </c>
      <c r="I789" s="179"/>
      <c r="J789" s="180"/>
      <c r="K789" s="180"/>
      <c r="L789" s="167" t="s">
        <v>459</v>
      </c>
      <c r="M789" s="167"/>
    </row>
    <row r="790" spans="1:13">
      <c r="A790" s="164" t="s">
        <v>347</v>
      </c>
      <c r="B790" s="165">
        <v>71</v>
      </c>
      <c r="C790" s="166">
        <v>76.5</v>
      </c>
      <c r="D790" s="164" t="s">
        <v>484</v>
      </c>
      <c r="E790" s="215">
        <v>235.22499999999999</v>
      </c>
      <c r="F790" s="216">
        <v>235.27999999999997</v>
      </c>
      <c r="G790" s="164" t="s">
        <v>420</v>
      </c>
      <c r="H790" s="178">
        <v>0</v>
      </c>
      <c r="I790" s="179"/>
      <c r="J790" s="180"/>
      <c r="K790" s="180"/>
      <c r="L790" s="167" t="s">
        <v>425</v>
      </c>
      <c r="M790" s="167"/>
    </row>
    <row r="791" spans="1:13">
      <c r="A791" s="164" t="s">
        <v>348</v>
      </c>
      <c r="B791" s="165">
        <v>0</v>
      </c>
      <c r="C791" s="166">
        <v>10</v>
      </c>
      <c r="D791" s="164" t="s">
        <v>484</v>
      </c>
      <c r="E791" s="215">
        <v>235.28</v>
      </c>
      <c r="F791" s="216">
        <v>235.38</v>
      </c>
      <c r="G791" s="164" t="s">
        <v>420</v>
      </c>
      <c r="H791" s="178">
        <v>0</v>
      </c>
      <c r="I791" s="179"/>
      <c r="J791" s="180"/>
      <c r="K791" s="180"/>
      <c r="L791" s="167" t="s">
        <v>425</v>
      </c>
      <c r="M791" s="167"/>
    </row>
    <row r="792" spans="1:13">
      <c r="A792" s="164" t="s">
        <v>348</v>
      </c>
      <c r="B792" s="165">
        <v>10</v>
      </c>
      <c r="C792" s="166">
        <v>75.5</v>
      </c>
      <c r="D792" s="164" t="s">
        <v>484</v>
      </c>
      <c r="E792" s="215">
        <v>235.38</v>
      </c>
      <c r="F792" s="216">
        <v>236.035</v>
      </c>
      <c r="G792" s="164" t="s">
        <v>420</v>
      </c>
      <c r="H792" s="178">
        <v>0</v>
      </c>
      <c r="I792" s="179"/>
      <c r="J792" s="180"/>
      <c r="K792" s="180"/>
      <c r="L792" s="167" t="s">
        <v>459</v>
      </c>
      <c r="M792" s="167"/>
    </row>
    <row r="793" spans="1:13">
      <c r="A793" s="164" t="s">
        <v>349</v>
      </c>
      <c r="B793" s="165">
        <v>0</v>
      </c>
      <c r="C793" s="166">
        <v>40</v>
      </c>
      <c r="D793" s="164" t="s">
        <v>484</v>
      </c>
      <c r="E793" s="215">
        <v>236.035</v>
      </c>
      <c r="F793" s="216">
        <v>236.435</v>
      </c>
      <c r="G793" s="164" t="s">
        <v>428</v>
      </c>
      <c r="H793" s="178">
        <v>1</v>
      </c>
      <c r="I793" s="179"/>
      <c r="J793" s="180"/>
      <c r="K793" s="180"/>
      <c r="L793" s="167" t="s">
        <v>459</v>
      </c>
      <c r="M793" s="167"/>
    </row>
    <row r="794" spans="1:13">
      <c r="A794" s="164" t="s">
        <v>349</v>
      </c>
      <c r="B794" s="165">
        <v>40</v>
      </c>
      <c r="C794" s="166">
        <v>70.5</v>
      </c>
      <c r="D794" s="164" t="s">
        <v>484</v>
      </c>
      <c r="E794" s="215">
        <v>236.435</v>
      </c>
      <c r="F794" s="216">
        <v>236.74</v>
      </c>
      <c r="G794" s="164" t="s">
        <v>428</v>
      </c>
      <c r="H794" s="178">
        <v>1</v>
      </c>
      <c r="I794" s="179">
        <v>308.0422228739925</v>
      </c>
      <c r="J794" s="180">
        <v>56.541730420122533</v>
      </c>
      <c r="K794" s="180"/>
      <c r="L794" s="167" t="s">
        <v>459</v>
      </c>
      <c r="M794" s="167"/>
    </row>
    <row r="795" spans="1:13">
      <c r="A795" s="164" t="s">
        <v>350</v>
      </c>
      <c r="B795" s="165">
        <v>0</v>
      </c>
      <c r="C795" s="166">
        <v>27</v>
      </c>
      <c r="D795" s="164" t="s">
        <v>484</v>
      </c>
      <c r="E795" s="215">
        <v>236.6</v>
      </c>
      <c r="F795" s="216">
        <v>236.87</v>
      </c>
      <c r="G795" s="164" t="s">
        <v>428</v>
      </c>
      <c r="H795" s="178">
        <v>1</v>
      </c>
      <c r="I795" s="179"/>
      <c r="J795" s="180"/>
      <c r="K795" s="180"/>
      <c r="L795" s="167" t="s">
        <v>459</v>
      </c>
      <c r="M795" s="167"/>
    </row>
    <row r="796" spans="1:13">
      <c r="A796" s="164" t="s">
        <v>350</v>
      </c>
      <c r="B796" s="165">
        <v>27</v>
      </c>
      <c r="C796" s="166">
        <v>32</v>
      </c>
      <c r="D796" s="164" t="s">
        <v>484</v>
      </c>
      <c r="E796" s="215">
        <v>236.87</v>
      </c>
      <c r="F796" s="216">
        <v>236.92</v>
      </c>
      <c r="G796" s="164" t="s">
        <v>420</v>
      </c>
      <c r="H796" s="178">
        <v>0</v>
      </c>
      <c r="I796" s="179"/>
      <c r="J796" s="180"/>
      <c r="K796" s="180"/>
      <c r="L796" s="167" t="s">
        <v>419</v>
      </c>
      <c r="M796" s="167"/>
    </row>
    <row r="797" spans="1:13">
      <c r="A797" s="164" t="s">
        <v>350</v>
      </c>
      <c r="B797" s="165">
        <v>32</v>
      </c>
      <c r="C797" s="166">
        <v>40</v>
      </c>
      <c r="D797" s="164" t="s">
        <v>484</v>
      </c>
      <c r="E797" s="215">
        <v>236.92</v>
      </c>
      <c r="F797" s="216">
        <v>237</v>
      </c>
      <c r="G797" s="164"/>
      <c r="H797" s="178"/>
      <c r="I797" s="179"/>
      <c r="J797" s="180"/>
      <c r="K797" s="180"/>
      <c r="L797" s="167"/>
      <c r="M797" s="167"/>
    </row>
    <row r="798" spans="1:13">
      <c r="A798" s="164" t="s">
        <v>350</v>
      </c>
      <c r="B798" s="165">
        <v>40</v>
      </c>
      <c r="C798" s="166">
        <v>67.5</v>
      </c>
      <c r="D798" s="164" t="s">
        <v>484</v>
      </c>
      <c r="E798" s="215">
        <v>237</v>
      </c>
      <c r="F798" s="216">
        <v>237.27500000000001</v>
      </c>
      <c r="G798" s="164" t="s">
        <v>420</v>
      </c>
      <c r="H798" s="178">
        <v>0</v>
      </c>
      <c r="I798" s="179"/>
      <c r="J798" s="180"/>
      <c r="K798" s="180"/>
      <c r="L798" s="167" t="s">
        <v>419</v>
      </c>
      <c r="M798" s="167"/>
    </row>
    <row r="799" spans="1:13">
      <c r="A799" s="164" t="s">
        <v>351</v>
      </c>
      <c r="B799" s="165">
        <v>0</v>
      </c>
      <c r="C799" s="166">
        <v>5</v>
      </c>
      <c r="D799" s="164" t="s">
        <v>484</v>
      </c>
      <c r="E799" s="215">
        <v>237.27500000000001</v>
      </c>
      <c r="F799" s="216">
        <v>237.32500000000002</v>
      </c>
      <c r="G799" s="164" t="s">
        <v>420</v>
      </c>
      <c r="H799" s="178">
        <v>0</v>
      </c>
      <c r="I799" s="179"/>
      <c r="J799" s="180"/>
      <c r="K799" s="180"/>
      <c r="L799" s="167" t="s">
        <v>419</v>
      </c>
      <c r="M799" s="167"/>
    </row>
    <row r="800" spans="1:13">
      <c r="A800" s="164" t="s">
        <v>351</v>
      </c>
      <c r="B800" s="165">
        <v>5</v>
      </c>
      <c r="C800" s="166">
        <v>83</v>
      </c>
      <c r="D800" s="164" t="s">
        <v>484</v>
      </c>
      <c r="E800" s="215">
        <v>237.32500000000002</v>
      </c>
      <c r="F800" s="216">
        <v>238.10500000000002</v>
      </c>
      <c r="G800" s="164" t="s">
        <v>428</v>
      </c>
      <c r="H800" s="178">
        <v>1</v>
      </c>
      <c r="I800" s="179"/>
      <c r="J800" s="180"/>
      <c r="K800" s="180"/>
      <c r="L800" s="167" t="s">
        <v>459</v>
      </c>
      <c r="M800" s="167"/>
    </row>
    <row r="801" spans="1:13">
      <c r="A801" s="164" t="s">
        <v>352</v>
      </c>
      <c r="B801" s="165">
        <v>0</v>
      </c>
      <c r="C801" s="166">
        <v>78</v>
      </c>
      <c r="D801" s="164" t="s">
        <v>484</v>
      </c>
      <c r="E801" s="215">
        <v>238.10499999999999</v>
      </c>
      <c r="F801" s="216">
        <v>238.88499999999999</v>
      </c>
      <c r="G801" s="164" t="s">
        <v>428</v>
      </c>
      <c r="H801" s="178">
        <v>1</v>
      </c>
      <c r="I801" s="179"/>
      <c r="J801" s="180"/>
      <c r="K801" s="180"/>
      <c r="L801" s="167" t="s">
        <v>459</v>
      </c>
      <c r="M801" s="167"/>
    </row>
    <row r="802" spans="1:13">
      <c r="A802" s="164" t="s">
        <v>353</v>
      </c>
      <c r="B802" s="165">
        <v>0</v>
      </c>
      <c r="C802" s="166">
        <v>75</v>
      </c>
      <c r="D802" s="164" t="s">
        <v>484</v>
      </c>
      <c r="E802" s="215">
        <v>238.88499999999999</v>
      </c>
      <c r="F802" s="216">
        <v>239.63499999999999</v>
      </c>
      <c r="G802" s="164" t="s">
        <v>428</v>
      </c>
      <c r="H802" s="178">
        <v>1</v>
      </c>
      <c r="I802" s="179"/>
      <c r="J802" s="180"/>
      <c r="K802" s="180"/>
      <c r="L802" s="167" t="s">
        <v>459</v>
      </c>
      <c r="M802" s="167"/>
    </row>
    <row r="803" spans="1:13">
      <c r="A803" s="164" t="s">
        <v>354</v>
      </c>
      <c r="B803" s="165">
        <v>0</v>
      </c>
      <c r="C803" s="166">
        <v>90.5</v>
      </c>
      <c r="D803" s="164" t="s">
        <v>484</v>
      </c>
      <c r="E803" s="215">
        <v>239.6</v>
      </c>
      <c r="F803" s="216">
        <v>240.505</v>
      </c>
      <c r="G803" s="164" t="s">
        <v>428</v>
      </c>
      <c r="H803" s="178">
        <v>1</v>
      </c>
      <c r="I803" s="179"/>
      <c r="J803" s="180"/>
      <c r="K803" s="180"/>
      <c r="L803" s="167" t="s">
        <v>459</v>
      </c>
      <c r="M803" s="167"/>
    </row>
    <row r="804" spans="1:13">
      <c r="A804" s="164" t="s">
        <v>355</v>
      </c>
      <c r="B804" s="165">
        <v>0</v>
      </c>
      <c r="C804" s="166">
        <v>7</v>
      </c>
      <c r="D804" s="164" t="s">
        <v>484</v>
      </c>
      <c r="E804" s="215">
        <v>240.505</v>
      </c>
      <c r="F804" s="216">
        <v>240.57499999999999</v>
      </c>
      <c r="G804" s="164" t="s">
        <v>428</v>
      </c>
      <c r="H804" s="178">
        <v>1</v>
      </c>
      <c r="I804" s="179"/>
      <c r="J804" s="180"/>
      <c r="K804" s="180"/>
      <c r="L804" s="167" t="s">
        <v>459</v>
      </c>
      <c r="M804" s="167"/>
    </row>
    <row r="805" spans="1:13">
      <c r="A805" s="164" t="s">
        <v>355</v>
      </c>
      <c r="B805" s="165">
        <v>7</v>
      </c>
      <c r="C805" s="166">
        <v>14</v>
      </c>
      <c r="D805" s="164" t="s">
        <v>484</v>
      </c>
      <c r="E805" s="215">
        <v>240.57499999999999</v>
      </c>
      <c r="F805" s="216">
        <v>240.64499999999998</v>
      </c>
      <c r="G805" s="164" t="s">
        <v>428</v>
      </c>
      <c r="H805" s="178">
        <v>1</v>
      </c>
      <c r="I805" s="179"/>
      <c r="J805" s="180"/>
      <c r="K805" s="180"/>
      <c r="L805" s="167" t="s">
        <v>419</v>
      </c>
      <c r="M805" s="167"/>
    </row>
    <row r="806" spans="1:13">
      <c r="A806" s="164" t="s">
        <v>355</v>
      </c>
      <c r="B806" s="165">
        <v>14</v>
      </c>
      <c r="C806" s="166">
        <v>51.5</v>
      </c>
      <c r="D806" s="164" t="s">
        <v>484</v>
      </c>
      <c r="E806" s="215">
        <v>240.64499999999998</v>
      </c>
      <c r="F806" s="216">
        <v>241.01999999999998</v>
      </c>
      <c r="G806" s="164" t="s">
        <v>428</v>
      </c>
      <c r="H806" s="178">
        <v>1</v>
      </c>
      <c r="I806" s="179"/>
      <c r="J806" s="180"/>
      <c r="K806" s="180"/>
      <c r="L806" s="167" t="s">
        <v>459</v>
      </c>
      <c r="M806" s="167"/>
    </row>
    <row r="807" spans="1:13">
      <c r="A807" s="164" t="s">
        <v>355</v>
      </c>
      <c r="B807" s="165">
        <v>51.5</v>
      </c>
      <c r="C807" s="166">
        <v>53</v>
      </c>
      <c r="D807" s="164" t="s">
        <v>484</v>
      </c>
      <c r="E807" s="215">
        <v>241.01999999999998</v>
      </c>
      <c r="F807" s="216">
        <v>241.035</v>
      </c>
      <c r="G807" s="164" t="s">
        <v>420</v>
      </c>
      <c r="H807" s="178">
        <v>0</v>
      </c>
      <c r="I807" s="179"/>
      <c r="J807" s="180"/>
      <c r="K807" s="180"/>
      <c r="L807" s="167" t="s">
        <v>479</v>
      </c>
      <c r="M807" s="167"/>
    </row>
    <row r="808" spans="1:13">
      <c r="A808" s="164" t="s">
        <v>355</v>
      </c>
      <c r="B808" s="165">
        <v>53</v>
      </c>
      <c r="C808" s="166">
        <v>75.5</v>
      </c>
      <c r="D808" s="164" t="s">
        <v>484</v>
      </c>
      <c r="E808" s="215">
        <v>241.035</v>
      </c>
      <c r="F808" s="216">
        <v>241.26</v>
      </c>
      <c r="G808" s="164" t="s">
        <v>428</v>
      </c>
      <c r="H808" s="178">
        <v>1</v>
      </c>
      <c r="I808" s="179"/>
      <c r="J808" s="180"/>
      <c r="K808" s="180"/>
      <c r="L808" s="167" t="s">
        <v>459</v>
      </c>
      <c r="M808" s="167"/>
    </row>
    <row r="809" spans="1:13">
      <c r="A809" s="164" t="s">
        <v>356</v>
      </c>
      <c r="B809" s="165">
        <v>0</v>
      </c>
      <c r="C809" s="166">
        <v>49</v>
      </c>
      <c r="D809" s="164" t="s">
        <v>484</v>
      </c>
      <c r="E809" s="215">
        <v>241.26</v>
      </c>
      <c r="F809" s="216">
        <v>241.75</v>
      </c>
      <c r="G809" s="164" t="s">
        <v>428</v>
      </c>
      <c r="H809" s="178">
        <v>1</v>
      </c>
      <c r="I809" s="179"/>
      <c r="J809" s="180"/>
      <c r="K809" s="180"/>
      <c r="L809" s="167" t="s">
        <v>459</v>
      </c>
      <c r="M809" s="167"/>
    </row>
    <row r="810" spans="1:13">
      <c r="A810" s="164" t="s">
        <v>356</v>
      </c>
      <c r="B810" s="165">
        <v>49</v>
      </c>
      <c r="C810" s="166">
        <v>49.2</v>
      </c>
      <c r="D810" s="164" t="s">
        <v>484</v>
      </c>
      <c r="E810" s="215">
        <v>241.75</v>
      </c>
      <c r="F810" s="216">
        <v>241.75199999999998</v>
      </c>
      <c r="G810" s="164" t="s">
        <v>420</v>
      </c>
      <c r="H810" s="178">
        <v>0</v>
      </c>
      <c r="I810" s="179"/>
      <c r="J810" s="180"/>
      <c r="K810" s="180"/>
      <c r="L810" s="167" t="s">
        <v>479</v>
      </c>
      <c r="M810" s="167"/>
    </row>
    <row r="811" spans="1:13">
      <c r="A811" s="164" t="s">
        <v>356</v>
      </c>
      <c r="B811" s="165">
        <v>49.2</v>
      </c>
      <c r="C811" s="166">
        <v>64</v>
      </c>
      <c r="D811" s="164" t="s">
        <v>484</v>
      </c>
      <c r="E811" s="215">
        <v>241.75199999999998</v>
      </c>
      <c r="F811" s="216">
        <v>241.89999999999998</v>
      </c>
      <c r="G811" s="164" t="s">
        <v>428</v>
      </c>
      <c r="H811" s="178">
        <v>1</v>
      </c>
      <c r="I811" s="179"/>
      <c r="J811" s="180"/>
      <c r="K811" s="180"/>
      <c r="L811" s="167" t="s">
        <v>459</v>
      </c>
      <c r="M811" s="167"/>
    </row>
    <row r="812" spans="1:13">
      <c r="A812" s="164" t="s">
        <v>356</v>
      </c>
      <c r="B812" s="165">
        <v>64</v>
      </c>
      <c r="C812" s="166">
        <v>81</v>
      </c>
      <c r="D812" s="164" t="s">
        <v>484</v>
      </c>
      <c r="E812" s="215">
        <v>241.89999999999998</v>
      </c>
      <c r="F812" s="216">
        <v>242.07</v>
      </c>
      <c r="G812" s="164" t="s">
        <v>428</v>
      </c>
      <c r="H812" s="178">
        <v>1</v>
      </c>
      <c r="I812" s="179"/>
      <c r="J812" s="180"/>
      <c r="K812" s="180"/>
      <c r="L812" s="167" t="s">
        <v>459</v>
      </c>
      <c r="M812" s="167"/>
    </row>
    <row r="813" spans="1:13">
      <c r="A813" s="164" t="s">
        <v>356</v>
      </c>
      <c r="B813" s="165">
        <v>81</v>
      </c>
      <c r="C813" s="166">
        <v>81.5</v>
      </c>
      <c r="D813" s="164" t="s">
        <v>484</v>
      </c>
      <c r="E813" s="215">
        <v>242.07</v>
      </c>
      <c r="F813" s="216">
        <v>242.07499999999999</v>
      </c>
      <c r="G813" s="164" t="s">
        <v>420</v>
      </c>
      <c r="H813" s="178">
        <v>0</v>
      </c>
      <c r="I813" s="179"/>
      <c r="J813" s="180"/>
      <c r="K813" s="180"/>
      <c r="L813" s="167" t="s">
        <v>479</v>
      </c>
      <c r="M813" s="167"/>
    </row>
    <row r="814" spans="1:13">
      <c r="A814" s="164" t="s">
        <v>356</v>
      </c>
      <c r="B814" s="165">
        <v>81.5</v>
      </c>
      <c r="C814" s="166">
        <v>85</v>
      </c>
      <c r="D814" s="164" t="s">
        <v>484</v>
      </c>
      <c r="E814" s="215">
        <v>242.07499999999999</v>
      </c>
      <c r="F814" s="216">
        <v>242.10999999999999</v>
      </c>
      <c r="G814" s="164" t="s">
        <v>428</v>
      </c>
      <c r="H814" s="178">
        <v>1</v>
      </c>
      <c r="I814" s="179"/>
      <c r="J814" s="180"/>
      <c r="K814" s="180"/>
      <c r="L814" s="167" t="s">
        <v>459</v>
      </c>
      <c r="M814" s="167"/>
    </row>
    <row r="815" spans="1:13">
      <c r="A815" s="164" t="s">
        <v>357</v>
      </c>
      <c r="B815" s="165">
        <v>0</v>
      </c>
      <c r="C815" s="166">
        <v>15.5</v>
      </c>
      <c r="D815" s="164" t="s">
        <v>484</v>
      </c>
      <c r="E815" s="215">
        <v>242.11</v>
      </c>
      <c r="F815" s="216">
        <v>242.26500000000001</v>
      </c>
      <c r="G815" s="164" t="s">
        <v>428</v>
      </c>
      <c r="H815" s="178">
        <v>1</v>
      </c>
      <c r="I815" s="179"/>
      <c r="J815" s="180"/>
      <c r="K815" s="180"/>
      <c r="L815" s="167" t="s">
        <v>459</v>
      </c>
      <c r="M815" s="167"/>
    </row>
    <row r="816" spans="1:13">
      <c r="A816" s="164" t="s">
        <v>357</v>
      </c>
      <c r="B816" s="165">
        <v>15.5</v>
      </c>
      <c r="C816" s="166">
        <v>20.5</v>
      </c>
      <c r="D816" s="164" t="s">
        <v>484</v>
      </c>
      <c r="E816" s="215">
        <v>242.26500000000001</v>
      </c>
      <c r="F816" s="216">
        <v>242.31500000000003</v>
      </c>
      <c r="G816" s="164" t="s">
        <v>420</v>
      </c>
      <c r="H816" s="178">
        <v>0</v>
      </c>
      <c r="I816" s="179"/>
      <c r="J816" s="180"/>
      <c r="K816" s="180"/>
      <c r="L816" s="167" t="s">
        <v>462</v>
      </c>
      <c r="M816" s="167"/>
    </row>
    <row r="817" spans="1:13">
      <c r="A817" s="164" t="s">
        <v>357</v>
      </c>
      <c r="B817" s="165">
        <v>20.5</v>
      </c>
      <c r="C817" s="166">
        <v>21</v>
      </c>
      <c r="D817" s="164" t="s">
        <v>484</v>
      </c>
      <c r="E817" s="215">
        <v>242.31500000000003</v>
      </c>
      <c r="F817" s="216">
        <v>242.32000000000002</v>
      </c>
      <c r="G817" s="164" t="s">
        <v>420</v>
      </c>
      <c r="H817" s="178">
        <v>0</v>
      </c>
      <c r="I817" s="179"/>
      <c r="J817" s="180"/>
      <c r="K817" s="180"/>
      <c r="L817" s="167" t="s">
        <v>479</v>
      </c>
      <c r="M817" s="167"/>
    </row>
    <row r="818" spans="1:13">
      <c r="A818" s="164" t="s">
        <v>357</v>
      </c>
      <c r="B818" s="165">
        <v>21</v>
      </c>
      <c r="C818" s="166">
        <v>32</v>
      </c>
      <c r="D818" s="164" t="s">
        <v>484</v>
      </c>
      <c r="E818" s="215">
        <v>242.32000000000002</v>
      </c>
      <c r="F818" s="216">
        <v>242.43</v>
      </c>
      <c r="G818" s="164" t="s">
        <v>420</v>
      </c>
      <c r="H818" s="178">
        <v>0</v>
      </c>
      <c r="I818" s="179"/>
      <c r="J818" s="180"/>
      <c r="K818" s="180"/>
      <c r="L818" s="167" t="s">
        <v>481</v>
      </c>
      <c r="M818" s="167"/>
    </row>
    <row r="819" spans="1:13">
      <c r="A819" s="164" t="s">
        <v>357</v>
      </c>
      <c r="B819" s="165">
        <v>32</v>
      </c>
      <c r="C819" s="166">
        <v>53</v>
      </c>
      <c r="D819" s="164" t="s">
        <v>484</v>
      </c>
      <c r="E819" s="215">
        <v>242.43</v>
      </c>
      <c r="F819" s="216">
        <v>242.64000000000001</v>
      </c>
      <c r="G819" s="164" t="s">
        <v>428</v>
      </c>
      <c r="H819" s="178">
        <v>1</v>
      </c>
      <c r="I819" s="179"/>
      <c r="J819" s="180"/>
      <c r="K819" s="180"/>
      <c r="L819" s="167" t="s">
        <v>459</v>
      </c>
      <c r="M819" s="167"/>
    </row>
    <row r="820" spans="1:13">
      <c r="A820" s="164" t="s">
        <v>357</v>
      </c>
      <c r="B820" s="165">
        <v>53</v>
      </c>
      <c r="C820" s="166">
        <v>53.5</v>
      </c>
      <c r="D820" s="164" t="s">
        <v>484</v>
      </c>
      <c r="E820" s="215">
        <v>242.64000000000001</v>
      </c>
      <c r="F820" s="216">
        <v>242.64500000000001</v>
      </c>
      <c r="G820" s="164" t="s">
        <v>420</v>
      </c>
      <c r="H820" s="178">
        <v>0</v>
      </c>
      <c r="I820" s="179"/>
      <c r="J820" s="180"/>
      <c r="K820" s="180"/>
      <c r="L820" s="167" t="s">
        <v>479</v>
      </c>
      <c r="M820" s="167"/>
    </row>
    <row r="821" spans="1:13">
      <c r="A821" s="164" t="s">
        <v>357</v>
      </c>
      <c r="B821" s="165">
        <v>53.5</v>
      </c>
      <c r="C821" s="166">
        <v>56</v>
      </c>
      <c r="D821" s="164" t="s">
        <v>484</v>
      </c>
      <c r="E821" s="215">
        <v>242.64500000000001</v>
      </c>
      <c r="F821" s="216">
        <v>242.67000000000002</v>
      </c>
      <c r="G821" s="164" t="s">
        <v>428</v>
      </c>
      <c r="H821" s="178">
        <v>1</v>
      </c>
      <c r="I821" s="179"/>
      <c r="J821" s="180"/>
      <c r="K821" s="180"/>
      <c r="L821" s="167" t="s">
        <v>459</v>
      </c>
      <c r="M821" s="167"/>
    </row>
    <row r="822" spans="1:13">
      <c r="A822" s="164" t="s">
        <v>357</v>
      </c>
      <c r="B822" s="165">
        <v>56</v>
      </c>
      <c r="C822" s="166">
        <v>56.2</v>
      </c>
      <c r="D822" s="164" t="s">
        <v>484</v>
      </c>
      <c r="E822" s="215">
        <v>242.67000000000002</v>
      </c>
      <c r="F822" s="216">
        <v>242.67200000000003</v>
      </c>
      <c r="G822" s="164" t="s">
        <v>420</v>
      </c>
      <c r="H822" s="178">
        <v>0</v>
      </c>
      <c r="I822" s="179"/>
      <c r="J822" s="180"/>
      <c r="K822" s="180"/>
      <c r="L822" s="167" t="s">
        <v>479</v>
      </c>
      <c r="M822" s="167"/>
    </row>
    <row r="823" spans="1:13">
      <c r="A823" s="164" t="s">
        <v>357</v>
      </c>
      <c r="B823" s="165">
        <v>56.2</v>
      </c>
      <c r="C823" s="166">
        <v>74</v>
      </c>
      <c r="D823" s="164" t="s">
        <v>484</v>
      </c>
      <c r="E823" s="215">
        <v>242.67200000000003</v>
      </c>
      <c r="F823" s="216">
        <v>242.85000000000002</v>
      </c>
      <c r="G823" s="164" t="s">
        <v>428</v>
      </c>
      <c r="H823" s="178">
        <v>1</v>
      </c>
      <c r="I823" s="179"/>
      <c r="J823" s="180"/>
      <c r="K823" s="180"/>
      <c r="L823" s="167" t="s">
        <v>459</v>
      </c>
      <c r="M823" s="167"/>
    </row>
    <row r="824" spans="1:13">
      <c r="A824" s="164" t="s">
        <v>358</v>
      </c>
      <c r="B824" s="165">
        <v>0</v>
      </c>
      <c r="C824" s="166">
        <v>71.5</v>
      </c>
      <c r="D824" s="164" t="s">
        <v>484</v>
      </c>
      <c r="E824" s="215">
        <v>242.6</v>
      </c>
      <c r="F824" s="216">
        <v>243.315</v>
      </c>
      <c r="G824" s="164" t="s">
        <v>428</v>
      </c>
      <c r="H824" s="178">
        <v>1</v>
      </c>
      <c r="I824" s="179"/>
      <c r="J824" s="180"/>
      <c r="K824" s="180"/>
      <c r="L824" s="167" t="s">
        <v>459</v>
      </c>
      <c r="M824" s="167"/>
    </row>
    <row r="825" spans="1:13">
      <c r="A825" s="164" t="s">
        <v>359</v>
      </c>
      <c r="B825" s="165">
        <v>0</v>
      </c>
      <c r="C825" s="166">
        <v>30</v>
      </c>
      <c r="D825" s="164" t="s">
        <v>484</v>
      </c>
      <c r="E825" s="215">
        <v>243.315</v>
      </c>
      <c r="F825" s="216">
        <v>243.61500000000001</v>
      </c>
      <c r="G825" s="164" t="s">
        <v>428</v>
      </c>
      <c r="H825" s="178">
        <v>1</v>
      </c>
      <c r="I825" s="179"/>
      <c r="J825" s="180"/>
      <c r="K825" s="180"/>
      <c r="L825" s="167" t="s">
        <v>459</v>
      </c>
      <c r="M825" s="167"/>
    </row>
    <row r="826" spans="1:13">
      <c r="A826" s="164" t="s">
        <v>359</v>
      </c>
      <c r="B826" s="165">
        <v>30</v>
      </c>
      <c r="C826" s="166">
        <v>35</v>
      </c>
      <c r="D826" s="164" t="s">
        <v>484</v>
      </c>
      <c r="E826" s="215">
        <v>243.61500000000001</v>
      </c>
      <c r="F826" s="216">
        <v>243.66499999999999</v>
      </c>
      <c r="G826" s="164" t="s">
        <v>428</v>
      </c>
      <c r="H826" s="178">
        <v>1</v>
      </c>
      <c r="I826" s="179">
        <v>204.64465253774796</v>
      </c>
      <c r="J826" s="180">
        <v>50.703534332753264</v>
      </c>
      <c r="K826" s="180"/>
      <c r="L826" s="167" t="s">
        <v>459</v>
      </c>
      <c r="M826" s="167"/>
    </row>
    <row r="827" spans="1:13">
      <c r="A827" s="164" t="s">
        <v>359</v>
      </c>
      <c r="B827" s="165">
        <v>35</v>
      </c>
      <c r="C827" s="166">
        <v>36</v>
      </c>
      <c r="D827" s="164" t="s">
        <v>484</v>
      </c>
      <c r="E827" s="215">
        <v>243.66499999999999</v>
      </c>
      <c r="F827" s="216">
        <v>243.67500000000001</v>
      </c>
      <c r="G827" s="164" t="s">
        <v>420</v>
      </c>
      <c r="H827" s="178">
        <v>0</v>
      </c>
      <c r="I827" s="179"/>
      <c r="J827" s="180"/>
      <c r="K827" s="180"/>
      <c r="L827" s="167" t="s">
        <v>479</v>
      </c>
      <c r="M827" s="167"/>
    </row>
    <row r="828" spans="1:13">
      <c r="A828" s="164" t="s">
        <v>359</v>
      </c>
      <c r="B828" s="165">
        <v>36</v>
      </c>
      <c r="C828" s="166">
        <v>44</v>
      </c>
      <c r="D828" s="164" t="s">
        <v>484</v>
      </c>
      <c r="E828" s="215">
        <v>243.67500000000001</v>
      </c>
      <c r="F828" s="216">
        <v>243.755</v>
      </c>
      <c r="G828" s="164" t="s">
        <v>428</v>
      </c>
      <c r="H828" s="178">
        <v>1</v>
      </c>
      <c r="I828" s="179"/>
      <c r="J828" s="180"/>
      <c r="K828" s="180"/>
      <c r="L828" s="167" t="s">
        <v>459</v>
      </c>
      <c r="M828" s="167"/>
    </row>
    <row r="829" spans="1:13">
      <c r="A829" s="164" t="s">
        <v>360</v>
      </c>
      <c r="B829" s="165">
        <v>0</v>
      </c>
      <c r="C829" s="166">
        <v>78.5</v>
      </c>
      <c r="D829" s="164" t="s">
        <v>484</v>
      </c>
      <c r="E829" s="215">
        <v>243.755</v>
      </c>
      <c r="F829" s="216">
        <v>244.54</v>
      </c>
      <c r="G829" s="164" t="s">
        <v>428</v>
      </c>
      <c r="H829" s="178">
        <v>1</v>
      </c>
      <c r="I829" s="179"/>
      <c r="J829" s="180"/>
      <c r="K829" s="180"/>
      <c r="L829" s="167" t="s">
        <v>459</v>
      </c>
      <c r="M829" s="167"/>
    </row>
    <row r="830" spans="1:13">
      <c r="A830" s="164" t="s">
        <v>360</v>
      </c>
      <c r="B830" s="165">
        <v>78.5</v>
      </c>
      <c r="C830" s="166">
        <v>88.5</v>
      </c>
      <c r="D830" s="164" t="s">
        <v>484</v>
      </c>
      <c r="E830" s="215">
        <v>244.54</v>
      </c>
      <c r="F830" s="216">
        <v>244.64</v>
      </c>
      <c r="G830" s="164" t="s">
        <v>420</v>
      </c>
      <c r="H830" s="178">
        <v>0</v>
      </c>
      <c r="I830" s="179"/>
      <c r="J830" s="180"/>
      <c r="K830" s="180"/>
      <c r="L830" s="167" t="s">
        <v>419</v>
      </c>
      <c r="M830" s="167"/>
    </row>
    <row r="831" spans="1:13">
      <c r="A831" s="164" t="s">
        <v>361</v>
      </c>
      <c r="B831" s="165">
        <v>0</v>
      </c>
      <c r="C831" s="166">
        <v>72</v>
      </c>
      <c r="D831" s="164" t="s">
        <v>484</v>
      </c>
      <c r="E831" s="215">
        <v>244.64</v>
      </c>
      <c r="F831" s="216">
        <v>245.35999999999999</v>
      </c>
      <c r="G831" s="164" t="s">
        <v>420</v>
      </c>
      <c r="H831" s="178">
        <v>0</v>
      </c>
      <c r="I831" s="179"/>
      <c r="J831" s="180"/>
      <c r="K831" s="180"/>
      <c r="L831" s="167" t="s">
        <v>419</v>
      </c>
      <c r="M831" s="167"/>
    </row>
    <row r="832" spans="1:13">
      <c r="A832" s="164" t="s">
        <v>361</v>
      </c>
      <c r="B832" s="165">
        <v>72</v>
      </c>
      <c r="C832" s="166">
        <v>87</v>
      </c>
      <c r="D832" s="164" t="s">
        <v>484</v>
      </c>
      <c r="E832" s="215">
        <v>245.35999999999999</v>
      </c>
      <c r="F832" s="216">
        <v>245.51</v>
      </c>
      <c r="G832" s="164" t="s">
        <v>420</v>
      </c>
      <c r="H832" s="178">
        <v>0</v>
      </c>
      <c r="I832" s="179"/>
      <c r="J832" s="180"/>
      <c r="K832" s="180"/>
      <c r="L832" s="167" t="s">
        <v>459</v>
      </c>
      <c r="M832" s="167"/>
    </row>
    <row r="833" spans="1:13">
      <c r="A833" s="164" t="s">
        <v>362</v>
      </c>
      <c r="B833" s="165">
        <v>0</v>
      </c>
      <c r="C833" s="166">
        <v>55</v>
      </c>
      <c r="D833" s="164" t="s">
        <v>484</v>
      </c>
      <c r="E833" s="215">
        <v>245.6</v>
      </c>
      <c r="F833" s="216">
        <v>246.15</v>
      </c>
      <c r="G833" s="164" t="s">
        <v>420</v>
      </c>
      <c r="H833" s="178">
        <v>0</v>
      </c>
      <c r="I833" s="179"/>
      <c r="J833" s="180"/>
      <c r="K833" s="180"/>
      <c r="L833" s="167" t="s">
        <v>459</v>
      </c>
      <c r="M833" s="167"/>
    </row>
    <row r="834" spans="1:13">
      <c r="A834" s="164" t="s">
        <v>362</v>
      </c>
      <c r="B834" s="165">
        <v>55</v>
      </c>
      <c r="C834" s="166">
        <v>90</v>
      </c>
      <c r="D834" s="164" t="s">
        <v>484</v>
      </c>
      <c r="E834" s="215">
        <v>246.15</v>
      </c>
      <c r="F834" s="216">
        <v>246.5</v>
      </c>
      <c r="G834" s="164"/>
      <c r="H834" s="178"/>
      <c r="I834" s="179"/>
      <c r="J834" s="180"/>
      <c r="K834" s="180"/>
      <c r="L834" s="167"/>
      <c r="M834" s="167"/>
    </row>
    <row r="835" spans="1:13">
      <c r="A835" s="164" t="s">
        <v>363</v>
      </c>
      <c r="B835" s="165">
        <v>0</v>
      </c>
      <c r="C835" s="166">
        <v>98</v>
      </c>
      <c r="D835" s="164" t="s">
        <v>484</v>
      </c>
      <c r="E835" s="215">
        <v>246.5</v>
      </c>
      <c r="F835" s="216">
        <v>247.48</v>
      </c>
      <c r="G835" s="164" t="s">
        <v>420</v>
      </c>
      <c r="H835" s="178">
        <v>0</v>
      </c>
      <c r="I835" s="179"/>
      <c r="J835" s="180"/>
      <c r="K835" s="180"/>
      <c r="L835" s="167" t="s">
        <v>459</v>
      </c>
      <c r="M835" s="167"/>
    </row>
    <row r="836" spans="1:13">
      <c r="A836" s="156" t="s">
        <v>364</v>
      </c>
      <c r="B836" s="169">
        <v>0</v>
      </c>
      <c r="C836" s="170">
        <v>75</v>
      </c>
      <c r="D836" s="156" t="s">
        <v>484</v>
      </c>
      <c r="E836" s="217">
        <v>247.48</v>
      </c>
      <c r="F836" s="218">
        <v>248.23</v>
      </c>
      <c r="G836" s="156" t="s">
        <v>420</v>
      </c>
      <c r="H836" s="171">
        <v>0</v>
      </c>
      <c r="I836" s="181"/>
      <c r="J836" s="182"/>
      <c r="K836" s="182"/>
      <c r="L836" s="155" t="s">
        <v>459</v>
      </c>
      <c r="M836" s="155" t="s">
        <v>482</v>
      </c>
    </row>
    <row r="837" spans="1:13">
      <c r="A837" s="164" t="s">
        <v>483</v>
      </c>
      <c r="B837" s="165">
        <v>0</v>
      </c>
      <c r="C837" s="166">
        <v>84.5</v>
      </c>
      <c r="D837" s="164" t="s">
        <v>484</v>
      </c>
      <c r="E837" s="215">
        <v>247.8</v>
      </c>
      <c r="F837" s="216">
        <v>248.64500000000001</v>
      </c>
      <c r="G837" s="164" t="s">
        <v>420</v>
      </c>
      <c r="H837" s="178">
        <v>0</v>
      </c>
      <c r="I837" s="179"/>
      <c r="J837" s="180"/>
      <c r="K837" s="180"/>
      <c r="L837" s="167" t="s">
        <v>459</v>
      </c>
      <c r="M837" s="167" t="s">
        <v>482</v>
      </c>
    </row>
    <row r="838" spans="1:13">
      <c r="A838" s="164" t="s">
        <v>485</v>
      </c>
      <c r="B838" s="165">
        <v>0</v>
      </c>
      <c r="C838" s="166">
        <v>88.5</v>
      </c>
      <c r="D838" s="164" t="s">
        <v>484</v>
      </c>
      <c r="E838" s="215">
        <v>248.6</v>
      </c>
      <c r="F838" s="216">
        <v>249.48499999999999</v>
      </c>
      <c r="G838" s="164" t="s">
        <v>420</v>
      </c>
      <c r="H838" s="178">
        <v>0</v>
      </c>
      <c r="I838" s="179"/>
      <c r="J838" s="180"/>
      <c r="K838" s="180"/>
      <c r="L838" s="167" t="s">
        <v>459</v>
      </c>
      <c r="M838" s="167"/>
    </row>
    <row r="839" spans="1:13">
      <c r="A839" s="164" t="s">
        <v>486</v>
      </c>
      <c r="B839" s="165">
        <v>0</v>
      </c>
      <c r="C839" s="166">
        <v>71.5</v>
      </c>
      <c r="D839" s="164" t="s">
        <v>484</v>
      </c>
      <c r="E839" s="215">
        <v>249.48500000000001</v>
      </c>
      <c r="F839" s="216">
        <v>250.20000000000002</v>
      </c>
      <c r="G839" s="164" t="s">
        <v>420</v>
      </c>
      <c r="H839" s="178">
        <v>0</v>
      </c>
      <c r="I839" s="179"/>
      <c r="J839" s="180"/>
      <c r="K839" s="180"/>
      <c r="L839" s="167" t="s">
        <v>459</v>
      </c>
      <c r="M839" s="167"/>
    </row>
    <row r="840" spans="1:13">
      <c r="A840" s="164" t="s">
        <v>487</v>
      </c>
      <c r="B840" s="165">
        <v>0</v>
      </c>
      <c r="C840" s="166">
        <v>30</v>
      </c>
      <c r="D840" s="164" t="s">
        <v>484</v>
      </c>
      <c r="E840" s="215">
        <v>250.2</v>
      </c>
      <c r="F840" s="216">
        <v>250.5</v>
      </c>
      <c r="G840" s="164" t="s">
        <v>420</v>
      </c>
      <c r="H840" s="178">
        <v>0</v>
      </c>
      <c r="I840" s="179"/>
      <c r="J840" s="180"/>
      <c r="K840" s="180"/>
      <c r="L840" s="167" t="s">
        <v>459</v>
      </c>
      <c r="M840" s="167"/>
    </row>
    <row r="841" spans="1:13">
      <c r="A841" s="164" t="s">
        <v>487</v>
      </c>
      <c r="B841" s="165">
        <v>30</v>
      </c>
      <c r="C841" s="166">
        <v>31</v>
      </c>
      <c r="D841" s="164" t="s">
        <v>484</v>
      </c>
      <c r="E841" s="215">
        <v>250.5</v>
      </c>
      <c r="F841" s="216">
        <v>250.51</v>
      </c>
      <c r="G841" s="164" t="s">
        <v>420</v>
      </c>
      <c r="H841" s="178">
        <v>0</v>
      </c>
      <c r="I841" s="179"/>
      <c r="J841" s="180"/>
      <c r="K841" s="180"/>
      <c r="L841" s="167" t="s">
        <v>475</v>
      </c>
      <c r="M841" s="167"/>
    </row>
    <row r="842" spans="1:13">
      <c r="A842" s="164" t="s">
        <v>487</v>
      </c>
      <c r="B842" s="165">
        <v>31</v>
      </c>
      <c r="C842" s="166">
        <v>36</v>
      </c>
      <c r="D842" s="164" t="s">
        <v>484</v>
      </c>
      <c r="E842" s="215">
        <v>250.51</v>
      </c>
      <c r="F842" s="216">
        <v>250.56</v>
      </c>
      <c r="G842" s="164" t="s">
        <v>420</v>
      </c>
      <c r="H842" s="178">
        <v>0</v>
      </c>
      <c r="I842" s="179"/>
      <c r="J842" s="180"/>
      <c r="K842" s="180"/>
      <c r="L842" s="167" t="s">
        <v>459</v>
      </c>
      <c r="M842" s="167"/>
    </row>
    <row r="843" spans="1:13">
      <c r="A843" s="164" t="s">
        <v>487</v>
      </c>
      <c r="B843" s="165">
        <v>36</v>
      </c>
      <c r="C843" s="166">
        <v>38.5</v>
      </c>
      <c r="D843" s="164" t="s">
        <v>484</v>
      </c>
      <c r="E843" s="215">
        <v>250.56</v>
      </c>
      <c r="F843" s="216">
        <v>250.58499999999998</v>
      </c>
      <c r="G843" s="164" t="s">
        <v>420</v>
      </c>
      <c r="H843" s="178">
        <v>0</v>
      </c>
      <c r="I843" s="179"/>
      <c r="J843" s="180"/>
      <c r="K843" s="180"/>
      <c r="L843" s="167" t="s">
        <v>468</v>
      </c>
      <c r="M843" s="167"/>
    </row>
    <row r="844" spans="1:13">
      <c r="A844" s="164" t="s">
        <v>487</v>
      </c>
      <c r="B844" s="165">
        <v>0</v>
      </c>
      <c r="C844" s="166">
        <v>74.5</v>
      </c>
      <c r="D844" s="164" t="s">
        <v>484</v>
      </c>
      <c r="E844" s="215">
        <v>250.2</v>
      </c>
      <c r="F844" s="216">
        <v>250.94499999999999</v>
      </c>
      <c r="G844" s="164" t="s">
        <v>420</v>
      </c>
      <c r="H844" s="178">
        <v>0</v>
      </c>
      <c r="I844" s="179"/>
      <c r="J844" s="180"/>
      <c r="K844" s="180"/>
      <c r="L844" s="167" t="s">
        <v>459</v>
      </c>
      <c r="M844" s="167"/>
    </row>
    <row r="845" spans="1:13">
      <c r="A845" s="164" t="s">
        <v>488</v>
      </c>
      <c r="B845" s="165">
        <v>0</v>
      </c>
      <c r="C845" s="166">
        <v>95</v>
      </c>
      <c r="D845" s="164" t="s">
        <v>484</v>
      </c>
      <c r="E845" s="215">
        <v>250.94499999999999</v>
      </c>
      <c r="F845" s="216">
        <v>251.89499999999998</v>
      </c>
      <c r="G845" s="164" t="s">
        <v>420</v>
      </c>
      <c r="H845" s="178">
        <v>0</v>
      </c>
      <c r="I845" s="179"/>
      <c r="J845" s="180"/>
      <c r="K845" s="180"/>
      <c r="L845" s="167" t="s">
        <v>459</v>
      </c>
      <c r="M845" s="167"/>
    </row>
    <row r="846" spans="1:13">
      <c r="A846" s="164" t="s">
        <v>489</v>
      </c>
      <c r="B846" s="165">
        <v>0</v>
      </c>
      <c r="C846" s="166">
        <v>74</v>
      </c>
      <c r="D846" s="164" t="s">
        <v>484</v>
      </c>
      <c r="E846" s="215">
        <v>251.6</v>
      </c>
      <c r="F846" s="216">
        <v>252.34</v>
      </c>
      <c r="G846" s="164" t="s">
        <v>420</v>
      </c>
      <c r="H846" s="178">
        <v>0</v>
      </c>
      <c r="I846" s="179"/>
      <c r="J846" s="180"/>
      <c r="K846" s="180"/>
      <c r="L846" s="167" t="s">
        <v>459</v>
      </c>
      <c r="M846" s="167"/>
    </row>
    <row r="847" spans="1:13">
      <c r="A847" s="164" t="s">
        <v>490</v>
      </c>
      <c r="B847" s="165">
        <v>0</v>
      </c>
      <c r="C847" s="166">
        <v>12</v>
      </c>
      <c r="D847" s="164" t="s">
        <v>484</v>
      </c>
      <c r="E847" s="215">
        <v>252.34</v>
      </c>
      <c r="F847" s="216">
        <v>252.46</v>
      </c>
      <c r="G847" s="164" t="s">
        <v>420</v>
      </c>
      <c r="H847" s="178">
        <v>0</v>
      </c>
      <c r="I847" s="179"/>
      <c r="J847" s="180"/>
      <c r="K847" s="180"/>
      <c r="L847" s="167" t="s">
        <v>459</v>
      </c>
      <c r="M847" s="167"/>
    </row>
    <row r="848" spans="1:13">
      <c r="A848" s="164" t="s">
        <v>490</v>
      </c>
      <c r="B848" s="165">
        <v>12</v>
      </c>
      <c r="C848" s="166">
        <v>14</v>
      </c>
      <c r="D848" s="164" t="s">
        <v>484</v>
      </c>
      <c r="E848" s="215">
        <v>252.46</v>
      </c>
      <c r="F848" s="216">
        <v>252.48</v>
      </c>
      <c r="G848" s="164" t="s">
        <v>420</v>
      </c>
      <c r="H848" s="178">
        <v>0</v>
      </c>
      <c r="I848" s="179"/>
      <c r="J848" s="180"/>
      <c r="K848" s="180"/>
      <c r="L848" s="167" t="s">
        <v>447</v>
      </c>
      <c r="M848" s="167" t="s">
        <v>491</v>
      </c>
    </row>
    <row r="849" spans="1:13">
      <c r="A849" s="164" t="s">
        <v>490</v>
      </c>
      <c r="B849" s="165">
        <v>14</v>
      </c>
      <c r="C849" s="166">
        <v>16</v>
      </c>
      <c r="D849" s="164" t="s">
        <v>484</v>
      </c>
      <c r="E849" s="215">
        <v>252.48</v>
      </c>
      <c r="F849" s="216">
        <v>252.5</v>
      </c>
      <c r="G849" s="164" t="s">
        <v>420</v>
      </c>
      <c r="H849" s="178">
        <v>0</v>
      </c>
      <c r="I849" s="179"/>
      <c r="J849" s="180"/>
      <c r="K849" s="180"/>
      <c r="L849" s="167" t="s">
        <v>459</v>
      </c>
      <c r="M849" s="167"/>
    </row>
    <row r="850" spans="1:13">
      <c r="A850" s="164" t="s">
        <v>490</v>
      </c>
      <c r="B850" s="165">
        <v>16</v>
      </c>
      <c r="C850" s="166">
        <v>18</v>
      </c>
      <c r="D850" s="164" t="s">
        <v>484</v>
      </c>
      <c r="E850" s="215">
        <v>252.5</v>
      </c>
      <c r="F850" s="216">
        <v>252.52</v>
      </c>
      <c r="G850" s="164" t="s">
        <v>420</v>
      </c>
      <c r="H850" s="178">
        <v>0</v>
      </c>
      <c r="I850" s="179"/>
      <c r="J850" s="180"/>
      <c r="K850" s="180"/>
      <c r="L850" s="167" t="s">
        <v>447</v>
      </c>
      <c r="M850" s="167" t="s">
        <v>491</v>
      </c>
    </row>
    <row r="851" spans="1:13">
      <c r="A851" s="164" t="s">
        <v>490</v>
      </c>
      <c r="B851" s="165">
        <v>18</v>
      </c>
      <c r="C851" s="166">
        <v>51</v>
      </c>
      <c r="D851" s="164" t="s">
        <v>484</v>
      </c>
      <c r="E851" s="215">
        <v>252.52</v>
      </c>
      <c r="F851" s="216">
        <v>252.85</v>
      </c>
      <c r="G851" s="164" t="s">
        <v>420</v>
      </c>
      <c r="H851" s="178">
        <v>0</v>
      </c>
      <c r="I851" s="179"/>
      <c r="J851" s="180"/>
      <c r="K851" s="180"/>
      <c r="L851" s="167" t="s">
        <v>459</v>
      </c>
      <c r="M851" s="167"/>
    </row>
    <row r="852" spans="1:13">
      <c r="A852" s="164" t="s">
        <v>490</v>
      </c>
      <c r="B852" s="165">
        <v>51</v>
      </c>
      <c r="C852" s="166">
        <v>55</v>
      </c>
      <c r="D852" s="164" t="s">
        <v>484</v>
      </c>
      <c r="E852" s="215">
        <v>252.85</v>
      </c>
      <c r="F852" s="216">
        <v>252.89000000000001</v>
      </c>
      <c r="G852" s="164" t="s">
        <v>420</v>
      </c>
      <c r="H852" s="178">
        <v>0</v>
      </c>
      <c r="I852" s="179"/>
      <c r="J852" s="180"/>
      <c r="K852" s="180"/>
      <c r="L852" s="167" t="s">
        <v>419</v>
      </c>
      <c r="M852" s="167"/>
    </row>
    <row r="853" spans="1:13">
      <c r="A853" s="164" t="s">
        <v>490</v>
      </c>
      <c r="B853" s="165">
        <v>55</v>
      </c>
      <c r="C853" s="166">
        <v>70</v>
      </c>
      <c r="D853" s="164" t="s">
        <v>484</v>
      </c>
      <c r="E853" s="215">
        <v>252.89000000000001</v>
      </c>
      <c r="F853" s="216">
        <v>253.04</v>
      </c>
      <c r="G853" s="164" t="s">
        <v>420</v>
      </c>
      <c r="H853" s="178">
        <v>0</v>
      </c>
      <c r="I853" s="179"/>
      <c r="J853" s="180"/>
      <c r="K853" s="180"/>
      <c r="L853" s="167" t="s">
        <v>475</v>
      </c>
      <c r="M853" s="167"/>
    </row>
    <row r="854" spans="1:13">
      <c r="A854" s="164" t="s">
        <v>490</v>
      </c>
      <c r="B854" s="165">
        <v>70</v>
      </c>
      <c r="C854" s="166">
        <v>80</v>
      </c>
      <c r="D854" s="164" t="s">
        <v>484</v>
      </c>
      <c r="E854" s="215">
        <v>253.04</v>
      </c>
      <c r="F854" s="216">
        <v>253.14000000000001</v>
      </c>
      <c r="G854" s="164" t="s">
        <v>420</v>
      </c>
      <c r="H854" s="178">
        <v>0</v>
      </c>
      <c r="I854" s="179"/>
      <c r="J854" s="180"/>
      <c r="K854" s="180"/>
      <c r="L854" s="167" t="s">
        <v>419</v>
      </c>
      <c r="M854" s="167"/>
    </row>
    <row r="855" spans="1:13">
      <c r="A855" s="164" t="s">
        <v>490</v>
      </c>
      <c r="B855" s="165">
        <v>80</v>
      </c>
      <c r="C855" s="166">
        <v>89.5</v>
      </c>
      <c r="D855" s="164" t="s">
        <v>484</v>
      </c>
      <c r="E855" s="215">
        <v>253.14000000000001</v>
      </c>
      <c r="F855" s="216">
        <v>253.23500000000001</v>
      </c>
      <c r="G855" s="164" t="s">
        <v>420</v>
      </c>
      <c r="H855" s="178">
        <v>0</v>
      </c>
      <c r="I855" s="179"/>
      <c r="J855" s="180"/>
      <c r="K855" s="180"/>
      <c r="L855" s="167" t="s">
        <v>459</v>
      </c>
      <c r="M855" s="167"/>
    </row>
    <row r="856" spans="1:13">
      <c r="A856" s="164" t="s">
        <v>492</v>
      </c>
      <c r="B856" s="165">
        <v>0</v>
      </c>
      <c r="C856" s="166">
        <v>27</v>
      </c>
      <c r="D856" s="164" t="s">
        <v>484</v>
      </c>
      <c r="E856" s="215">
        <v>253.23500000000001</v>
      </c>
      <c r="F856" s="216">
        <v>253.50500000000002</v>
      </c>
      <c r="G856" s="164" t="s">
        <v>420</v>
      </c>
      <c r="H856" s="178">
        <v>0</v>
      </c>
      <c r="I856" s="179"/>
      <c r="J856" s="180"/>
      <c r="K856" s="180"/>
      <c r="L856" s="167"/>
      <c r="M856" s="167"/>
    </row>
    <row r="857" spans="1:13">
      <c r="A857" s="164" t="s">
        <v>492</v>
      </c>
      <c r="B857" s="165">
        <v>27</v>
      </c>
      <c r="C857" s="166">
        <v>77.5</v>
      </c>
      <c r="D857" s="164" t="s">
        <v>484</v>
      </c>
      <c r="E857" s="215">
        <v>253.50500000000002</v>
      </c>
      <c r="F857" s="216">
        <v>254.01000000000002</v>
      </c>
      <c r="G857" s="164" t="s">
        <v>420</v>
      </c>
      <c r="H857" s="178">
        <v>0</v>
      </c>
      <c r="I857" s="179"/>
      <c r="J857" s="180"/>
      <c r="K857" s="180"/>
      <c r="L857" s="167" t="s">
        <v>459</v>
      </c>
      <c r="M857" s="167"/>
    </row>
    <row r="858" spans="1:13">
      <c r="A858" s="164" t="s">
        <v>492</v>
      </c>
      <c r="B858" s="165">
        <v>77.5</v>
      </c>
      <c r="C858" s="166">
        <v>81.5</v>
      </c>
      <c r="D858" s="164" t="s">
        <v>484</v>
      </c>
      <c r="E858" s="215">
        <v>254.01000000000002</v>
      </c>
      <c r="F858" s="216">
        <v>254.05</v>
      </c>
      <c r="G858" s="164" t="s">
        <v>420</v>
      </c>
      <c r="H858" s="178">
        <v>0</v>
      </c>
      <c r="I858" s="179"/>
      <c r="J858" s="180"/>
      <c r="K858" s="180"/>
      <c r="L858" s="167" t="s">
        <v>468</v>
      </c>
      <c r="M858" s="167"/>
    </row>
    <row r="859" spans="1:13">
      <c r="A859" s="164" t="s">
        <v>493</v>
      </c>
      <c r="B859" s="165">
        <v>0</v>
      </c>
      <c r="C859" s="166">
        <v>20</v>
      </c>
      <c r="D859" s="164" t="s">
        <v>484</v>
      </c>
      <c r="E859" s="215">
        <v>254.05</v>
      </c>
      <c r="F859" s="216">
        <v>254.25</v>
      </c>
      <c r="G859" s="164" t="s">
        <v>428</v>
      </c>
      <c r="H859" s="178">
        <v>1</v>
      </c>
      <c r="I859" s="179"/>
      <c r="J859" s="180"/>
      <c r="K859" s="180"/>
      <c r="L859" s="167" t="s">
        <v>459</v>
      </c>
      <c r="M859" s="167"/>
    </row>
    <row r="860" spans="1:13">
      <c r="A860" s="164" t="s">
        <v>493</v>
      </c>
      <c r="B860" s="165">
        <v>20</v>
      </c>
      <c r="C860" s="166">
        <v>98.5</v>
      </c>
      <c r="D860" s="164" t="s">
        <v>484</v>
      </c>
      <c r="E860" s="215">
        <v>254.25</v>
      </c>
      <c r="F860" s="216">
        <v>255.03500000000003</v>
      </c>
      <c r="G860" s="164" t="s">
        <v>428</v>
      </c>
      <c r="H860" s="178">
        <v>1</v>
      </c>
      <c r="I860" s="179">
        <v>144</v>
      </c>
      <c r="J860" s="180">
        <v>51.026552663134346</v>
      </c>
      <c r="K860" s="180"/>
      <c r="L860" s="167" t="s">
        <v>459</v>
      </c>
      <c r="M860" s="167"/>
    </row>
    <row r="861" spans="1:13">
      <c r="A861" s="164" t="s">
        <v>494</v>
      </c>
      <c r="B861" s="165">
        <v>0</v>
      </c>
      <c r="C861" s="166">
        <v>20</v>
      </c>
      <c r="D861" s="164" t="s">
        <v>484</v>
      </c>
      <c r="E861" s="215">
        <v>254.6</v>
      </c>
      <c r="F861" s="216">
        <v>254.79999999999998</v>
      </c>
      <c r="G861" s="164" t="s">
        <v>428</v>
      </c>
      <c r="H861" s="178">
        <v>1</v>
      </c>
      <c r="I861" s="179"/>
      <c r="J861" s="180"/>
      <c r="K861" s="180"/>
      <c r="L861" s="167" t="s">
        <v>459</v>
      </c>
      <c r="M861" s="167"/>
    </row>
    <row r="862" spans="1:13">
      <c r="A862" s="164" t="s">
        <v>494</v>
      </c>
      <c r="B862" s="165">
        <v>20</v>
      </c>
      <c r="C862" s="166">
        <v>74.5</v>
      </c>
      <c r="D862" s="164" t="s">
        <v>484</v>
      </c>
      <c r="E862" s="215">
        <v>254.79999999999998</v>
      </c>
      <c r="F862" s="216">
        <v>255.345</v>
      </c>
      <c r="G862" s="164" t="s">
        <v>428</v>
      </c>
      <c r="H862" s="178">
        <v>1</v>
      </c>
      <c r="I862" s="179">
        <v>118.70022289826136</v>
      </c>
      <c r="J862" s="180">
        <v>57.491345566646153</v>
      </c>
      <c r="K862" s="180"/>
      <c r="L862" s="167" t="s">
        <v>459</v>
      </c>
      <c r="M862" s="167"/>
    </row>
    <row r="863" spans="1:13">
      <c r="A863" s="164" t="s">
        <v>495</v>
      </c>
      <c r="B863" s="165">
        <v>0</v>
      </c>
      <c r="C863" s="166">
        <v>86</v>
      </c>
      <c r="D863" s="164" t="s">
        <v>484</v>
      </c>
      <c r="E863" s="215">
        <v>255.345</v>
      </c>
      <c r="F863" s="216">
        <v>256.20499999999998</v>
      </c>
      <c r="G863" s="164" t="s">
        <v>428</v>
      </c>
      <c r="H863" s="178">
        <v>1</v>
      </c>
      <c r="I863" s="179"/>
      <c r="J863" s="180"/>
      <c r="K863" s="180"/>
      <c r="L863" s="167" t="s">
        <v>459</v>
      </c>
      <c r="M863" s="167"/>
    </row>
    <row r="864" spans="1:13">
      <c r="A864" s="164" t="s">
        <v>496</v>
      </c>
      <c r="B864" s="165">
        <v>0</v>
      </c>
      <c r="C864" s="166">
        <v>12</v>
      </c>
      <c r="D864" s="164" t="s">
        <v>484</v>
      </c>
      <c r="E864" s="215">
        <v>256.20499999999998</v>
      </c>
      <c r="F864" s="216">
        <v>256.32499999999999</v>
      </c>
      <c r="G864" s="164" t="s">
        <v>420</v>
      </c>
      <c r="H864" s="178">
        <v>0</v>
      </c>
      <c r="I864" s="179"/>
      <c r="J864" s="180"/>
      <c r="K864" s="180"/>
      <c r="L864" s="167" t="s">
        <v>459</v>
      </c>
      <c r="M864" s="167"/>
    </row>
    <row r="865" spans="1:13">
      <c r="A865" s="164" t="s">
        <v>496</v>
      </c>
      <c r="B865" s="165">
        <v>12</v>
      </c>
      <c r="C865" s="166">
        <v>14</v>
      </c>
      <c r="D865" s="164" t="s">
        <v>484</v>
      </c>
      <c r="E865" s="215">
        <v>256.32499999999999</v>
      </c>
      <c r="F865" s="216">
        <v>256.34499999999997</v>
      </c>
      <c r="G865" s="164" t="s">
        <v>420</v>
      </c>
      <c r="H865" s="178">
        <v>0</v>
      </c>
      <c r="I865" s="179"/>
      <c r="J865" s="180"/>
      <c r="K865" s="180"/>
      <c r="L865" s="167" t="s">
        <v>481</v>
      </c>
      <c r="M865" s="167"/>
    </row>
    <row r="866" spans="1:13">
      <c r="A866" s="164" t="s">
        <v>496</v>
      </c>
      <c r="B866" s="165">
        <v>14</v>
      </c>
      <c r="C866" s="166">
        <v>75</v>
      </c>
      <c r="D866" s="164" t="s">
        <v>484</v>
      </c>
      <c r="E866" s="215">
        <v>256.34499999999997</v>
      </c>
      <c r="F866" s="216">
        <v>256.95499999999998</v>
      </c>
      <c r="G866" s="164" t="s">
        <v>420</v>
      </c>
      <c r="H866" s="178">
        <v>0</v>
      </c>
      <c r="I866" s="179"/>
      <c r="J866" s="180"/>
      <c r="K866" s="180"/>
      <c r="L866" s="167" t="s">
        <v>459</v>
      </c>
      <c r="M866" s="167"/>
    </row>
    <row r="867" spans="1:13">
      <c r="A867" s="164" t="s">
        <v>497</v>
      </c>
      <c r="B867" s="165">
        <v>0</v>
      </c>
      <c r="C867" s="166">
        <v>26</v>
      </c>
      <c r="D867" s="164" t="s">
        <v>484</v>
      </c>
      <c r="E867" s="215">
        <v>256.95499999999998</v>
      </c>
      <c r="F867" s="216">
        <v>257.21499999999997</v>
      </c>
      <c r="G867" s="164" t="s">
        <v>420</v>
      </c>
      <c r="H867" s="178">
        <v>0</v>
      </c>
      <c r="I867" s="179"/>
      <c r="J867" s="180"/>
      <c r="K867" s="180"/>
      <c r="L867" s="167" t="s">
        <v>459</v>
      </c>
      <c r="M867" s="167"/>
    </row>
    <row r="868" spans="1:13">
      <c r="A868" s="164" t="s">
        <v>497</v>
      </c>
      <c r="B868" s="165">
        <v>26</v>
      </c>
      <c r="C868" s="166">
        <v>28</v>
      </c>
      <c r="D868" s="164" t="s">
        <v>484</v>
      </c>
      <c r="E868" s="215">
        <v>257.21499999999997</v>
      </c>
      <c r="F868" s="216">
        <v>257.23499999999996</v>
      </c>
      <c r="G868" s="164" t="s">
        <v>420</v>
      </c>
      <c r="H868" s="178">
        <v>0</v>
      </c>
      <c r="I868" s="179"/>
      <c r="J868" s="180"/>
      <c r="K868" s="180"/>
      <c r="L868" s="167" t="s">
        <v>468</v>
      </c>
      <c r="M868" s="167"/>
    </row>
    <row r="869" spans="1:13">
      <c r="A869" s="164" t="s">
        <v>497</v>
      </c>
      <c r="B869" s="165">
        <v>28</v>
      </c>
      <c r="C869" s="166">
        <v>93.5</v>
      </c>
      <c r="D869" s="164" t="s">
        <v>484</v>
      </c>
      <c r="E869" s="215">
        <v>257.23499999999996</v>
      </c>
      <c r="F869" s="216">
        <v>257.89</v>
      </c>
      <c r="G869" s="164" t="s">
        <v>420</v>
      </c>
      <c r="H869" s="178">
        <v>0</v>
      </c>
      <c r="I869" s="179"/>
      <c r="J869" s="180"/>
      <c r="K869" s="180"/>
      <c r="L869" s="167" t="s">
        <v>459</v>
      </c>
      <c r="M869" s="167"/>
    </row>
    <row r="870" spans="1:13">
      <c r="A870" s="164" t="s">
        <v>498</v>
      </c>
      <c r="B870" s="165">
        <v>0</v>
      </c>
      <c r="C870" s="166">
        <v>15</v>
      </c>
      <c r="D870" s="164" t="s">
        <v>484</v>
      </c>
      <c r="E870" s="215">
        <v>257.60000000000002</v>
      </c>
      <c r="F870" s="216">
        <v>257.75</v>
      </c>
      <c r="G870" s="164" t="s">
        <v>420</v>
      </c>
      <c r="H870" s="178">
        <v>0</v>
      </c>
      <c r="I870" s="179"/>
      <c r="J870" s="180"/>
      <c r="K870" s="180"/>
      <c r="L870" s="167" t="s">
        <v>468</v>
      </c>
      <c r="M870" s="167"/>
    </row>
    <row r="871" spans="1:13">
      <c r="A871" s="164" t="s">
        <v>498</v>
      </c>
      <c r="B871" s="165">
        <v>15</v>
      </c>
      <c r="C871" s="166">
        <v>32</v>
      </c>
      <c r="D871" s="164" t="s">
        <v>484</v>
      </c>
      <c r="E871" s="215">
        <v>257.75</v>
      </c>
      <c r="F871" s="216">
        <v>257.92</v>
      </c>
      <c r="G871" s="164" t="s">
        <v>420</v>
      </c>
      <c r="H871" s="178">
        <v>0</v>
      </c>
      <c r="I871" s="179"/>
      <c r="J871" s="180"/>
      <c r="K871" s="180"/>
      <c r="L871" s="167" t="s">
        <v>419</v>
      </c>
      <c r="M871" s="167"/>
    </row>
    <row r="872" spans="1:13">
      <c r="A872" s="164" t="s">
        <v>498</v>
      </c>
      <c r="B872" s="165">
        <v>32</v>
      </c>
      <c r="C872" s="166">
        <v>69</v>
      </c>
      <c r="D872" s="164" t="s">
        <v>484</v>
      </c>
      <c r="E872" s="215">
        <v>257.92</v>
      </c>
      <c r="F872" s="216">
        <v>258.29000000000002</v>
      </c>
      <c r="G872" s="164" t="s">
        <v>420</v>
      </c>
      <c r="H872" s="178">
        <v>0</v>
      </c>
      <c r="I872" s="179"/>
      <c r="J872" s="180"/>
      <c r="K872" s="180"/>
      <c r="L872" s="167" t="s">
        <v>426</v>
      </c>
      <c r="M872" s="167"/>
    </row>
    <row r="873" spans="1:13">
      <c r="A873" s="164" t="s">
        <v>498</v>
      </c>
      <c r="B873" s="165">
        <v>69</v>
      </c>
      <c r="C873" s="166">
        <v>80</v>
      </c>
      <c r="D873" s="164" t="s">
        <v>484</v>
      </c>
      <c r="E873" s="215">
        <v>258.29000000000002</v>
      </c>
      <c r="F873" s="216">
        <v>258.40000000000003</v>
      </c>
      <c r="G873" s="164" t="s">
        <v>420</v>
      </c>
      <c r="H873" s="178">
        <v>0</v>
      </c>
      <c r="I873" s="179"/>
      <c r="J873" s="180"/>
      <c r="K873" s="180"/>
      <c r="L873" s="167" t="s">
        <v>468</v>
      </c>
      <c r="M873" s="167"/>
    </row>
    <row r="874" spans="1:13">
      <c r="A874" s="164" t="s">
        <v>499</v>
      </c>
      <c r="B874" s="165">
        <v>0</v>
      </c>
      <c r="C874" s="166">
        <v>84</v>
      </c>
      <c r="D874" s="164" t="s">
        <v>484</v>
      </c>
      <c r="E874" s="215">
        <v>258.39999999999998</v>
      </c>
      <c r="F874" s="216">
        <v>259.23999999999995</v>
      </c>
      <c r="G874" s="164" t="s">
        <v>420</v>
      </c>
      <c r="H874" s="178">
        <v>0</v>
      </c>
      <c r="I874" s="179"/>
      <c r="J874" s="180"/>
      <c r="K874" s="180"/>
      <c r="L874" s="167" t="s">
        <v>426</v>
      </c>
      <c r="M874" s="167"/>
    </row>
    <row r="875" spans="1:13">
      <c r="A875" s="164" t="s">
        <v>500</v>
      </c>
      <c r="B875" s="165">
        <v>0</v>
      </c>
      <c r="C875" s="166">
        <v>65</v>
      </c>
      <c r="D875" s="164" t="s">
        <v>484</v>
      </c>
      <c r="E875" s="215">
        <v>259.24</v>
      </c>
      <c r="F875" s="216">
        <v>259.89</v>
      </c>
      <c r="G875" s="164" t="s">
        <v>420</v>
      </c>
      <c r="H875" s="178">
        <v>0</v>
      </c>
      <c r="I875" s="179"/>
      <c r="J875" s="180"/>
      <c r="K875" s="180"/>
      <c r="L875" s="167" t="s">
        <v>426</v>
      </c>
      <c r="M875" s="167"/>
    </row>
    <row r="876" spans="1:13">
      <c r="A876" s="164" t="s">
        <v>501</v>
      </c>
      <c r="B876" s="165">
        <v>0</v>
      </c>
      <c r="C876" s="166">
        <v>25</v>
      </c>
      <c r="D876" s="164" t="s">
        <v>484</v>
      </c>
      <c r="E876" s="215">
        <v>259.89</v>
      </c>
      <c r="F876" s="216">
        <v>260.14</v>
      </c>
      <c r="G876" s="164" t="s">
        <v>420</v>
      </c>
      <c r="H876" s="178">
        <v>0</v>
      </c>
      <c r="I876" s="179"/>
      <c r="J876" s="180"/>
      <c r="K876" s="180"/>
      <c r="L876" s="167" t="s">
        <v>426</v>
      </c>
      <c r="M876" s="167"/>
    </row>
    <row r="877" spans="1:13">
      <c r="A877" s="164" t="s">
        <v>501</v>
      </c>
      <c r="B877" s="165">
        <v>25</v>
      </c>
      <c r="C877" s="166">
        <v>44</v>
      </c>
      <c r="D877" s="164" t="s">
        <v>484</v>
      </c>
      <c r="E877" s="215">
        <v>260.14</v>
      </c>
      <c r="F877" s="216">
        <v>260.33</v>
      </c>
      <c r="G877" s="164" t="s">
        <v>420</v>
      </c>
      <c r="H877" s="178">
        <v>0</v>
      </c>
      <c r="I877" s="179"/>
      <c r="J877" s="180"/>
      <c r="K877" s="180"/>
      <c r="L877" s="167" t="s">
        <v>459</v>
      </c>
      <c r="M877" s="167"/>
    </row>
    <row r="878" spans="1:13">
      <c r="A878" s="164" t="s">
        <v>501</v>
      </c>
      <c r="B878" s="165">
        <v>44</v>
      </c>
      <c r="C878" s="166">
        <v>44.5</v>
      </c>
      <c r="D878" s="164" t="s">
        <v>484</v>
      </c>
      <c r="E878" s="215">
        <v>260.33</v>
      </c>
      <c r="F878" s="216">
        <v>260.33499999999998</v>
      </c>
      <c r="G878" s="164" t="s">
        <v>420</v>
      </c>
      <c r="H878" s="178">
        <v>0</v>
      </c>
      <c r="I878" s="179"/>
      <c r="J878" s="180"/>
      <c r="K878" s="180"/>
      <c r="L878" s="167" t="s">
        <v>479</v>
      </c>
      <c r="M878" s="167"/>
    </row>
    <row r="879" spans="1:13">
      <c r="A879" s="164" t="s">
        <v>501</v>
      </c>
      <c r="B879" s="165">
        <v>44.5</v>
      </c>
      <c r="C879" s="166">
        <v>47</v>
      </c>
      <c r="D879" s="164" t="s">
        <v>484</v>
      </c>
      <c r="E879" s="215">
        <v>260.33499999999998</v>
      </c>
      <c r="F879" s="216">
        <v>260.36</v>
      </c>
      <c r="G879" s="164" t="s">
        <v>420</v>
      </c>
      <c r="H879" s="178">
        <v>0</v>
      </c>
      <c r="I879" s="179"/>
      <c r="J879" s="180"/>
      <c r="K879" s="180"/>
      <c r="L879" s="167" t="s">
        <v>459</v>
      </c>
      <c r="M879" s="167"/>
    </row>
    <row r="880" spans="1:13">
      <c r="A880" s="164" t="s">
        <v>501</v>
      </c>
      <c r="B880" s="165">
        <v>47</v>
      </c>
      <c r="C880" s="166">
        <v>47.5</v>
      </c>
      <c r="D880" s="164" t="s">
        <v>484</v>
      </c>
      <c r="E880" s="215">
        <v>260.36</v>
      </c>
      <c r="F880" s="216">
        <v>260.36500000000001</v>
      </c>
      <c r="G880" s="164" t="s">
        <v>420</v>
      </c>
      <c r="H880" s="178">
        <v>0</v>
      </c>
      <c r="I880" s="179"/>
      <c r="J880" s="180"/>
      <c r="K880" s="180"/>
      <c r="L880" s="167" t="s">
        <v>479</v>
      </c>
      <c r="M880" s="167"/>
    </row>
    <row r="881" spans="1:13">
      <c r="A881" s="164" t="s">
        <v>501</v>
      </c>
      <c r="B881" s="165">
        <v>47</v>
      </c>
      <c r="C881" s="166">
        <v>55</v>
      </c>
      <c r="D881" s="164" t="s">
        <v>484</v>
      </c>
      <c r="E881" s="215">
        <v>260.36</v>
      </c>
      <c r="F881" s="216">
        <v>260.44</v>
      </c>
      <c r="G881" s="164" t="s">
        <v>420</v>
      </c>
      <c r="H881" s="178">
        <v>0</v>
      </c>
      <c r="I881" s="179"/>
      <c r="J881" s="180"/>
      <c r="K881" s="180"/>
      <c r="L881" s="167" t="s">
        <v>459</v>
      </c>
      <c r="M881" s="167"/>
    </row>
    <row r="882" spans="1:13">
      <c r="A882" s="164" t="s">
        <v>501</v>
      </c>
      <c r="B882" s="165">
        <v>55</v>
      </c>
      <c r="C882" s="166">
        <v>94.5</v>
      </c>
      <c r="D882" s="164" t="s">
        <v>484</v>
      </c>
      <c r="E882" s="215">
        <v>260.44</v>
      </c>
      <c r="F882" s="216">
        <v>260.83499999999998</v>
      </c>
      <c r="G882" s="164" t="s">
        <v>420</v>
      </c>
      <c r="H882" s="178">
        <v>0</v>
      </c>
      <c r="I882" s="179"/>
      <c r="J882" s="180"/>
      <c r="K882" s="180"/>
      <c r="L882" s="167" t="s">
        <v>419</v>
      </c>
      <c r="M882" s="167"/>
    </row>
    <row r="883" spans="1:13">
      <c r="A883" s="164" t="s">
        <v>502</v>
      </c>
      <c r="B883" s="165">
        <v>0</v>
      </c>
      <c r="C883" s="166">
        <v>25</v>
      </c>
      <c r="D883" s="164" t="s">
        <v>484</v>
      </c>
      <c r="E883" s="215">
        <v>260.60000000000002</v>
      </c>
      <c r="F883" s="216">
        <v>260.85000000000002</v>
      </c>
      <c r="G883" s="164" t="s">
        <v>420</v>
      </c>
      <c r="H883" s="178">
        <v>0</v>
      </c>
      <c r="I883" s="179"/>
      <c r="J883" s="180"/>
      <c r="K883" s="180"/>
      <c r="L883" s="167" t="s">
        <v>419</v>
      </c>
      <c r="M883" s="167"/>
    </row>
    <row r="884" spans="1:13">
      <c r="A884" s="164" t="s">
        <v>502</v>
      </c>
      <c r="B884" s="165">
        <v>25</v>
      </c>
      <c r="C884" s="166">
        <v>95.5</v>
      </c>
      <c r="D884" s="164" t="s">
        <v>484</v>
      </c>
      <c r="E884" s="215">
        <v>260.85000000000002</v>
      </c>
      <c r="F884" s="216">
        <v>261.55500000000001</v>
      </c>
      <c r="G884" s="164" t="s">
        <v>420</v>
      </c>
      <c r="H884" s="178">
        <v>0</v>
      </c>
      <c r="I884" s="179"/>
      <c r="J884" s="180"/>
      <c r="K884" s="180"/>
      <c r="L884" s="167" t="s">
        <v>459</v>
      </c>
      <c r="M884" s="167"/>
    </row>
    <row r="885" spans="1:13">
      <c r="A885" s="164" t="s">
        <v>503</v>
      </c>
      <c r="B885" s="165">
        <v>0</v>
      </c>
      <c r="C885" s="166">
        <v>23</v>
      </c>
      <c r="D885" s="164" t="s">
        <v>484</v>
      </c>
      <c r="E885" s="215">
        <v>261.55500000000001</v>
      </c>
      <c r="F885" s="216">
        <v>261.78500000000003</v>
      </c>
      <c r="G885" s="164" t="s">
        <v>420</v>
      </c>
      <c r="H885" s="178">
        <v>0</v>
      </c>
      <c r="I885" s="179"/>
      <c r="J885" s="180"/>
      <c r="K885" s="180"/>
      <c r="L885" s="167" t="s">
        <v>459</v>
      </c>
      <c r="M885" s="167"/>
    </row>
    <row r="886" spans="1:13">
      <c r="A886" s="164" t="s">
        <v>503</v>
      </c>
      <c r="B886" s="165">
        <v>23</v>
      </c>
      <c r="C886" s="166">
        <v>26</v>
      </c>
      <c r="D886" s="164" t="s">
        <v>484</v>
      </c>
      <c r="E886" s="215">
        <v>261.78500000000003</v>
      </c>
      <c r="F886" s="216">
        <v>261.815</v>
      </c>
      <c r="G886" s="164" t="s">
        <v>420</v>
      </c>
      <c r="H886" s="178">
        <v>0</v>
      </c>
      <c r="I886" s="179"/>
      <c r="J886" s="180"/>
      <c r="K886" s="180"/>
      <c r="L886" s="167" t="s">
        <v>476</v>
      </c>
      <c r="M886" s="167"/>
    </row>
    <row r="887" spans="1:13">
      <c r="A887" s="164" t="s">
        <v>503</v>
      </c>
      <c r="B887" s="165">
        <v>26</v>
      </c>
      <c r="C887" s="166">
        <v>86</v>
      </c>
      <c r="D887" s="164" t="s">
        <v>484</v>
      </c>
      <c r="E887" s="215">
        <v>261.815</v>
      </c>
      <c r="F887" s="216">
        <v>262.41500000000002</v>
      </c>
      <c r="G887" s="164" t="s">
        <v>420</v>
      </c>
      <c r="H887" s="178">
        <v>0</v>
      </c>
      <c r="I887" s="179"/>
      <c r="J887" s="180"/>
      <c r="K887" s="180"/>
      <c r="L887" s="167" t="s">
        <v>459</v>
      </c>
      <c r="M887" s="167"/>
    </row>
    <row r="888" spans="1:13">
      <c r="A888" s="164" t="s">
        <v>504</v>
      </c>
      <c r="B888" s="165">
        <v>0</v>
      </c>
      <c r="C888" s="166">
        <v>21</v>
      </c>
      <c r="D888" s="164" t="s">
        <v>484</v>
      </c>
      <c r="E888" s="215">
        <v>262.41500000000002</v>
      </c>
      <c r="F888" s="216">
        <v>262.625</v>
      </c>
      <c r="G888" s="164" t="s">
        <v>420</v>
      </c>
      <c r="H888" s="178">
        <v>0</v>
      </c>
      <c r="I888" s="179"/>
      <c r="J888" s="180"/>
      <c r="K888" s="180"/>
      <c r="L888" s="167" t="s">
        <v>459</v>
      </c>
      <c r="M888" s="167"/>
    </row>
    <row r="889" spans="1:13">
      <c r="A889" s="164" t="s">
        <v>504</v>
      </c>
      <c r="B889" s="165">
        <v>21</v>
      </c>
      <c r="C889" s="166">
        <v>25</v>
      </c>
      <c r="D889" s="164" t="s">
        <v>484</v>
      </c>
      <c r="E889" s="215">
        <v>262.625</v>
      </c>
      <c r="F889" s="216">
        <v>262.66500000000002</v>
      </c>
      <c r="G889" s="164" t="s">
        <v>420</v>
      </c>
      <c r="H889" s="178">
        <v>0</v>
      </c>
      <c r="I889" s="179"/>
      <c r="J889" s="180"/>
      <c r="K889" s="180"/>
      <c r="L889" s="167" t="s">
        <v>468</v>
      </c>
      <c r="M889" s="167"/>
    </row>
    <row r="890" spans="1:13">
      <c r="A890" s="164" t="s">
        <v>504</v>
      </c>
      <c r="B890" s="165">
        <v>25</v>
      </c>
      <c r="C890" s="166">
        <v>82.5</v>
      </c>
      <c r="D890" s="164" t="s">
        <v>484</v>
      </c>
      <c r="E890" s="215">
        <v>262.66500000000002</v>
      </c>
      <c r="F890" s="216">
        <v>263.24</v>
      </c>
      <c r="G890" s="164" t="s">
        <v>420</v>
      </c>
      <c r="H890" s="178">
        <v>0</v>
      </c>
      <c r="I890" s="179"/>
      <c r="J890" s="180"/>
      <c r="K890" s="180"/>
      <c r="L890" s="167" t="s">
        <v>459</v>
      </c>
      <c r="M890" s="167"/>
    </row>
    <row r="891" spans="1:13">
      <c r="A891" s="164" t="s">
        <v>505</v>
      </c>
      <c r="B891" s="165">
        <v>0</v>
      </c>
      <c r="C891" s="166">
        <v>43</v>
      </c>
      <c r="D891" s="164" t="s">
        <v>484</v>
      </c>
      <c r="E891" s="215">
        <v>263.24</v>
      </c>
      <c r="F891" s="216">
        <v>263.67</v>
      </c>
      <c r="G891" s="164" t="s">
        <v>420</v>
      </c>
      <c r="H891" s="178">
        <v>0</v>
      </c>
      <c r="I891" s="179"/>
      <c r="J891" s="180"/>
      <c r="K891" s="180"/>
      <c r="L891" s="167" t="s">
        <v>419</v>
      </c>
      <c r="M891" s="167"/>
    </row>
    <row r="892" spans="1:13">
      <c r="A892" s="164" t="s">
        <v>505</v>
      </c>
      <c r="B892" s="165">
        <v>43</v>
      </c>
      <c r="C892" s="166">
        <v>51</v>
      </c>
      <c r="D892" s="164" t="s">
        <v>484</v>
      </c>
      <c r="E892" s="215">
        <v>263.67</v>
      </c>
      <c r="F892" s="216">
        <v>263.75</v>
      </c>
      <c r="G892" s="164" t="s">
        <v>506</v>
      </c>
      <c r="H892" s="178">
        <v>0</v>
      </c>
      <c r="I892" s="179"/>
      <c r="J892" s="180"/>
      <c r="K892" s="180"/>
      <c r="L892" s="167" t="s">
        <v>459</v>
      </c>
      <c r="M892" s="167"/>
    </row>
    <row r="893" spans="1:13">
      <c r="A893" s="164" t="s">
        <v>507</v>
      </c>
      <c r="B893" s="165">
        <v>0</v>
      </c>
      <c r="C893" s="166">
        <v>70</v>
      </c>
      <c r="D893" s="164" t="s">
        <v>484</v>
      </c>
      <c r="E893" s="215">
        <v>263.60000000000002</v>
      </c>
      <c r="F893" s="216">
        <v>264.3</v>
      </c>
      <c r="G893" s="164" t="s">
        <v>428</v>
      </c>
      <c r="H893" s="178">
        <v>1</v>
      </c>
      <c r="I893" s="179"/>
      <c r="J893" s="180"/>
      <c r="K893" s="180"/>
      <c r="L893" s="167" t="s">
        <v>459</v>
      </c>
      <c r="M893" s="167"/>
    </row>
    <row r="894" spans="1:13">
      <c r="A894" s="164" t="s">
        <v>507</v>
      </c>
      <c r="B894" s="165">
        <v>70</v>
      </c>
      <c r="C894" s="166">
        <v>88</v>
      </c>
      <c r="D894" s="164" t="s">
        <v>484</v>
      </c>
      <c r="E894" s="215">
        <v>264.3</v>
      </c>
      <c r="F894" s="216">
        <v>264.48</v>
      </c>
      <c r="G894" s="164" t="s">
        <v>428</v>
      </c>
      <c r="H894" s="178">
        <v>1</v>
      </c>
      <c r="I894" s="179">
        <v>47</v>
      </c>
      <c r="J894" s="180">
        <v>55.706076291878681</v>
      </c>
      <c r="K894" s="180"/>
      <c r="L894" s="167" t="s">
        <v>459</v>
      </c>
      <c r="M894" s="167"/>
    </row>
    <row r="895" spans="1:13">
      <c r="A895" s="164" t="s">
        <v>507</v>
      </c>
      <c r="B895" s="165">
        <v>87.5</v>
      </c>
      <c r="C895" s="166">
        <v>88</v>
      </c>
      <c r="D895" s="164" t="s">
        <v>484</v>
      </c>
      <c r="E895" s="215">
        <v>264.47500000000002</v>
      </c>
      <c r="F895" s="216">
        <v>264.48</v>
      </c>
      <c r="G895" s="164" t="s">
        <v>428</v>
      </c>
      <c r="H895" s="178">
        <v>1</v>
      </c>
      <c r="I895" s="179"/>
      <c r="J895" s="180"/>
      <c r="K895" s="180"/>
      <c r="L895" s="167" t="s">
        <v>479</v>
      </c>
      <c r="M895" s="167"/>
    </row>
    <row r="896" spans="1:13">
      <c r="A896" s="164" t="s">
        <v>507</v>
      </c>
      <c r="B896" s="165">
        <v>88</v>
      </c>
      <c r="C896" s="166">
        <v>97.5</v>
      </c>
      <c r="D896" s="164" t="s">
        <v>484</v>
      </c>
      <c r="E896" s="215">
        <v>264.48</v>
      </c>
      <c r="F896" s="216">
        <v>264.57500000000005</v>
      </c>
      <c r="G896" s="164" t="s">
        <v>420</v>
      </c>
      <c r="H896" s="178">
        <v>0</v>
      </c>
      <c r="I896" s="179"/>
      <c r="J896" s="180"/>
      <c r="K896" s="180"/>
      <c r="L896" s="167" t="s">
        <v>459</v>
      </c>
      <c r="M896" s="167"/>
    </row>
    <row r="897" spans="1:13">
      <c r="A897" s="164" t="s">
        <v>508</v>
      </c>
      <c r="B897" s="165">
        <v>0</v>
      </c>
      <c r="C897" s="166">
        <v>26</v>
      </c>
      <c r="D897" s="164" t="s">
        <v>484</v>
      </c>
      <c r="E897" s="215">
        <v>264.57499999999999</v>
      </c>
      <c r="F897" s="216">
        <v>264.83499999999998</v>
      </c>
      <c r="G897" s="164" t="s">
        <v>420</v>
      </c>
      <c r="H897" s="178">
        <v>0</v>
      </c>
      <c r="I897" s="179"/>
      <c r="J897" s="180"/>
      <c r="K897" s="180"/>
      <c r="L897" s="167" t="s">
        <v>459</v>
      </c>
      <c r="M897" s="167"/>
    </row>
    <row r="898" spans="1:13">
      <c r="A898" s="164" t="s">
        <v>508</v>
      </c>
      <c r="B898" s="165">
        <v>26</v>
      </c>
      <c r="C898" s="166">
        <v>27</v>
      </c>
      <c r="D898" s="164" t="s">
        <v>484</v>
      </c>
      <c r="E898" s="215">
        <v>264.83499999999998</v>
      </c>
      <c r="F898" s="216">
        <v>264.84499999999997</v>
      </c>
      <c r="G898" s="164" t="s">
        <v>420</v>
      </c>
      <c r="H898" s="178">
        <v>0</v>
      </c>
      <c r="I898" s="179"/>
      <c r="J898" s="180"/>
      <c r="K898" s="180"/>
      <c r="L898" s="167" t="s">
        <v>468</v>
      </c>
      <c r="M898" s="167"/>
    </row>
    <row r="899" spans="1:13">
      <c r="A899" s="164" t="s">
        <v>508</v>
      </c>
      <c r="B899" s="165">
        <v>27</v>
      </c>
      <c r="C899" s="166">
        <v>56.5</v>
      </c>
      <c r="D899" s="164" t="s">
        <v>484</v>
      </c>
      <c r="E899" s="215">
        <v>264.84499999999997</v>
      </c>
      <c r="F899" s="216">
        <v>265.14</v>
      </c>
      <c r="G899" s="164" t="s">
        <v>420</v>
      </c>
      <c r="H899" s="178">
        <v>0</v>
      </c>
      <c r="I899" s="179"/>
      <c r="J899" s="180"/>
      <c r="K899" s="180"/>
      <c r="L899" s="167" t="s">
        <v>459</v>
      </c>
      <c r="M899" s="167"/>
    </row>
    <row r="900" spans="1:13">
      <c r="A900" s="164" t="s">
        <v>509</v>
      </c>
      <c r="B900" s="165">
        <v>0</v>
      </c>
      <c r="C900" s="166">
        <v>76</v>
      </c>
      <c r="D900" s="164" t="s">
        <v>484</v>
      </c>
      <c r="E900" s="215">
        <v>265.14</v>
      </c>
      <c r="F900" s="216">
        <v>265.89999999999998</v>
      </c>
      <c r="G900" s="164" t="s">
        <v>420</v>
      </c>
      <c r="H900" s="178">
        <v>0</v>
      </c>
      <c r="I900" s="179"/>
      <c r="J900" s="180"/>
      <c r="K900" s="180"/>
      <c r="L900" s="167" t="s">
        <v>459</v>
      </c>
      <c r="M900" s="167"/>
    </row>
    <row r="901" spans="1:13">
      <c r="A901" s="164" t="s">
        <v>509</v>
      </c>
      <c r="B901" s="165">
        <v>76</v>
      </c>
      <c r="C901" s="166">
        <v>90.5</v>
      </c>
      <c r="D901" s="164" t="s">
        <v>484</v>
      </c>
      <c r="E901" s="215">
        <v>265.89999999999998</v>
      </c>
      <c r="F901" s="216">
        <v>266.04499999999996</v>
      </c>
      <c r="G901" s="164" t="s">
        <v>420</v>
      </c>
      <c r="H901" s="178">
        <v>0</v>
      </c>
      <c r="I901" s="179"/>
      <c r="J901" s="180"/>
      <c r="K901" s="180"/>
      <c r="L901" s="167" t="s">
        <v>419</v>
      </c>
      <c r="M901" s="167"/>
    </row>
    <row r="902" spans="1:13">
      <c r="A902" s="164" t="s">
        <v>510</v>
      </c>
      <c r="B902" s="165">
        <v>0</v>
      </c>
      <c r="C902" s="166">
        <v>15</v>
      </c>
      <c r="D902" s="164" t="s">
        <v>484</v>
      </c>
      <c r="E902" s="215">
        <v>266.04500000000002</v>
      </c>
      <c r="F902" s="216">
        <v>266.19499999999999</v>
      </c>
      <c r="G902" s="164" t="s">
        <v>420</v>
      </c>
      <c r="H902" s="178">
        <v>0</v>
      </c>
      <c r="I902" s="179"/>
      <c r="J902" s="180"/>
      <c r="K902" s="180"/>
      <c r="L902" s="167" t="s">
        <v>419</v>
      </c>
      <c r="M902" s="167"/>
    </row>
    <row r="903" spans="1:13">
      <c r="A903" s="164" t="s">
        <v>510</v>
      </c>
      <c r="B903" s="165">
        <v>15</v>
      </c>
      <c r="C903" s="166">
        <v>50</v>
      </c>
      <c r="D903" s="164" t="s">
        <v>484</v>
      </c>
      <c r="E903" s="215">
        <v>266.19499999999999</v>
      </c>
      <c r="F903" s="216">
        <v>266.54500000000002</v>
      </c>
      <c r="G903" s="164" t="s">
        <v>428</v>
      </c>
      <c r="H903" s="178">
        <v>1</v>
      </c>
      <c r="I903" s="179"/>
      <c r="J903" s="180"/>
      <c r="K903" s="180"/>
      <c r="L903" s="167" t="s">
        <v>459</v>
      </c>
      <c r="M903" s="167"/>
    </row>
    <row r="904" spans="1:13">
      <c r="A904" s="164" t="s">
        <v>510</v>
      </c>
      <c r="B904" s="165">
        <v>50</v>
      </c>
      <c r="C904" s="166">
        <v>52</v>
      </c>
      <c r="D904" s="164" t="s">
        <v>484</v>
      </c>
      <c r="E904" s="215">
        <v>266.54500000000002</v>
      </c>
      <c r="F904" s="216">
        <v>266.565</v>
      </c>
      <c r="G904" s="164" t="s">
        <v>428</v>
      </c>
      <c r="H904" s="178">
        <v>1</v>
      </c>
      <c r="I904" s="179">
        <v>37.03377785595606</v>
      </c>
      <c r="J904" s="180">
        <v>58.048822820557774</v>
      </c>
      <c r="K904" s="180"/>
      <c r="L904" s="167" t="s">
        <v>459</v>
      </c>
      <c r="M904" s="167"/>
    </row>
    <row r="905" spans="1:13">
      <c r="A905" s="164" t="s">
        <v>510</v>
      </c>
      <c r="B905" s="165">
        <v>52</v>
      </c>
      <c r="C905" s="166">
        <v>53</v>
      </c>
      <c r="D905" s="164" t="s">
        <v>484</v>
      </c>
      <c r="E905" s="215">
        <v>266.565</v>
      </c>
      <c r="F905" s="216">
        <v>266.57499999999999</v>
      </c>
      <c r="G905" s="164" t="s">
        <v>428</v>
      </c>
      <c r="H905" s="178">
        <v>1</v>
      </c>
      <c r="I905" s="179"/>
      <c r="J905" s="180"/>
      <c r="K905" s="180"/>
      <c r="L905" s="167" t="s">
        <v>511</v>
      </c>
      <c r="M905" s="167"/>
    </row>
    <row r="906" spans="1:13">
      <c r="A906" s="164" t="s">
        <v>510</v>
      </c>
      <c r="B906" s="165">
        <v>53</v>
      </c>
      <c r="C906" s="166">
        <v>70.5</v>
      </c>
      <c r="D906" s="164" t="s">
        <v>484</v>
      </c>
      <c r="E906" s="215">
        <v>266.57499999999999</v>
      </c>
      <c r="F906" s="216">
        <v>266.75</v>
      </c>
      <c r="G906" s="164" t="s">
        <v>420</v>
      </c>
      <c r="H906" s="178">
        <v>0</v>
      </c>
      <c r="I906" s="179"/>
      <c r="J906" s="180"/>
      <c r="K906" s="180"/>
      <c r="L906" s="167" t="s">
        <v>459</v>
      </c>
      <c r="M906" s="167"/>
    </row>
    <row r="907" spans="1:13">
      <c r="A907" s="164" t="s">
        <v>512</v>
      </c>
      <c r="B907" s="165">
        <v>0</v>
      </c>
      <c r="C907" s="166">
        <v>20</v>
      </c>
      <c r="D907" s="164" t="s">
        <v>484</v>
      </c>
      <c r="E907" s="215">
        <v>266.60000000000002</v>
      </c>
      <c r="F907" s="216">
        <v>266.8</v>
      </c>
      <c r="G907" s="164" t="s">
        <v>428</v>
      </c>
      <c r="H907" s="178">
        <v>1</v>
      </c>
      <c r="I907" s="179"/>
      <c r="J907" s="180"/>
      <c r="K907" s="180"/>
      <c r="L907" s="167" t="s">
        <v>459</v>
      </c>
      <c r="M907" s="167"/>
    </row>
    <row r="908" spans="1:13">
      <c r="A908" s="164" t="s">
        <v>512</v>
      </c>
      <c r="B908" s="165">
        <v>20</v>
      </c>
      <c r="C908" s="166">
        <v>40</v>
      </c>
      <c r="D908" s="164" t="s">
        <v>484</v>
      </c>
      <c r="E908" s="215">
        <v>266.8</v>
      </c>
      <c r="F908" s="216">
        <v>267</v>
      </c>
      <c r="G908" s="164" t="s">
        <v>428</v>
      </c>
      <c r="H908" s="178">
        <v>1</v>
      </c>
      <c r="I908" s="179">
        <v>132.00364837338822</v>
      </c>
      <c r="J908" s="180">
        <v>54.336571367636367</v>
      </c>
      <c r="K908" s="180"/>
      <c r="L908" s="167" t="s">
        <v>459</v>
      </c>
      <c r="M908" s="167"/>
    </row>
    <row r="909" spans="1:13">
      <c r="A909" s="164" t="s">
        <v>512</v>
      </c>
      <c r="B909" s="165">
        <v>40</v>
      </c>
      <c r="C909" s="166">
        <v>41</v>
      </c>
      <c r="D909" s="164" t="s">
        <v>484</v>
      </c>
      <c r="E909" s="215">
        <v>267</v>
      </c>
      <c r="F909" s="216">
        <v>267.01000000000005</v>
      </c>
      <c r="G909" s="164" t="s">
        <v>428</v>
      </c>
      <c r="H909" s="178">
        <v>1</v>
      </c>
      <c r="I909" s="179"/>
      <c r="J909" s="180"/>
      <c r="K909" s="180"/>
      <c r="L909" s="167" t="s">
        <v>513</v>
      </c>
      <c r="M909" s="167"/>
    </row>
    <row r="910" spans="1:13">
      <c r="A910" s="164" t="s">
        <v>512</v>
      </c>
      <c r="B910" s="165">
        <v>41</v>
      </c>
      <c r="C910" s="166">
        <v>68</v>
      </c>
      <c r="D910" s="164" t="s">
        <v>484</v>
      </c>
      <c r="E910" s="215">
        <v>267.01000000000005</v>
      </c>
      <c r="F910" s="216">
        <v>267.28000000000003</v>
      </c>
      <c r="G910" s="164" t="s">
        <v>420</v>
      </c>
      <c r="H910" s="178">
        <v>0</v>
      </c>
      <c r="I910" s="179"/>
      <c r="J910" s="180"/>
      <c r="K910" s="180"/>
      <c r="L910" s="167" t="s">
        <v>459</v>
      </c>
      <c r="M910" s="167"/>
    </row>
    <row r="911" spans="1:13">
      <c r="A911" s="164" t="s">
        <v>514</v>
      </c>
      <c r="B911" s="165">
        <v>0</v>
      </c>
      <c r="C911" s="166">
        <v>5</v>
      </c>
      <c r="D911" s="164" t="s">
        <v>484</v>
      </c>
      <c r="E911" s="215">
        <v>267.27999999999997</v>
      </c>
      <c r="F911" s="216">
        <v>267.33</v>
      </c>
      <c r="G911" s="164" t="s">
        <v>420</v>
      </c>
      <c r="H911" s="178">
        <v>0</v>
      </c>
      <c r="I911" s="179"/>
      <c r="J911" s="180"/>
      <c r="K911" s="180"/>
      <c r="L911" s="167" t="s">
        <v>459</v>
      </c>
      <c r="M911" s="167"/>
    </row>
    <row r="912" spans="1:13">
      <c r="A912" s="164" t="s">
        <v>514</v>
      </c>
      <c r="B912" s="165">
        <v>5</v>
      </c>
      <c r="C912" s="166">
        <v>10</v>
      </c>
      <c r="D912" s="164" t="s">
        <v>484</v>
      </c>
      <c r="E912" s="215">
        <v>267.33</v>
      </c>
      <c r="F912" s="216">
        <v>267.38</v>
      </c>
      <c r="G912" s="164" t="s">
        <v>420</v>
      </c>
      <c r="H912" s="178">
        <v>0</v>
      </c>
      <c r="I912" s="179"/>
      <c r="J912" s="180"/>
      <c r="K912" s="180"/>
      <c r="L912" s="167" t="s">
        <v>468</v>
      </c>
      <c r="M912" s="167"/>
    </row>
    <row r="913" spans="1:13">
      <c r="A913" s="164" t="s">
        <v>514</v>
      </c>
      <c r="B913" s="165">
        <v>10</v>
      </c>
      <c r="C913" s="166">
        <v>20</v>
      </c>
      <c r="D913" s="164" t="s">
        <v>484</v>
      </c>
      <c r="E913" s="215">
        <v>267.38</v>
      </c>
      <c r="F913" s="216">
        <v>267.47999999999996</v>
      </c>
      <c r="G913" s="164" t="s">
        <v>420</v>
      </c>
      <c r="H913" s="178">
        <v>0</v>
      </c>
      <c r="I913" s="179"/>
      <c r="J913" s="180"/>
      <c r="K913" s="180"/>
      <c r="L913" s="167" t="s">
        <v>459</v>
      </c>
      <c r="M913" s="167"/>
    </row>
    <row r="914" spans="1:13">
      <c r="A914" s="164" t="s">
        <v>514</v>
      </c>
      <c r="B914" s="165">
        <v>20</v>
      </c>
      <c r="C914" s="166">
        <v>24</v>
      </c>
      <c r="D914" s="164" t="s">
        <v>484</v>
      </c>
      <c r="E914" s="215">
        <v>267.47999999999996</v>
      </c>
      <c r="F914" s="216">
        <v>267.52</v>
      </c>
      <c r="G914" s="164" t="s">
        <v>420</v>
      </c>
      <c r="H914" s="178">
        <v>0</v>
      </c>
      <c r="I914" s="179"/>
      <c r="J914" s="180"/>
      <c r="K914" s="180"/>
      <c r="L914" s="167" t="s">
        <v>479</v>
      </c>
      <c r="M914" s="167"/>
    </row>
    <row r="915" spans="1:13">
      <c r="A915" s="164" t="s">
        <v>514</v>
      </c>
      <c r="B915" s="165">
        <v>24</v>
      </c>
      <c r="C915" s="166">
        <v>30</v>
      </c>
      <c r="D915" s="164" t="s">
        <v>484</v>
      </c>
      <c r="E915" s="215">
        <v>267.52</v>
      </c>
      <c r="F915" s="216">
        <v>267.58</v>
      </c>
      <c r="G915" s="164" t="s">
        <v>420</v>
      </c>
      <c r="H915" s="178">
        <v>0</v>
      </c>
      <c r="I915" s="179"/>
      <c r="J915" s="180"/>
      <c r="K915" s="180"/>
      <c r="L915" s="167" t="s">
        <v>459</v>
      </c>
      <c r="M915" s="167"/>
    </row>
    <row r="916" spans="1:13">
      <c r="A916" s="164" t="s">
        <v>514</v>
      </c>
      <c r="B916" s="165">
        <v>30</v>
      </c>
      <c r="C916" s="166">
        <v>33</v>
      </c>
      <c r="D916" s="164" t="s">
        <v>484</v>
      </c>
      <c r="E916" s="215">
        <v>267.58</v>
      </c>
      <c r="F916" s="216">
        <v>267.60999999999996</v>
      </c>
      <c r="G916" s="164" t="s">
        <v>420</v>
      </c>
      <c r="H916" s="178">
        <v>0</v>
      </c>
      <c r="I916" s="179"/>
      <c r="J916" s="180"/>
      <c r="K916" s="180"/>
      <c r="L916" s="167" t="s">
        <v>478</v>
      </c>
      <c r="M916" s="167"/>
    </row>
    <row r="917" spans="1:13">
      <c r="A917" s="164" t="s">
        <v>514</v>
      </c>
      <c r="B917" s="165">
        <v>33</v>
      </c>
      <c r="C917" s="166">
        <v>44.5</v>
      </c>
      <c r="D917" s="164" t="s">
        <v>484</v>
      </c>
      <c r="E917" s="215">
        <v>267.60999999999996</v>
      </c>
      <c r="F917" s="216">
        <v>267.72499999999997</v>
      </c>
      <c r="G917" s="164" t="s">
        <v>420</v>
      </c>
      <c r="H917" s="178">
        <v>0</v>
      </c>
      <c r="I917" s="179"/>
      <c r="J917" s="180"/>
      <c r="K917" s="180"/>
      <c r="L917" s="167" t="s">
        <v>459</v>
      </c>
      <c r="M917" s="167"/>
    </row>
    <row r="918" spans="1:13">
      <c r="A918" s="164" t="s">
        <v>514</v>
      </c>
      <c r="B918" s="165">
        <v>44.5</v>
      </c>
      <c r="C918" s="166">
        <v>46</v>
      </c>
      <c r="D918" s="164" t="s">
        <v>484</v>
      </c>
      <c r="E918" s="215">
        <v>267.72499999999997</v>
      </c>
      <c r="F918" s="216">
        <v>267.73999999999995</v>
      </c>
      <c r="G918" s="164" t="s">
        <v>420</v>
      </c>
      <c r="H918" s="178">
        <v>0</v>
      </c>
      <c r="I918" s="179"/>
      <c r="J918" s="180"/>
      <c r="K918" s="180"/>
      <c r="L918" s="167" t="s">
        <v>513</v>
      </c>
      <c r="M918" s="167"/>
    </row>
    <row r="919" spans="1:13">
      <c r="A919" s="164" t="s">
        <v>514</v>
      </c>
      <c r="B919" s="165">
        <v>46</v>
      </c>
      <c r="C919" s="166">
        <v>49</v>
      </c>
      <c r="D919" s="164" t="s">
        <v>484</v>
      </c>
      <c r="E919" s="215">
        <v>267.73999999999995</v>
      </c>
      <c r="F919" s="216">
        <v>267.77</v>
      </c>
      <c r="G919" s="164" t="s">
        <v>420</v>
      </c>
      <c r="H919" s="178">
        <v>0</v>
      </c>
      <c r="I919" s="179"/>
      <c r="J919" s="180"/>
      <c r="K919" s="180"/>
      <c r="L919" s="167" t="s">
        <v>459</v>
      </c>
      <c r="M919" s="167"/>
    </row>
    <row r="920" spans="1:13">
      <c r="A920" s="164" t="s">
        <v>514</v>
      </c>
      <c r="B920" s="165">
        <v>49</v>
      </c>
      <c r="C920" s="166">
        <v>57</v>
      </c>
      <c r="D920" s="164" t="s">
        <v>484</v>
      </c>
      <c r="E920" s="215">
        <v>267.77</v>
      </c>
      <c r="F920" s="216">
        <v>267.84999999999997</v>
      </c>
      <c r="G920" s="164" t="s">
        <v>420</v>
      </c>
      <c r="H920" s="178">
        <v>0</v>
      </c>
      <c r="I920" s="179"/>
      <c r="J920" s="180"/>
      <c r="K920" s="180"/>
      <c r="L920" s="167" t="s">
        <v>466</v>
      </c>
      <c r="M920" s="167" t="s">
        <v>516</v>
      </c>
    </row>
    <row r="921" spans="1:13">
      <c r="A921" s="164" t="s">
        <v>514</v>
      </c>
      <c r="B921" s="165">
        <v>57</v>
      </c>
      <c r="C921" s="166">
        <v>61.5</v>
      </c>
      <c r="D921" s="164" t="s">
        <v>484</v>
      </c>
      <c r="E921" s="215">
        <v>267.84999999999997</v>
      </c>
      <c r="F921" s="216">
        <v>267.89499999999998</v>
      </c>
      <c r="G921" s="164" t="s">
        <v>420</v>
      </c>
      <c r="H921" s="178">
        <v>0</v>
      </c>
      <c r="I921" s="179"/>
      <c r="J921" s="180"/>
      <c r="K921" s="180"/>
      <c r="L921" s="167" t="s">
        <v>459</v>
      </c>
      <c r="M921" s="167"/>
    </row>
    <row r="922" spans="1:13">
      <c r="A922" s="164" t="s">
        <v>517</v>
      </c>
      <c r="B922" s="165">
        <v>0</v>
      </c>
      <c r="C922" s="166">
        <v>5</v>
      </c>
      <c r="D922" s="164" t="s">
        <v>484</v>
      </c>
      <c r="E922" s="215">
        <v>267.89499999999998</v>
      </c>
      <c r="F922" s="216">
        <v>267.94499999999999</v>
      </c>
      <c r="G922" s="164" t="s">
        <v>420</v>
      </c>
      <c r="H922" s="178">
        <v>0</v>
      </c>
      <c r="I922" s="179"/>
      <c r="J922" s="180"/>
      <c r="K922" s="180"/>
      <c r="L922" s="167" t="s">
        <v>459</v>
      </c>
      <c r="M922" s="167"/>
    </row>
    <row r="923" spans="1:13">
      <c r="A923" s="164" t="s">
        <v>517</v>
      </c>
      <c r="B923" s="165">
        <v>5</v>
      </c>
      <c r="C923" s="166">
        <v>6</v>
      </c>
      <c r="D923" s="164" t="s">
        <v>484</v>
      </c>
      <c r="E923" s="215">
        <v>267.94499999999999</v>
      </c>
      <c r="F923" s="216">
        <v>267.95499999999998</v>
      </c>
      <c r="G923" s="164" t="s">
        <v>420</v>
      </c>
      <c r="H923" s="178">
        <v>0</v>
      </c>
      <c r="I923" s="179"/>
      <c r="J923" s="180"/>
      <c r="K923" s="180"/>
      <c r="L923" s="167" t="s">
        <v>479</v>
      </c>
      <c r="M923" s="167" t="s">
        <v>516</v>
      </c>
    </row>
    <row r="924" spans="1:13">
      <c r="A924" s="164" t="s">
        <v>517</v>
      </c>
      <c r="B924" s="165">
        <v>6</v>
      </c>
      <c r="C924" s="166">
        <v>29.5</v>
      </c>
      <c r="D924" s="164" t="s">
        <v>484</v>
      </c>
      <c r="E924" s="215">
        <v>267.95499999999998</v>
      </c>
      <c r="F924" s="216">
        <v>268.19</v>
      </c>
      <c r="G924" s="164" t="s">
        <v>420</v>
      </c>
      <c r="H924" s="178">
        <v>0</v>
      </c>
      <c r="I924" s="179"/>
      <c r="J924" s="180"/>
      <c r="K924" s="180"/>
      <c r="L924" s="167" t="s">
        <v>459</v>
      </c>
      <c r="M924" s="167"/>
    </row>
    <row r="925" spans="1:13">
      <c r="A925" s="164" t="s">
        <v>517</v>
      </c>
      <c r="B925" s="165">
        <v>29.5</v>
      </c>
      <c r="C925" s="166">
        <v>32</v>
      </c>
      <c r="D925" s="164" t="s">
        <v>484</v>
      </c>
      <c r="E925" s="215">
        <v>268.19</v>
      </c>
      <c r="F925" s="216">
        <v>268.21499999999997</v>
      </c>
      <c r="G925" s="164" t="s">
        <v>420</v>
      </c>
      <c r="H925" s="178">
        <v>0</v>
      </c>
      <c r="I925" s="179"/>
      <c r="J925" s="180"/>
      <c r="K925" s="180"/>
      <c r="L925" s="167" t="s">
        <v>462</v>
      </c>
      <c r="M925" s="167"/>
    </row>
    <row r="926" spans="1:13">
      <c r="A926" s="164" t="s">
        <v>517</v>
      </c>
      <c r="B926" s="165">
        <v>32</v>
      </c>
      <c r="C926" s="166">
        <v>51.5</v>
      </c>
      <c r="D926" s="164" t="s">
        <v>484</v>
      </c>
      <c r="E926" s="215">
        <v>268.21499999999997</v>
      </c>
      <c r="F926" s="216">
        <v>268.40999999999997</v>
      </c>
      <c r="G926" s="164" t="s">
        <v>420</v>
      </c>
      <c r="H926" s="178">
        <v>0</v>
      </c>
      <c r="I926" s="179"/>
      <c r="J926" s="180"/>
      <c r="K926" s="180"/>
      <c r="L926" s="167" t="s">
        <v>459</v>
      </c>
      <c r="M926" s="167"/>
    </row>
    <row r="927" spans="1:13">
      <c r="A927" s="164" t="s">
        <v>517</v>
      </c>
      <c r="B927" s="165">
        <v>51.5</v>
      </c>
      <c r="C927" s="166">
        <v>65.5</v>
      </c>
      <c r="D927" s="164" t="s">
        <v>484</v>
      </c>
      <c r="E927" s="215">
        <v>268.40999999999997</v>
      </c>
      <c r="F927" s="216">
        <v>268.54999999999995</v>
      </c>
      <c r="G927" s="164" t="s">
        <v>420</v>
      </c>
      <c r="H927" s="178">
        <v>0</v>
      </c>
      <c r="I927" s="179"/>
      <c r="J927" s="180"/>
      <c r="K927" s="180"/>
      <c r="L927" s="167" t="s">
        <v>419</v>
      </c>
      <c r="M927" s="167"/>
    </row>
    <row r="928" spans="1:13">
      <c r="A928" s="164" t="s">
        <v>518</v>
      </c>
      <c r="B928" s="165">
        <v>0</v>
      </c>
      <c r="C928" s="166">
        <v>95</v>
      </c>
      <c r="D928" s="164" t="s">
        <v>484</v>
      </c>
      <c r="E928" s="215">
        <v>269.60000000000002</v>
      </c>
      <c r="F928" s="216">
        <v>270.55</v>
      </c>
      <c r="G928" s="164" t="s">
        <v>420</v>
      </c>
      <c r="H928" s="178">
        <v>0</v>
      </c>
      <c r="I928" s="179"/>
      <c r="J928" s="180"/>
      <c r="K928" s="180"/>
      <c r="L928" s="167" t="s">
        <v>459</v>
      </c>
      <c r="M928" s="167"/>
    </row>
    <row r="929" spans="1:13">
      <c r="A929" s="164" t="s">
        <v>519</v>
      </c>
      <c r="B929" s="165">
        <v>0</v>
      </c>
      <c r="C929" s="166">
        <v>24</v>
      </c>
      <c r="D929" s="164" t="s">
        <v>484</v>
      </c>
      <c r="E929" s="215">
        <v>269.60000000000002</v>
      </c>
      <c r="F929" s="216">
        <v>269.84000000000003</v>
      </c>
      <c r="G929" s="164" t="s">
        <v>420</v>
      </c>
      <c r="H929" s="178">
        <v>0</v>
      </c>
      <c r="I929" s="179"/>
      <c r="J929" s="180"/>
      <c r="K929" s="180"/>
      <c r="L929" s="167" t="s">
        <v>459</v>
      </c>
      <c r="M929" s="167"/>
    </row>
    <row r="930" spans="1:13">
      <c r="A930" s="164" t="s">
        <v>519</v>
      </c>
      <c r="B930" s="165">
        <v>24</v>
      </c>
      <c r="C930" s="166">
        <v>25</v>
      </c>
      <c r="D930" s="164" t="s">
        <v>484</v>
      </c>
      <c r="E930" s="215">
        <v>269.84000000000003</v>
      </c>
      <c r="F930" s="216">
        <v>269.85000000000002</v>
      </c>
      <c r="G930" s="164" t="s">
        <v>420</v>
      </c>
      <c r="H930" s="178">
        <v>0</v>
      </c>
      <c r="I930" s="179"/>
      <c r="J930" s="180"/>
      <c r="K930" s="180"/>
      <c r="L930" s="167" t="s">
        <v>479</v>
      </c>
      <c r="M930" s="167"/>
    </row>
    <row r="931" spans="1:13">
      <c r="A931" s="164" t="s">
        <v>519</v>
      </c>
      <c r="B931" s="165">
        <v>25</v>
      </c>
      <c r="C931" s="166">
        <v>78.5</v>
      </c>
      <c r="D931" s="164" t="s">
        <v>484</v>
      </c>
      <c r="E931" s="215">
        <v>269.85000000000002</v>
      </c>
      <c r="F931" s="216">
        <v>270.38500000000005</v>
      </c>
      <c r="G931" s="164" t="s">
        <v>420</v>
      </c>
      <c r="H931" s="178">
        <v>0</v>
      </c>
      <c r="I931" s="179"/>
      <c r="J931" s="180"/>
      <c r="K931" s="180"/>
      <c r="L931" s="167" t="s">
        <v>459</v>
      </c>
      <c r="M931" s="167"/>
    </row>
    <row r="932" spans="1:13">
      <c r="A932" s="164" t="s">
        <v>520</v>
      </c>
      <c r="B932" s="165">
        <v>0</v>
      </c>
      <c r="C932" s="166">
        <v>89</v>
      </c>
      <c r="D932" s="164" t="s">
        <v>484</v>
      </c>
      <c r="E932" s="215">
        <v>270.38499999999999</v>
      </c>
      <c r="F932" s="216">
        <v>271.27499999999998</v>
      </c>
      <c r="G932" s="164" t="s">
        <v>420</v>
      </c>
      <c r="H932" s="178">
        <v>0</v>
      </c>
      <c r="I932" s="179"/>
      <c r="J932" s="180"/>
      <c r="K932" s="180"/>
      <c r="L932" s="167" t="s">
        <v>459</v>
      </c>
      <c r="M932" s="167"/>
    </row>
    <row r="933" spans="1:13">
      <c r="A933" s="164" t="s">
        <v>521</v>
      </c>
      <c r="B933" s="165">
        <v>0</v>
      </c>
      <c r="C933" s="166">
        <v>18</v>
      </c>
      <c r="D933" s="164" t="s">
        <v>484</v>
      </c>
      <c r="E933" s="215">
        <v>271.27499999999998</v>
      </c>
      <c r="F933" s="216">
        <v>271.45499999999998</v>
      </c>
      <c r="G933" s="164" t="s">
        <v>420</v>
      </c>
      <c r="H933" s="178">
        <v>0</v>
      </c>
      <c r="I933" s="179"/>
      <c r="J933" s="180"/>
      <c r="K933" s="180"/>
      <c r="L933" s="167" t="s">
        <v>459</v>
      </c>
      <c r="M933" s="167"/>
    </row>
    <row r="934" spans="1:13">
      <c r="A934" s="164" t="s">
        <v>521</v>
      </c>
      <c r="B934" s="165">
        <v>18</v>
      </c>
      <c r="C934" s="166">
        <v>18.5</v>
      </c>
      <c r="D934" s="164" t="s">
        <v>484</v>
      </c>
      <c r="E934" s="215">
        <v>271.45499999999998</v>
      </c>
      <c r="F934" s="216">
        <v>271.45999999999998</v>
      </c>
      <c r="G934" s="164" t="s">
        <v>420</v>
      </c>
      <c r="H934" s="178">
        <v>0</v>
      </c>
      <c r="I934" s="179"/>
      <c r="J934" s="180"/>
      <c r="K934" s="180"/>
      <c r="L934" s="167" t="s">
        <v>475</v>
      </c>
      <c r="M934" s="167"/>
    </row>
    <row r="935" spans="1:13">
      <c r="A935" s="164" t="s">
        <v>521</v>
      </c>
      <c r="B935" s="165">
        <v>18.5</v>
      </c>
      <c r="C935" s="166">
        <v>86.5</v>
      </c>
      <c r="D935" s="164" t="s">
        <v>484</v>
      </c>
      <c r="E935" s="215">
        <v>271.45999999999998</v>
      </c>
      <c r="F935" s="216">
        <v>272.14</v>
      </c>
      <c r="G935" s="164" t="s">
        <v>420</v>
      </c>
      <c r="H935" s="178">
        <v>0</v>
      </c>
      <c r="I935" s="179"/>
      <c r="J935" s="180"/>
      <c r="K935" s="180"/>
      <c r="L935" s="167" t="s">
        <v>459</v>
      </c>
      <c r="M935" s="167"/>
    </row>
    <row r="936" spans="1:13">
      <c r="A936" s="164" t="s">
        <v>522</v>
      </c>
      <c r="B936" s="165">
        <v>0</v>
      </c>
      <c r="C936" s="166">
        <v>20</v>
      </c>
      <c r="D936" s="164" t="s">
        <v>484</v>
      </c>
      <c r="E936" s="215">
        <v>272.14</v>
      </c>
      <c r="F936" s="216">
        <v>272.33999999999997</v>
      </c>
      <c r="G936" s="164" t="s">
        <v>420</v>
      </c>
      <c r="H936" s="178">
        <v>0</v>
      </c>
      <c r="I936" s="179"/>
      <c r="J936" s="180"/>
      <c r="K936" s="180"/>
      <c r="L936" s="167" t="s">
        <v>459</v>
      </c>
      <c r="M936" s="167"/>
    </row>
    <row r="937" spans="1:13">
      <c r="A937" s="164" t="s">
        <v>522</v>
      </c>
      <c r="B937" s="165">
        <v>20</v>
      </c>
      <c r="C937" s="166">
        <v>20.2</v>
      </c>
      <c r="D937" s="164" t="s">
        <v>484</v>
      </c>
      <c r="E937" s="215">
        <v>272.33999999999997</v>
      </c>
      <c r="F937" s="216">
        <v>272.34199999999998</v>
      </c>
      <c r="G937" s="164" t="s">
        <v>420</v>
      </c>
      <c r="H937" s="178">
        <v>0</v>
      </c>
      <c r="I937" s="179"/>
      <c r="J937" s="180"/>
      <c r="K937" s="180"/>
      <c r="L937" s="167" t="s">
        <v>479</v>
      </c>
      <c r="M937" s="167"/>
    </row>
    <row r="938" spans="1:13">
      <c r="A938" s="164" t="s">
        <v>522</v>
      </c>
      <c r="B938" s="165">
        <v>20.2</v>
      </c>
      <c r="C938" s="166">
        <v>35</v>
      </c>
      <c r="D938" s="164" t="s">
        <v>484</v>
      </c>
      <c r="E938" s="215">
        <v>272.34199999999998</v>
      </c>
      <c r="F938" s="216">
        <v>272.49</v>
      </c>
      <c r="G938" s="164" t="s">
        <v>428</v>
      </c>
      <c r="H938" s="178">
        <v>1</v>
      </c>
      <c r="I938" s="179"/>
      <c r="J938" s="180"/>
      <c r="K938" s="180"/>
      <c r="L938" s="167" t="s">
        <v>459</v>
      </c>
      <c r="M938" s="167"/>
    </row>
    <row r="939" spans="1:13">
      <c r="A939" s="164" t="s">
        <v>522</v>
      </c>
      <c r="B939" s="165">
        <v>35</v>
      </c>
      <c r="C939" s="166">
        <v>57.5</v>
      </c>
      <c r="D939" s="164" t="s">
        <v>484</v>
      </c>
      <c r="E939" s="215">
        <v>272.49</v>
      </c>
      <c r="F939" s="216">
        <v>272.71499999999997</v>
      </c>
      <c r="G939" s="164" t="s">
        <v>428</v>
      </c>
      <c r="H939" s="178">
        <v>1</v>
      </c>
      <c r="I939" s="179">
        <v>32.182609186005408</v>
      </c>
      <c r="J939" s="180">
        <v>70.238853267550951</v>
      </c>
      <c r="K939" s="180"/>
      <c r="L939" s="167" t="s">
        <v>459</v>
      </c>
      <c r="M939" s="167"/>
    </row>
    <row r="940" spans="1:13">
      <c r="A940" s="164" t="s">
        <v>523</v>
      </c>
      <c r="B940" s="165">
        <v>0</v>
      </c>
      <c r="C940" s="166">
        <v>79</v>
      </c>
      <c r="D940" s="164" t="s">
        <v>484</v>
      </c>
      <c r="E940" s="215">
        <v>272.60000000000002</v>
      </c>
      <c r="F940" s="216">
        <v>273.39000000000004</v>
      </c>
      <c r="G940" s="164" t="s">
        <v>428</v>
      </c>
      <c r="H940" s="178">
        <v>1</v>
      </c>
      <c r="I940" s="179"/>
      <c r="J940" s="180"/>
      <c r="K940" s="180"/>
      <c r="L940" s="167" t="s">
        <v>459</v>
      </c>
      <c r="M940" s="167"/>
    </row>
    <row r="941" spans="1:13">
      <c r="A941" s="164" t="s">
        <v>524</v>
      </c>
      <c r="B941" s="165">
        <v>0</v>
      </c>
      <c r="C941" s="166">
        <v>80</v>
      </c>
      <c r="D941" s="164" t="s">
        <v>484</v>
      </c>
      <c r="E941" s="215">
        <v>273.39</v>
      </c>
      <c r="F941" s="216">
        <v>274.19</v>
      </c>
      <c r="G941" s="164" t="s">
        <v>420</v>
      </c>
      <c r="H941" s="178">
        <v>0</v>
      </c>
      <c r="I941" s="179"/>
      <c r="J941" s="180"/>
      <c r="K941" s="180"/>
      <c r="L941" s="167" t="s">
        <v>459</v>
      </c>
      <c r="M941" s="167"/>
    </row>
    <row r="942" spans="1:13">
      <c r="A942" s="164" t="s">
        <v>525</v>
      </c>
      <c r="B942" s="165">
        <v>0</v>
      </c>
      <c r="C942" s="166">
        <v>57</v>
      </c>
      <c r="D942" s="164" t="s">
        <v>484</v>
      </c>
      <c r="E942" s="215">
        <v>274.19</v>
      </c>
      <c r="F942" s="216">
        <v>274.76</v>
      </c>
      <c r="G942" s="164" t="s">
        <v>420</v>
      </c>
      <c r="H942" s="178">
        <v>0</v>
      </c>
      <c r="I942" s="179"/>
      <c r="J942" s="180"/>
      <c r="K942" s="180"/>
      <c r="L942" s="167" t="s">
        <v>459</v>
      </c>
      <c r="M942" s="167"/>
    </row>
    <row r="943" spans="1:13">
      <c r="A943" s="164" t="s">
        <v>525</v>
      </c>
      <c r="B943" s="165">
        <v>57</v>
      </c>
      <c r="C943" s="166">
        <v>59</v>
      </c>
      <c r="D943" s="164" t="s">
        <v>484</v>
      </c>
      <c r="E943" s="215">
        <v>274.76</v>
      </c>
      <c r="F943" s="216">
        <v>274.77999999999997</v>
      </c>
      <c r="G943" s="164" t="s">
        <v>420</v>
      </c>
      <c r="H943" s="178">
        <v>0</v>
      </c>
      <c r="I943" s="179"/>
      <c r="J943" s="180"/>
      <c r="K943" s="180"/>
      <c r="L943" s="167" t="s">
        <v>481</v>
      </c>
      <c r="M943" s="167"/>
    </row>
    <row r="944" spans="1:13">
      <c r="A944" s="164" t="s">
        <v>525</v>
      </c>
      <c r="B944" s="165">
        <v>59</v>
      </c>
      <c r="C944" s="166">
        <v>75</v>
      </c>
      <c r="D944" s="164" t="s">
        <v>484</v>
      </c>
      <c r="E944" s="215">
        <v>274.77999999999997</v>
      </c>
      <c r="F944" s="216">
        <v>274.94</v>
      </c>
      <c r="G944" s="164" t="s">
        <v>420</v>
      </c>
      <c r="H944" s="178">
        <v>0</v>
      </c>
      <c r="I944" s="179"/>
      <c r="J944" s="180"/>
      <c r="K944" s="180"/>
      <c r="L944" s="167" t="s">
        <v>459</v>
      </c>
      <c r="M944" s="167"/>
    </row>
    <row r="945" spans="1:13">
      <c r="A945" s="164" t="s">
        <v>525</v>
      </c>
      <c r="B945" s="165">
        <v>75</v>
      </c>
      <c r="C945" s="166">
        <v>75.5</v>
      </c>
      <c r="D945" s="164" t="s">
        <v>484</v>
      </c>
      <c r="E945" s="215">
        <v>274.94</v>
      </c>
      <c r="F945" s="216">
        <v>274.94499999999999</v>
      </c>
      <c r="G945" s="164" t="s">
        <v>420</v>
      </c>
      <c r="H945" s="178">
        <v>0</v>
      </c>
      <c r="I945" s="179"/>
      <c r="J945" s="180"/>
      <c r="K945" s="180"/>
      <c r="L945" s="167" t="s">
        <v>479</v>
      </c>
      <c r="M945" s="167"/>
    </row>
    <row r="946" spans="1:13">
      <c r="A946" s="164" t="s">
        <v>525</v>
      </c>
      <c r="B946" s="165">
        <v>75.5</v>
      </c>
      <c r="C946" s="166">
        <v>85</v>
      </c>
      <c r="D946" s="164" t="s">
        <v>484</v>
      </c>
      <c r="E946" s="215">
        <v>274.94499999999999</v>
      </c>
      <c r="F946" s="216">
        <v>275.04000000000002</v>
      </c>
      <c r="G946" s="164" t="s">
        <v>420</v>
      </c>
      <c r="H946" s="178">
        <v>0</v>
      </c>
      <c r="I946" s="179"/>
      <c r="J946" s="180"/>
      <c r="K946" s="180"/>
      <c r="L946" s="167" t="s">
        <v>459</v>
      </c>
      <c r="M946" s="167"/>
    </row>
    <row r="947" spans="1:13">
      <c r="A947" s="164" t="s">
        <v>526</v>
      </c>
      <c r="B947" s="165">
        <v>0</v>
      </c>
      <c r="C947" s="166">
        <v>56.5</v>
      </c>
      <c r="D947" s="164" t="s">
        <v>484</v>
      </c>
      <c r="E947" s="215">
        <v>275.04000000000002</v>
      </c>
      <c r="F947" s="216">
        <v>275.60500000000002</v>
      </c>
      <c r="G947" s="164" t="s">
        <v>420</v>
      </c>
      <c r="H947" s="178">
        <v>0</v>
      </c>
      <c r="I947" s="179"/>
      <c r="J947" s="180"/>
      <c r="K947" s="180"/>
      <c r="L947" s="167" t="s">
        <v>459</v>
      </c>
      <c r="M947" s="167"/>
    </row>
    <row r="948" spans="1:13">
      <c r="A948" s="164" t="s">
        <v>527</v>
      </c>
      <c r="B948" s="165">
        <v>0</v>
      </c>
      <c r="C948" s="166">
        <v>15</v>
      </c>
      <c r="D948" s="164" t="s">
        <v>484</v>
      </c>
      <c r="E948" s="215">
        <v>275.60000000000002</v>
      </c>
      <c r="F948" s="216">
        <v>275.75</v>
      </c>
      <c r="G948" s="164" t="s">
        <v>420</v>
      </c>
      <c r="H948" s="178">
        <v>0</v>
      </c>
      <c r="I948" s="179"/>
      <c r="J948" s="180"/>
      <c r="K948" s="180"/>
      <c r="L948" s="167" t="s">
        <v>459</v>
      </c>
      <c r="M948" s="167"/>
    </row>
    <row r="949" spans="1:13">
      <c r="A949" s="164" t="s">
        <v>527</v>
      </c>
      <c r="B949" s="165">
        <v>15</v>
      </c>
      <c r="C949" s="166">
        <v>19</v>
      </c>
      <c r="D949" s="164" t="s">
        <v>484</v>
      </c>
      <c r="E949" s="215">
        <v>275.75</v>
      </c>
      <c r="F949" s="216">
        <v>275.79000000000002</v>
      </c>
      <c r="G949" s="164" t="s">
        <v>428</v>
      </c>
      <c r="H949" s="178">
        <v>1</v>
      </c>
      <c r="I949" s="179">
        <v>38</v>
      </c>
      <c r="J949" s="180">
        <v>58.380993462535436</v>
      </c>
      <c r="K949" s="180"/>
      <c r="L949" s="167" t="s">
        <v>459</v>
      </c>
      <c r="M949" s="167"/>
    </row>
    <row r="950" spans="1:13">
      <c r="A950" s="164" t="s">
        <v>527</v>
      </c>
      <c r="B950" s="165">
        <v>19</v>
      </c>
      <c r="C950" s="166">
        <v>19.5</v>
      </c>
      <c r="D950" s="164" t="s">
        <v>484</v>
      </c>
      <c r="E950" s="215">
        <v>275.79000000000002</v>
      </c>
      <c r="F950" s="216">
        <v>275.79500000000002</v>
      </c>
      <c r="G950" s="164" t="s">
        <v>420</v>
      </c>
      <c r="H950" s="178">
        <v>0</v>
      </c>
      <c r="I950" s="179"/>
      <c r="J950" s="180"/>
      <c r="K950" s="180"/>
      <c r="L950" s="167" t="s">
        <v>479</v>
      </c>
      <c r="M950" s="167"/>
    </row>
    <row r="951" spans="1:13">
      <c r="A951" s="164" t="s">
        <v>527</v>
      </c>
      <c r="B951" s="165">
        <v>19.5</v>
      </c>
      <c r="C951" s="166">
        <v>42</v>
      </c>
      <c r="D951" s="164" t="s">
        <v>484</v>
      </c>
      <c r="E951" s="215">
        <v>275.79500000000002</v>
      </c>
      <c r="F951" s="216">
        <v>276.02000000000004</v>
      </c>
      <c r="G951" s="164" t="s">
        <v>420</v>
      </c>
      <c r="H951" s="178">
        <v>0</v>
      </c>
      <c r="I951" s="179"/>
      <c r="J951" s="180"/>
      <c r="K951" s="180"/>
      <c r="L951" s="167" t="s">
        <v>459</v>
      </c>
      <c r="M951" s="167"/>
    </row>
    <row r="952" spans="1:13">
      <c r="A952" s="164" t="s">
        <v>528</v>
      </c>
      <c r="B952" s="165">
        <v>0</v>
      </c>
      <c r="C952" s="166">
        <v>20</v>
      </c>
      <c r="D952" s="164" t="s">
        <v>484</v>
      </c>
      <c r="E952" s="215">
        <v>276.02</v>
      </c>
      <c r="F952" s="216">
        <v>276.21999999999997</v>
      </c>
      <c r="G952" s="164" t="s">
        <v>420</v>
      </c>
      <c r="H952" s="178">
        <v>0</v>
      </c>
      <c r="I952" s="179"/>
      <c r="J952" s="180"/>
      <c r="K952" s="180"/>
      <c r="L952" s="167" t="s">
        <v>459</v>
      </c>
      <c r="M952" s="167"/>
    </row>
    <row r="953" spans="1:13">
      <c r="A953" s="164" t="s">
        <v>528</v>
      </c>
      <c r="B953" s="165">
        <v>20</v>
      </c>
      <c r="C953" s="166">
        <v>21</v>
      </c>
      <c r="D953" s="164" t="s">
        <v>484</v>
      </c>
      <c r="E953" s="215">
        <v>276.21999999999997</v>
      </c>
      <c r="F953" s="216">
        <v>276.22999999999996</v>
      </c>
      <c r="G953" s="164" t="s">
        <v>420</v>
      </c>
      <c r="H953" s="178">
        <v>0</v>
      </c>
      <c r="I953" s="179"/>
      <c r="J953" s="180"/>
      <c r="K953" s="180"/>
      <c r="L953" s="167" t="s">
        <v>479</v>
      </c>
      <c r="M953" s="167"/>
    </row>
    <row r="954" spans="1:13">
      <c r="A954" s="164" t="s">
        <v>528</v>
      </c>
      <c r="B954" s="165">
        <v>21</v>
      </c>
      <c r="C954" s="166">
        <v>94.5</v>
      </c>
      <c r="D954" s="164" t="s">
        <v>484</v>
      </c>
      <c r="E954" s="215">
        <v>276.22999999999996</v>
      </c>
      <c r="F954" s="216">
        <v>276.96499999999997</v>
      </c>
      <c r="G954" s="164" t="s">
        <v>420</v>
      </c>
      <c r="H954" s="178">
        <v>0</v>
      </c>
      <c r="I954" s="179"/>
      <c r="J954" s="180"/>
      <c r="K954" s="180"/>
      <c r="L954" s="167" t="s">
        <v>459</v>
      </c>
      <c r="M954" s="167"/>
    </row>
    <row r="955" spans="1:13">
      <c r="A955" s="164" t="s">
        <v>529</v>
      </c>
      <c r="B955" s="165">
        <v>0</v>
      </c>
      <c r="C955" s="166">
        <v>6</v>
      </c>
      <c r="D955" s="164" t="s">
        <v>484</v>
      </c>
      <c r="E955" s="215">
        <v>276.96499999999997</v>
      </c>
      <c r="F955" s="216">
        <v>277.02499999999998</v>
      </c>
      <c r="G955" s="164" t="s">
        <v>420</v>
      </c>
      <c r="H955" s="178">
        <v>0</v>
      </c>
      <c r="I955" s="179"/>
      <c r="J955" s="180"/>
      <c r="K955" s="180"/>
      <c r="L955" s="167" t="s">
        <v>459</v>
      </c>
      <c r="M955" s="167"/>
    </row>
    <row r="956" spans="1:13">
      <c r="A956" s="164" t="s">
        <v>529</v>
      </c>
      <c r="B956" s="165">
        <v>6</v>
      </c>
      <c r="C956" s="166">
        <v>7</v>
      </c>
      <c r="D956" s="164" t="s">
        <v>484</v>
      </c>
      <c r="E956" s="215">
        <v>277.02499999999998</v>
      </c>
      <c r="F956" s="216">
        <v>277.03499999999997</v>
      </c>
      <c r="G956" s="164" t="s">
        <v>420</v>
      </c>
      <c r="H956" s="178">
        <v>0</v>
      </c>
      <c r="I956" s="179"/>
      <c r="J956" s="180"/>
      <c r="K956" s="180"/>
      <c r="L956" s="167" t="s">
        <v>479</v>
      </c>
      <c r="M956" s="167"/>
    </row>
    <row r="957" spans="1:13">
      <c r="A957" s="164" t="s">
        <v>529</v>
      </c>
      <c r="B957" s="165">
        <v>7</v>
      </c>
      <c r="C957" s="166">
        <v>85</v>
      </c>
      <c r="D957" s="164" t="s">
        <v>484</v>
      </c>
      <c r="E957" s="215">
        <v>277.03499999999997</v>
      </c>
      <c r="F957" s="216">
        <v>277.815</v>
      </c>
      <c r="G957" s="164" t="s">
        <v>420</v>
      </c>
      <c r="H957" s="178">
        <v>0</v>
      </c>
      <c r="I957" s="179"/>
      <c r="J957" s="180"/>
      <c r="K957" s="180"/>
      <c r="L957" s="167" t="s">
        <v>459</v>
      </c>
      <c r="M957" s="167"/>
    </row>
    <row r="958" spans="1:13">
      <c r="A958" s="164" t="s">
        <v>530</v>
      </c>
      <c r="B958" s="165">
        <v>0</v>
      </c>
      <c r="C958" s="166">
        <v>21.5</v>
      </c>
      <c r="D958" s="164" t="s">
        <v>484</v>
      </c>
      <c r="E958" s="215">
        <v>277.815</v>
      </c>
      <c r="F958" s="216">
        <v>278.02999999999997</v>
      </c>
      <c r="G958" s="164" t="s">
        <v>420</v>
      </c>
      <c r="H958" s="178">
        <v>0</v>
      </c>
      <c r="I958" s="179"/>
      <c r="J958" s="180"/>
      <c r="K958" s="180"/>
      <c r="L958" s="167" t="s">
        <v>459</v>
      </c>
      <c r="M958" s="167"/>
    </row>
    <row r="959" spans="1:13">
      <c r="A959" s="164" t="s">
        <v>530</v>
      </c>
      <c r="B959" s="165">
        <v>21.5</v>
      </c>
      <c r="C959" s="166">
        <v>21</v>
      </c>
      <c r="D959" s="164" t="s">
        <v>484</v>
      </c>
      <c r="E959" s="215">
        <v>278.02999999999997</v>
      </c>
      <c r="F959" s="216">
        <v>278.02499999999998</v>
      </c>
      <c r="G959" s="164" t="s">
        <v>420</v>
      </c>
      <c r="H959" s="178">
        <v>0</v>
      </c>
      <c r="I959" s="179"/>
      <c r="J959" s="180"/>
      <c r="K959" s="180"/>
      <c r="L959" s="167" t="s">
        <v>479</v>
      </c>
      <c r="M959" s="167"/>
    </row>
    <row r="960" spans="1:13">
      <c r="A960" s="164" t="s">
        <v>530</v>
      </c>
      <c r="B960" s="165">
        <v>22</v>
      </c>
      <c r="C960" s="166">
        <v>76</v>
      </c>
      <c r="D960" s="164" t="s">
        <v>484</v>
      </c>
      <c r="E960" s="215">
        <v>278.03500000000003</v>
      </c>
      <c r="F960" s="216">
        <v>278.57499999999999</v>
      </c>
      <c r="G960" s="164" t="s">
        <v>420</v>
      </c>
      <c r="H960" s="178">
        <v>0</v>
      </c>
      <c r="I960" s="179"/>
      <c r="J960" s="180"/>
      <c r="K960" s="180"/>
      <c r="L960" s="167" t="s">
        <v>459</v>
      </c>
      <c r="M960" s="167"/>
    </row>
    <row r="961" spans="1:13">
      <c r="A961" s="164" t="s">
        <v>530</v>
      </c>
      <c r="B961" s="165">
        <v>76</v>
      </c>
      <c r="C961" s="166">
        <v>77</v>
      </c>
      <c r="D961" s="164" t="s">
        <v>484</v>
      </c>
      <c r="E961" s="215">
        <v>278.57499999999999</v>
      </c>
      <c r="F961" s="216">
        <v>278.58499999999998</v>
      </c>
      <c r="G961" s="164" t="s">
        <v>420</v>
      </c>
      <c r="H961" s="178">
        <v>0</v>
      </c>
      <c r="I961" s="179"/>
      <c r="J961" s="180"/>
      <c r="K961" s="180"/>
      <c r="L961" s="167" t="s">
        <v>479</v>
      </c>
      <c r="M961" s="167"/>
    </row>
    <row r="962" spans="1:13">
      <c r="A962" s="164" t="s">
        <v>530</v>
      </c>
      <c r="B962" s="165">
        <v>77</v>
      </c>
      <c r="C962" s="166">
        <v>87</v>
      </c>
      <c r="D962" s="164" t="s">
        <v>484</v>
      </c>
      <c r="E962" s="215">
        <v>278.58499999999998</v>
      </c>
      <c r="F962" s="216">
        <v>278.685</v>
      </c>
      <c r="G962" s="164" t="s">
        <v>420</v>
      </c>
      <c r="H962" s="178">
        <v>0</v>
      </c>
      <c r="I962" s="179"/>
      <c r="J962" s="180"/>
      <c r="K962" s="180"/>
      <c r="L962" s="167" t="s">
        <v>459</v>
      </c>
      <c r="M962" s="167"/>
    </row>
    <row r="963" spans="1:13">
      <c r="A963" s="164" t="s">
        <v>531</v>
      </c>
      <c r="B963" s="165">
        <v>0</v>
      </c>
      <c r="C963" s="166">
        <v>95</v>
      </c>
      <c r="D963" s="164" t="s">
        <v>484</v>
      </c>
      <c r="E963" s="215">
        <v>278.60000000000002</v>
      </c>
      <c r="F963" s="216">
        <v>279.55</v>
      </c>
      <c r="G963" s="164" t="s">
        <v>420</v>
      </c>
      <c r="H963" s="178">
        <v>0</v>
      </c>
      <c r="I963" s="179"/>
      <c r="J963" s="180"/>
      <c r="K963" s="180"/>
      <c r="L963" s="167" t="s">
        <v>459</v>
      </c>
      <c r="M963" s="167"/>
    </row>
    <row r="964" spans="1:13">
      <c r="A964" s="164" t="s">
        <v>532</v>
      </c>
      <c r="B964" s="165">
        <v>0</v>
      </c>
      <c r="C964" s="166">
        <v>72</v>
      </c>
      <c r="D964" s="164" t="s">
        <v>484</v>
      </c>
      <c r="E964" s="215">
        <v>279.55</v>
      </c>
      <c r="F964" s="216">
        <v>280.27000000000004</v>
      </c>
      <c r="G964" s="164" t="s">
        <v>420</v>
      </c>
      <c r="H964" s="178">
        <v>0</v>
      </c>
      <c r="I964" s="179"/>
      <c r="J964" s="180"/>
      <c r="K964" s="180"/>
      <c r="L964" s="167" t="s">
        <v>459</v>
      </c>
      <c r="M964" s="167"/>
    </row>
    <row r="965" spans="1:13">
      <c r="A965" s="164" t="s">
        <v>533</v>
      </c>
      <c r="B965" s="165">
        <v>0</v>
      </c>
      <c r="C965" s="166">
        <v>70</v>
      </c>
      <c r="D965" s="164" t="s">
        <v>484</v>
      </c>
      <c r="E965" s="215">
        <v>280.27</v>
      </c>
      <c r="F965" s="216">
        <v>280.96999999999997</v>
      </c>
      <c r="G965" s="164" t="s">
        <v>420</v>
      </c>
      <c r="H965" s="178">
        <v>0</v>
      </c>
      <c r="I965" s="179"/>
      <c r="J965" s="180"/>
      <c r="K965" s="180"/>
      <c r="L965" s="167" t="s">
        <v>459</v>
      </c>
      <c r="M965" s="167"/>
    </row>
    <row r="966" spans="1:13">
      <c r="A966" s="164" t="s">
        <v>534</v>
      </c>
      <c r="B966" s="165">
        <v>0</v>
      </c>
      <c r="C966" s="166">
        <v>19</v>
      </c>
      <c r="D966" s="164" t="s">
        <v>484</v>
      </c>
      <c r="E966" s="215">
        <v>280.97000000000003</v>
      </c>
      <c r="F966" s="216">
        <v>281.16000000000003</v>
      </c>
      <c r="G966" s="164" t="s">
        <v>420</v>
      </c>
      <c r="H966" s="178">
        <v>0</v>
      </c>
      <c r="I966" s="179"/>
      <c r="J966" s="180"/>
      <c r="K966" s="180"/>
      <c r="L966" s="167" t="s">
        <v>459</v>
      </c>
      <c r="M966" s="167"/>
    </row>
    <row r="967" spans="1:13">
      <c r="A967" s="164" t="s">
        <v>534</v>
      </c>
      <c r="B967" s="165">
        <v>19</v>
      </c>
      <c r="C967" s="166">
        <v>20</v>
      </c>
      <c r="D967" s="164" t="s">
        <v>484</v>
      </c>
      <c r="E967" s="215">
        <v>281.16000000000003</v>
      </c>
      <c r="F967" s="216">
        <v>281.17</v>
      </c>
      <c r="G967" s="164" t="s">
        <v>420</v>
      </c>
      <c r="H967" s="178">
        <v>0</v>
      </c>
      <c r="I967" s="179"/>
      <c r="J967" s="180"/>
      <c r="K967" s="180"/>
      <c r="L967" s="167" t="s">
        <v>425</v>
      </c>
      <c r="M967" s="167"/>
    </row>
    <row r="968" spans="1:13">
      <c r="A968" s="164" t="s">
        <v>534</v>
      </c>
      <c r="B968" s="165">
        <v>20</v>
      </c>
      <c r="C968" s="166">
        <v>67</v>
      </c>
      <c r="D968" s="164" t="s">
        <v>484</v>
      </c>
      <c r="E968" s="215">
        <v>281.17</v>
      </c>
      <c r="F968" s="216">
        <v>281.64000000000004</v>
      </c>
      <c r="G968" s="164" t="s">
        <v>420</v>
      </c>
      <c r="H968" s="178">
        <v>0</v>
      </c>
      <c r="I968" s="179"/>
      <c r="J968" s="180"/>
      <c r="K968" s="180"/>
      <c r="L968" s="167" t="s">
        <v>459</v>
      </c>
      <c r="M968" s="167"/>
    </row>
    <row r="969" spans="1:13">
      <c r="A969" s="164" t="s">
        <v>535</v>
      </c>
      <c r="B969" s="165">
        <v>0</v>
      </c>
      <c r="C969" s="166">
        <v>34</v>
      </c>
      <c r="D969" s="164" t="s">
        <v>484</v>
      </c>
      <c r="E969" s="215">
        <v>281.60000000000002</v>
      </c>
      <c r="F969" s="216">
        <v>281.94</v>
      </c>
      <c r="G969" s="164" t="s">
        <v>420</v>
      </c>
      <c r="H969" s="178">
        <v>0</v>
      </c>
      <c r="I969" s="179"/>
      <c r="J969" s="180"/>
      <c r="K969" s="180"/>
      <c r="L969" s="167" t="s">
        <v>459</v>
      </c>
      <c r="M969" s="167"/>
    </row>
    <row r="970" spans="1:13">
      <c r="A970" s="164" t="s">
        <v>535</v>
      </c>
      <c r="B970" s="165">
        <v>34</v>
      </c>
      <c r="C970" s="166">
        <v>35</v>
      </c>
      <c r="D970" s="164" t="s">
        <v>484</v>
      </c>
      <c r="E970" s="215">
        <v>281.94</v>
      </c>
      <c r="F970" s="216">
        <v>281.95000000000005</v>
      </c>
      <c r="G970" s="164" t="s">
        <v>420</v>
      </c>
      <c r="H970" s="178">
        <v>0</v>
      </c>
      <c r="I970" s="179"/>
      <c r="J970" s="180"/>
      <c r="K970" s="180"/>
      <c r="L970" s="167" t="s">
        <v>479</v>
      </c>
      <c r="M970" s="167"/>
    </row>
    <row r="971" spans="1:13">
      <c r="A971" s="164" t="s">
        <v>535</v>
      </c>
      <c r="B971" s="165">
        <v>35</v>
      </c>
      <c r="C971" s="166">
        <v>89.5</v>
      </c>
      <c r="D971" s="164" t="s">
        <v>484</v>
      </c>
      <c r="E971" s="215">
        <v>281.95000000000005</v>
      </c>
      <c r="F971" s="216">
        <v>282.495</v>
      </c>
      <c r="G971" s="164" t="s">
        <v>420</v>
      </c>
      <c r="H971" s="178">
        <v>0</v>
      </c>
      <c r="I971" s="179"/>
      <c r="J971" s="180"/>
      <c r="K971" s="180"/>
      <c r="L971" s="167" t="s">
        <v>459</v>
      </c>
      <c r="M971" s="167"/>
    </row>
    <row r="972" spans="1:13">
      <c r="A972" s="164" t="s">
        <v>536</v>
      </c>
      <c r="B972" s="165">
        <v>0</v>
      </c>
      <c r="C972" s="166">
        <v>87</v>
      </c>
      <c r="D972" s="164" t="s">
        <v>484</v>
      </c>
      <c r="E972" s="215">
        <v>282.495</v>
      </c>
      <c r="F972" s="216">
        <v>283.36500000000001</v>
      </c>
      <c r="G972" s="164" t="s">
        <v>420</v>
      </c>
      <c r="H972" s="178">
        <v>0</v>
      </c>
      <c r="I972" s="179"/>
      <c r="J972" s="180"/>
      <c r="K972" s="180"/>
      <c r="L972" s="167" t="s">
        <v>459</v>
      </c>
      <c r="M972" s="167"/>
    </row>
    <row r="973" spans="1:13">
      <c r="A973" s="164" t="s">
        <v>536</v>
      </c>
      <c r="B973" s="165">
        <v>87</v>
      </c>
      <c r="C973" s="166">
        <v>99</v>
      </c>
      <c r="D973" s="164" t="s">
        <v>484</v>
      </c>
      <c r="E973" s="215">
        <v>283.36500000000001</v>
      </c>
      <c r="F973" s="216">
        <v>283.48500000000001</v>
      </c>
      <c r="G973" s="164" t="s">
        <v>537</v>
      </c>
      <c r="H973" s="178">
        <v>2</v>
      </c>
      <c r="I973" s="179"/>
      <c r="J973" s="180"/>
      <c r="K973" s="180"/>
      <c r="L973" s="167" t="s">
        <v>468</v>
      </c>
      <c r="M973" s="167"/>
    </row>
    <row r="974" spans="1:13">
      <c r="A974" s="164" t="s">
        <v>538</v>
      </c>
      <c r="B974" s="165">
        <v>0</v>
      </c>
      <c r="C974" s="166">
        <v>40</v>
      </c>
      <c r="D974" s="164" t="s">
        <v>484</v>
      </c>
      <c r="E974" s="215">
        <v>283.48500000000001</v>
      </c>
      <c r="F974" s="216">
        <v>283.88499999999999</v>
      </c>
      <c r="G974" s="164" t="s">
        <v>537</v>
      </c>
      <c r="H974" s="178">
        <v>2</v>
      </c>
      <c r="I974" s="179"/>
      <c r="J974" s="180"/>
      <c r="K974" s="180"/>
      <c r="L974" s="167" t="s">
        <v>468</v>
      </c>
      <c r="M974" s="167"/>
    </row>
    <row r="975" spans="1:13">
      <c r="A975" s="164" t="s">
        <v>538</v>
      </c>
      <c r="B975" s="165">
        <v>40</v>
      </c>
      <c r="C975" s="166">
        <v>60</v>
      </c>
      <c r="D975" s="164" t="s">
        <v>484</v>
      </c>
      <c r="E975" s="215">
        <v>283.88499999999999</v>
      </c>
      <c r="F975" s="216">
        <v>284.08500000000004</v>
      </c>
      <c r="G975" s="164" t="s">
        <v>445</v>
      </c>
      <c r="H975" s="178">
        <v>4</v>
      </c>
      <c r="I975" s="179"/>
      <c r="J975" s="180"/>
      <c r="K975" s="180"/>
      <c r="L975" s="167" t="s">
        <v>468</v>
      </c>
      <c r="M975" s="167"/>
    </row>
    <row r="976" spans="1:13">
      <c r="A976" s="164" t="s">
        <v>538</v>
      </c>
      <c r="B976" s="165">
        <v>60</v>
      </c>
      <c r="C976" s="166">
        <v>80</v>
      </c>
      <c r="D976" s="164" t="s">
        <v>484</v>
      </c>
      <c r="E976" s="215">
        <v>284.08500000000004</v>
      </c>
      <c r="F976" s="216">
        <v>284.28500000000003</v>
      </c>
      <c r="G976" s="164" t="s">
        <v>445</v>
      </c>
      <c r="H976" s="178">
        <v>4</v>
      </c>
      <c r="I976" s="179"/>
      <c r="J976" s="180"/>
      <c r="K976" s="180" t="s">
        <v>632</v>
      </c>
      <c r="L976" s="167" t="s">
        <v>468</v>
      </c>
      <c r="M976" s="167"/>
    </row>
    <row r="977" spans="1:13">
      <c r="A977" s="156" t="s">
        <v>538</v>
      </c>
      <c r="B977" s="169">
        <v>80</v>
      </c>
      <c r="C977" s="170">
        <v>91</v>
      </c>
      <c r="D977" s="156" t="s">
        <v>484</v>
      </c>
      <c r="E977" s="217">
        <v>284.28500000000003</v>
      </c>
      <c r="F977" s="218">
        <v>284.39500000000004</v>
      </c>
      <c r="G977" s="156" t="s">
        <v>537</v>
      </c>
      <c r="H977" s="171">
        <v>2</v>
      </c>
      <c r="I977" s="181"/>
      <c r="J977" s="182"/>
      <c r="K977" s="182"/>
      <c r="L977" s="155" t="s">
        <v>468</v>
      </c>
      <c r="M977" s="155"/>
    </row>
    <row r="978" spans="1:13">
      <c r="A978" s="164" t="s">
        <v>540</v>
      </c>
      <c r="B978" s="165">
        <v>0</v>
      </c>
      <c r="C978" s="166">
        <v>21</v>
      </c>
      <c r="D978" s="164" t="s">
        <v>484</v>
      </c>
      <c r="E978" s="215">
        <v>284.39499999999998</v>
      </c>
      <c r="F978" s="216">
        <v>284.60499999999996</v>
      </c>
      <c r="G978" s="164" t="s">
        <v>537</v>
      </c>
      <c r="H978" s="178">
        <v>2</v>
      </c>
      <c r="I978" s="179"/>
      <c r="J978" s="180"/>
      <c r="K978" s="180"/>
      <c r="L978" s="167" t="s">
        <v>459</v>
      </c>
      <c r="M978" s="167"/>
    </row>
    <row r="979" spans="1:13">
      <c r="A979" s="164" t="s">
        <v>540</v>
      </c>
      <c r="B979" s="165">
        <v>21</v>
      </c>
      <c r="C979" s="166">
        <v>36</v>
      </c>
      <c r="D979" s="164" t="s">
        <v>484</v>
      </c>
      <c r="E979" s="215">
        <v>284.60499999999996</v>
      </c>
      <c r="F979" s="216">
        <v>284.755</v>
      </c>
      <c r="G979" s="164" t="s">
        <v>428</v>
      </c>
      <c r="H979" s="178">
        <v>1</v>
      </c>
      <c r="I979" s="179">
        <v>207.84944303291519</v>
      </c>
      <c r="J979" s="180">
        <v>39.410460585258328</v>
      </c>
      <c r="K979" s="180"/>
      <c r="L979" s="167" t="s">
        <v>459</v>
      </c>
      <c r="M979" s="167"/>
    </row>
    <row r="980" spans="1:13">
      <c r="A980" s="164" t="s">
        <v>541</v>
      </c>
      <c r="B980" s="165">
        <v>0</v>
      </c>
      <c r="C980" s="166">
        <v>57.5</v>
      </c>
      <c r="D980" s="164" t="s">
        <v>484</v>
      </c>
      <c r="E980" s="215">
        <v>284.60000000000002</v>
      </c>
      <c r="F980" s="216">
        <v>285.17500000000001</v>
      </c>
      <c r="G980" s="164" t="s">
        <v>428</v>
      </c>
      <c r="H980" s="178">
        <v>1</v>
      </c>
      <c r="I980" s="179"/>
      <c r="J980" s="180"/>
      <c r="K980" s="180"/>
      <c r="L980" s="167" t="s">
        <v>459</v>
      </c>
      <c r="M980" s="167"/>
    </row>
    <row r="981" spans="1:13">
      <c r="A981" s="164" t="s">
        <v>542</v>
      </c>
      <c r="B981" s="165">
        <v>0</v>
      </c>
      <c r="C981" s="166">
        <v>40.5</v>
      </c>
      <c r="D981" s="164" t="s">
        <v>484</v>
      </c>
      <c r="E981" s="215">
        <v>285.2</v>
      </c>
      <c r="F981" s="216">
        <v>285.60499999999996</v>
      </c>
      <c r="G981" s="164" t="s">
        <v>537</v>
      </c>
      <c r="H981" s="178">
        <v>2</v>
      </c>
      <c r="I981" s="179"/>
      <c r="J981" s="180"/>
      <c r="K981" s="180"/>
      <c r="L981" s="167" t="s">
        <v>459</v>
      </c>
      <c r="M981" s="167"/>
    </row>
    <row r="982" spans="1:13">
      <c r="A982" s="164" t="s">
        <v>542</v>
      </c>
      <c r="B982" s="165">
        <v>40.5</v>
      </c>
      <c r="C982" s="166">
        <v>41.5</v>
      </c>
      <c r="D982" s="164" t="s">
        <v>484</v>
      </c>
      <c r="E982" s="215">
        <v>285.60499999999996</v>
      </c>
      <c r="F982" s="216">
        <v>285.61500000000001</v>
      </c>
      <c r="G982" s="164" t="s">
        <v>420</v>
      </c>
      <c r="H982" s="178">
        <v>0</v>
      </c>
      <c r="I982" s="179"/>
      <c r="J982" s="180"/>
      <c r="K982" s="180"/>
      <c r="L982" s="167" t="s">
        <v>425</v>
      </c>
      <c r="M982" s="167"/>
    </row>
    <row r="983" spans="1:13">
      <c r="A983" s="164" t="s">
        <v>542</v>
      </c>
      <c r="B983" s="165">
        <v>41.5</v>
      </c>
      <c r="C983" s="166">
        <v>72.5</v>
      </c>
      <c r="D983" s="164" t="s">
        <v>484</v>
      </c>
      <c r="E983" s="215">
        <v>285.61500000000001</v>
      </c>
      <c r="F983" s="216">
        <v>285.92500000000001</v>
      </c>
      <c r="G983" s="164" t="s">
        <v>537</v>
      </c>
      <c r="H983" s="178">
        <v>2</v>
      </c>
      <c r="I983" s="179"/>
      <c r="J983" s="180"/>
      <c r="K983" s="180"/>
      <c r="L983" s="167" t="s">
        <v>459</v>
      </c>
      <c r="M983" s="167"/>
    </row>
    <row r="984" spans="1:13">
      <c r="A984" s="164" t="s">
        <v>543</v>
      </c>
      <c r="B984" s="165">
        <v>0</v>
      </c>
      <c r="C984" s="166">
        <v>38</v>
      </c>
      <c r="D984" s="164" t="s">
        <v>484</v>
      </c>
      <c r="E984" s="215">
        <v>285.92500000000001</v>
      </c>
      <c r="F984" s="216">
        <v>286.30500000000001</v>
      </c>
      <c r="G984" s="164" t="s">
        <v>537</v>
      </c>
      <c r="H984" s="178">
        <v>2</v>
      </c>
      <c r="I984" s="179"/>
      <c r="J984" s="180"/>
      <c r="K984" s="180"/>
      <c r="L984" s="167" t="s">
        <v>459</v>
      </c>
      <c r="M984" s="167"/>
    </row>
    <row r="985" spans="1:13">
      <c r="A985" s="164" t="s">
        <v>543</v>
      </c>
      <c r="B985" s="165">
        <v>38</v>
      </c>
      <c r="C985" s="166">
        <v>38.5</v>
      </c>
      <c r="D985" s="164" t="s">
        <v>484</v>
      </c>
      <c r="E985" s="215">
        <v>286.30500000000001</v>
      </c>
      <c r="F985" s="216">
        <v>286.31</v>
      </c>
      <c r="G985" s="164" t="s">
        <v>420</v>
      </c>
      <c r="H985" s="178">
        <v>0</v>
      </c>
      <c r="I985" s="179"/>
      <c r="J985" s="180"/>
      <c r="K985" s="180"/>
      <c r="L985" s="167" t="s">
        <v>425</v>
      </c>
      <c r="M985" s="167"/>
    </row>
    <row r="986" spans="1:13">
      <c r="A986" s="164" t="s">
        <v>543</v>
      </c>
      <c r="B986" s="165">
        <v>38.5</v>
      </c>
      <c r="C986" s="166">
        <v>50</v>
      </c>
      <c r="D986" s="164" t="s">
        <v>484</v>
      </c>
      <c r="E986" s="215">
        <v>286.31</v>
      </c>
      <c r="F986" s="216">
        <v>286.42500000000001</v>
      </c>
      <c r="G986" s="164" t="s">
        <v>537</v>
      </c>
      <c r="H986" s="178">
        <v>2</v>
      </c>
      <c r="I986" s="179"/>
      <c r="J986" s="180"/>
      <c r="K986" s="180"/>
      <c r="L986" s="167" t="s">
        <v>459</v>
      </c>
      <c r="M986" s="167"/>
    </row>
    <row r="987" spans="1:13">
      <c r="A987" s="164" t="s">
        <v>543</v>
      </c>
      <c r="B987" s="165">
        <v>50</v>
      </c>
      <c r="C987" s="166">
        <v>99.5</v>
      </c>
      <c r="D987" s="164" t="s">
        <v>484</v>
      </c>
      <c r="E987" s="215">
        <v>286.42500000000001</v>
      </c>
      <c r="F987" s="216">
        <v>286.92</v>
      </c>
      <c r="G987" s="164" t="s">
        <v>537</v>
      </c>
      <c r="H987" s="178">
        <v>2</v>
      </c>
      <c r="I987" s="179">
        <v>218.85132678359057</v>
      </c>
      <c r="J987" s="180">
        <v>61.396141937101561</v>
      </c>
      <c r="K987" s="180"/>
      <c r="L987" s="167" t="s">
        <v>459</v>
      </c>
      <c r="M987" s="167"/>
    </row>
    <row r="988" spans="1:13">
      <c r="A988" s="164" t="s">
        <v>544</v>
      </c>
      <c r="B988" s="165">
        <v>0</v>
      </c>
      <c r="C988" s="166">
        <v>29</v>
      </c>
      <c r="D988" s="164" t="s">
        <v>484</v>
      </c>
      <c r="E988" s="215">
        <v>286.92</v>
      </c>
      <c r="F988" s="216">
        <v>287.21000000000004</v>
      </c>
      <c r="G988" s="164" t="s">
        <v>428</v>
      </c>
      <c r="H988" s="178">
        <v>1</v>
      </c>
      <c r="I988" s="179"/>
      <c r="J988" s="180"/>
      <c r="K988" s="180"/>
      <c r="L988" s="167" t="s">
        <v>459</v>
      </c>
      <c r="M988" s="167"/>
    </row>
    <row r="989" spans="1:13">
      <c r="A989" s="164" t="s">
        <v>544</v>
      </c>
      <c r="B989" s="165">
        <v>29</v>
      </c>
      <c r="C989" s="166">
        <v>96</v>
      </c>
      <c r="D989" s="164" t="s">
        <v>484</v>
      </c>
      <c r="E989" s="215">
        <v>287.21000000000004</v>
      </c>
      <c r="F989" s="216">
        <v>287.88</v>
      </c>
      <c r="G989" s="164"/>
      <c r="H989" s="178"/>
      <c r="I989" s="179"/>
      <c r="J989" s="180"/>
      <c r="K989" s="180"/>
      <c r="L989" s="167"/>
      <c r="M989" s="167"/>
    </row>
    <row r="990" spans="1:13">
      <c r="A990" s="164" t="s">
        <v>545</v>
      </c>
      <c r="B990" s="165">
        <v>0</v>
      </c>
      <c r="C990" s="166">
        <v>30</v>
      </c>
      <c r="D990" s="164" t="s">
        <v>484</v>
      </c>
      <c r="E990" s="215">
        <v>287.60000000000002</v>
      </c>
      <c r="F990" s="216">
        <v>287.90000000000003</v>
      </c>
      <c r="G990" s="164" t="s">
        <v>428</v>
      </c>
      <c r="H990" s="178">
        <v>1</v>
      </c>
      <c r="I990" s="179"/>
      <c r="J990" s="180"/>
      <c r="K990" s="180"/>
      <c r="L990" s="167" t="s">
        <v>459</v>
      </c>
      <c r="M990" s="167"/>
    </row>
    <row r="991" spans="1:13">
      <c r="A991" s="164" t="s">
        <v>545</v>
      </c>
      <c r="B991" s="165">
        <v>30</v>
      </c>
      <c r="C991" s="166">
        <v>65</v>
      </c>
      <c r="D991" s="164" t="s">
        <v>484</v>
      </c>
      <c r="E991" s="215">
        <v>287.90000000000003</v>
      </c>
      <c r="F991" s="216">
        <v>288.25</v>
      </c>
      <c r="G991" s="164" t="s">
        <v>428</v>
      </c>
      <c r="H991" s="178">
        <v>1</v>
      </c>
      <c r="I991" s="179"/>
      <c r="J991" s="180"/>
      <c r="K991" s="180"/>
      <c r="L991" s="167" t="s">
        <v>459</v>
      </c>
      <c r="M991" s="167"/>
    </row>
    <row r="992" spans="1:13">
      <c r="A992" s="164" t="s">
        <v>546</v>
      </c>
      <c r="B992" s="165">
        <v>0</v>
      </c>
      <c r="C992" s="166">
        <v>79</v>
      </c>
      <c r="D992" s="164" t="s">
        <v>484</v>
      </c>
      <c r="E992" s="215">
        <v>288.25</v>
      </c>
      <c r="F992" s="216">
        <v>289.04000000000002</v>
      </c>
      <c r="G992" s="164"/>
      <c r="H992" s="178"/>
      <c r="I992" s="179"/>
      <c r="J992" s="180"/>
      <c r="K992" s="180"/>
      <c r="L992" s="167"/>
      <c r="M992" s="167"/>
    </row>
    <row r="993" spans="1:13">
      <c r="A993" s="164" t="s">
        <v>547</v>
      </c>
      <c r="B993" s="165">
        <v>0</v>
      </c>
      <c r="C993" s="166">
        <v>73</v>
      </c>
      <c r="D993" s="164" t="s">
        <v>484</v>
      </c>
      <c r="E993" s="215">
        <v>289.04000000000002</v>
      </c>
      <c r="F993" s="216">
        <v>289.77000000000004</v>
      </c>
      <c r="G993" s="164" t="s">
        <v>428</v>
      </c>
      <c r="H993" s="178">
        <v>1</v>
      </c>
      <c r="I993" s="179"/>
      <c r="J993" s="180"/>
      <c r="K993" s="180"/>
      <c r="L993" s="167" t="s">
        <v>459</v>
      </c>
      <c r="M993" s="167"/>
    </row>
    <row r="994" spans="1:13">
      <c r="A994" s="164" t="s">
        <v>548</v>
      </c>
      <c r="B994" s="165">
        <v>0</v>
      </c>
      <c r="C994" s="166">
        <v>95</v>
      </c>
      <c r="D994" s="164" t="s">
        <v>484</v>
      </c>
      <c r="E994" s="215">
        <v>289.77</v>
      </c>
      <c r="F994" s="216">
        <v>290.71999999999997</v>
      </c>
      <c r="G994" s="164" t="s">
        <v>428</v>
      </c>
      <c r="H994" s="178">
        <v>1</v>
      </c>
      <c r="I994" s="179"/>
      <c r="J994" s="180"/>
      <c r="K994" s="180"/>
      <c r="L994" s="167" t="s">
        <v>459</v>
      </c>
      <c r="M994" s="167"/>
    </row>
    <row r="995" spans="1:13">
      <c r="A995" s="164" t="s">
        <v>549</v>
      </c>
      <c r="B995" s="165">
        <v>0</v>
      </c>
      <c r="C995" s="166">
        <v>14</v>
      </c>
      <c r="D995" s="164" t="s">
        <v>484</v>
      </c>
      <c r="E995" s="215">
        <v>290.60000000000002</v>
      </c>
      <c r="F995" s="216">
        <v>290.74</v>
      </c>
      <c r="G995" s="164" t="s">
        <v>428</v>
      </c>
      <c r="H995" s="178">
        <v>1</v>
      </c>
      <c r="I995" s="179"/>
      <c r="J995" s="180"/>
      <c r="K995" s="180"/>
      <c r="L995" s="167" t="s">
        <v>459</v>
      </c>
      <c r="M995" s="167"/>
    </row>
    <row r="996" spans="1:13">
      <c r="A996" s="164" t="s">
        <v>549</v>
      </c>
      <c r="B996" s="165">
        <v>14</v>
      </c>
      <c r="C996" s="166">
        <v>21</v>
      </c>
      <c r="D996" s="164" t="s">
        <v>484</v>
      </c>
      <c r="E996" s="215">
        <v>290.74</v>
      </c>
      <c r="F996" s="216">
        <v>290.81</v>
      </c>
      <c r="G996" s="164" t="s">
        <v>420</v>
      </c>
      <c r="H996" s="178">
        <v>0</v>
      </c>
      <c r="I996" s="179"/>
      <c r="J996" s="180"/>
      <c r="K996" s="180"/>
      <c r="L996" s="167" t="s">
        <v>462</v>
      </c>
      <c r="M996" s="167"/>
    </row>
    <row r="997" spans="1:13">
      <c r="A997" s="164" t="s">
        <v>549</v>
      </c>
      <c r="B997" s="165">
        <v>21</v>
      </c>
      <c r="C997" s="166">
        <v>94.5</v>
      </c>
      <c r="D997" s="164" t="s">
        <v>484</v>
      </c>
      <c r="E997" s="215">
        <v>290.81</v>
      </c>
      <c r="F997" s="216">
        <v>291.54500000000002</v>
      </c>
      <c r="G997" s="164" t="s">
        <v>428</v>
      </c>
      <c r="H997" s="178">
        <v>1</v>
      </c>
      <c r="I997" s="179"/>
      <c r="J997" s="180"/>
      <c r="K997" s="180"/>
      <c r="L997" s="167" t="s">
        <v>459</v>
      </c>
      <c r="M997" s="167"/>
    </row>
    <row r="998" spans="1:13">
      <c r="A998" s="164" t="s">
        <v>550</v>
      </c>
      <c r="B998" s="165">
        <v>0</v>
      </c>
      <c r="C998" s="166">
        <v>12</v>
      </c>
      <c r="D998" s="164" t="s">
        <v>484</v>
      </c>
      <c r="E998" s="215">
        <v>291.54500000000002</v>
      </c>
      <c r="F998" s="216">
        <v>291.66500000000002</v>
      </c>
      <c r="G998" s="164" t="s">
        <v>428</v>
      </c>
      <c r="H998" s="178">
        <v>1</v>
      </c>
      <c r="I998" s="179"/>
      <c r="J998" s="180"/>
      <c r="K998" s="180"/>
      <c r="L998" s="167" t="s">
        <v>459</v>
      </c>
      <c r="M998" s="167"/>
    </row>
    <row r="999" spans="1:13">
      <c r="A999" s="164" t="s">
        <v>550</v>
      </c>
      <c r="B999" s="165">
        <v>12</v>
      </c>
      <c r="C999" s="166">
        <v>16</v>
      </c>
      <c r="D999" s="164" t="s">
        <v>484</v>
      </c>
      <c r="E999" s="215">
        <v>291.66500000000002</v>
      </c>
      <c r="F999" s="216">
        <v>291.70500000000004</v>
      </c>
      <c r="G999" s="164" t="s">
        <v>551</v>
      </c>
      <c r="H999" s="178">
        <v>3</v>
      </c>
      <c r="I999" s="179"/>
      <c r="J999" s="180"/>
      <c r="K999" s="180"/>
      <c r="L999" s="167" t="s">
        <v>462</v>
      </c>
      <c r="M999" s="167"/>
    </row>
    <row r="1000" spans="1:13">
      <c r="A1000" s="164" t="s">
        <v>550</v>
      </c>
      <c r="B1000" s="165">
        <v>16</v>
      </c>
      <c r="C1000" s="166">
        <v>44</v>
      </c>
      <c r="D1000" s="164" t="s">
        <v>484</v>
      </c>
      <c r="E1000" s="215">
        <v>291.70500000000004</v>
      </c>
      <c r="F1000" s="216">
        <v>291.98500000000001</v>
      </c>
      <c r="G1000" s="164" t="s">
        <v>428</v>
      </c>
      <c r="H1000" s="178">
        <v>1</v>
      </c>
      <c r="I1000" s="179"/>
      <c r="J1000" s="180"/>
      <c r="K1000" s="180"/>
      <c r="L1000" s="167" t="s">
        <v>552</v>
      </c>
      <c r="M1000" s="167"/>
    </row>
    <row r="1001" spans="1:13">
      <c r="A1001" s="164" t="s">
        <v>553</v>
      </c>
      <c r="B1001" s="165">
        <v>0</v>
      </c>
      <c r="C1001" s="166">
        <v>78</v>
      </c>
      <c r="D1001" s="164" t="s">
        <v>484</v>
      </c>
      <c r="E1001" s="215">
        <v>291.98500000000001</v>
      </c>
      <c r="F1001" s="216">
        <v>292.76499999999999</v>
      </c>
      <c r="G1001" s="164" t="s">
        <v>551</v>
      </c>
      <c r="H1001" s="178">
        <v>3</v>
      </c>
      <c r="I1001" s="179"/>
      <c r="J1001" s="180"/>
      <c r="K1001" s="180"/>
      <c r="L1001" s="167" t="s">
        <v>554</v>
      </c>
      <c r="M1001" s="167"/>
    </row>
    <row r="1002" spans="1:13">
      <c r="A1002" s="164" t="s">
        <v>553</v>
      </c>
      <c r="B1002" s="165">
        <v>78</v>
      </c>
      <c r="C1002" s="166">
        <v>100</v>
      </c>
      <c r="D1002" s="164" t="s">
        <v>484</v>
      </c>
      <c r="E1002" s="215">
        <v>292.76499999999999</v>
      </c>
      <c r="F1002" s="216">
        <v>292.98500000000001</v>
      </c>
      <c r="G1002" s="164" t="s">
        <v>428</v>
      </c>
      <c r="H1002" s="178">
        <v>1</v>
      </c>
      <c r="I1002" s="179"/>
      <c r="J1002" s="180"/>
      <c r="K1002" s="180"/>
      <c r="L1002" s="167" t="s">
        <v>459</v>
      </c>
      <c r="M1002" s="167"/>
    </row>
    <row r="1003" spans="1:13">
      <c r="A1003" s="164" t="s">
        <v>555</v>
      </c>
      <c r="B1003" s="165">
        <v>0</v>
      </c>
      <c r="C1003" s="166">
        <v>79.5</v>
      </c>
      <c r="D1003" s="164" t="s">
        <v>484</v>
      </c>
      <c r="E1003" s="215">
        <v>292.98500000000001</v>
      </c>
      <c r="F1003" s="216">
        <v>293.78000000000003</v>
      </c>
      <c r="G1003" s="164" t="s">
        <v>445</v>
      </c>
      <c r="H1003" s="178">
        <v>4</v>
      </c>
      <c r="I1003" s="179"/>
      <c r="J1003" s="180"/>
      <c r="K1003" s="180"/>
      <c r="L1003" s="167" t="s">
        <v>556</v>
      </c>
      <c r="M1003" s="167"/>
    </row>
    <row r="1004" spans="1:13">
      <c r="A1004" s="164" t="s">
        <v>557</v>
      </c>
      <c r="B1004" s="165">
        <v>0</v>
      </c>
      <c r="C1004" s="166">
        <v>43</v>
      </c>
      <c r="D1004" s="164" t="s">
        <v>484</v>
      </c>
      <c r="E1004" s="215">
        <v>293.77999999999997</v>
      </c>
      <c r="F1004" s="216">
        <v>294.20999999999998</v>
      </c>
      <c r="G1004" s="164" t="s">
        <v>445</v>
      </c>
      <c r="H1004" s="178">
        <v>4</v>
      </c>
      <c r="I1004" s="179"/>
      <c r="J1004" s="180"/>
      <c r="K1004" s="180"/>
      <c r="L1004" s="167" t="s">
        <v>556</v>
      </c>
      <c r="M1004" s="167"/>
    </row>
    <row r="1005" spans="1:13">
      <c r="A1005" s="164" t="s">
        <v>558</v>
      </c>
      <c r="B1005" s="165">
        <v>0</v>
      </c>
      <c r="C1005" s="166">
        <v>24.5</v>
      </c>
      <c r="D1005" s="164" t="s">
        <v>484</v>
      </c>
      <c r="E1005" s="215">
        <v>293.60000000000002</v>
      </c>
      <c r="F1005" s="216">
        <v>293.84500000000003</v>
      </c>
      <c r="G1005" s="164" t="s">
        <v>420</v>
      </c>
      <c r="H1005" s="178">
        <v>0</v>
      </c>
      <c r="I1005" s="179"/>
      <c r="J1005" s="180"/>
      <c r="K1005" s="180"/>
      <c r="L1005" s="167" t="s">
        <v>554</v>
      </c>
      <c r="M1005" s="167"/>
    </row>
    <row r="1006" spans="1:13">
      <c r="A1006" s="164" t="s">
        <v>558</v>
      </c>
      <c r="B1006" s="165">
        <v>24.5</v>
      </c>
      <c r="C1006" s="166">
        <v>34</v>
      </c>
      <c r="D1006" s="164" t="s">
        <v>484</v>
      </c>
      <c r="E1006" s="215">
        <v>293.84500000000003</v>
      </c>
      <c r="F1006" s="216">
        <v>293.94</v>
      </c>
      <c r="G1006" s="164" t="s">
        <v>428</v>
      </c>
      <c r="H1006" s="178">
        <v>1</v>
      </c>
      <c r="I1006" s="179"/>
      <c r="J1006" s="180"/>
      <c r="K1006" s="180"/>
      <c r="L1006" s="167" t="s">
        <v>459</v>
      </c>
      <c r="M1006" s="167"/>
    </row>
    <row r="1007" spans="1:13">
      <c r="A1007" s="164" t="s">
        <v>558</v>
      </c>
      <c r="B1007" s="165">
        <v>34</v>
      </c>
      <c r="C1007" s="166">
        <v>45</v>
      </c>
      <c r="D1007" s="164" t="s">
        <v>484</v>
      </c>
      <c r="E1007" s="215">
        <v>293.94</v>
      </c>
      <c r="F1007" s="216">
        <v>294.08000000000004</v>
      </c>
      <c r="G1007" s="164" t="s">
        <v>420</v>
      </c>
      <c r="H1007" s="178">
        <v>0</v>
      </c>
      <c r="I1007" s="179"/>
      <c r="J1007" s="180"/>
      <c r="K1007" s="180"/>
      <c r="L1007" s="167" t="s">
        <v>554</v>
      </c>
      <c r="M1007" s="167"/>
    </row>
    <row r="1008" spans="1:13">
      <c r="A1008" s="164" t="s">
        <v>558</v>
      </c>
      <c r="B1008" s="165">
        <v>45</v>
      </c>
      <c r="C1008" s="166">
        <v>56</v>
      </c>
      <c r="D1008" s="164" t="s">
        <v>484</v>
      </c>
      <c r="E1008" s="215">
        <v>294.05</v>
      </c>
      <c r="F1008" s="216">
        <v>294.16000000000003</v>
      </c>
      <c r="G1008" s="164" t="s">
        <v>428</v>
      </c>
      <c r="H1008" s="178">
        <v>1</v>
      </c>
      <c r="I1008" s="179"/>
      <c r="J1008" s="180"/>
      <c r="K1008" s="180"/>
      <c r="L1008" s="167" t="s">
        <v>459</v>
      </c>
      <c r="M1008" s="167"/>
    </row>
    <row r="1009" spans="1:13">
      <c r="A1009" s="164" t="s">
        <v>558</v>
      </c>
      <c r="B1009" s="165">
        <v>56</v>
      </c>
      <c r="C1009" s="166">
        <v>83</v>
      </c>
      <c r="D1009" s="164" t="s">
        <v>484</v>
      </c>
      <c r="E1009" s="215">
        <v>294.16000000000003</v>
      </c>
      <c r="F1009" s="216">
        <v>294.43</v>
      </c>
      <c r="G1009" s="164" t="s">
        <v>445</v>
      </c>
      <c r="H1009" s="178">
        <v>4</v>
      </c>
      <c r="I1009" s="179"/>
      <c r="J1009" s="180"/>
      <c r="K1009" s="180"/>
      <c r="L1009" s="167" t="s">
        <v>559</v>
      </c>
      <c r="M1009" s="167"/>
    </row>
    <row r="1010" spans="1:13">
      <c r="A1010" s="164" t="s">
        <v>560</v>
      </c>
      <c r="B1010" s="165">
        <v>0</v>
      </c>
      <c r="C1010" s="166">
        <v>36</v>
      </c>
      <c r="D1010" s="164" t="s">
        <v>484</v>
      </c>
      <c r="E1010" s="215">
        <v>294.43</v>
      </c>
      <c r="F1010" s="216">
        <v>294.79000000000002</v>
      </c>
      <c r="G1010" s="164" t="s">
        <v>445</v>
      </c>
      <c r="H1010" s="178">
        <v>4</v>
      </c>
      <c r="I1010" s="179"/>
      <c r="J1010" s="180"/>
      <c r="K1010" s="180"/>
      <c r="L1010" s="167" t="s">
        <v>556</v>
      </c>
      <c r="M1010" s="167"/>
    </row>
    <row r="1011" spans="1:13">
      <c r="A1011" s="164" t="s">
        <v>560</v>
      </c>
      <c r="B1011" s="165">
        <v>36</v>
      </c>
      <c r="C1011" s="166">
        <v>71</v>
      </c>
      <c r="D1011" s="164" t="s">
        <v>484</v>
      </c>
      <c r="E1011" s="215">
        <v>294.79000000000002</v>
      </c>
      <c r="F1011" s="216">
        <v>295.14</v>
      </c>
      <c r="G1011" s="164" t="s">
        <v>428</v>
      </c>
      <c r="H1011" s="178">
        <v>1</v>
      </c>
      <c r="I1011" s="179"/>
      <c r="J1011" s="180"/>
      <c r="K1011" s="180"/>
      <c r="L1011" s="167" t="s">
        <v>459</v>
      </c>
      <c r="M1011" s="167"/>
    </row>
    <row r="1012" spans="1:13">
      <c r="A1012" s="164" t="s">
        <v>561</v>
      </c>
      <c r="B1012" s="165">
        <v>0</v>
      </c>
      <c r="C1012" s="166">
        <v>12</v>
      </c>
      <c r="D1012" s="164" t="s">
        <v>484</v>
      </c>
      <c r="E1012" s="215">
        <v>295.14</v>
      </c>
      <c r="F1012" s="216">
        <v>295.26</v>
      </c>
      <c r="G1012" s="164" t="s">
        <v>428</v>
      </c>
      <c r="H1012" s="178">
        <v>1</v>
      </c>
      <c r="I1012" s="179"/>
      <c r="J1012" s="180"/>
      <c r="K1012" s="180"/>
      <c r="L1012" s="167" t="s">
        <v>459</v>
      </c>
      <c r="M1012" s="167"/>
    </row>
    <row r="1013" spans="1:13">
      <c r="A1013" s="164" t="s">
        <v>561</v>
      </c>
      <c r="B1013" s="165">
        <v>12</v>
      </c>
      <c r="C1013" s="166">
        <v>18.5</v>
      </c>
      <c r="D1013" s="164" t="s">
        <v>484</v>
      </c>
      <c r="E1013" s="215">
        <v>295.26</v>
      </c>
      <c r="F1013" s="216">
        <v>295.32499999999999</v>
      </c>
      <c r="G1013" s="164" t="s">
        <v>420</v>
      </c>
      <c r="H1013" s="178">
        <v>0</v>
      </c>
      <c r="I1013" s="179"/>
      <c r="J1013" s="180"/>
      <c r="K1013" s="180"/>
      <c r="L1013" s="167" t="s">
        <v>462</v>
      </c>
      <c r="M1013" s="167" t="s">
        <v>562</v>
      </c>
    </row>
    <row r="1014" spans="1:13">
      <c r="A1014" s="164" t="s">
        <v>561</v>
      </c>
      <c r="B1014" s="165">
        <v>18.5</v>
      </c>
      <c r="C1014" s="166">
        <v>22</v>
      </c>
      <c r="D1014" s="164" t="s">
        <v>484</v>
      </c>
      <c r="E1014" s="215">
        <v>295.32499999999999</v>
      </c>
      <c r="F1014" s="216">
        <v>295.36</v>
      </c>
      <c r="G1014" s="164" t="s">
        <v>428</v>
      </c>
      <c r="H1014" s="178">
        <v>1</v>
      </c>
      <c r="I1014" s="179"/>
      <c r="J1014" s="180"/>
      <c r="K1014" s="180"/>
      <c r="L1014" s="167" t="s">
        <v>459</v>
      </c>
      <c r="M1014" s="167"/>
    </row>
    <row r="1015" spans="1:13">
      <c r="A1015" s="164" t="s">
        <v>561</v>
      </c>
      <c r="B1015" s="165">
        <v>22</v>
      </c>
      <c r="C1015" s="166">
        <v>43</v>
      </c>
      <c r="D1015" s="164" t="s">
        <v>484</v>
      </c>
      <c r="E1015" s="215">
        <v>295.36</v>
      </c>
      <c r="F1015" s="216">
        <v>295.57</v>
      </c>
      <c r="G1015" s="164" t="s">
        <v>551</v>
      </c>
      <c r="H1015" s="178">
        <v>3</v>
      </c>
      <c r="I1015" s="179"/>
      <c r="J1015" s="180"/>
      <c r="K1015" s="180" t="s">
        <v>564</v>
      </c>
      <c r="L1015" s="167" t="s">
        <v>554</v>
      </c>
      <c r="M1015" s="167" t="s">
        <v>563</v>
      </c>
    </row>
    <row r="1016" spans="1:13">
      <c r="A1016" s="164" t="s">
        <v>561</v>
      </c>
      <c r="B1016" s="165">
        <v>43</v>
      </c>
      <c r="C1016" s="166">
        <v>58.5</v>
      </c>
      <c r="D1016" s="164" t="s">
        <v>484</v>
      </c>
      <c r="E1016" s="215">
        <v>295.57</v>
      </c>
      <c r="F1016" s="216">
        <v>295.72499999999997</v>
      </c>
      <c r="G1016" s="164" t="s">
        <v>428</v>
      </c>
      <c r="H1016" s="178">
        <v>1</v>
      </c>
      <c r="I1016" s="179"/>
      <c r="J1016" s="180"/>
      <c r="K1016" s="180"/>
      <c r="L1016" s="167" t="s">
        <v>552</v>
      </c>
      <c r="M1016" s="167"/>
    </row>
    <row r="1017" spans="1:13">
      <c r="A1017" s="164" t="s">
        <v>561</v>
      </c>
      <c r="B1017" s="165">
        <v>58.5</v>
      </c>
      <c r="C1017" s="166">
        <v>64.5</v>
      </c>
      <c r="D1017" s="164" t="s">
        <v>484</v>
      </c>
      <c r="E1017" s="215">
        <v>295.72499999999997</v>
      </c>
      <c r="F1017" s="216">
        <v>295.78499999999997</v>
      </c>
      <c r="G1017" s="164" t="s">
        <v>551</v>
      </c>
      <c r="H1017" s="178">
        <v>3</v>
      </c>
      <c r="I1017" s="179"/>
      <c r="J1017" s="180"/>
      <c r="K1017" s="180"/>
      <c r="L1017" s="167" t="s">
        <v>554</v>
      </c>
      <c r="M1017" s="167"/>
    </row>
    <row r="1018" spans="1:13">
      <c r="A1018" s="164" t="s">
        <v>565</v>
      </c>
      <c r="B1018" s="165">
        <v>0</v>
      </c>
      <c r="C1018" s="166">
        <v>10</v>
      </c>
      <c r="D1018" s="164" t="s">
        <v>484</v>
      </c>
      <c r="E1018" s="215">
        <v>295.78500000000003</v>
      </c>
      <c r="F1018" s="216">
        <v>295.88500000000005</v>
      </c>
      <c r="G1018" s="164" t="s">
        <v>551</v>
      </c>
      <c r="H1018" s="178">
        <v>3</v>
      </c>
      <c r="I1018" s="179"/>
      <c r="J1018" s="180"/>
      <c r="K1018" s="180"/>
      <c r="L1018" s="167" t="s">
        <v>554</v>
      </c>
      <c r="M1018" s="167" t="s">
        <v>563</v>
      </c>
    </row>
    <row r="1019" spans="1:13">
      <c r="A1019" s="164" t="s">
        <v>565</v>
      </c>
      <c r="B1019" s="165">
        <v>10</v>
      </c>
      <c r="C1019" s="166">
        <v>71</v>
      </c>
      <c r="D1019" s="164" t="s">
        <v>484</v>
      </c>
      <c r="E1019" s="215">
        <v>295.88500000000005</v>
      </c>
      <c r="F1019" s="216">
        <v>296.495</v>
      </c>
      <c r="G1019" s="164" t="s">
        <v>428</v>
      </c>
      <c r="H1019" s="178">
        <v>1</v>
      </c>
      <c r="I1019" s="179"/>
      <c r="J1019" s="180"/>
      <c r="K1019" s="180"/>
      <c r="L1019" s="167" t="s">
        <v>552</v>
      </c>
      <c r="M1019" s="167"/>
    </row>
    <row r="1020" spans="1:13">
      <c r="A1020" s="164" t="s">
        <v>565</v>
      </c>
      <c r="B1020" s="165">
        <v>71</v>
      </c>
      <c r="C1020" s="166">
        <v>90</v>
      </c>
      <c r="D1020" s="164" t="s">
        <v>484</v>
      </c>
      <c r="E1020" s="215">
        <v>296.495</v>
      </c>
      <c r="F1020" s="216">
        <v>296.685</v>
      </c>
      <c r="G1020" s="164" t="s">
        <v>537</v>
      </c>
      <c r="H1020" s="178">
        <v>2</v>
      </c>
      <c r="I1020" s="179"/>
      <c r="J1020" s="180"/>
      <c r="K1020" s="180"/>
      <c r="L1020" s="167" t="s">
        <v>421</v>
      </c>
      <c r="M1020" s="167" t="s">
        <v>566</v>
      </c>
    </row>
    <row r="1021" spans="1:13">
      <c r="A1021" s="164" t="s">
        <v>565</v>
      </c>
      <c r="B1021" s="165">
        <v>90</v>
      </c>
      <c r="C1021" s="166">
        <v>95.5</v>
      </c>
      <c r="D1021" s="164" t="s">
        <v>484</v>
      </c>
      <c r="E1021" s="215">
        <v>296.685</v>
      </c>
      <c r="F1021" s="216">
        <v>296.74</v>
      </c>
      <c r="G1021" s="164" t="s">
        <v>428</v>
      </c>
      <c r="H1021" s="178">
        <v>1</v>
      </c>
      <c r="I1021" s="179"/>
      <c r="J1021" s="180"/>
      <c r="K1021" s="180"/>
      <c r="L1021" s="167" t="s">
        <v>552</v>
      </c>
      <c r="M1021" s="167"/>
    </row>
    <row r="1022" spans="1:13">
      <c r="A1022" s="164" t="s">
        <v>567</v>
      </c>
      <c r="B1022" s="165">
        <v>0</v>
      </c>
      <c r="C1022" s="166">
        <v>4</v>
      </c>
      <c r="D1022" s="164" t="s">
        <v>484</v>
      </c>
      <c r="E1022" s="215">
        <v>296.60000000000002</v>
      </c>
      <c r="F1022" s="216">
        <v>296.64000000000004</v>
      </c>
      <c r="G1022" s="164" t="s">
        <v>420</v>
      </c>
      <c r="H1022" s="178">
        <v>0</v>
      </c>
      <c r="I1022" s="179"/>
      <c r="J1022" s="180"/>
      <c r="K1022" s="180"/>
      <c r="L1022" s="167" t="s">
        <v>421</v>
      </c>
      <c r="M1022" s="167" t="s">
        <v>568</v>
      </c>
    </row>
    <row r="1023" spans="1:13">
      <c r="A1023" s="164" t="s">
        <v>567</v>
      </c>
      <c r="B1023" s="165">
        <v>4</v>
      </c>
      <c r="C1023" s="166">
        <v>59</v>
      </c>
      <c r="D1023" s="164" t="s">
        <v>484</v>
      </c>
      <c r="E1023" s="215">
        <v>296.64000000000004</v>
      </c>
      <c r="F1023" s="216">
        <v>297.19</v>
      </c>
      <c r="G1023" s="164" t="s">
        <v>428</v>
      </c>
      <c r="H1023" s="178">
        <v>1</v>
      </c>
      <c r="I1023" s="179"/>
      <c r="J1023" s="180"/>
      <c r="K1023" s="180"/>
      <c r="L1023" s="167" t="s">
        <v>552</v>
      </c>
      <c r="M1023" s="167" t="s">
        <v>569</v>
      </c>
    </row>
    <row r="1024" spans="1:13">
      <c r="A1024" s="164" t="s">
        <v>570</v>
      </c>
      <c r="B1024" s="165">
        <v>0</v>
      </c>
      <c r="C1024" s="166">
        <v>45</v>
      </c>
      <c r="D1024" s="164" t="s">
        <v>484</v>
      </c>
      <c r="E1024" s="215">
        <v>297.19</v>
      </c>
      <c r="F1024" s="216">
        <v>297.64</v>
      </c>
      <c r="G1024" s="164" t="s">
        <v>428</v>
      </c>
      <c r="H1024" s="178">
        <v>1</v>
      </c>
      <c r="I1024" s="179"/>
      <c r="J1024" s="180"/>
      <c r="K1024" s="180"/>
      <c r="L1024" s="167" t="s">
        <v>552</v>
      </c>
      <c r="M1024" s="167" t="s">
        <v>569</v>
      </c>
    </row>
    <row r="1025" spans="1:13">
      <c r="A1025" s="164" t="s">
        <v>570</v>
      </c>
      <c r="B1025" s="165">
        <v>45</v>
      </c>
      <c r="C1025" s="166">
        <v>46</v>
      </c>
      <c r="D1025" s="164" t="s">
        <v>484</v>
      </c>
      <c r="E1025" s="215">
        <v>297.64</v>
      </c>
      <c r="F1025" s="216">
        <v>297.64999999999998</v>
      </c>
      <c r="G1025" s="164" t="s">
        <v>445</v>
      </c>
      <c r="H1025" s="178">
        <v>4</v>
      </c>
      <c r="I1025" s="179"/>
      <c r="J1025" s="180"/>
      <c r="K1025" s="180"/>
      <c r="L1025" s="167" t="s">
        <v>571</v>
      </c>
      <c r="M1025" s="167" t="s">
        <v>572</v>
      </c>
    </row>
    <row r="1026" spans="1:13">
      <c r="A1026" s="164" t="s">
        <v>570</v>
      </c>
      <c r="B1026" s="165">
        <v>46</v>
      </c>
      <c r="C1026" s="166">
        <v>70</v>
      </c>
      <c r="D1026" s="164" t="s">
        <v>484</v>
      </c>
      <c r="E1026" s="215">
        <v>297.64999999999998</v>
      </c>
      <c r="F1026" s="216">
        <v>297.89</v>
      </c>
      <c r="G1026" s="164" t="s">
        <v>537</v>
      </c>
      <c r="H1026" s="178">
        <v>2</v>
      </c>
      <c r="I1026" s="179"/>
      <c r="J1026" s="180"/>
      <c r="K1026" s="180"/>
      <c r="L1026" s="167" t="s">
        <v>573</v>
      </c>
      <c r="M1026" s="167" t="s">
        <v>574</v>
      </c>
    </row>
    <row r="1027" spans="1:13">
      <c r="A1027" s="164" t="s">
        <v>570</v>
      </c>
      <c r="B1027" s="165">
        <v>70</v>
      </c>
      <c r="C1027" s="166">
        <v>85</v>
      </c>
      <c r="D1027" s="164" t="s">
        <v>484</v>
      </c>
      <c r="E1027" s="215">
        <v>297.89</v>
      </c>
      <c r="F1027" s="216">
        <v>298.04000000000002</v>
      </c>
      <c r="G1027" s="164" t="s">
        <v>420</v>
      </c>
      <c r="H1027" s="178">
        <v>0</v>
      </c>
      <c r="I1027" s="179"/>
      <c r="J1027" s="180"/>
      <c r="K1027" s="180"/>
      <c r="L1027" s="167" t="s">
        <v>421</v>
      </c>
      <c r="M1027" s="167" t="s">
        <v>568</v>
      </c>
    </row>
    <row r="1028" spans="1:13">
      <c r="A1028" s="164" t="s">
        <v>575</v>
      </c>
      <c r="B1028" s="165">
        <v>0</v>
      </c>
      <c r="C1028" s="166">
        <v>5</v>
      </c>
      <c r="D1028" s="164" t="s">
        <v>484</v>
      </c>
      <c r="E1028" s="215">
        <v>298.04000000000002</v>
      </c>
      <c r="F1028" s="216">
        <v>298.09000000000003</v>
      </c>
      <c r="G1028" s="164" t="s">
        <v>420</v>
      </c>
      <c r="H1028" s="178">
        <v>0</v>
      </c>
      <c r="I1028" s="179"/>
      <c r="J1028" s="180"/>
      <c r="K1028" s="180"/>
      <c r="L1028" s="167" t="s">
        <v>421</v>
      </c>
      <c r="M1028" s="167"/>
    </row>
    <row r="1029" spans="1:13">
      <c r="A1029" s="164" t="s">
        <v>575</v>
      </c>
      <c r="B1029" s="165">
        <v>5</v>
      </c>
      <c r="C1029" s="166">
        <v>20</v>
      </c>
      <c r="D1029" s="164" t="s">
        <v>484</v>
      </c>
      <c r="E1029" s="215">
        <v>298.09000000000003</v>
      </c>
      <c r="F1029" s="216">
        <v>298.24</v>
      </c>
      <c r="G1029" s="164" t="s">
        <v>428</v>
      </c>
      <c r="H1029" s="178">
        <v>1</v>
      </c>
      <c r="I1029" s="179"/>
      <c r="J1029" s="180"/>
      <c r="K1029" s="180"/>
      <c r="L1029" s="167" t="s">
        <v>552</v>
      </c>
      <c r="M1029" s="167"/>
    </row>
    <row r="1030" spans="1:13">
      <c r="A1030" s="164" t="s">
        <v>575</v>
      </c>
      <c r="B1030" s="165">
        <v>20</v>
      </c>
      <c r="C1030" s="166">
        <v>40</v>
      </c>
      <c r="D1030" s="164" t="s">
        <v>484</v>
      </c>
      <c r="E1030" s="215">
        <v>298.24</v>
      </c>
      <c r="F1030" s="216">
        <v>298.44</v>
      </c>
      <c r="G1030" s="164" t="s">
        <v>428</v>
      </c>
      <c r="H1030" s="178">
        <v>1</v>
      </c>
      <c r="I1030" s="179"/>
      <c r="J1030" s="180"/>
      <c r="K1030" s="180"/>
      <c r="L1030" s="167" t="s">
        <v>576</v>
      </c>
      <c r="M1030" s="167"/>
    </row>
    <row r="1031" spans="1:13">
      <c r="A1031" s="164" t="s">
        <v>575</v>
      </c>
      <c r="B1031" s="165">
        <v>40</v>
      </c>
      <c r="C1031" s="166">
        <v>64.5</v>
      </c>
      <c r="D1031" s="164" t="s">
        <v>484</v>
      </c>
      <c r="E1031" s="215">
        <v>298.44</v>
      </c>
      <c r="F1031" s="216">
        <v>298.685</v>
      </c>
      <c r="G1031" s="164" t="s">
        <v>428</v>
      </c>
      <c r="H1031" s="178">
        <v>1</v>
      </c>
      <c r="I1031" s="179"/>
      <c r="J1031" s="180"/>
      <c r="K1031" s="180"/>
      <c r="L1031" s="167" t="s">
        <v>552</v>
      </c>
      <c r="M1031" s="167"/>
    </row>
    <row r="1032" spans="1:13">
      <c r="A1032" s="164" t="s">
        <v>577</v>
      </c>
      <c r="B1032" s="165">
        <v>0</v>
      </c>
      <c r="C1032" s="166">
        <v>3</v>
      </c>
      <c r="D1032" s="164" t="s">
        <v>484</v>
      </c>
      <c r="E1032" s="215">
        <v>298.685</v>
      </c>
      <c r="F1032" s="216">
        <v>298.71499999999997</v>
      </c>
      <c r="G1032" s="164" t="s">
        <v>445</v>
      </c>
      <c r="H1032" s="178">
        <v>4</v>
      </c>
      <c r="I1032" s="179"/>
      <c r="J1032" s="180"/>
      <c r="K1032" s="180"/>
      <c r="L1032" s="167" t="s">
        <v>578</v>
      </c>
      <c r="M1032" s="167"/>
    </row>
    <row r="1033" spans="1:13">
      <c r="A1033" s="164" t="s">
        <v>577</v>
      </c>
      <c r="B1033" s="165">
        <v>3</v>
      </c>
      <c r="C1033" s="166">
        <v>49</v>
      </c>
      <c r="D1033" s="164" t="s">
        <v>484</v>
      </c>
      <c r="E1033" s="215">
        <v>298.71499999999997</v>
      </c>
      <c r="F1033" s="216">
        <v>299.17500000000001</v>
      </c>
      <c r="G1033" s="164" t="s">
        <v>428</v>
      </c>
      <c r="H1033" s="178">
        <v>1</v>
      </c>
      <c r="I1033" s="179"/>
      <c r="J1033" s="180"/>
      <c r="K1033" s="180"/>
      <c r="L1033" s="167" t="s">
        <v>552</v>
      </c>
      <c r="M1033" s="167"/>
    </row>
    <row r="1034" spans="1:13">
      <c r="A1034" s="164" t="s">
        <v>577</v>
      </c>
      <c r="B1034" s="165">
        <v>49</v>
      </c>
      <c r="C1034" s="166">
        <v>67</v>
      </c>
      <c r="D1034" s="164" t="s">
        <v>484</v>
      </c>
      <c r="E1034" s="215">
        <v>299.17500000000001</v>
      </c>
      <c r="F1034" s="216">
        <v>299.35500000000002</v>
      </c>
      <c r="G1034" s="164" t="s">
        <v>445</v>
      </c>
      <c r="H1034" s="178">
        <v>4</v>
      </c>
      <c r="I1034" s="179"/>
      <c r="J1034" s="180"/>
      <c r="K1034" s="180"/>
      <c r="L1034" s="167" t="s">
        <v>579</v>
      </c>
      <c r="M1034" s="167" t="s">
        <v>580</v>
      </c>
    </row>
    <row r="1035" spans="1:13">
      <c r="A1035" s="164" t="s">
        <v>581</v>
      </c>
      <c r="B1035" s="165">
        <v>0</v>
      </c>
      <c r="C1035" s="166">
        <v>31</v>
      </c>
      <c r="D1035" s="164" t="s">
        <v>484</v>
      </c>
      <c r="E1035" s="215">
        <v>299.35500000000002</v>
      </c>
      <c r="F1035" s="216">
        <v>299.66500000000002</v>
      </c>
      <c r="G1035" s="164" t="s">
        <v>445</v>
      </c>
      <c r="H1035" s="178">
        <v>4</v>
      </c>
      <c r="I1035" s="179"/>
      <c r="J1035" s="180"/>
      <c r="K1035" s="180"/>
      <c r="L1035" s="167" t="s">
        <v>579</v>
      </c>
      <c r="M1035" s="167" t="s">
        <v>580</v>
      </c>
    </row>
    <row r="1036" spans="1:13">
      <c r="A1036" s="164" t="s">
        <v>581</v>
      </c>
      <c r="B1036" s="165">
        <v>31</v>
      </c>
      <c r="C1036" s="166">
        <v>38</v>
      </c>
      <c r="D1036" s="164" t="s">
        <v>484</v>
      </c>
      <c r="E1036" s="215">
        <v>299.66500000000002</v>
      </c>
      <c r="F1036" s="216">
        <v>299.73500000000001</v>
      </c>
      <c r="G1036" s="164" t="s">
        <v>428</v>
      </c>
      <c r="H1036" s="178">
        <v>1</v>
      </c>
      <c r="I1036" s="179"/>
      <c r="J1036" s="180"/>
      <c r="K1036" s="180"/>
      <c r="L1036" s="167" t="s">
        <v>552</v>
      </c>
      <c r="M1036" s="167"/>
    </row>
    <row r="1037" spans="1:13">
      <c r="A1037" s="164" t="s">
        <v>581</v>
      </c>
      <c r="B1037" s="165">
        <v>38</v>
      </c>
      <c r="C1037" s="166">
        <v>40</v>
      </c>
      <c r="D1037" s="164" t="s">
        <v>484</v>
      </c>
      <c r="E1037" s="215">
        <v>299.73500000000001</v>
      </c>
      <c r="F1037" s="216">
        <v>299.755</v>
      </c>
      <c r="G1037" s="164" t="s">
        <v>445</v>
      </c>
      <c r="H1037" s="178">
        <v>4</v>
      </c>
      <c r="I1037" s="179"/>
      <c r="J1037" s="180"/>
      <c r="K1037" s="180"/>
      <c r="L1037" s="167" t="s">
        <v>579</v>
      </c>
      <c r="M1037" s="167" t="s">
        <v>580</v>
      </c>
    </row>
    <row r="1038" spans="1:13">
      <c r="A1038" s="164" t="s">
        <v>581</v>
      </c>
      <c r="B1038" s="165">
        <v>40</v>
      </c>
      <c r="C1038" s="166">
        <v>45</v>
      </c>
      <c r="D1038" s="164" t="s">
        <v>484</v>
      </c>
      <c r="E1038" s="215">
        <v>299.755</v>
      </c>
      <c r="F1038" s="216">
        <v>299.80500000000001</v>
      </c>
      <c r="G1038" s="164" t="s">
        <v>428</v>
      </c>
      <c r="H1038" s="178">
        <v>1</v>
      </c>
      <c r="I1038" s="179"/>
      <c r="J1038" s="180"/>
      <c r="K1038" s="180"/>
      <c r="L1038" s="167" t="s">
        <v>552</v>
      </c>
      <c r="M1038" s="167"/>
    </row>
    <row r="1039" spans="1:13">
      <c r="A1039" s="164" t="s">
        <v>582</v>
      </c>
      <c r="B1039" s="165">
        <v>0</v>
      </c>
      <c r="C1039" s="166">
        <v>15</v>
      </c>
      <c r="D1039" s="164" t="s">
        <v>484</v>
      </c>
      <c r="E1039" s="215">
        <v>299.60000000000002</v>
      </c>
      <c r="F1039" s="216">
        <v>299.75</v>
      </c>
      <c r="G1039" s="164" t="s">
        <v>428</v>
      </c>
      <c r="H1039" s="178">
        <v>1</v>
      </c>
      <c r="I1039" s="179"/>
      <c r="J1039" s="180"/>
      <c r="K1039" s="180"/>
      <c r="L1039" s="167" t="s">
        <v>552</v>
      </c>
      <c r="M1039" s="167"/>
    </row>
    <row r="1040" spans="1:13">
      <c r="A1040" s="156" t="s">
        <v>582</v>
      </c>
      <c r="B1040" s="169">
        <v>15</v>
      </c>
      <c r="C1040" s="170">
        <v>54</v>
      </c>
      <c r="D1040" s="156" t="s">
        <v>484</v>
      </c>
      <c r="E1040" s="217">
        <v>299.75</v>
      </c>
      <c r="F1040" s="218">
        <v>300.14000000000004</v>
      </c>
      <c r="G1040" s="156" t="s">
        <v>445</v>
      </c>
      <c r="H1040" s="171">
        <v>4</v>
      </c>
      <c r="I1040" s="181"/>
      <c r="J1040" s="182"/>
      <c r="K1040" s="182"/>
      <c r="L1040" s="155" t="s">
        <v>556</v>
      </c>
      <c r="M1040" s="155"/>
    </row>
  </sheetData>
  <autoFilter ref="L1:L1040"/>
  <conditionalFormatting sqref="D747">
    <cfRule type="cellIs" dxfId="2011" priority="1" operator="equal">
      <formula>"Good"</formula>
    </cfRule>
  </conditionalFormatting>
  <conditionalFormatting sqref="D2:D6 D19:D24 D26:D33 D35 D38 D42 D44:D53 D56:D64 D72 D78:D86 D180 D183 D196:D197 D200 D132 D134 D137:D138 D141 D157 D160:D161 D164 D166:D167 D169:D174 D88 D91 D95:D96 D99:D100 D102 D105:D108 D110 D115 D118 D120 D125:D127 D280 D283:D284 D296 D309 D349 D207 D217 D263 D269 D287:D288 D367 D398 D400 D402:D408 D410:D415 D418 D421 D427:D430 D434:D436 D440 D442 D445:D449 D372:D374 D378:D379 D382:D383 D385 D389 D391 D393 D395:D396 D451:D453 D457 D459 D462:D463 D466 D473:D474 D477 D480:D482 D485:D489 D492:D500 D531:D532 D505:D507 D522:D523 D525:D528 D571:D577 D534:D536 D567 D569 D581:D582 D541 D543 D545 D547 D549:D550 D553:D557 D560 D584:D587 D590 D592:D593 D597 D600:D601 D617:D620 D623:D624 D627 D629:D630 D676:D678 D680 D682:D685 D693:D695 D688:D690 D698 D703:D705 D708:D710 D713:D714 D716:D717 D719 D721 D725:D731 D723 D734:D746 D653 D655:D656 D632:D633 D639:D642 D644 D646:D651 D604:D615 D794 D798:D799 D796 D811:D816 D824 D826:D830 D832 D834:D1040 D781:D783 D789:D792 D749:D755 D8:D16 D562:D565 D658:D674 D757:D761 D763:D778 D802 D804:D808">
    <cfRule type="cellIs" dxfId="2010" priority="844" operator="equal">
      <formula>"Too Long"</formula>
    </cfRule>
  </conditionalFormatting>
  <conditionalFormatting sqref="D3:D6 D19:D24 D26:D33 D35 D38 D42 D44:D53 D56:D64 D72 D78:D86 D180 D183 D196:D197 D200 D132 D134 D137:D138 D141 D157 D160:D161 D164 D166:D167 D169:D174 D88 D91 D95:D96 D99:D100 D102 D105:D108 D110 D115 D118 D120 D125:D127 D280 D283:D284 D296 D309 D349 D207 D217 D263 D269 D287:D288 D367 D398 D400 D402:D408 D410:D415 D418 D421 D427:D430 D434:D436 D440 D442 D445:D449 D372:D374 D378:D379 D382:D383 D385 D389 D391 D393 D395:D396 D451:D453 D457 D459 D462:D463 D466 D473:D474 D477 D480:D482 D485:D489 D492:D500 D531:D532 D505:D507 D522:D523 D525:D528 D571:D577 D534:D536 D567 D569 D581:D582 D541 D543 D545 D547 D549:D550 D553:D557 D560 D584:D587 D590 D592:D593 D597 D600:D601 D617:D620 D623:D624 D627 D629:D630 D676:D678 D680 D682:D685 D693:D695 D688:D690 D698 D703:D705 D708:D710 D713:D714 D716:D717 D719 D721 D725:D731 D723 D734:D746 D653 D655:D656 D632:D633 D639:D642 D644 D646:D651 D604:D615 D794 D798:D799 D796 D811:D816 D824 D826:D830 D832 D834:D1040 D781:D783 D789:D792 D749:D755 D8:D16 D562:D565 D658:D674 D757:D761 D763:D778 D802 D804:D808">
    <cfRule type="cellIs" dxfId="2009" priority="843" operator="equal">
      <formula>"Good"</formula>
    </cfRule>
  </conditionalFormatting>
  <conditionalFormatting sqref="D7">
    <cfRule type="cellIs" dxfId="2008" priority="842" operator="equal">
      <formula>"Too Long"</formula>
    </cfRule>
  </conditionalFormatting>
  <conditionalFormatting sqref="D7">
    <cfRule type="cellIs" dxfId="2007" priority="841" operator="equal">
      <formula>"Good"</formula>
    </cfRule>
  </conditionalFormatting>
  <conditionalFormatting sqref="D18">
    <cfRule type="cellIs" dxfId="2006" priority="840" operator="equal">
      <formula>"Too Long"</formula>
    </cfRule>
  </conditionalFormatting>
  <conditionalFormatting sqref="D18">
    <cfRule type="cellIs" dxfId="2005" priority="839" operator="equal">
      <formula>"Good"</formula>
    </cfRule>
  </conditionalFormatting>
  <conditionalFormatting sqref="D17">
    <cfRule type="cellIs" dxfId="2004" priority="838" operator="equal">
      <formula>"Too Long"</formula>
    </cfRule>
  </conditionalFormatting>
  <conditionalFormatting sqref="D17">
    <cfRule type="cellIs" dxfId="2003" priority="837" operator="equal">
      <formula>"Good"</formula>
    </cfRule>
  </conditionalFormatting>
  <conditionalFormatting sqref="D25">
    <cfRule type="cellIs" dxfId="2002" priority="836" operator="equal">
      <formula>"Too Long"</formula>
    </cfRule>
  </conditionalFormatting>
  <conditionalFormatting sqref="D25">
    <cfRule type="cellIs" dxfId="2001" priority="835" operator="equal">
      <formula>"Good"</formula>
    </cfRule>
  </conditionalFormatting>
  <conditionalFormatting sqref="D34">
    <cfRule type="cellIs" dxfId="2000" priority="834" operator="equal">
      <formula>"Too Long"</formula>
    </cfRule>
  </conditionalFormatting>
  <conditionalFormatting sqref="D34">
    <cfRule type="cellIs" dxfId="1999" priority="833" operator="equal">
      <formula>"Good"</formula>
    </cfRule>
  </conditionalFormatting>
  <conditionalFormatting sqref="D37">
    <cfRule type="cellIs" dxfId="1998" priority="832" operator="equal">
      <formula>"Too Long"</formula>
    </cfRule>
  </conditionalFormatting>
  <conditionalFormatting sqref="D37">
    <cfRule type="cellIs" dxfId="1997" priority="831" operator="equal">
      <formula>"Good"</formula>
    </cfRule>
  </conditionalFormatting>
  <conditionalFormatting sqref="D36">
    <cfRule type="cellIs" dxfId="1996" priority="830" operator="equal">
      <formula>"Too Long"</formula>
    </cfRule>
  </conditionalFormatting>
  <conditionalFormatting sqref="D36">
    <cfRule type="cellIs" dxfId="1995" priority="829" operator="equal">
      <formula>"Good"</formula>
    </cfRule>
  </conditionalFormatting>
  <conditionalFormatting sqref="D41">
    <cfRule type="cellIs" dxfId="1994" priority="828" operator="equal">
      <formula>"Too Long"</formula>
    </cfRule>
  </conditionalFormatting>
  <conditionalFormatting sqref="D41">
    <cfRule type="cellIs" dxfId="1993" priority="827" operator="equal">
      <formula>"Good"</formula>
    </cfRule>
  </conditionalFormatting>
  <conditionalFormatting sqref="D40">
    <cfRule type="cellIs" dxfId="1992" priority="826" operator="equal">
      <formula>"Too Long"</formula>
    </cfRule>
  </conditionalFormatting>
  <conditionalFormatting sqref="D40">
    <cfRule type="cellIs" dxfId="1991" priority="825" operator="equal">
      <formula>"Good"</formula>
    </cfRule>
  </conditionalFormatting>
  <conditionalFormatting sqref="D39">
    <cfRule type="cellIs" dxfId="1990" priority="824" operator="equal">
      <formula>"Too Long"</formula>
    </cfRule>
  </conditionalFormatting>
  <conditionalFormatting sqref="D39">
    <cfRule type="cellIs" dxfId="1989" priority="823" operator="equal">
      <formula>"Good"</formula>
    </cfRule>
  </conditionalFormatting>
  <conditionalFormatting sqref="D43">
    <cfRule type="cellIs" dxfId="1988" priority="822" operator="equal">
      <formula>"Too Long"</formula>
    </cfRule>
  </conditionalFormatting>
  <conditionalFormatting sqref="D43">
    <cfRule type="cellIs" dxfId="1987" priority="821" operator="equal">
      <formula>"Good"</formula>
    </cfRule>
  </conditionalFormatting>
  <conditionalFormatting sqref="D55">
    <cfRule type="cellIs" dxfId="1986" priority="820" operator="equal">
      <formula>"Too Long"</formula>
    </cfRule>
  </conditionalFormatting>
  <conditionalFormatting sqref="D55">
    <cfRule type="cellIs" dxfId="1985" priority="819" operator="equal">
      <formula>"Good"</formula>
    </cfRule>
  </conditionalFormatting>
  <conditionalFormatting sqref="D54">
    <cfRule type="cellIs" dxfId="1984" priority="818" operator="equal">
      <formula>"Too Long"</formula>
    </cfRule>
  </conditionalFormatting>
  <conditionalFormatting sqref="D54">
    <cfRule type="cellIs" dxfId="1983" priority="817" operator="equal">
      <formula>"Good"</formula>
    </cfRule>
  </conditionalFormatting>
  <conditionalFormatting sqref="D71">
    <cfRule type="cellIs" dxfId="1982" priority="816" operator="equal">
      <formula>"Too Long"</formula>
    </cfRule>
  </conditionalFormatting>
  <conditionalFormatting sqref="D71">
    <cfRule type="cellIs" dxfId="1981" priority="815" operator="equal">
      <formula>"Good"</formula>
    </cfRule>
  </conditionalFormatting>
  <conditionalFormatting sqref="D70">
    <cfRule type="cellIs" dxfId="1980" priority="814" operator="equal">
      <formula>"Too Long"</formula>
    </cfRule>
  </conditionalFormatting>
  <conditionalFormatting sqref="D70">
    <cfRule type="cellIs" dxfId="1979" priority="813" operator="equal">
      <formula>"Good"</formula>
    </cfRule>
  </conditionalFormatting>
  <conditionalFormatting sqref="D69">
    <cfRule type="cellIs" dxfId="1978" priority="812" operator="equal">
      <formula>"Too Long"</formula>
    </cfRule>
  </conditionalFormatting>
  <conditionalFormatting sqref="D69">
    <cfRule type="cellIs" dxfId="1977" priority="811" operator="equal">
      <formula>"Good"</formula>
    </cfRule>
  </conditionalFormatting>
  <conditionalFormatting sqref="D67">
    <cfRule type="cellIs" dxfId="1976" priority="810" operator="equal">
      <formula>"Too Long"</formula>
    </cfRule>
  </conditionalFormatting>
  <conditionalFormatting sqref="D67">
    <cfRule type="cellIs" dxfId="1975" priority="809" operator="equal">
      <formula>"Good"</formula>
    </cfRule>
  </conditionalFormatting>
  <conditionalFormatting sqref="D68">
    <cfRule type="cellIs" dxfId="1974" priority="808" operator="equal">
      <formula>"Too Long"</formula>
    </cfRule>
  </conditionalFormatting>
  <conditionalFormatting sqref="D68">
    <cfRule type="cellIs" dxfId="1973" priority="807" operator="equal">
      <formula>"Good"</formula>
    </cfRule>
  </conditionalFormatting>
  <conditionalFormatting sqref="D65">
    <cfRule type="cellIs" dxfId="1972" priority="806" operator="equal">
      <formula>"Too Long"</formula>
    </cfRule>
  </conditionalFormatting>
  <conditionalFormatting sqref="D65">
    <cfRule type="cellIs" dxfId="1971" priority="805" operator="equal">
      <formula>"Good"</formula>
    </cfRule>
  </conditionalFormatting>
  <conditionalFormatting sqref="D66">
    <cfRule type="cellIs" dxfId="1970" priority="804" operator="equal">
      <formula>"Too Long"</formula>
    </cfRule>
  </conditionalFormatting>
  <conditionalFormatting sqref="D66">
    <cfRule type="cellIs" dxfId="1969" priority="803" operator="equal">
      <formula>"Good"</formula>
    </cfRule>
  </conditionalFormatting>
  <conditionalFormatting sqref="D77">
    <cfRule type="cellIs" dxfId="1968" priority="802" operator="equal">
      <formula>"Too Long"</formula>
    </cfRule>
  </conditionalFormatting>
  <conditionalFormatting sqref="D77">
    <cfRule type="cellIs" dxfId="1967" priority="801" operator="equal">
      <formula>"Good"</formula>
    </cfRule>
  </conditionalFormatting>
  <conditionalFormatting sqref="D76">
    <cfRule type="cellIs" dxfId="1966" priority="800" operator="equal">
      <formula>"Too Long"</formula>
    </cfRule>
  </conditionalFormatting>
  <conditionalFormatting sqref="D76">
    <cfRule type="cellIs" dxfId="1965" priority="799" operator="equal">
      <formula>"Good"</formula>
    </cfRule>
  </conditionalFormatting>
  <conditionalFormatting sqref="D75">
    <cfRule type="cellIs" dxfId="1964" priority="798" operator="equal">
      <formula>"Too Long"</formula>
    </cfRule>
  </conditionalFormatting>
  <conditionalFormatting sqref="D75">
    <cfRule type="cellIs" dxfId="1963" priority="797" operator="equal">
      <formula>"Good"</formula>
    </cfRule>
  </conditionalFormatting>
  <conditionalFormatting sqref="D74">
    <cfRule type="cellIs" dxfId="1962" priority="796" operator="equal">
      <formula>"Too Long"</formula>
    </cfRule>
  </conditionalFormatting>
  <conditionalFormatting sqref="D74">
    <cfRule type="cellIs" dxfId="1961" priority="795" operator="equal">
      <formula>"Good"</formula>
    </cfRule>
  </conditionalFormatting>
  <conditionalFormatting sqref="D73">
    <cfRule type="cellIs" dxfId="1960" priority="794" operator="equal">
      <formula>"Too Long"</formula>
    </cfRule>
  </conditionalFormatting>
  <conditionalFormatting sqref="D73">
    <cfRule type="cellIs" dxfId="1959" priority="793" operator="equal">
      <formula>"Good"</formula>
    </cfRule>
  </conditionalFormatting>
  <conditionalFormatting sqref="D175">
    <cfRule type="cellIs" dxfId="1958" priority="792" operator="equal">
      <formula>"Too Long"</formula>
    </cfRule>
  </conditionalFormatting>
  <conditionalFormatting sqref="D175">
    <cfRule type="cellIs" dxfId="1957" priority="791" operator="equal">
      <formula>"Good"</formula>
    </cfRule>
  </conditionalFormatting>
  <conditionalFormatting sqref="D177">
    <cfRule type="cellIs" dxfId="1956" priority="790" operator="equal">
      <formula>"Too Long"</formula>
    </cfRule>
  </conditionalFormatting>
  <conditionalFormatting sqref="D177">
    <cfRule type="cellIs" dxfId="1955" priority="789" operator="equal">
      <formula>"Good"</formula>
    </cfRule>
  </conditionalFormatting>
  <conditionalFormatting sqref="D182">
    <cfRule type="cellIs" dxfId="1954" priority="788" operator="equal">
      <formula>"Too Long"</formula>
    </cfRule>
  </conditionalFormatting>
  <conditionalFormatting sqref="D182">
    <cfRule type="cellIs" dxfId="1953" priority="787" operator="equal">
      <formula>"Good"</formula>
    </cfRule>
  </conditionalFormatting>
  <conditionalFormatting sqref="D181">
    <cfRule type="cellIs" dxfId="1952" priority="786" operator="equal">
      <formula>"Too Long"</formula>
    </cfRule>
  </conditionalFormatting>
  <conditionalFormatting sqref="D181">
    <cfRule type="cellIs" dxfId="1951" priority="785" operator="equal">
      <formula>"Good"</formula>
    </cfRule>
  </conditionalFormatting>
  <conditionalFormatting sqref="D179">
    <cfRule type="cellIs" dxfId="1950" priority="784" operator="equal">
      <formula>"Too Long"</formula>
    </cfRule>
  </conditionalFormatting>
  <conditionalFormatting sqref="D179">
    <cfRule type="cellIs" dxfId="1949" priority="783" operator="equal">
      <formula>"Good"</formula>
    </cfRule>
  </conditionalFormatting>
  <conditionalFormatting sqref="D176">
    <cfRule type="cellIs" dxfId="1948" priority="782" operator="equal">
      <formula>"Too Long"</formula>
    </cfRule>
  </conditionalFormatting>
  <conditionalFormatting sqref="D176">
    <cfRule type="cellIs" dxfId="1947" priority="781" operator="equal">
      <formula>"Good"</formula>
    </cfRule>
  </conditionalFormatting>
  <conditionalFormatting sqref="D178">
    <cfRule type="cellIs" dxfId="1946" priority="780" operator="equal">
      <formula>"Too Long"</formula>
    </cfRule>
  </conditionalFormatting>
  <conditionalFormatting sqref="D178">
    <cfRule type="cellIs" dxfId="1945" priority="779" operator="equal">
      <formula>"Good"</formula>
    </cfRule>
  </conditionalFormatting>
  <conditionalFormatting sqref="D195">
    <cfRule type="cellIs" dxfId="1944" priority="778" operator="equal">
      <formula>"Too Long"</formula>
    </cfRule>
  </conditionalFormatting>
  <conditionalFormatting sqref="D195">
    <cfRule type="cellIs" dxfId="1943" priority="777" operator="equal">
      <formula>"Good"</formula>
    </cfRule>
  </conditionalFormatting>
  <conditionalFormatting sqref="D194">
    <cfRule type="cellIs" dxfId="1942" priority="776" operator="equal">
      <formula>"Too Long"</formula>
    </cfRule>
  </conditionalFormatting>
  <conditionalFormatting sqref="D194">
    <cfRule type="cellIs" dxfId="1941" priority="775" operator="equal">
      <formula>"Good"</formula>
    </cfRule>
  </conditionalFormatting>
  <conditionalFormatting sqref="D193">
    <cfRule type="cellIs" dxfId="1940" priority="774" operator="equal">
      <formula>"Too Long"</formula>
    </cfRule>
  </conditionalFormatting>
  <conditionalFormatting sqref="D193">
    <cfRule type="cellIs" dxfId="1939" priority="773" operator="equal">
      <formula>"Good"</formula>
    </cfRule>
  </conditionalFormatting>
  <conditionalFormatting sqref="D192">
    <cfRule type="cellIs" dxfId="1938" priority="772" operator="equal">
      <formula>"Too Long"</formula>
    </cfRule>
  </conditionalFormatting>
  <conditionalFormatting sqref="D192">
    <cfRule type="cellIs" dxfId="1937" priority="771" operator="equal">
      <formula>"Good"</formula>
    </cfRule>
  </conditionalFormatting>
  <conditionalFormatting sqref="D191">
    <cfRule type="cellIs" dxfId="1936" priority="770" operator="equal">
      <formula>"Too Long"</formula>
    </cfRule>
  </conditionalFormatting>
  <conditionalFormatting sqref="D191">
    <cfRule type="cellIs" dxfId="1935" priority="769" operator="equal">
      <formula>"Good"</formula>
    </cfRule>
  </conditionalFormatting>
  <conditionalFormatting sqref="D190">
    <cfRule type="cellIs" dxfId="1934" priority="768" operator="equal">
      <formula>"Too Long"</formula>
    </cfRule>
  </conditionalFormatting>
  <conditionalFormatting sqref="D190">
    <cfRule type="cellIs" dxfId="1933" priority="767" operator="equal">
      <formula>"Good"</formula>
    </cfRule>
  </conditionalFormatting>
  <conditionalFormatting sqref="D189">
    <cfRule type="cellIs" dxfId="1932" priority="766" operator="equal">
      <formula>"Too Long"</formula>
    </cfRule>
  </conditionalFormatting>
  <conditionalFormatting sqref="D189">
    <cfRule type="cellIs" dxfId="1931" priority="765" operator="equal">
      <formula>"Good"</formula>
    </cfRule>
  </conditionalFormatting>
  <conditionalFormatting sqref="D188">
    <cfRule type="cellIs" dxfId="1930" priority="764" operator="equal">
      <formula>"Too Long"</formula>
    </cfRule>
  </conditionalFormatting>
  <conditionalFormatting sqref="D188">
    <cfRule type="cellIs" dxfId="1929" priority="763" operator="equal">
      <formula>"Good"</formula>
    </cfRule>
  </conditionalFormatting>
  <conditionalFormatting sqref="D187">
    <cfRule type="cellIs" dxfId="1928" priority="762" operator="equal">
      <formula>"Too Long"</formula>
    </cfRule>
  </conditionalFormatting>
  <conditionalFormatting sqref="D187">
    <cfRule type="cellIs" dxfId="1927" priority="761" operator="equal">
      <formula>"Good"</formula>
    </cfRule>
  </conditionalFormatting>
  <conditionalFormatting sqref="D186">
    <cfRule type="cellIs" dxfId="1926" priority="760" operator="equal">
      <formula>"Too Long"</formula>
    </cfRule>
  </conditionalFormatting>
  <conditionalFormatting sqref="D186">
    <cfRule type="cellIs" dxfId="1925" priority="759" operator="equal">
      <formula>"Good"</formula>
    </cfRule>
  </conditionalFormatting>
  <conditionalFormatting sqref="D185">
    <cfRule type="cellIs" dxfId="1924" priority="758" operator="equal">
      <formula>"Too Long"</formula>
    </cfRule>
  </conditionalFormatting>
  <conditionalFormatting sqref="D185">
    <cfRule type="cellIs" dxfId="1923" priority="757" operator="equal">
      <formula>"Good"</formula>
    </cfRule>
  </conditionalFormatting>
  <conditionalFormatting sqref="D184">
    <cfRule type="cellIs" dxfId="1922" priority="756" operator="equal">
      <formula>"Too Long"</formula>
    </cfRule>
  </conditionalFormatting>
  <conditionalFormatting sqref="D184">
    <cfRule type="cellIs" dxfId="1921" priority="755" operator="equal">
      <formula>"Good"</formula>
    </cfRule>
  </conditionalFormatting>
  <conditionalFormatting sqref="D198">
    <cfRule type="cellIs" dxfId="1920" priority="754" operator="equal">
      <formula>"Too Long"</formula>
    </cfRule>
  </conditionalFormatting>
  <conditionalFormatting sqref="D198">
    <cfRule type="cellIs" dxfId="1919" priority="753" operator="equal">
      <formula>"Good"</formula>
    </cfRule>
  </conditionalFormatting>
  <conditionalFormatting sqref="D199">
    <cfRule type="cellIs" dxfId="1918" priority="752" operator="equal">
      <formula>"Too Long"</formula>
    </cfRule>
  </conditionalFormatting>
  <conditionalFormatting sqref="D199">
    <cfRule type="cellIs" dxfId="1917" priority="751" operator="equal">
      <formula>"Good"</formula>
    </cfRule>
  </conditionalFormatting>
  <conditionalFormatting sqref="D128">
    <cfRule type="cellIs" dxfId="1916" priority="750" operator="equal">
      <formula>"Too Long"</formula>
    </cfRule>
  </conditionalFormatting>
  <conditionalFormatting sqref="D128">
    <cfRule type="cellIs" dxfId="1915" priority="749" operator="equal">
      <formula>"Good"</formula>
    </cfRule>
  </conditionalFormatting>
  <conditionalFormatting sqref="D130">
    <cfRule type="cellIs" dxfId="1914" priority="748" operator="equal">
      <formula>"Too Long"</formula>
    </cfRule>
  </conditionalFormatting>
  <conditionalFormatting sqref="D130">
    <cfRule type="cellIs" dxfId="1913" priority="747" operator="equal">
      <formula>"Good"</formula>
    </cfRule>
  </conditionalFormatting>
  <conditionalFormatting sqref="D129">
    <cfRule type="cellIs" dxfId="1912" priority="746" operator="equal">
      <formula>"Too Long"</formula>
    </cfRule>
  </conditionalFormatting>
  <conditionalFormatting sqref="D129">
    <cfRule type="cellIs" dxfId="1911" priority="745" operator="equal">
      <formula>"Good"</formula>
    </cfRule>
  </conditionalFormatting>
  <conditionalFormatting sqref="D131">
    <cfRule type="cellIs" dxfId="1910" priority="744" operator="equal">
      <formula>"Too Long"</formula>
    </cfRule>
  </conditionalFormatting>
  <conditionalFormatting sqref="D131">
    <cfRule type="cellIs" dxfId="1909" priority="743" operator="equal">
      <formula>"Good"</formula>
    </cfRule>
  </conditionalFormatting>
  <conditionalFormatting sqref="D133">
    <cfRule type="cellIs" dxfId="1908" priority="742" operator="equal">
      <formula>"Too Long"</formula>
    </cfRule>
  </conditionalFormatting>
  <conditionalFormatting sqref="D133">
    <cfRule type="cellIs" dxfId="1907" priority="741" operator="equal">
      <formula>"Good"</formula>
    </cfRule>
  </conditionalFormatting>
  <conditionalFormatting sqref="D136">
    <cfRule type="cellIs" dxfId="1906" priority="740" operator="equal">
      <formula>"Too Long"</formula>
    </cfRule>
  </conditionalFormatting>
  <conditionalFormatting sqref="D136">
    <cfRule type="cellIs" dxfId="1905" priority="739" operator="equal">
      <formula>"Good"</formula>
    </cfRule>
  </conditionalFormatting>
  <conditionalFormatting sqref="D135">
    <cfRule type="cellIs" dxfId="1904" priority="738" operator="equal">
      <formula>"Too Long"</formula>
    </cfRule>
  </conditionalFormatting>
  <conditionalFormatting sqref="D135">
    <cfRule type="cellIs" dxfId="1903" priority="737" operator="equal">
      <formula>"Good"</formula>
    </cfRule>
  </conditionalFormatting>
  <conditionalFormatting sqref="D140">
    <cfRule type="cellIs" dxfId="1902" priority="736" operator="equal">
      <formula>"Too Long"</formula>
    </cfRule>
  </conditionalFormatting>
  <conditionalFormatting sqref="D140">
    <cfRule type="cellIs" dxfId="1901" priority="735" operator="equal">
      <formula>"Good"</formula>
    </cfRule>
  </conditionalFormatting>
  <conditionalFormatting sqref="D139">
    <cfRule type="cellIs" dxfId="1900" priority="734" operator="equal">
      <formula>"Too Long"</formula>
    </cfRule>
  </conditionalFormatting>
  <conditionalFormatting sqref="D139">
    <cfRule type="cellIs" dxfId="1899" priority="733" operator="equal">
      <formula>"Good"</formula>
    </cfRule>
  </conditionalFormatting>
  <conditionalFormatting sqref="D150">
    <cfRule type="cellIs" dxfId="1898" priority="732" operator="equal">
      <formula>"Too Long"</formula>
    </cfRule>
  </conditionalFormatting>
  <conditionalFormatting sqref="D150">
    <cfRule type="cellIs" dxfId="1897" priority="731" operator="equal">
      <formula>"Good"</formula>
    </cfRule>
  </conditionalFormatting>
  <conditionalFormatting sqref="D149">
    <cfRule type="cellIs" dxfId="1896" priority="730" operator="equal">
      <formula>"Too Long"</formula>
    </cfRule>
  </conditionalFormatting>
  <conditionalFormatting sqref="D149">
    <cfRule type="cellIs" dxfId="1895" priority="729" operator="equal">
      <formula>"Good"</formula>
    </cfRule>
  </conditionalFormatting>
  <conditionalFormatting sqref="D148">
    <cfRule type="cellIs" dxfId="1894" priority="728" operator="equal">
      <formula>"Too Long"</formula>
    </cfRule>
  </conditionalFormatting>
  <conditionalFormatting sqref="D148">
    <cfRule type="cellIs" dxfId="1893" priority="727" operator="equal">
      <formula>"Good"</formula>
    </cfRule>
  </conditionalFormatting>
  <conditionalFormatting sqref="D147">
    <cfRule type="cellIs" dxfId="1892" priority="726" operator="equal">
      <formula>"Too Long"</formula>
    </cfRule>
  </conditionalFormatting>
  <conditionalFormatting sqref="D147">
    <cfRule type="cellIs" dxfId="1891" priority="725" operator="equal">
      <formula>"Good"</formula>
    </cfRule>
  </conditionalFormatting>
  <conditionalFormatting sqref="D146">
    <cfRule type="cellIs" dxfId="1890" priority="724" operator="equal">
      <formula>"Too Long"</formula>
    </cfRule>
  </conditionalFormatting>
  <conditionalFormatting sqref="D146">
    <cfRule type="cellIs" dxfId="1889" priority="723" operator="equal">
      <formula>"Good"</formula>
    </cfRule>
  </conditionalFormatting>
  <conditionalFormatting sqref="D145">
    <cfRule type="cellIs" dxfId="1888" priority="722" operator="equal">
      <formula>"Too Long"</formula>
    </cfRule>
  </conditionalFormatting>
  <conditionalFormatting sqref="D145">
    <cfRule type="cellIs" dxfId="1887" priority="721" operator="equal">
      <formula>"Good"</formula>
    </cfRule>
  </conditionalFormatting>
  <conditionalFormatting sqref="D144">
    <cfRule type="cellIs" dxfId="1886" priority="720" operator="equal">
      <formula>"Too Long"</formula>
    </cfRule>
  </conditionalFormatting>
  <conditionalFormatting sqref="D144">
    <cfRule type="cellIs" dxfId="1885" priority="719" operator="equal">
      <formula>"Good"</formula>
    </cfRule>
  </conditionalFormatting>
  <conditionalFormatting sqref="D143">
    <cfRule type="cellIs" dxfId="1884" priority="718" operator="equal">
      <formula>"Too Long"</formula>
    </cfRule>
  </conditionalFormatting>
  <conditionalFormatting sqref="D143">
    <cfRule type="cellIs" dxfId="1883" priority="717" operator="equal">
      <formula>"Good"</formula>
    </cfRule>
  </conditionalFormatting>
  <conditionalFormatting sqref="D142">
    <cfRule type="cellIs" dxfId="1882" priority="716" operator="equal">
      <formula>"Too Long"</formula>
    </cfRule>
  </conditionalFormatting>
  <conditionalFormatting sqref="D142">
    <cfRule type="cellIs" dxfId="1881" priority="715" operator="equal">
      <formula>"Good"</formula>
    </cfRule>
  </conditionalFormatting>
  <conditionalFormatting sqref="D153">
    <cfRule type="cellIs" dxfId="1880" priority="714" operator="equal">
      <formula>"Too Long"</formula>
    </cfRule>
  </conditionalFormatting>
  <conditionalFormatting sqref="D153">
    <cfRule type="cellIs" dxfId="1879" priority="713" operator="equal">
      <formula>"Good"</formula>
    </cfRule>
  </conditionalFormatting>
  <conditionalFormatting sqref="D152">
    <cfRule type="cellIs" dxfId="1878" priority="712" operator="equal">
      <formula>"Too Long"</formula>
    </cfRule>
  </conditionalFormatting>
  <conditionalFormatting sqref="D152">
    <cfRule type="cellIs" dxfId="1877" priority="711" operator="equal">
      <formula>"Good"</formula>
    </cfRule>
  </conditionalFormatting>
  <conditionalFormatting sqref="D151">
    <cfRule type="cellIs" dxfId="1876" priority="710" operator="equal">
      <formula>"Too Long"</formula>
    </cfRule>
  </conditionalFormatting>
  <conditionalFormatting sqref="D151">
    <cfRule type="cellIs" dxfId="1875" priority="709" operator="equal">
      <formula>"Good"</formula>
    </cfRule>
  </conditionalFormatting>
  <conditionalFormatting sqref="D155">
    <cfRule type="cellIs" dxfId="1874" priority="708" operator="equal">
      <formula>"Too Long"</formula>
    </cfRule>
  </conditionalFormatting>
  <conditionalFormatting sqref="D155">
    <cfRule type="cellIs" dxfId="1873" priority="707" operator="equal">
      <formula>"Good"</formula>
    </cfRule>
  </conditionalFormatting>
  <conditionalFormatting sqref="D154">
    <cfRule type="cellIs" dxfId="1872" priority="706" operator="equal">
      <formula>"Too Long"</formula>
    </cfRule>
  </conditionalFormatting>
  <conditionalFormatting sqref="D154">
    <cfRule type="cellIs" dxfId="1871" priority="705" operator="equal">
      <formula>"Good"</formula>
    </cfRule>
  </conditionalFormatting>
  <conditionalFormatting sqref="D156">
    <cfRule type="cellIs" dxfId="1870" priority="704" operator="equal">
      <formula>"Too Long"</formula>
    </cfRule>
  </conditionalFormatting>
  <conditionalFormatting sqref="D156">
    <cfRule type="cellIs" dxfId="1869" priority="703" operator="equal">
      <formula>"Good"</formula>
    </cfRule>
  </conditionalFormatting>
  <conditionalFormatting sqref="D159">
    <cfRule type="cellIs" dxfId="1868" priority="702" operator="equal">
      <formula>"Too Long"</formula>
    </cfRule>
  </conditionalFormatting>
  <conditionalFormatting sqref="D159">
    <cfRule type="cellIs" dxfId="1867" priority="701" operator="equal">
      <formula>"Good"</formula>
    </cfRule>
  </conditionalFormatting>
  <conditionalFormatting sqref="D158">
    <cfRule type="cellIs" dxfId="1866" priority="700" operator="equal">
      <formula>"Too Long"</formula>
    </cfRule>
  </conditionalFormatting>
  <conditionalFormatting sqref="D158">
    <cfRule type="cellIs" dxfId="1865" priority="699" operator="equal">
      <formula>"Good"</formula>
    </cfRule>
  </conditionalFormatting>
  <conditionalFormatting sqref="D163">
    <cfRule type="cellIs" dxfId="1864" priority="698" operator="equal">
      <formula>"Too Long"</formula>
    </cfRule>
  </conditionalFormatting>
  <conditionalFormatting sqref="D163">
    <cfRule type="cellIs" dxfId="1863" priority="697" operator="equal">
      <formula>"Good"</formula>
    </cfRule>
  </conditionalFormatting>
  <conditionalFormatting sqref="D162">
    <cfRule type="cellIs" dxfId="1862" priority="696" operator="equal">
      <formula>"Too Long"</formula>
    </cfRule>
  </conditionalFormatting>
  <conditionalFormatting sqref="D162">
    <cfRule type="cellIs" dxfId="1861" priority="695" operator="equal">
      <formula>"Good"</formula>
    </cfRule>
  </conditionalFormatting>
  <conditionalFormatting sqref="D165">
    <cfRule type="cellIs" dxfId="1860" priority="694" operator="equal">
      <formula>"Too Long"</formula>
    </cfRule>
  </conditionalFormatting>
  <conditionalFormatting sqref="D165">
    <cfRule type="cellIs" dxfId="1859" priority="693" operator="equal">
      <formula>"Good"</formula>
    </cfRule>
  </conditionalFormatting>
  <conditionalFormatting sqref="D168">
    <cfRule type="cellIs" dxfId="1858" priority="692" operator="equal">
      <formula>"Too Long"</formula>
    </cfRule>
  </conditionalFormatting>
  <conditionalFormatting sqref="D168">
    <cfRule type="cellIs" dxfId="1857" priority="691" operator="equal">
      <formula>"Good"</formula>
    </cfRule>
  </conditionalFormatting>
  <conditionalFormatting sqref="D87">
    <cfRule type="cellIs" dxfId="1856" priority="690" operator="equal">
      <formula>"Too Long"</formula>
    </cfRule>
  </conditionalFormatting>
  <conditionalFormatting sqref="D87">
    <cfRule type="cellIs" dxfId="1855" priority="689" operator="equal">
      <formula>"Good"</formula>
    </cfRule>
  </conditionalFormatting>
  <conditionalFormatting sqref="D89">
    <cfRule type="cellIs" dxfId="1854" priority="688" operator="equal">
      <formula>"Too Long"</formula>
    </cfRule>
  </conditionalFormatting>
  <conditionalFormatting sqref="D89">
    <cfRule type="cellIs" dxfId="1853" priority="687" operator="equal">
      <formula>"Good"</formula>
    </cfRule>
  </conditionalFormatting>
  <conditionalFormatting sqref="D90">
    <cfRule type="cellIs" dxfId="1852" priority="686" operator="equal">
      <formula>"Too Long"</formula>
    </cfRule>
  </conditionalFormatting>
  <conditionalFormatting sqref="D90">
    <cfRule type="cellIs" dxfId="1851" priority="685" operator="equal">
      <formula>"Good"</formula>
    </cfRule>
  </conditionalFormatting>
  <conditionalFormatting sqref="D92">
    <cfRule type="cellIs" dxfId="1850" priority="684" operator="equal">
      <formula>"Too Long"</formula>
    </cfRule>
  </conditionalFormatting>
  <conditionalFormatting sqref="D92">
    <cfRule type="cellIs" dxfId="1849" priority="683" operator="equal">
      <formula>"Good"</formula>
    </cfRule>
  </conditionalFormatting>
  <conditionalFormatting sqref="D93">
    <cfRule type="cellIs" dxfId="1848" priority="682" operator="equal">
      <formula>"Too Long"</formula>
    </cfRule>
  </conditionalFormatting>
  <conditionalFormatting sqref="D93">
    <cfRule type="cellIs" dxfId="1847" priority="681" operator="equal">
      <formula>"Good"</formula>
    </cfRule>
  </conditionalFormatting>
  <conditionalFormatting sqref="D94">
    <cfRule type="cellIs" dxfId="1846" priority="680" operator="equal">
      <formula>"Too Long"</formula>
    </cfRule>
  </conditionalFormatting>
  <conditionalFormatting sqref="D94">
    <cfRule type="cellIs" dxfId="1845" priority="679" operator="equal">
      <formula>"Good"</formula>
    </cfRule>
  </conditionalFormatting>
  <conditionalFormatting sqref="D98">
    <cfRule type="cellIs" dxfId="1844" priority="678" operator="equal">
      <formula>"Too Long"</formula>
    </cfRule>
  </conditionalFormatting>
  <conditionalFormatting sqref="D98">
    <cfRule type="cellIs" dxfId="1843" priority="677" operator="equal">
      <formula>"Good"</formula>
    </cfRule>
  </conditionalFormatting>
  <conditionalFormatting sqref="D97">
    <cfRule type="cellIs" dxfId="1842" priority="676" operator="equal">
      <formula>"Too Long"</formula>
    </cfRule>
  </conditionalFormatting>
  <conditionalFormatting sqref="D97">
    <cfRule type="cellIs" dxfId="1841" priority="675" operator="equal">
      <formula>"Good"</formula>
    </cfRule>
  </conditionalFormatting>
  <conditionalFormatting sqref="D101">
    <cfRule type="cellIs" dxfId="1840" priority="674" operator="equal">
      <formula>"Too Long"</formula>
    </cfRule>
  </conditionalFormatting>
  <conditionalFormatting sqref="D101">
    <cfRule type="cellIs" dxfId="1839" priority="673" operator="equal">
      <formula>"Good"</formula>
    </cfRule>
  </conditionalFormatting>
  <conditionalFormatting sqref="D103">
    <cfRule type="cellIs" dxfId="1838" priority="672" operator="equal">
      <formula>"Too Long"</formula>
    </cfRule>
  </conditionalFormatting>
  <conditionalFormatting sqref="D103">
    <cfRule type="cellIs" dxfId="1837" priority="671" operator="equal">
      <formula>"Good"</formula>
    </cfRule>
  </conditionalFormatting>
  <conditionalFormatting sqref="D104">
    <cfRule type="cellIs" dxfId="1836" priority="670" operator="equal">
      <formula>"Too Long"</formula>
    </cfRule>
  </conditionalFormatting>
  <conditionalFormatting sqref="D104">
    <cfRule type="cellIs" dxfId="1835" priority="669" operator="equal">
      <formula>"Good"</formula>
    </cfRule>
  </conditionalFormatting>
  <conditionalFormatting sqref="D109">
    <cfRule type="cellIs" dxfId="1834" priority="668" operator="equal">
      <formula>"Too Long"</formula>
    </cfRule>
  </conditionalFormatting>
  <conditionalFormatting sqref="D109">
    <cfRule type="cellIs" dxfId="1833" priority="667" operator="equal">
      <formula>"Good"</formula>
    </cfRule>
  </conditionalFormatting>
  <conditionalFormatting sqref="D111">
    <cfRule type="cellIs" dxfId="1832" priority="666" operator="equal">
      <formula>"Too Long"</formula>
    </cfRule>
  </conditionalFormatting>
  <conditionalFormatting sqref="D111">
    <cfRule type="cellIs" dxfId="1831" priority="665" operator="equal">
      <formula>"Good"</formula>
    </cfRule>
  </conditionalFormatting>
  <conditionalFormatting sqref="D112">
    <cfRule type="cellIs" dxfId="1830" priority="664" operator="equal">
      <formula>"Too Long"</formula>
    </cfRule>
  </conditionalFormatting>
  <conditionalFormatting sqref="D112">
    <cfRule type="cellIs" dxfId="1829" priority="663" operator="equal">
      <formula>"Good"</formula>
    </cfRule>
  </conditionalFormatting>
  <conditionalFormatting sqref="D113">
    <cfRule type="cellIs" dxfId="1828" priority="662" operator="equal">
      <formula>"Too Long"</formula>
    </cfRule>
  </conditionalFormatting>
  <conditionalFormatting sqref="D113">
    <cfRule type="cellIs" dxfId="1827" priority="661" operator="equal">
      <formula>"Good"</formula>
    </cfRule>
  </conditionalFormatting>
  <conditionalFormatting sqref="D114">
    <cfRule type="cellIs" dxfId="1826" priority="660" operator="equal">
      <formula>"Too Long"</formula>
    </cfRule>
  </conditionalFormatting>
  <conditionalFormatting sqref="D114">
    <cfRule type="cellIs" dxfId="1825" priority="659" operator="equal">
      <formula>"Good"</formula>
    </cfRule>
  </conditionalFormatting>
  <conditionalFormatting sqref="D116">
    <cfRule type="cellIs" dxfId="1824" priority="658" operator="equal">
      <formula>"Too Long"</formula>
    </cfRule>
  </conditionalFormatting>
  <conditionalFormatting sqref="D116">
    <cfRule type="cellIs" dxfId="1823" priority="657" operator="equal">
      <formula>"Good"</formula>
    </cfRule>
  </conditionalFormatting>
  <conditionalFormatting sqref="D117">
    <cfRule type="cellIs" dxfId="1822" priority="656" operator="equal">
      <formula>"Too Long"</formula>
    </cfRule>
  </conditionalFormatting>
  <conditionalFormatting sqref="D117">
    <cfRule type="cellIs" dxfId="1821" priority="655" operator="equal">
      <formula>"Good"</formula>
    </cfRule>
  </conditionalFormatting>
  <conditionalFormatting sqref="D119">
    <cfRule type="cellIs" dxfId="1820" priority="654" operator="equal">
      <formula>"Too Long"</formula>
    </cfRule>
  </conditionalFormatting>
  <conditionalFormatting sqref="D119">
    <cfRule type="cellIs" dxfId="1819" priority="653" operator="equal">
      <formula>"Good"</formula>
    </cfRule>
  </conditionalFormatting>
  <conditionalFormatting sqref="D121">
    <cfRule type="cellIs" dxfId="1818" priority="652" operator="equal">
      <formula>"Too Long"</formula>
    </cfRule>
  </conditionalFormatting>
  <conditionalFormatting sqref="D121">
    <cfRule type="cellIs" dxfId="1817" priority="651" operator="equal">
      <formula>"Good"</formula>
    </cfRule>
  </conditionalFormatting>
  <conditionalFormatting sqref="D122">
    <cfRule type="cellIs" dxfId="1816" priority="650" operator="equal">
      <formula>"Too Long"</formula>
    </cfRule>
  </conditionalFormatting>
  <conditionalFormatting sqref="D122">
    <cfRule type="cellIs" dxfId="1815" priority="649" operator="equal">
      <formula>"Good"</formula>
    </cfRule>
  </conditionalFormatting>
  <conditionalFormatting sqref="D124">
    <cfRule type="cellIs" dxfId="1814" priority="648" operator="equal">
      <formula>"Too Long"</formula>
    </cfRule>
  </conditionalFormatting>
  <conditionalFormatting sqref="D124">
    <cfRule type="cellIs" dxfId="1813" priority="647" operator="equal">
      <formula>"Good"</formula>
    </cfRule>
  </conditionalFormatting>
  <conditionalFormatting sqref="D123">
    <cfRule type="cellIs" dxfId="1812" priority="646" operator="equal">
      <formula>"Too Long"</formula>
    </cfRule>
  </conditionalFormatting>
  <conditionalFormatting sqref="D123">
    <cfRule type="cellIs" dxfId="1811" priority="645" operator="equal">
      <formula>"Good"</formula>
    </cfRule>
  </conditionalFormatting>
  <conditionalFormatting sqref="D202">
    <cfRule type="cellIs" dxfId="1810" priority="644" operator="equal">
      <formula>"Too Long"</formula>
    </cfRule>
  </conditionalFormatting>
  <conditionalFormatting sqref="D202">
    <cfRule type="cellIs" dxfId="1809" priority="643" operator="equal">
      <formula>"Good"</formula>
    </cfRule>
  </conditionalFormatting>
  <conditionalFormatting sqref="D201">
    <cfRule type="cellIs" dxfId="1808" priority="642" operator="equal">
      <formula>"Too Long"</formula>
    </cfRule>
  </conditionalFormatting>
  <conditionalFormatting sqref="D201">
    <cfRule type="cellIs" dxfId="1807" priority="641" operator="equal">
      <formula>"Good"</formula>
    </cfRule>
  </conditionalFormatting>
  <conditionalFormatting sqref="D203">
    <cfRule type="cellIs" dxfId="1806" priority="640" operator="equal">
      <formula>"Too Long"</formula>
    </cfRule>
  </conditionalFormatting>
  <conditionalFormatting sqref="D203">
    <cfRule type="cellIs" dxfId="1805" priority="639" operator="equal">
      <formula>"Good"</formula>
    </cfRule>
  </conditionalFormatting>
  <conditionalFormatting sqref="D204">
    <cfRule type="cellIs" dxfId="1804" priority="638" operator="equal">
      <formula>"Too Long"</formula>
    </cfRule>
  </conditionalFormatting>
  <conditionalFormatting sqref="D204">
    <cfRule type="cellIs" dxfId="1803" priority="637" operator="equal">
      <formula>"Good"</formula>
    </cfRule>
  </conditionalFormatting>
  <conditionalFormatting sqref="D206">
    <cfRule type="cellIs" dxfId="1802" priority="636" operator="equal">
      <formula>"Too Long"</formula>
    </cfRule>
  </conditionalFormatting>
  <conditionalFormatting sqref="D206">
    <cfRule type="cellIs" dxfId="1801" priority="635" operator="equal">
      <formula>"Good"</formula>
    </cfRule>
  </conditionalFormatting>
  <conditionalFormatting sqref="D205">
    <cfRule type="cellIs" dxfId="1800" priority="634" operator="equal">
      <formula>"Too Long"</formula>
    </cfRule>
  </conditionalFormatting>
  <conditionalFormatting sqref="D205">
    <cfRule type="cellIs" dxfId="1799" priority="633" operator="equal">
      <formula>"Good"</formula>
    </cfRule>
  </conditionalFormatting>
  <conditionalFormatting sqref="D216">
    <cfRule type="cellIs" dxfId="1798" priority="632" operator="equal">
      <formula>"Too Long"</formula>
    </cfRule>
  </conditionalFormatting>
  <conditionalFormatting sqref="D216">
    <cfRule type="cellIs" dxfId="1797" priority="631" operator="equal">
      <formula>"Good"</formula>
    </cfRule>
  </conditionalFormatting>
  <conditionalFormatting sqref="D215">
    <cfRule type="cellIs" dxfId="1796" priority="630" operator="equal">
      <formula>"Too Long"</formula>
    </cfRule>
  </conditionalFormatting>
  <conditionalFormatting sqref="D215">
    <cfRule type="cellIs" dxfId="1795" priority="629" operator="equal">
      <formula>"Good"</formula>
    </cfRule>
  </conditionalFormatting>
  <conditionalFormatting sqref="D214">
    <cfRule type="cellIs" dxfId="1794" priority="628" operator="equal">
      <formula>"Too Long"</formula>
    </cfRule>
  </conditionalFormatting>
  <conditionalFormatting sqref="D214">
    <cfRule type="cellIs" dxfId="1793" priority="627" operator="equal">
      <formula>"Good"</formula>
    </cfRule>
  </conditionalFormatting>
  <conditionalFormatting sqref="D209">
    <cfRule type="cellIs" dxfId="1792" priority="626" operator="equal">
      <formula>"Too Long"</formula>
    </cfRule>
  </conditionalFormatting>
  <conditionalFormatting sqref="D209">
    <cfRule type="cellIs" dxfId="1791" priority="625" operator="equal">
      <formula>"Good"</formula>
    </cfRule>
  </conditionalFormatting>
  <conditionalFormatting sqref="D208">
    <cfRule type="cellIs" dxfId="1790" priority="624" operator="equal">
      <formula>"Too Long"</formula>
    </cfRule>
  </conditionalFormatting>
  <conditionalFormatting sqref="D208">
    <cfRule type="cellIs" dxfId="1789" priority="623" operator="equal">
      <formula>"Good"</formula>
    </cfRule>
  </conditionalFormatting>
  <conditionalFormatting sqref="D229">
    <cfRule type="cellIs" dxfId="1788" priority="622" operator="equal">
      <formula>"Too Long"</formula>
    </cfRule>
  </conditionalFormatting>
  <conditionalFormatting sqref="D229">
    <cfRule type="cellIs" dxfId="1787" priority="621" operator="equal">
      <formula>"Good"</formula>
    </cfRule>
  </conditionalFormatting>
  <conditionalFormatting sqref="D224">
    <cfRule type="cellIs" dxfId="1786" priority="620" operator="equal">
      <formula>"Too Long"</formula>
    </cfRule>
  </conditionalFormatting>
  <conditionalFormatting sqref="D224">
    <cfRule type="cellIs" dxfId="1785" priority="619" operator="equal">
      <formula>"Good"</formula>
    </cfRule>
  </conditionalFormatting>
  <conditionalFormatting sqref="D218">
    <cfRule type="cellIs" dxfId="1784" priority="618" operator="equal">
      <formula>"Too Long"</formula>
    </cfRule>
  </conditionalFormatting>
  <conditionalFormatting sqref="D218">
    <cfRule type="cellIs" dxfId="1783" priority="617" operator="equal">
      <formula>"Good"</formula>
    </cfRule>
  </conditionalFormatting>
  <conditionalFormatting sqref="D228">
    <cfRule type="cellIs" dxfId="1782" priority="616" operator="equal">
      <formula>"Too Long"</formula>
    </cfRule>
  </conditionalFormatting>
  <conditionalFormatting sqref="D228">
    <cfRule type="cellIs" dxfId="1781" priority="615" operator="equal">
      <formula>"Good"</formula>
    </cfRule>
  </conditionalFormatting>
  <conditionalFormatting sqref="D227">
    <cfRule type="cellIs" dxfId="1780" priority="614" operator="equal">
      <formula>"Too Long"</formula>
    </cfRule>
  </conditionalFormatting>
  <conditionalFormatting sqref="D227">
    <cfRule type="cellIs" dxfId="1779" priority="613" operator="equal">
      <formula>"Good"</formula>
    </cfRule>
  </conditionalFormatting>
  <conditionalFormatting sqref="D226">
    <cfRule type="cellIs" dxfId="1778" priority="612" operator="equal">
      <formula>"Too Long"</formula>
    </cfRule>
  </conditionalFormatting>
  <conditionalFormatting sqref="D226">
    <cfRule type="cellIs" dxfId="1777" priority="611" operator="equal">
      <formula>"Good"</formula>
    </cfRule>
  </conditionalFormatting>
  <conditionalFormatting sqref="D225">
    <cfRule type="cellIs" dxfId="1776" priority="610" operator="equal">
      <formula>"Too Long"</formula>
    </cfRule>
  </conditionalFormatting>
  <conditionalFormatting sqref="D225">
    <cfRule type="cellIs" dxfId="1775" priority="609" operator="equal">
      <formula>"Good"</formula>
    </cfRule>
  </conditionalFormatting>
  <conditionalFormatting sqref="D234 D230">
    <cfRule type="cellIs" dxfId="1774" priority="608" operator="equal">
      <formula>"Too Long"</formula>
    </cfRule>
  </conditionalFormatting>
  <conditionalFormatting sqref="D234 D230">
    <cfRule type="cellIs" dxfId="1773" priority="607" operator="equal">
      <formula>"Good"</formula>
    </cfRule>
  </conditionalFormatting>
  <conditionalFormatting sqref="D233 D231">
    <cfRule type="cellIs" dxfId="1772" priority="606" operator="equal">
      <formula>"Too Long"</formula>
    </cfRule>
  </conditionalFormatting>
  <conditionalFormatting sqref="D233 D231">
    <cfRule type="cellIs" dxfId="1771" priority="605" operator="equal">
      <formula>"Good"</formula>
    </cfRule>
  </conditionalFormatting>
  <conditionalFormatting sqref="D255 D235">
    <cfRule type="cellIs" dxfId="1770" priority="602" operator="equal">
      <formula>"Too Long"</formula>
    </cfRule>
  </conditionalFormatting>
  <conditionalFormatting sqref="D255 D235">
    <cfRule type="cellIs" dxfId="1769" priority="601" operator="equal">
      <formula>"Good"</formula>
    </cfRule>
  </conditionalFormatting>
  <conditionalFormatting sqref="D250">
    <cfRule type="cellIs" dxfId="1768" priority="600" operator="equal">
      <formula>"Too Long"</formula>
    </cfRule>
  </conditionalFormatting>
  <conditionalFormatting sqref="D250">
    <cfRule type="cellIs" dxfId="1767" priority="599" operator="equal">
      <formula>"Good"</formula>
    </cfRule>
  </conditionalFormatting>
  <conditionalFormatting sqref="D232">
    <cfRule type="cellIs" dxfId="1766" priority="604" operator="equal">
      <formula>"Too Long"</formula>
    </cfRule>
  </conditionalFormatting>
  <conditionalFormatting sqref="D232">
    <cfRule type="cellIs" dxfId="1765" priority="603" operator="equal">
      <formula>"Good"</formula>
    </cfRule>
  </conditionalFormatting>
  <conditionalFormatting sqref="D249">
    <cfRule type="cellIs" dxfId="1764" priority="598" operator="equal">
      <formula>"Too Long"</formula>
    </cfRule>
  </conditionalFormatting>
  <conditionalFormatting sqref="D249">
    <cfRule type="cellIs" dxfId="1763" priority="597" operator="equal">
      <formula>"Good"</formula>
    </cfRule>
  </conditionalFormatting>
  <conditionalFormatting sqref="D236">
    <cfRule type="cellIs" dxfId="1762" priority="596" operator="equal">
      <formula>"Too Long"</formula>
    </cfRule>
  </conditionalFormatting>
  <conditionalFormatting sqref="D236">
    <cfRule type="cellIs" dxfId="1761" priority="595" operator="equal">
      <formula>"Good"</formula>
    </cfRule>
  </conditionalFormatting>
  <conditionalFormatting sqref="D262">
    <cfRule type="cellIs" dxfId="1760" priority="594" operator="equal">
      <formula>"Too Long"</formula>
    </cfRule>
  </conditionalFormatting>
  <conditionalFormatting sqref="D262">
    <cfRule type="cellIs" dxfId="1759" priority="593" operator="equal">
      <formula>"Good"</formula>
    </cfRule>
  </conditionalFormatting>
  <conditionalFormatting sqref="D256 D261">
    <cfRule type="cellIs" dxfId="1758" priority="592" operator="equal">
      <formula>"Too Long"</formula>
    </cfRule>
  </conditionalFormatting>
  <conditionalFormatting sqref="D256 D261">
    <cfRule type="cellIs" dxfId="1757" priority="591" operator="equal">
      <formula>"Good"</formula>
    </cfRule>
  </conditionalFormatting>
  <conditionalFormatting sqref="D275:D276">
    <cfRule type="cellIs" dxfId="1756" priority="590" operator="equal">
      <formula>"Too Long"</formula>
    </cfRule>
  </conditionalFormatting>
  <conditionalFormatting sqref="D275:D276">
    <cfRule type="cellIs" dxfId="1755" priority="589" operator="equal">
      <formula>"Good"</formula>
    </cfRule>
  </conditionalFormatting>
  <conditionalFormatting sqref="D274">
    <cfRule type="cellIs" dxfId="1754" priority="588" operator="equal">
      <formula>"Too Long"</formula>
    </cfRule>
  </conditionalFormatting>
  <conditionalFormatting sqref="D274">
    <cfRule type="cellIs" dxfId="1753" priority="587" operator="equal">
      <formula>"Good"</formula>
    </cfRule>
  </conditionalFormatting>
  <conditionalFormatting sqref="D271 D273">
    <cfRule type="cellIs" dxfId="1752" priority="586" operator="equal">
      <formula>"Too Long"</formula>
    </cfRule>
  </conditionalFormatting>
  <conditionalFormatting sqref="D271 D273">
    <cfRule type="cellIs" dxfId="1751" priority="585" operator="equal">
      <formula>"Good"</formula>
    </cfRule>
  </conditionalFormatting>
  <conditionalFormatting sqref="D272">
    <cfRule type="cellIs" dxfId="1750" priority="584" operator="equal">
      <formula>"Too Long"</formula>
    </cfRule>
  </conditionalFormatting>
  <conditionalFormatting sqref="D272">
    <cfRule type="cellIs" dxfId="1749" priority="583" operator="equal">
      <formula>"Good"</formula>
    </cfRule>
  </conditionalFormatting>
  <conditionalFormatting sqref="D277">
    <cfRule type="cellIs" dxfId="1748" priority="582" operator="equal">
      <formula>"Too Long"</formula>
    </cfRule>
  </conditionalFormatting>
  <conditionalFormatting sqref="D277">
    <cfRule type="cellIs" dxfId="1747" priority="581" operator="equal">
      <formula>"Good"</formula>
    </cfRule>
  </conditionalFormatting>
  <conditionalFormatting sqref="D282">
    <cfRule type="cellIs" dxfId="1746" priority="580" operator="equal">
      <formula>"Too Long"</formula>
    </cfRule>
  </conditionalFormatting>
  <conditionalFormatting sqref="D282">
    <cfRule type="cellIs" dxfId="1745" priority="579" operator="equal">
      <formula>"Good"</formula>
    </cfRule>
  </conditionalFormatting>
  <conditionalFormatting sqref="D281">
    <cfRule type="cellIs" dxfId="1744" priority="578" operator="equal">
      <formula>"Too Long"</formula>
    </cfRule>
  </conditionalFormatting>
  <conditionalFormatting sqref="D281">
    <cfRule type="cellIs" dxfId="1743" priority="577" operator="equal">
      <formula>"Good"</formula>
    </cfRule>
  </conditionalFormatting>
  <conditionalFormatting sqref="D285">
    <cfRule type="cellIs" dxfId="1742" priority="576" operator="equal">
      <formula>"Too Long"</formula>
    </cfRule>
  </conditionalFormatting>
  <conditionalFormatting sqref="D285">
    <cfRule type="cellIs" dxfId="1741" priority="575" operator="equal">
      <formula>"Good"</formula>
    </cfRule>
  </conditionalFormatting>
  <conditionalFormatting sqref="D286">
    <cfRule type="cellIs" dxfId="1740" priority="574" operator="equal">
      <formula>"Too Long"</formula>
    </cfRule>
  </conditionalFormatting>
  <conditionalFormatting sqref="D286">
    <cfRule type="cellIs" dxfId="1739" priority="573" operator="equal">
      <formula>"Good"</formula>
    </cfRule>
  </conditionalFormatting>
  <conditionalFormatting sqref="D292">
    <cfRule type="cellIs" dxfId="1738" priority="572" operator="equal">
      <formula>"Too Long"</formula>
    </cfRule>
  </conditionalFormatting>
  <conditionalFormatting sqref="D292">
    <cfRule type="cellIs" dxfId="1737" priority="571" operator="equal">
      <formula>"Good"</formula>
    </cfRule>
  </conditionalFormatting>
  <conditionalFormatting sqref="D289">
    <cfRule type="cellIs" dxfId="1736" priority="570" operator="equal">
      <formula>"Too Long"</formula>
    </cfRule>
  </conditionalFormatting>
  <conditionalFormatting sqref="D289">
    <cfRule type="cellIs" dxfId="1735" priority="569" operator="equal">
      <formula>"Good"</formula>
    </cfRule>
  </conditionalFormatting>
  <conditionalFormatting sqref="D291">
    <cfRule type="cellIs" dxfId="1734" priority="568" operator="equal">
      <formula>"Too Long"</formula>
    </cfRule>
  </conditionalFormatting>
  <conditionalFormatting sqref="D291">
    <cfRule type="cellIs" dxfId="1733" priority="567" operator="equal">
      <formula>"Good"</formula>
    </cfRule>
  </conditionalFormatting>
  <conditionalFormatting sqref="D290">
    <cfRule type="cellIs" dxfId="1732" priority="566" operator="equal">
      <formula>"Too Long"</formula>
    </cfRule>
  </conditionalFormatting>
  <conditionalFormatting sqref="D290">
    <cfRule type="cellIs" dxfId="1731" priority="565" operator="equal">
      <formula>"Good"</formula>
    </cfRule>
  </conditionalFormatting>
  <conditionalFormatting sqref="D298">
    <cfRule type="cellIs" dxfId="1730" priority="564" operator="equal">
      <formula>"Too Long"</formula>
    </cfRule>
  </conditionalFormatting>
  <conditionalFormatting sqref="D298">
    <cfRule type="cellIs" dxfId="1729" priority="563" operator="equal">
      <formula>"Good"</formula>
    </cfRule>
  </conditionalFormatting>
  <conditionalFormatting sqref="D297">
    <cfRule type="cellIs" dxfId="1728" priority="562" operator="equal">
      <formula>"Too Long"</formula>
    </cfRule>
  </conditionalFormatting>
  <conditionalFormatting sqref="D297">
    <cfRule type="cellIs" dxfId="1727" priority="561" operator="equal">
      <formula>"Good"</formula>
    </cfRule>
  </conditionalFormatting>
  <conditionalFormatting sqref="D302">
    <cfRule type="cellIs" dxfId="1726" priority="560" operator="equal">
      <formula>"Too Long"</formula>
    </cfRule>
  </conditionalFormatting>
  <conditionalFormatting sqref="D302">
    <cfRule type="cellIs" dxfId="1725" priority="559" operator="equal">
      <formula>"Good"</formula>
    </cfRule>
  </conditionalFormatting>
  <conditionalFormatting sqref="D301">
    <cfRule type="cellIs" dxfId="1724" priority="558" operator="equal">
      <formula>"Too Long"</formula>
    </cfRule>
  </conditionalFormatting>
  <conditionalFormatting sqref="D301">
    <cfRule type="cellIs" dxfId="1723" priority="557" operator="equal">
      <formula>"Good"</formula>
    </cfRule>
  </conditionalFormatting>
  <conditionalFormatting sqref="D306">
    <cfRule type="cellIs" dxfId="1722" priority="556" operator="equal">
      <formula>"Too Long"</formula>
    </cfRule>
  </conditionalFormatting>
  <conditionalFormatting sqref="D306">
    <cfRule type="cellIs" dxfId="1721" priority="555" operator="equal">
      <formula>"Good"</formula>
    </cfRule>
  </conditionalFormatting>
  <conditionalFormatting sqref="D305">
    <cfRule type="cellIs" dxfId="1720" priority="554" operator="equal">
      <formula>"Too Long"</formula>
    </cfRule>
  </conditionalFormatting>
  <conditionalFormatting sqref="D305">
    <cfRule type="cellIs" dxfId="1719" priority="553" operator="equal">
      <formula>"Good"</formula>
    </cfRule>
  </conditionalFormatting>
  <conditionalFormatting sqref="D304">
    <cfRule type="cellIs" dxfId="1718" priority="552" operator="equal">
      <formula>"Too Long"</formula>
    </cfRule>
  </conditionalFormatting>
  <conditionalFormatting sqref="D304">
    <cfRule type="cellIs" dxfId="1717" priority="551" operator="equal">
      <formula>"Good"</formula>
    </cfRule>
  </conditionalFormatting>
  <conditionalFormatting sqref="D308">
    <cfRule type="cellIs" dxfId="1716" priority="550" operator="equal">
      <formula>"Too Long"</formula>
    </cfRule>
  </conditionalFormatting>
  <conditionalFormatting sqref="D308">
    <cfRule type="cellIs" dxfId="1715" priority="549" operator="equal">
      <formula>"Good"</formula>
    </cfRule>
  </conditionalFormatting>
  <conditionalFormatting sqref="D307">
    <cfRule type="cellIs" dxfId="1714" priority="548" operator="equal">
      <formula>"Too Long"</formula>
    </cfRule>
  </conditionalFormatting>
  <conditionalFormatting sqref="D307">
    <cfRule type="cellIs" dxfId="1713" priority="547" operator="equal">
      <formula>"Good"</formula>
    </cfRule>
  </conditionalFormatting>
  <conditionalFormatting sqref="D313">
    <cfRule type="cellIs" dxfId="1712" priority="546" operator="equal">
      <formula>"Too Long"</formula>
    </cfRule>
  </conditionalFormatting>
  <conditionalFormatting sqref="D313">
    <cfRule type="cellIs" dxfId="1711" priority="545" operator="equal">
      <formula>"Good"</formula>
    </cfRule>
  </conditionalFormatting>
  <conditionalFormatting sqref="D312">
    <cfRule type="cellIs" dxfId="1710" priority="544" operator="equal">
      <formula>"Too Long"</formula>
    </cfRule>
  </conditionalFormatting>
  <conditionalFormatting sqref="D312">
    <cfRule type="cellIs" dxfId="1709" priority="543" operator="equal">
      <formula>"Good"</formula>
    </cfRule>
  </conditionalFormatting>
  <conditionalFormatting sqref="D311">
    <cfRule type="cellIs" dxfId="1708" priority="542" operator="equal">
      <formula>"Too Long"</formula>
    </cfRule>
  </conditionalFormatting>
  <conditionalFormatting sqref="D311">
    <cfRule type="cellIs" dxfId="1707" priority="541" operator="equal">
      <formula>"Good"</formula>
    </cfRule>
  </conditionalFormatting>
  <conditionalFormatting sqref="D310">
    <cfRule type="cellIs" dxfId="1706" priority="540" operator="equal">
      <formula>"Too Long"</formula>
    </cfRule>
  </conditionalFormatting>
  <conditionalFormatting sqref="D310">
    <cfRule type="cellIs" dxfId="1705" priority="539" operator="equal">
      <formula>"Good"</formula>
    </cfRule>
  </conditionalFormatting>
  <conditionalFormatting sqref="D314">
    <cfRule type="cellIs" dxfId="1704" priority="538" operator="equal">
      <formula>"Too Long"</formula>
    </cfRule>
  </conditionalFormatting>
  <conditionalFormatting sqref="D314">
    <cfRule type="cellIs" dxfId="1703" priority="537" operator="equal">
      <formula>"Good"</formula>
    </cfRule>
  </conditionalFormatting>
  <conditionalFormatting sqref="D316">
    <cfRule type="cellIs" dxfId="1702" priority="536" operator="equal">
      <formula>"Too Long"</formula>
    </cfRule>
  </conditionalFormatting>
  <conditionalFormatting sqref="D316">
    <cfRule type="cellIs" dxfId="1701" priority="535" operator="equal">
      <formula>"Good"</formula>
    </cfRule>
  </conditionalFormatting>
  <conditionalFormatting sqref="D315">
    <cfRule type="cellIs" dxfId="1700" priority="534" operator="equal">
      <formula>"Too Long"</formula>
    </cfRule>
  </conditionalFormatting>
  <conditionalFormatting sqref="D315">
    <cfRule type="cellIs" dxfId="1699" priority="533" operator="equal">
      <formula>"Good"</formula>
    </cfRule>
  </conditionalFormatting>
  <conditionalFormatting sqref="D320">
    <cfRule type="cellIs" dxfId="1698" priority="532" operator="equal">
      <formula>"Too Long"</formula>
    </cfRule>
  </conditionalFormatting>
  <conditionalFormatting sqref="D320">
    <cfRule type="cellIs" dxfId="1697" priority="531" operator="equal">
      <formula>"Good"</formula>
    </cfRule>
  </conditionalFormatting>
  <conditionalFormatting sqref="D319">
    <cfRule type="cellIs" dxfId="1696" priority="530" operator="equal">
      <formula>"Too Long"</formula>
    </cfRule>
  </conditionalFormatting>
  <conditionalFormatting sqref="D319">
    <cfRule type="cellIs" dxfId="1695" priority="529" operator="equal">
      <formula>"Good"</formula>
    </cfRule>
  </conditionalFormatting>
  <conditionalFormatting sqref="D318">
    <cfRule type="cellIs" dxfId="1694" priority="528" operator="equal">
      <formula>"Too Long"</formula>
    </cfRule>
  </conditionalFormatting>
  <conditionalFormatting sqref="D318">
    <cfRule type="cellIs" dxfId="1693" priority="527" operator="equal">
      <formula>"Good"</formula>
    </cfRule>
  </conditionalFormatting>
  <conditionalFormatting sqref="D317">
    <cfRule type="cellIs" dxfId="1692" priority="526" operator="equal">
      <formula>"Too Long"</formula>
    </cfRule>
  </conditionalFormatting>
  <conditionalFormatting sqref="D317">
    <cfRule type="cellIs" dxfId="1691" priority="525" operator="equal">
      <formula>"Good"</formula>
    </cfRule>
  </conditionalFormatting>
  <conditionalFormatting sqref="D322">
    <cfRule type="cellIs" dxfId="1690" priority="524" operator="equal">
      <formula>"Too Long"</formula>
    </cfRule>
  </conditionalFormatting>
  <conditionalFormatting sqref="D322">
    <cfRule type="cellIs" dxfId="1689" priority="523" operator="equal">
      <formula>"Good"</formula>
    </cfRule>
  </conditionalFormatting>
  <conditionalFormatting sqref="D321">
    <cfRule type="cellIs" dxfId="1688" priority="522" operator="equal">
      <formula>"Too Long"</formula>
    </cfRule>
  </conditionalFormatting>
  <conditionalFormatting sqref="D321">
    <cfRule type="cellIs" dxfId="1687" priority="521" operator="equal">
      <formula>"Good"</formula>
    </cfRule>
  </conditionalFormatting>
  <conditionalFormatting sqref="D323">
    <cfRule type="cellIs" dxfId="1686" priority="520" operator="equal">
      <formula>"Too Long"</formula>
    </cfRule>
  </conditionalFormatting>
  <conditionalFormatting sqref="D323">
    <cfRule type="cellIs" dxfId="1685" priority="519" operator="equal">
      <formula>"Good"</formula>
    </cfRule>
  </conditionalFormatting>
  <conditionalFormatting sqref="D324">
    <cfRule type="cellIs" dxfId="1684" priority="518" operator="equal">
      <formula>"Too Long"</formula>
    </cfRule>
  </conditionalFormatting>
  <conditionalFormatting sqref="D324">
    <cfRule type="cellIs" dxfId="1683" priority="517" operator="equal">
      <formula>"Good"</formula>
    </cfRule>
  </conditionalFormatting>
  <conditionalFormatting sqref="D325">
    <cfRule type="cellIs" dxfId="1682" priority="516" operator="equal">
      <formula>"Too Long"</formula>
    </cfRule>
  </conditionalFormatting>
  <conditionalFormatting sqref="D325">
    <cfRule type="cellIs" dxfId="1681" priority="515" operator="equal">
      <formula>"Good"</formula>
    </cfRule>
  </conditionalFormatting>
  <conditionalFormatting sqref="D328">
    <cfRule type="cellIs" dxfId="1680" priority="514" operator="equal">
      <formula>"Too Long"</formula>
    </cfRule>
  </conditionalFormatting>
  <conditionalFormatting sqref="D328">
    <cfRule type="cellIs" dxfId="1679" priority="513" operator="equal">
      <formula>"Good"</formula>
    </cfRule>
  </conditionalFormatting>
  <conditionalFormatting sqref="D327">
    <cfRule type="cellIs" dxfId="1678" priority="512" operator="equal">
      <formula>"Too Long"</formula>
    </cfRule>
  </conditionalFormatting>
  <conditionalFormatting sqref="D327">
    <cfRule type="cellIs" dxfId="1677" priority="511" operator="equal">
      <formula>"Good"</formula>
    </cfRule>
  </conditionalFormatting>
  <conditionalFormatting sqref="D326">
    <cfRule type="cellIs" dxfId="1676" priority="510" operator="equal">
      <formula>"Too Long"</formula>
    </cfRule>
  </conditionalFormatting>
  <conditionalFormatting sqref="D326">
    <cfRule type="cellIs" dxfId="1675" priority="509" operator="equal">
      <formula>"Good"</formula>
    </cfRule>
  </conditionalFormatting>
  <conditionalFormatting sqref="D329">
    <cfRule type="cellIs" dxfId="1674" priority="508" operator="equal">
      <formula>"Too Long"</formula>
    </cfRule>
  </conditionalFormatting>
  <conditionalFormatting sqref="D329">
    <cfRule type="cellIs" dxfId="1673" priority="507" operator="equal">
      <formula>"Good"</formula>
    </cfRule>
  </conditionalFormatting>
  <conditionalFormatting sqref="D331">
    <cfRule type="cellIs" dxfId="1672" priority="506" operator="equal">
      <formula>"Too Long"</formula>
    </cfRule>
  </conditionalFormatting>
  <conditionalFormatting sqref="D331">
    <cfRule type="cellIs" dxfId="1671" priority="505" operator="equal">
      <formula>"Good"</formula>
    </cfRule>
  </conditionalFormatting>
  <conditionalFormatting sqref="D333">
    <cfRule type="cellIs" dxfId="1670" priority="504" operator="equal">
      <formula>"Too Long"</formula>
    </cfRule>
  </conditionalFormatting>
  <conditionalFormatting sqref="D333">
    <cfRule type="cellIs" dxfId="1669" priority="503" operator="equal">
      <formula>"Good"</formula>
    </cfRule>
  </conditionalFormatting>
  <conditionalFormatting sqref="D332">
    <cfRule type="cellIs" dxfId="1668" priority="502" operator="equal">
      <formula>"Too Long"</formula>
    </cfRule>
  </conditionalFormatting>
  <conditionalFormatting sqref="D332">
    <cfRule type="cellIs" dxfId="1667" priority="501" operator="equal">
      <formula>"Good"</formula>
    </cfRule>
  </conditionalFormatting>
  <conditionalFormatting sqref="D335">
    <cfRule type="cellIs" dxfId="1666" priority="500" operator="equal">
      <formula>"Too Long"</formula>
    </cfRule>
  </conditionalFormatting>
  <conditionalFormatting sqref="D335">
    <cfRule type="cellIs" dxfId="1665" priority="499" operator="equal">
      <formula>"Good"</formula>
    </cfRule>
  </conditionalFormatting>
  <conditionalFormatting sqref="D334">
    <cfRule type="cellIs" dxfId="1664" priority="498" operator="equal">
      <formula>"Too Long"</formula>
    </cfRule>
  </conditionalFormatting>
  <conditionalFormatting sqref="D334">
    <cfRule type="cellIs" dxfId="1663" priority="497" operator="equal">
      <formula>"Good"</formula>
    </cfRule>
  </conditionalFormatting>
  <conditionalFormatting sqref="D336">
    <cfRule type="cellIs" dxfId="1662" priority="496" operator="equal">
      <formula>"Too Long"</formula>
    </cfRule>
  </conditionalFormatting>
  <conditionalFormatting sqref="D336">
    <cfRule type="cellIs" dxfId="1661" priority="495" operator="equal">
      <formula>"Good"</formula>
    </cfRule>
  </conditionalFormatting>
  <conditionalFormatting sqref="D337">
    <cfRule type="cellIs" dxfId="1660" priority="494" operator="equal">
      <formula>"Too Long"</formula>
    </cfRule>
  </conditionalFormatting>
  <conditionalFormatting sqref="D337">
    <cfRule type="cellIs" dxfId="1659" priority="493" operator="equal">
      <formula>"Good"</formula>
    </cfRule>
  </conditionalFormatting>
  <conditionalFormatting sqref="D338">
    <cfRule type="cellIs" dxfId="1658" priority="492" operator="equal">
      <formula>"Too Long"</formula>
    </cfRule>
  </conditionalFormatting>
  <conditionalFormatting sqref="D338">
    <cfRule type="cellIs" dxfId="1657" priority="491" operator="equal">
      <formula>"Good"</formula>
    </cfRule>
  </conditionalFormatting>
  <conditionalFormatting sqref="D340">
    <cfRule type="cellIs" dxfId="1656" priority="490" operator="equal">
      <formula>"Too Long"</formula>
    </cfRule>
  </conditionalFormatting>
  <conditionalFormatting sqref="D340">
    <cfRule type="cellIs" dxfId="1655" priority="489" operator="equal">
      <formula>"Good"</formula>
    </cfRule>
  </conditionalFormatting>
  <conditionalFormatting sqref="D339">
    <cfRule type="cellIs" dxfId="1654" priority="488" operator="equal">
      <formula>"Too Long"</formula>
    </cfRule>
  </conditionalFormatting>
  <conditionalFormatting sqref="D339">
    <cfRule type="cellIs" dxfId="1653" priority="487" operator="equal">
      <formula>"Good"</formula>
    </cfRule>
  </conditionalFormatting>
  <conditionalFormatting sqref="D341">
    <cfRule type="cellIs" dxfId="1652" priority="486" operator="equal">
      <formula>"Too Long"</formula>
    </cfRule>
  </conditionalFormatting>
  <conditionalFormatting sqref="D341">
    <cfRule type="cellIs" dxfId="1651" priority="485" operator="equal">
      <formula>"Good"</formula>
    </cfRule>
  </conditionalFormatting>
  <conditionalFormatting sqref="D342">
    <cfRule type="cellIs" dxfId="1650" priority="484" operator="equal">
      <formula>"Too Long"</formula>
    </cfRule>
  </conditionalFormatting>
  <conditionalFormatting sqref="D342">
    <cfRule type="cellIs" dxfId="1649" priority="483" operator="equal">
      <formula>"Good"</formula>
    </cfRule>
  </conditionalFormatting>
  <conditionalFormatting sqref="D343">
    <cfRule type="cellIs" dxfId="1648" priority="482" operator="equal">
      <formula>"Too Long"</formula>
    </cfRule>
  </conditionalFormatting>
  <conditionalFormatting sqref="D343">
    <cfRule type="cellIs" dxfId="1647" priority="481" operator="equal">
      <formula>"Good"</formula>
    </cfRule>
  </conditionalFormatting>
  <conditionalFormatting sqref="D344">
    <cfRule type="cellIs" dxfId="1646" priority="480" operator="equal">
      <formula>"Too Long"</formula>
    </cfRule>
  </conditionalFormatting>
  <conditionalFormatting sqref="D344">
    <cfRule type="cellIs" dxfId="1645" priority="479" operator="equal">
      <formula>"Good"</formula>
    </cfRule>
  </conditionalFormatting>
  <conditionalFormatting sqref="D345">
    <cfRule type="cellIs" dxfId="1644" priority="478" operator="equal">
      <formula>"Too Long"</formula>
    </cfRule>
  </conditionalFormatting>
  <conditionalFormatting sqref="D345">
    <cfRule type="cellIs" dxfId="1643" priority="477" operator="equal">
      <formula>"Good"</formula>
    </cfRule>
  </conditionalFormatting>
  <conditionalFormatting sqref="D346">
    <cfRule type="cellIs" dxfId="1642" priority="476" operator="equal">
      <formula>"Too Long"</formula>
    </cfRule>
  </conditionalFormatting>
  <conditionalFormatting sqref="D346">
    <cfRule type="cellIs" dxfId="1641" priority="475" operator="equal">
      <formula>"Good"</formula>
    </cfRule>
  </conditionalFormatting>
  <conditionalFormatting sqref="D347">
    <cfRule type="cellIs" dxfId="1640" priority="474" operator="equal">
      <formula>"Too Long"</formula>
    </cfRule>
  </conditionalFormatting>
  <conditionalFormatting sqref="D347">
    <cfRule type="cellIs" dxfId="1639" priority="473" operator="equal">
      <formula>"Good"</formula>
    </cfRule>
  </conditionalFormatting>
  <conditionalFormatting sqref="D348">
    <cfRule type="cellIs" dxfId="1638" priority="472" operator="equal">
      <formula>"Too Long"</formula>
    </cfRule>
  </conditionalFormatting>
  <conditionalFormatting sqref="D348">
    <cfRule type="cellIs" dxfId="1637" priority="471" operator="equal">
      <formula>"Good"</formula>
    </cfRule>
  </conditionalFormatting>
  <conditionalFormatting sqref="D350">
    <cfRule type="cellIs" dxfId="1636" priority="470" operator="equal">
      <formula>"Too Long"</formula>
    </cfRule>
  </conditionalFormatting>
  <conditionalFormatting sqref="D350">
    <cfRule type="cellIs" dxfId="1635" priority="469" operator="equal">
      <formula>"Good"</formula>
    </cfRule>
  </conditionalFormatting>
  <conditionalFormatting sqref="D351">
    <cfRule type="cellIs" dxfId="1634" priority="468" operator="equal">
      <formula>"Too Long"</formula>
    </cfRule>
  </conditionalFormatting>
  <conditionalFormatting sqref="D351">
    <cfRule type="cellIs" dxfId="1633" priority="467" operator="equal">
      <formula>"Good"</formula>
    </cfRule>
  </conditionalFormatting>
  <conditionalFormatting sqref="D353">
    <cfRule type="cellIs" dxfId="1632" priority="466" operator="equal">
      <formula>"Too Long"</formula>
    </cfRule>
  </conditionalFormatting>
  <conditionalFormatting sqref="D353">
    <cfRule type="cellIs" dxfId="1631" priority="465" operator="equal">
      <formula>"Good"</formula>
    </cfRule>
  </conditionalFormatting>
  <conditionalFormatting sqref="D352">
    <cfRule type="cellIs" dxfId="1630" priority="464" operator="equal">
      <formula>"Too Long"</formula>
    </cfRule>
  </conditionalFormatting>
  <conditionalFormatting sqref="D352">
    <cfRule type="cellIs" dxfId="1629" priority="463" operator="equal">
      <formula>"Good"</formula>
    </cfRule>
  </conditionalFormatting>
  <conditionalFormatting sqref="D355">
    <cfRule type="cellIs" dxfId="1628" priority="462" operator="equal">
      <formula>"Too Long"</formula>
    </cfRule>
  </conditionalFormatting>
  <conditionalFormatting sqref="D355">
    <cfRule type="cellIs" dxfId="1627" priority="461" operator="equal">
      <formula>"Good"</formula>
    </cfRule>
  </conditionalFormatting>
  <conditionalFormatting sqref="D354">
    <cfRule type="cellIs" dxfId="1626" priority="460" operator="equal">
      <formula>"Too Long"</formula>
    </cfRule>
  </conditionalFormatting>
  <conditionalFormatting sqref="D354">
    <cfRule type="cellIs" dxfId="1625" priority="459" operator="equal">
      <formula>"Good"</formula>
    </cfRule>
  </conditionalFormatting>
  <conditionalFormatting sqref="D357">
    <cfRule type="cellIs" dxfId="1624" priority="458" operator="equal">
      <formula>"Too Long"</formula>
    </cfRule>
  </conditionalFormatting>
  <conditionalFormatting sqref="D357">
    <cfRule type="cellIs" dxfId="1623" priority="457" operator="equal">
      <formula>"Good"</formula>
    </cfRule>
  </conditionalFormatting>
  <conditionalFormatting sqref="D356">
    <cfRule type="cellIs" dxfId="1622" priority="456" operator="equal">
      <formula>"Too Long"</formula>
    </cfRule>
  </conditionalFormatting>
  <conditionalFormatting sqref="D356">
    <cfRule type="cellIs" dxfId="1621" priority="455" operator="equal">
      <formula>"Good"</formula>
    </cfRule>
  </conditionalFormatting>
  <conditionalFormatting sqref="D360">
    <cfRule type="cellIs" dxfId="1620" priority="454" operator="equal">
      <formula>"Too Long"</formula>
    </cfRule>
  </conditionalFormatting>
  <conditionalFormatting sqref="D360">
    <cfRule type="cellIs" dxfId="1619" priority="453" operator="equal">
      <formula>"Good"</formula>
    </cfRule>
  </conditionalFormatting>
  <conditionalFormatting sqref="D359">
    <cfRule type="cellIs" dxfId="1618" priority="452" operator="equal">
      <formula>"Too Long"</formula>
    </cfRule>
  </conditionalFormatting>
  <conditionalFormatting sqref="D359">
    <cfRule type="cellIs" dxfId="1617" priority="451" operator="equal">
      <formula>"Good"</formula>
    </cfRule>
  </conditionalFormatting>
  <conditionalFormatting sqref="D358">
    <cfRule type="cellIs" dxfId="1616" priority="450" operator="equal">
      <formula>"Too Long"</formula>
    </cfRule>
  </conditionalFormatting>
  <conditionalFormatting sqref="D358">
    <cfRule type="cellIs" dxfId="1615" priority="449" operator="equal">
      <formula>"Good"</formula>
    </cfRule>
  </conditionalFormatting>
  <conditionalFormatting sqref="D362">
    <cfRule type="cellIs" dxfId="1614" priority="448" operator="equal">
      <formula>"Too Long"</formula>
    </cfRule>
  </conditionalFormatting>
  <conditionalFormatting sqref="D362">
    <cfRule type="cellIs" dxfId="1613" priority="447" operator="equal">
      <formula>"Good"</formula>
    </cfRule>
  </conditionalFormatting>
  <conditionalFormatting sqref="D361">
    <cfRule type="cellIs" dxfId="1612" priority="446" operator="equal">
      <formula>"Too Long"</formula>
    </cfRule>
  </conditionalFormatting>
  <conditionalFormatting sqref="D361">
    <cfRule type="cellIs" dxfId="1611" priority="445" operator="equal">
      <formula>"Good"</formula>
    </cfRule>
  </conditionalFormatting>
  <conditionalFormatting sqref="D364">
    <cfRule type="cellIs" dxfId="1610" priority="444" operator="equal">
      <formula>"Too Long"</formula>
    </cfRule>
  </conditionalFormatting>
  <conditionalFormatting sqref="D364">
    <cfRule type="cellIs" dxfId="1609" priority="443" operator="equal">
      <formula>"Good"</formula>
    </cfRule>
  </conditionalFormatting>
  <conditionalFormatting sqref="D363">
    <cfRule type="cellIs" dxfId="1608" priority="442" operator="equal">
      <formula>"Too Long"</formula>
    </cfRule>
  </conditionalFormatting>
  <conditionalFormatting sqref="D363">
    <cfRule type="cellIs" dxfId="1607" priority="441" operator="equal">
      <formula>"Good"</formula>
    </cfRule>
  </conditionalFormatting>
  <conditionalFormatting sqref="D366">
    <cfRule type="cellIs" dxfId="1606" priority="440" operator="equal">
      <formula>"Too Long"</formula>
    </cfRule>
  </conditionalFormatting>
  <conditionalFormatting sqref="D366">
    <cfRule type="cellIs" dxfId="1605" priority="439" operator="equal">
      <formula>"Good"</formula>
    </cfRule>
  </conditionalFormatting>
  <conditionalFormatting sqref="D365">
    <cfRule type="cellIs" dxfId="1604" priority="438" operator="equal">
      <formula>"Too Long"</formula>
    </cfRule>
  </conditionalFormatting>
  <conditionalFormatting sqref="D365">
    <cfRule type="cellIs" dxfId="1603" priority="437" operator="equal">
      <formula>"Good"</formula>
    </cfRule>
  </conditionalFormatting>
  <conditionalFormatting sqref="D213">
    <cfRule type="cellIs" dxfId="1602" priority="436" operator="equal">
      <formula>"Too Long"</formula>
    </cfRule>
  </conditionalFormatting>
  <conditionalFormatting sqref="D213">
    <cfRule type="cellIs" dxfId="1601" priority="435" operator="equal">
      <formula>"Good"</formula>
    </cfRule>
  </conditionalFormatting>
  <conditionalFormatting sqref="D212">
    <cfRule type="cellIs" dxfId="1600" priority="434" operator="equal">
      <formula>"Too Long"</formula>
    </cfRule>
  </conditionalFormatting>
  <conditionalFormatting sqref="D212">
    <cfRule type="cellIs" dxfId="1599" priority="433" operator="equal">
      <formula>"Good"</formula>
    </cfRule>
  </conditionalFormatting>
  <conditionalFormatting sqref="D211">
    <cfRule type="cellIs" dxfId="1598" priority="432" operator="equal">
      <formula>"Too Long"</formula>
    </cfRule>
  </conditionalFormatting>
  <conditionalFormatting sqref="D211">
    <cfRule type="cellIs" dxfId="1597" priority="431" operator="equal">
      <formula>"Good"</formula>
    </cfRule>
  </conditionalFormatting>
  <conditionalFormatting sqref="D210">
    <cfRule type="cellIs" dxfId="1596" priority="430" operator="equal">
      <formula>"Too Long"</formula>
    </cfRule>
  </conditionalFormatting>
  <conditionalFormatting sqref="D210">
    <cfRule type="cellIs" dxfId="1595" priority="429" operator="equal">
      <formula>"Good"</formula>
    </cfRule>
  </conditionalFormatting>
  <conditionalFormatting sqref="D219">
    <cfRule type="cellIs" dxfId="1594" priority="428" operator="equal">
      <formula>"Too Long"</formula>
    </cfRule>
  </conditionalFormatting>
  <conditionalFormatting sqref="D219">
    <cfRule type="cellIs" dxfId="1593" priority="427" operator="equal">
      <formula>"Good"</formula>
    </cfRule>
  </conditionalFormatting>
  <conditionalFormatting sqref="D223">
    <cfRule type="cellIs" dxfId="1592" priority="426" operator="equal">
      <formula>"Too Long"</formula>
    </cfRule>
  </conditionalFormatting>
  <conditionalFormatting sqref="D223">
    <cfRule type="cellIs" dxfId="1591" priority="425" operator="equal">
      <formula>"Good"</formula>
    </cfRule>
  </conditionalFormatting>
  <conditionalFormatting sqref="D222">
    <cfRule type="cellIs" dxfId="1590" priority="424" operator="equal">
      <formula>"Too Long"</formula>
    </cfRule>
  </conditionalFormatting>
  <conditionalFormatting sqref="D222">
    <cfRule type="cellIs" dxfId="1589" priority="423" operator="equal">
      <formula>"Good"</formula>
    </cfRule>
  </conditionalFormatting>
  <conditionalFormatting sqref="D220">
    <cfRule type="cellIs" dxfId="1588" priority="422" operator="equal">
      <formula>"Too Long"</formula>
    </cfRule>
  </conditionalFormatting>
  <conditionalFormatting sqref="D220">
    <cfRule type="cellIs" dxfId="1587" priority="421" operator="equal">
      <formula>"Good"</formula>
    </cfRule>
  </conditionalFormatting>
  <conditionalFormatting sqref="D221">
    <cfRule type="cellIs" dxfId="1586" priority="420" operator="equal">
      <formula>"Too Long"</formula>
    </cfRule>
  </conditionalFormatting>
  <conditionalFormatting sqref="D221">
    <cfRule type="cellIs" dxfId="1585" priority="419" operator="equal">
      <formula>"Good"</formula>
    </cfRule>
  </conditionalFormatting>
  <conditionalFormatting sqref="D248">
    <cfRule type="cellIs" dxfId="1584" priority="418" operator="equal">
      <formula>"Too Long"</formula>
    </cfRule>
  </conditionalFormatting>
  <conditionalFormatting sqref="D248">
    <cfRule type="cellIs" dxfId="1583" priority="417" operator="equal">
      <formula>"Good"</formula>
    </cfRule>
  </conditionalFormatting>
  <conditionalFormatting sqref="D247">
    <cfRule type="cellIs" dxfId="1582" priority="416" operator="equal">
      <formula>"Too Long"</formula>
    </cfRule>
  </conditionalFormatting>
  <conditionalFormatting sqref="D247">
    <cfRule type="cellIs" dxfId="1581" priority="415" operator="equal">
      <formula>"Good"</formula>
    </cfRule>
  </conditionalFormatting>
  <conditionalFormatting sqref="D246">
    <cfRule type="cellIs" dxfId="1580" priority="414" operator="equal">
      <formula>"Too Long"</formula>
    </cfRule>
  </conditionalFormatting>
  <conditionalFormatting sqref="D246">
    <cfRule type="cellIs" dxfId="1579" priority="413" operator="equal">
      <formula>"Good"</formula>
    </cfRule>
  </conditionalFormatting>
  <conditionalFormatting sqref="D245">
    <cfRule type="cellIs" dxfId="1578" priority="412" operator="equal">
      <formula>"Too Long"</formula>
    </cfRule>
  </conditionalFormatting>
  <conditionalFormatting sqref="D245">
    <cfRule type="cellIs" dxfId="1577" priority="411" operator="equal">
      <formula>"Good"</formula>
    </cfRule>
  </conditionalFormatting>
  <conditionalFormatting sqref="D244">
    <cfRule type="cellIs" dxfId="1576" priority="410" operator="equal">
      <formula>"Too Long"</formula>
    </cfRule>
  </conditionalFormatting>
  <conditionalFormatting sqref="D244">
    <cfRule type="cellIs" dxfId="1575" priority="409" operator="equal">
      <formula>"Good"</formula>
    </cfRule>
  </conditionalFormatting>
  <conditionalFormatting sqref="D243">
    <cfRule type="cellIs" dxfId="1574" priority="408" operator="equal">
      <formula>"Too Long"</formula>
    </cfRule>
  </conditionalFormatting>
  <conditionalFormatting sqref="D243">
    <cfRule type="cellIs" dxfId="1573" priority="407" operator="equal">
      <formula>"Good"</formula>
    </cfRule>
  </conditionalFormatting>
  <conditionalFormatting sqref="D242">
    <cfRule type="cellIs" dxfId="1572" priority="406" operator="equal">
      <formula>"Too Long"</formula>
    </cfRule>
  </conditionalFormatting>
  <conditionalFormatting sqref="D242">
    <cfRule type="cellIs" dxfId="1571" priority="405" operator="equal">
      <formula>"Good"</formula>
    </cfRule>
  </conditionalFormatting>
  <conditionalFormatting sqref="D241">
    <cfRule type="cellIs" dxfId="1570" priority="404" operator="equal">
      <formula>"Too Long"</formula>
    </cfRule>
  </conditionalFormatting>
  <conditionalFormatting sqref="D241">
    <cfRule type="cellIs" dxfId="1569" priority="403" operator="equal">
      <formula>"Good"</formula>
    </cfRule>
  </conditionalFormatting>
  <conditionalFormatting sqref="D240">
    <cfRule type="cellIs" dxfId="1568" priority="402" operator="equal">
      <formula>"Too Long"</formula>
    </cfRule>
  </conditionalFormatting>
  <conditionalFormatting sqref="D240">
    <cfRule type="cellIs" dxfId="1567" priority="401" operator="equal">
      <formula>"Good"</formula>
    </cfRule>
  </conditionalFormatting>
  <conditionalFormatting sqref="D237 D239">
    <cfRule type="cellIs" dxfId="1566" priority="400" operator="equal">
      <formula>"Too Long"</formula>
    </cfRule>
  </conditionalFormatting>
  <conditionalFormatting sqref="D237 D239">
    <cfRule type="cellIs" dxfId="1565" priority="399" operator="equal">
      <formula>"Good"</formula>
    </cfRule>
  </conditionalFormatting>
  <conditionalFormatting sqref="D238">
    <cfRule type="cellIs" dxfId="1564" priority="398" operator="equal">
      <formula>"Too Long"</formula>
    </cfRule>
  </conditionalFormatting>
  <conditionalFormatting sqref="D238">
    <cfRule type="cellIs" dxfId="1563" priority="397" operator="equal">
      <formula>"Good"</formula>
    </cfRule>
  </conditionalFormatting>
  <conditionalFormatting sqref="D254">
    <cfRule type="cellIs" dxfId="1562" priority="396" operator="equal">
      <formula>"Too Long"</formula>
    </cfRule>
  </conditionalFormatting>
  <conditionalFormatting sqref="D254">
    <cfRule type="cellIs" dxfId="1561" priority="395" operator="equal">
      <formula>"Good"</formula>
    </cfRule>
  </conditionalFormatting>
  <conditionalFormatting sqref="D253">
    <cfRule type="cellIs" dxfId="1560" priority="394" operator="equal">
      <formula>"Too Long"</formula>
    </cfRule>
  </conditionalFormatting>
  <conditionalFormatting sqref="D253">
    <cfRule type="cellIs" dxfId="1559" priority="393" operator="equal">
      <formula>"Good"</formula>
    </cfRule>
  </conditionalFormatting>
  <conditionalFormatting sqref="D251:D252">
    <cfRule type="cellIs" dxfId="1558" priority="392" operator="equal">
      <formula>"Too Long"</formula>
    </cfRule>
  </conditionalFormatting>
  <conditionalFormatting sqref="D251:D252">
    <cfRule type="cellIs" dxfId="1557" priority="391" operator="equal">
      <formula>"Good"</formula>
    </cfRule>
  </conditionalFormatting>
  <conditionalFormatting sqref="D260">
    <cfRule type="cellIs" dxfId="1556" priority="390" operator="equal">
      <formula>"Too Long"</formula>
    </cfRule>
  </conditionalFormatting>
  <conditionalFormatting sqref="D260">
    <cfRule type="cellIs" dxfId="1555" priority="389" operator="equal">
      <formula>"Good"</formula>
    </cfRule>
  </conditionalFormatting>
  <conditionalFormatting sqref="D259">
    <cfRule type="cellIs" dxfId="1554" priority="388" operator="equal">
      <formula>"Too Long"</formula>
    </cfRule>
  </conditionalFormatting>
  <conditionalFormatting sqref="D259">
    <cfRule type="cellIs" dxfId="1553" priority="387" operator="equal">
      <formula>"Good"</formula>
    </cfRule>
  </conditionalFormatting>
  <conditionalFormatting sqref="D258">
    <cfRule type="cellIs" dxfId="1552" priority="386" operator="equal">
      <formula>"Too Long"</formula>
    </cfRule>
  </conditionalFormatting>
  <conditionalFormatting sqref="D258">
    <cfRule type="cellIs" dxfId="1551" priority="385" operator="equal">
      <formula>"Good"</formula>
    </cfRule>
  </conditionalFormatting>
  <conditionalFormatting sqref="D257">
    <cfRule type="cellIs" dxfId="1550" priority="384" operator="equal">
      <formula>"Too Long"</formula>
    </cfRule>
  </conditionalFormatting>
  <conditionalFormatting sqref="D257">
    <cfRule type="cellIs" dxfId="1549" priority="383" operator="equal">
      <formula>"Good"</formula>
    </cfRule>
  </conditionalFormatting>
  <conditionalFormatting sqref="D268">
    <cfRule type="cellIs" dxfId="1548" priority="382" operator="equal">
      <formula>"Too Long"</formula>
    </cfRule>
  </conditionalFormatting>
  <conditionalFormatting sqref="D268">
    <cfRule type="cellIs" dxfId="1547" priority="381" operator="equal">
      <formula>"Good"</formula>
    </cfRule>
  </conditionalFormatting>
  <conditionalFormatting sqref="D267">
    <cfRule type="cellIs" dxfId="1546" priority="380" operator="equal">
      <formula>"Too Long"</formula>
    </cfRule>
  </conditionalFormatting>
  <conditionalFormatting sqref="D267">
    <cfRule type="cellIs" dxfId="1545" priority="379" operator="equal">
      <formula>"Good"</formula>
    </cfRule>
  </conditionalFormatting>
  <conditionalFormatting sqref="D266">
    <cfRule type="cellIs" dxfId="1544" priority="378" operator="equal">
      <formula>"Too Long"</formula>
    </cfRule>
  </conditionalFormatting>
  <conditionalFormatting sqref="D266">
    <cfRule type="cellIs" dxfId="1543" priority="377" operator="equal">
      <formula>"Good"</formula>
    </cfRule>
  </conditionalFormatting>
  <conditionalFormatting sqref="D265">
    <cfRule type="cellIs" dxfId="1542" priority="376" operator="equal">
      <formula>"Too Long"</formula>
    </cfRule>
  </conditionalFormatting>
  <conditionalFormatting sqref="D265">
    <cfRule type="cellIs" dxfId="1541" priority="375" operator="equal">
      <formula>"Good"</formula>
    </cfRule>
  </conditionalFormatting>
  <conditionalFormatting sqref="D264">
    <cfRule type="cellIs" dxfId="1540" priority="374" operator="equal">
      <formula>"Too Long"</formula>
    </cfRule>
  </conditionalFormatting>
  <conditionalFormatting sqref="D264">
    <cfRule type="cellIs" dxfId="1539" priority="373" operator="equal">
      <formula>"Good"</formula>
    </cfRule>
  </conditionalFormatting>
  <conditionalFormatting sqref="D270">
    <cfRule type="cellIs" dxfId="1538" priority="372" operator="equal">
      <formula>"Too Long"</formula>
    </cfRule>
  </conditionalFormatting>
  <conditionalFormatting sqref="D270">
    <cfRule type="cellIs" dxfId="1537" priority="371" operator="equal">
      <formula>"Good"</formula>
    </cfRule>
  </conditionalFormatting>
  <conditionalFormatting sqref="D278">
    <cfRule type="cellIs" dxfId="1536" priority="370" operator="equal">
      <formula>"Too Long"</formula>
    </cfRule>
  </conditionalFormatting>
  <conditionalFormatting sqref="D278">
    <cfRule type="cellIs" dxfId="1535" priority="369" operator="equal">
      <formula>"Good"</formula>
    </cfRule>
  </conditionalFormatting>
  <conditionalFormatting sqref="D279">
    <cfRule type="cellIs" dxfId="1534" priority="368" operator="equal">
      <formula>"Too Long"</formula>
    </cfRule>
  </conditionalFormatting>
  <conditionalFormatting sqref="D279">
    <cfRule type="cellIs" dxfId="1533" priority="367" operator="equal">
      <formula>"Good"</formula>
    </cfRule>
  </conditionalFormatting>
  <conditionalFormatting sqref="D295">
    <cfRule type="cellIs" dxfId="1532" priority="366" operator="equal">
      <formula>"Too Long"</formula>
    </cfRule>
  </conditionalFormatting>
  <conditionalFormatting sqref="D295">
    <cfRule type="cellIs" dxfId="1531" priority="365" operator="equal">
      <formula>"Good"</formula>
    </cfRule>
  </conditionalFormatting>
  <conditionalFormatting sqref="D294">
    <cfRule type="cellIs" dxfId="1530" priority="364" operator="equal">
      <formula>"Too Long"</formula>
    </cfRule>
  </conditionalFormatting>
  <conditionalFormatting sqref="D294">
    <cfRule type="cellIs" dxfId="1529" priority="363" operator="equal">
      <formula>"Good"</formula>
    </cfRule>
  </conditionalFormatting>
  <conditionalFormatting sqref="D293">
    <cfRule type="cellIs" dxfId="1528" priority="362" operator="equal">
      <formula>"Too Long"</formula>
    </cfRule>
  </conditionalFormatting>
  <conditionalFormatting sqref="D293">
    <cfRule type="cellIs" dxfId="1527" priority="361" operator="equal">
      <formula>"Good"</formula>
    </cfRule>
  </conditionalFormatting>
  <conditionalFormatting sqref="D300">
    <cfRule type="cellIs" dxfId="1526" priority="360" operator="equal">
      <formula>"Too Long"</formula>
    </cfRule>
  </conditionalFormatting>
  <conditionalFormatting sqref="D300">
    <cfRule type="cellIs" dxfId="1525" priority="359" operator="equal">
      <formula>"Good"</formula>
    </cfRule>
  </conditionalFormatting>
  <conditionalFormatting sqref="D299">
    <cfRule type="cellIs" dxfId="1524" priority="358" operator="equal">
      <formula>"Too Long"</formula>
    </cfRule>
  </conditionalFormatting>
  <conditionalFormatting sqref="D299">
    <cfRule type="cellIs" dxfId="1523" priority="357" operator="equal">
      <formula>"Good"</formula>
    </cfRule>
  </conditionalFormatting>
  <conditionalFormatting sqref="D303">
    <cfRule type="cellIs" dxfId="1522" priority="356" operator="equal">
      <formula>"Too Long"</formula>
    </cfRule>
  </conditionalFormatting>
  <conditionalFormatting sqref="D303">
    <cfRule type="cellIs" dxfId="1521" priority="355" operator="equal">
      <formula>"Good"</formula>
    </cfRule>
  </conditionalFormatting>
  <conditionalFormatting sqref="D330">
    <cfRule type="cellIs" dxfId="1520" priority="354" operator="equal">
      <formula>"Too Long"</formula>
    </cfRule>
  </conditionalFormatting>
  <conditionalFormatting sqref="D330">
    <cfRule type="cellIs" dxfId="1519" priority="353" operator="equal">
      <formula>"Good"</formula>
    </cfRule>
  </conditionalFormatting>
  <conditionalFormatting sqref="D397">
    <cfRule type="cellIs" dxfId="1518" priority="352" operator="equal">
      <formula>"Too Long"</formula>
    </cfRule>
  </conditionalFormatting>
  <conditionalFormatting sqref="D397">
    <cfRule type="cellIs" dxfId="1517" priority="351" operator="equal">
      <formula>"Good"</formula>
    </cfRule>
  </conditionalFormatting>
  <conditionalFormatting sqref="D399">
    <cfRule type="cellIs" dxfId="1516" priority="350" operator="equal">
      <formula>"Too Long"</formula>
    </cfRule>
  </conditionalFormatting>
  <conditionalFormatting sqref="D399">
    <cfRule type="cellIs" dxfId="1515" priority="349" operator="equal">
      <formula>"Good"</formula>
    </cfRule>
  </conditionalFormatting>
  <conditionalFormatting sqref="D401">
    <cfRule type="cellIs" dxfId="1514" priority="348" operator="equal">
      <formula>"Too Long"</formula>
    </cfRule>
  </conditionalFormatting>
  <conditionalFormatting sqref="D401">
    <cfRule type="cellIs" dxfId="1513" priority="347" operator="equal">
      <formula>"Good"</formula>
    </cfRule>
  </conditionalFormatting>
  <conditionalFormatting sqref="D409">
    <cfRule type="cellIs" dxfId="1512" priority="346" operator="equal">
      <formula>"Too Long"</formula>
    </cfRule>
  </conditionalFormatting>
  <conditionalFormatting sqref="D409">
    <cfRule type="cellIs" dxfId="1511" priority="345" operator="equal">
      <formula>"Good"</formula>
    </cfRule>
  </conditionalFormatting>
  <conditionalFormatting sqref="D416">
    <cfRule type="cellIs" dxfId="1510" priority="344" operator="equal">
      <formula>"Too Long"</formula>
    </cfRule>
  </conditionalFormatting>
  <conditionalFormatting sqref="D416">
    <cfRule type="cellIs" dxfId="1509" priority="343" operator="equal">
      <formula>"Good"</formula>
    </cfRule>
  </conditionalFormatting>
  <conditionalFormatting sqref="D417">
    <cfRule type="cellIs" dxfId="1508" priority="342" operator="equal">
      <formula>"Too Long"</formula>
    </cfRule>
  </conditionalFormatting>
  <conditionalFormatting sqref="D417">
    <cfRule type="cellIs" dxfId="1507" priority="341" operator="equal">
      <formula>"Good"</formula>
    </cfRule>
  </conditionalFormatting>
  <conditionalFormatting sqref="D419">
    <cfRule type="cellIs" dxfId="1506" priority="340" operator="equal">
      <formula>"Too Long"</formula>
    </cfRule>
  </conditionalFormatting>
  <conditionalFormatting sqref="D419">
    <cfRule type="cellIs" dxfId="1505" priority="339" operator="equal">
      <formula>"Good"</formula>
    </cfRule>
  </conditionalFormatting>
  <conditionalFormatting sqref="D420">
    <cfRule type="cellIs" dxfId="1504" priority="338" operator="equal">
      <formula>"Too Long"</formula>
    </cfRule>
  </conditionalFormatting>
  <conditionalFormatting sqref="D420">
    <cfRule type="cellIs" dxfId="1503" priority="337" operator="equal">
      <formula>"Good"</formula>
    </cfRule>
  </conditionalFormatting>
  <conditionalFormatting sqref="D425">
    <cfRule type="cellIs" dxfId="1502" priority="336" operator="equal">
      <formula>"Too Long"</formula>
    </cfRule>
  </conditionalFormatting>
  <conditionalFormatting sqref="D425">
    <cfRule type="cellIs" dxfId="1501" priority="335" operator="equal">
      <formula>"Good"</formula>
    </cfRule>
  </conditionalFormatting>
  <conditionalFormatting sqref="D423">
    <cfRule type="cellIs" dxfId="1500" priority="334" operator="equal">
      <formula>"Too Long"</formula>
    </cfRule>
  </conditionalFormatting>
  <conditionalFormatting sqref="D423">
    <cfRule type="cellIs" dxfId="1499" priority="333" operator="equal">
      <formula>"Good"</formula>
    </cfRule>
  </conditionalFormatting>
  <conditionalFormatting sqref="D424">
    <cfRule type="cellIs" dxfId="1498" priority="332" operator="equal">
      <formula>"Too Long"</formula>
    </cfRule>
  </conditionalFormatting>
  <conditionalFormatting sqref="D424">
    <cfRule type="cellIs" dxfId="1497" priority="331" operator="equal">
      <formula>"Good"</formula>
    </cfRule>
  </conditionalFormatting>
  <conditionalFormatting sqref="D422">
    <cfRule type="cellIs" dxfId="1496" priority="330" operator="equal">
      <formula>"Too Long"</formula>
    </cfRule>
  </conditionalFormatting>
  <conditionalFormatting sqref="D422">
    <cfRule type="cellIs" dxfId="1495" priority="329" operator="equal">
      <formula>"Good"</formula>
    </cfRule>
  </conditionalFormatting>
  <conditionalFormatting sqref="D426">
    <cfRule type="cellIs" dxfId="1494" priority="328" operator="equal">
      <formula>"Too Long"</formula>
    </cfRule>
  </conditionalFormatting>
  <conditionalFormatting sqref="D426">
    <cfRule type="cellIs" dxfId="1493" priority="327" operator="equal">
      <formula>"Good"</formula>
    </cfRule>
  </conditionalFormatting>
  <conditionalFormatting sqref="D431">
    <cfRule type="cellIs" dxfId="1492" priority="326" operator="equal">
      <formula>"Too Long"</formula>
    </cfRule>
  </conditionalFormatting>
  <conditionalFormatting sqref="D431">
    <cfRule type="cellIs" dxfId="1491" priority="325" operator="equal">
      <formula>"Good"</formula>
    </cfRule>
  </conditionalFormatting>
  <conditionalFormatting sqref="D433">
    <cfRule type="cellIs" dxfId="1490" priority="324" operator="equal">
      <formula>"Too Long"</formula>
    </cfRule>
  </conditionalFormatting>
  <conditionalFormatting sqref="D433">
    <cfRule type="cellIs" dxfId="1489" priority="323" operator="equal">
      <formula>"Good"</formula>
    </cfRule>
  </conditionalFormatting>
  <conditionalFormatting sqref="D432">
    <cfRule type="cellIs" dxfId="1488" priority="322" operator="equal">
      <formula>"Too Long"</formula>
    </cfRule>
  </conditionalFormatting>
  <conditionalFormatting sqref="D432">
    <cfRule type="cellIs" dxfId="1487" priority="321" operator="equal">
      <formula>"Good"</formula>
    </cfRule>
  </conditionalFormatting>
  <conditionalFormatting sqref="D439">
    <cfRule type="cellIs" dxfId="1486" priority="320" operator="equal">
      <formula>"Too Long"</formula>
    </cfRule>
  </conditionalFormatting>
  <conditionalFormatting sqref="D439">
    <cfRule type="cellIs" dxfId="1485" priority="319" operator="equal">
      <formula>"Good"</formula>
    </cfRule>
  </conditionalFormatting>
  <conditionalFormatting sqref="D437">
    <cfRule type="cellIs" dxfId="1484" priority="318" operator="equal">
      <formula>"Too Long"</formula>
    </cfRule>
  </conditionalFormatting>
  <conditionalFormatting sqref="D437">
    <cfRule type="cellIs" dxfId="1483" priority="317" operator="equal">
      <formula>"Good"</formula>
    </cfRule>
  </conditionalFormatting>
  <conditionalFormatting sqref="D438">
    <cfRule type="cellIs" dxfId="1482" priority="316" operator="equal">
      <formula>"Too Long"</formula>
    </cfRule>
  </conditionalFormatting>
  <conditionalFormatting sqref="D438">
    <cfRule type="cellIs" dxfId="1481" priority="315" operator="equal">
      <formula>"Good"</formula>
    </cfRule>
  </conditionalFormatting>
  <conditionalFormatting sqref="D441">
    <cfRule type="cellIs" dxfId="1480" priority="314" operator="equal">
      <formula>"Too Long"</formula>
    </cfRule>
  </conditionalFormatting>
  <conditionalFormatting sqref="D441">
    <cfRule type="cellIs" dxfId="1479" priority="313" operator="equal">
      <formula>"Good"</formula>
    </cfRule>
  </conditionalFormatting>
  <conditionalFormatting sqref="D444">
    <cfRule type="cellIs" dxfId="1478" priority="312" operator="equal">
      <formula>"Too Long"</formula>
    </cfRule>
  </conditionalFormatting>
  <conditionalFormatting sqref="D444">
    <cfRule type="cellIs" dxfId="1477" priority="311" operator="equal">
      <formula>"Good"</formula>
    </cfRule>
  </conditionalFormatting>
  <conditionalFormatting sqref="D443">
    <cfRule type="cellIs" dxfId="1476" priority="310" operator="equal">
      <formula>"Too Long"</formula>
    </cfRule>
  </conditionalFormatting>
  <conditionalFormatting sqref="D443">
    <cfRule type="cellIs" dxfId="1475" priority="309" operator="equal">
      <formula>"Good"</formula>
    </cfRule>
  </conditionalFormatting>
  <conditionalFormatting sqref="D369">
    <cfRule type="cellIs" dxfId="1474" priority="308" operator="equal">
      <formula>"Too Long"</formula>
    </cfRule>
  </conditionalFormatting>
  <conditionalFormatting sqref="D369">
    <cfRule type="cellIs" dxfId="1473" priority="307" operator="equal">
      <formula>"Good"</formula>
    </cfRule>
  </conditionalFormatting>
  <conditionalFormatting sqref="D368">
    <cfRule type="cellIs" dxfId="1472" priority="306" operator="equal">
      <formula>"Too Long"</formula>
    </cfRule>
  </conditionalFormatting>
  <conditionalFormatting sqref="D368">
    <cfRule type="cellIs" dxfId="1471" priority="305" operator="equal">
      <formula>"Good"</formula>
    </cfRule>
  </conditionalFormatting>
  <conditionalFormatting sqref="D370">
    <cfRule type="cellIs" dxfId="1470" priority="304" operator="equal">
      <formula>"Too Long"</formula>
    </cfRule>
  </conditionalFormatting>
  <conditionalFormatting sqref="D370">
    <cfRule type="cellIs" dxfId="1469" priority="303" operator="equal">
      <formula>"Good"</formula>
    </cfRule>
  </conditionalFormatting>
  <conditionalFormatting sqref="D371">
    <cfRule type="cellIs" dxfId="1468" priority="302" operator="equal">
      <formula>"Too Long"</formula>
    </cfRule>
  </conditionalFormatting>
  <conditionalFormatting sqref="D371">
    <cfRule type="cellIs" dxfId="1467" priority="301" operator="equal">
      <formula>"Good"</formula>
    </cfRule>
  </conditionalFormatting>
  <conditionalFormatting sqref="D375">
    <cfRule type="cellIs" dxfId="1466" priority="300" operator="equal">
      <formula>"Too Long"</formula>
    </cfRule>
  </conditionalFormatting>
  <conditionalFormatting sqref="D375">
    <cfRule type="cellIs" dxfId="1465" priority="299" operator="equal">
      <formula>"Good"</formula>
    </cfRule>
  </conditionalFormatting>
  <conditionalFormatting sqref="D376">
    <cfRule type="cellIs" dxfId="1464" priority="298" operator="equal">
      <formula>"Too Long"</formula>
    </cfRule>
  </conditionalFormatting>
  <conditionalFormatting sqref="D376">
    <cfRule type="cellIs" dxfId="1463" priority="297" operator="equal">
      <formula>"Good"</formula>
    </cfRule>
  </conditionalFormatting>
  <conditionalFormatting sqref="D377">
    <cfRule type="cellIs" dxfId="1462" priority="296" operator="equal">
      <formula>"Too Long"</formula>
    </cfRule>
  </conditionalFormatting>
  <conditionalFormatting sqref="D377">
    <cfRule type="cellIs" dxfId="1461" priority="295" operator="equal">
      <formula>"Good"</formula>
    </cfRule>
  </conditionalFormatting>
  <conditionalFormatting sqref="D381">
    <cfRule type="cellIs" dxfId="1460" priority="294" operator="equal">
      <formula>"Too Long"</formula>
    </cfRule>
  </conditionalFormatting>
  <conditionalFormatting sqref="D381">
    <cfRule type="cellIs" dxfId="1459" priority="293" operator="equal">
      <formula>"Good"</formula>
    </cfRule>
  </conditionalFormatting>
  <conditionalFormatting sqref="D380">
    <cfRule type="cellIs" dxfId="1458" priority="292" operator="equal">
      <formula>"Too Long"</formula>
    </cfRule>
  </conditionalFormatting>
  <conditionalFormatting sqref="D380">
    <cfRule type="cellIs" dxfId="1457" priority="291" operator="equal">
      <formula>"Good"</formula>
    </cfRule>
  </conditionalFormatting>
  <conditionalFormatting sqref="D384">
    <cfRule type="cellIs" dxfId="1456" priority="290" operator="equal">
      <formula>"Too Long"</formula>
    </cfRule>
  </conditionalFormatting>
  <conditionalFormatting sqref="D384">
    <cfRule type="cellIs" dxfId="1455" priority="289" operator="equal">
      <formula>"Good"</formula>
    </cfRule>
  </conditionalFormatting>
  <conditionalFormatting sqref="D388">
    <cfRule type="cellIs" dxfId="1454" priority="288" operator="equal">
      <formula>"Too Long"</formula>
    </cfRule>
  </conditionalFormatting>
  <conditionalFormatting sqref="D388">
    <cfRule type="cellIs" dxfId="1453" priority="287" operator="equal">
      <formula>"Good"</formula>
    </cfRule>
  </conditionalFormatting>
  <conditionalFormatting sqref="D386">
    <cfRule type="cellIs" dxfId="1452" priority="286" operator="equal">
      <formula>"Too Long"</formula>
    </cfRule>
  </conditionalFormatting>
  <conditionalFormatting sqref="D386">
    <cfRule type="cellIs" dxfId="1451" priority="285" operator="equal">
      <formula>"Good"</formula>
    </cfRule>
  </conditionalFormatting>
  <conditionalFormatting sqref="D387">
    <cfRule type="cellIs" dxfId="1450" priority="284" operator="equal">
      <formula>"Too Long"</formula>
    </cfRule>
  </conditionalFormatting>
  <conditionalFormatting sqref="D387">
    <cfRule type="cellIs" dxfId="1449" priority="283" operator="equal">
      <formula>"Good"</formula>
    </cfRule>
  </conditionalFormatting>
  <conditionalFormatting sqref="D390">
    <cfRule type="cellIs" dxfId="1448" priority="282" operator="equal">
      <formula>"Too Long"</formula>
    </cfRule>
  </conditionalFormatting>
  <conditionalFormatting sqref="D390">
    <cfRule type="cellIs" dxfId="1447" priority="281" operator="equal">
      <formula>"Good"</formula>
    </cfRule>
  </conditionalFormatting>
  <conditionalFormatting sqref="D392">
    <cfRule type="cellIs" dxfId="1446" priority="280" operator="equal">
      <formula>"Too Long"</formula>
    </cfRule>
  </conditionalFormatting>
  <conditionalFormatting sqref="D392">
    <cfRule type="cellIs" dxfId="1445" priority="279" operator="equal">
      <formula>"Good"</formula>
    </cfRule>
  </conditionalFormatting>
  <conditionalFormatting sqref="D394">
    <cfRule type="cellIs" dxfId="1444" priority="278" operator="equal">
      <formula>"Too Long"</formula>
    </cfRule>
  </conditionalFormatting>
  <conditionalFormatting sqref="D394">
    <cfRule type="cellIs" dxfId="1443" priority="277" operator="equal">
      <formula>"Good"</formula>
    </cfRule>
  </conditionalFormatting>
  <conditionalFormatting sqref="D450">
    <cfRule type="cellIs" dxfId="1442" priority="276" operator="equal">
      <formula>"Too Long"</formula>
    </cfRule>
  </conditionalFormatting>
  <conditionalFormatting sqref="D450">
    <cfRule type="cellIs" dxfId="1441" priority="275" operator="equal">
      <formula>"Good"</formula>
    </cfRule>
  </conditionalFormatting>
  <conditionalFormatting sqref="D454">
    <cfRule type="cellIs" dxfId="1440" priority="274" operator="equal">
      <formula>"Too Long"</formula>
    </cfRule>
  </conditionalFormatting>
  <conditionalFormatting sqref="D454">
    <cfRule type="cellIs" dxfId="1439" priority="273" operator="equal">
      <formula>"Good"</formula>
    </cfRule>
  </conditionalFormatting>
  <conditionalFormatting sqref="D455">
    <cfRule type="cellIs" dxfId="1438" priority="272" operator="equal">
      <formula>"Too Long"</formula>
    </cfRule>
  </conditionalFormatting>
  <conditionalFormatting sqref="D455">
    <cfRule type="cellIs" dxfId="1437" priority="271" operator="equal">
      <formula>"Good"</formula>
    </cfRule>
  </conditionalFormatting>
  <conditionalFormatting sqref="D458">
    <cfRule type="cellIs" dxfId="1436" priority="270" operator="equal">
      <formula>"Too Long"</formula>
    </cfRule>
  </conditionalFormatting>
  <conditionalFormatting sqref="D458">
    <cfRule type="cellIs" dxfId="1435" priority="269" operator="equal">
      <formula>"Good"</formula>
    </cfRule>
  </conditionalFormatting>
  <conditionalFormatting sqref="D456">
    <cfRule type="cellIs" dxfId="1434" priority="268" operator="equal">
      <formula>"Too Long"</formula>
    </cfRule>
  </conditionalFormatting>
  <conditionalFormatting sqref="D456">
    <cfRule type="cellIs" dxfId="1433" priority="267" operator="equal">
      <formula>"Good"</formula>
    </cfRule>
  </conditionalFormatting>
  <conditionalFormatting sqref="D461">
    <cfRule type="cellIs" dxfId="1432" priority="266" operator="equal">
      <formula>"Too Long"</formula>
    </cfRule>
  </conditionalFormatting>
  <conditionalFormatting sqref="D461">
    <cfRule type="cellIs" dxfId="1431" priority="265" operator="equal">
      <formula>"Good"</formula>
    </cfRule>
  </conditionalFormatting>
  <conditionalFormatting sqref="D460">
    <cfRule type="cellIs" dxfId="1430" priority="264" operator="equal">
      <formula>"Too Long"</formula>
    </cfRule>
  </conditionalFormatting>
  <conditionalFormatting sqref="D460">
    <cfRule type="cellIs" dxfId="1429" priority="263" operator="equal">
      <formula>"Good"</formula>
    </cfRule>
  </conditionalFormatting>
  <conditionalFormatting sqref="D465">
    <cfRule type="cellIs" dxfId="1428" priority="262" operator="equal">
      <formula>"Too Long"</formula>
    </cfRule>
  </conditionalFormatting>
  <conditionalFormatting sqref="D465">
    <cfRule type="cellIs" dxfId="1427" priority="261" operator="equal">
      <formula>"Good"</formula>
    </cfRule>
  </conditionalFormatting>
  <conditionalFormatting sqref="D464">
    <cfRule type="cellIs" dxfId="1426" priority="260" operator="equal">
      <formula>"Too Long"</formula>
    </cfRule>
  </conditionalFormatting>
  <conditionalFormatting sqref="D464">
    <cfRule type="cellIs" dxfId="1425" priority="259" operator="equal">
      <formula>"Good"</formula>
    </cfRule>
  </conditionalFormatting>
  <conditionalFormatting sqref="D470">
    <cfRule type="cellIs" dxfId="1424" priority="258" operator="equal">
      <formula>"Too Long"</formula>
    </cfRule>
  </conditionalFormatting>
  <conditionalFormatting sqref="D470">
    <cfRule type="cellIs" dxfId="1423" priority="257" operator="equal">
      <formula>"Good"</formula>
    </cfRule>
  </conditionalFormatting>
  <conditionalFormatting sqref="D467">
    <cfRule type="cellIs" dxfId="1422" priority="256" operator="equal">
      <formula>"Too Long"</formula>
    </cfRule>
  </conditionalFormatting>
  <conditionalFormatting sqref="D467">
    <cfRule type="cellIs" dxfId="1421" priority="255" operator="equal">
      <formula>"Good"</formula>
    </cfRule>
  </conditionalFormatting>
  <conditionalFormatting sqref="D469">
    <cfRule type="cellIs" dxfId="1420" priority="254" operator="equal">
      <formula>"Too Long"</formula>
    </cfRule>
  </conditionalFormatting>
  <conditionalFormatting sqref="D469">
    <cfRule type="cellIs" dxfId="1419" priority="253" operator="equal">
      <formula>"Good"</formula>
    </cfRule>
  </conditionalFormatting>
  <conditionalFormatting sqref="D468">
    <cfRule type="cellIs" dxfId="1418" priority="252" operator="equal">
      <formula>"Too Long"</formula>
    </cfRule>
  </conditionalFormatting>
  <conditionalFormatting sqref="D468">
    <cfRule type="cellIs" dxfId="1417" priority="251" operator="equal">
      <formula>"Good"</formula>
    </cfRule>
  </conditionalFormatting>
  <conditionalFormatting sqref="D484">
    <cfRule type="cellIs" dxfId="1416" priority="250" operator="equal">
      <formula>"Too Long"</formula>
    </cfRule>
  </conditionalFormatting>
  <conditionalFormatting sqref="D484">
    <cfRule type="cellIs" dxfId="1415" priority="249" operator="equal">
      <formula>"Good"</formula>
    </cfRule>
  </conditionalFormatting>
  <conditionalFormatting sqref="D472">
    <cfRule type="cellIs" dxfId="1414" priority="248" operator="equal">
      <formula>"Too Long"</formula>
    </cfRule>
  </conditionalFormatting>
  <conditionalFormatting sqref="D472">
    <cfRule type="cellIs" dxfId="1413" priority="247" operator="equal">
      <formula>"Good"</formula>
    </cfRule>
  </conditionalFormatting>
  <conditionalFormatting sqref="D471">
    <cfRule type="cellIs" dxfId="1412" priority="246" operator="equal">
      <formula>"Too Long"</formula>
    </cfRule>
  </conditionalFormatting>
  <conditionalFormatting sqref="D471">
    <cfRule type="cellIs" dxfId="1411" priority="245" operator="equal">
      <formula>"Good"</formula>
    </cfRule>
  </conditionalFormatting>
  <conditionalFormatting sqref="D476">
    <cfRule type="cellIs" dxfId="1410" priority="244" operator="equal">
      <formula>"Too Long"</formula>
    </cfRule>
  </conditionalFormatting>
  <conditionalFormatting sqref="D476">
    <cfRule type="cellIs" dxfId="1409" priority="243" operator="equal">
      <formula>"Good"</formula>
    </cfRule>
  </conditionalFormatting>
  <conditionalFormatting sqref="D475">
    <cfRule type="cellIs" dxfId="1408" priority="242" operator="equal">
      <formula>"Too Long"</formula>
    </cfRule>
  </conditionalFormatting>
  <conditionalFormatting sqref="D475">
    <cfRule type="cellIs" dxfId="1407" priority="241" operator="equal">
      <formula>"Good"</formula>
    </cfRule>
  </conditionalFormatting>
  <conditionalFormatting sqref="D479">
    <cfRule type="cellIs" dxfId="1406" priority="240" operator="equal">
      <formula>"Too Long"</formula>
    </cfRule>
  </conditionalFormatting>
  <conditionalFormatting sqref="D479">
    <cfRule type="cellIs" dxfId="1405" priority="239" operator="equal">
      <formula>"Good"</formula>
    </cfRule>
  </conditionalFormatting>
  <conditionalFormatting sqref="D478">
    <cfRule type="cellIs" dxfId="1404" priority="238" operator="equal">
      <formula>"Too Long"</formula>
    </cfRule>
  </conditionalFormatting>
  <conditionalFormatting sqref="D478">
    <cfRule type="cellIs" dxfId="1403" priority="237" operator="equal">
      <formula>"Good"</formula>
    </cfRule>
  </conditionalFormatting>
  <conditionalFormatting sqref="D483">
    <cfRule type="cellIs" dxfId="1402" priority="236" operator="equal">
      <formula>"Too Long"</formula>
    </cfRule>
  </conditionalFormatting>
  <conditionalFormatting sqref="D483">
    <cfRule type="cellIs" dxfId="1401" priority="235" operator="equal">
      <formula>"Good"</formula>
    </cfRule>
  </conditionalFormatting>
  <conditionalFormatting sqref="D491">
    <cfRule type="cellIs" dxfId="1400" priority="234" operator="equal">
      <formula>"Too Long"</formula>
    </cfRule>
  </conditionalFormatting>
  <conditionalFormatting sqref="D491">
    <cfRule type="cellIs" dxfId="1399" priority="233" operator="equal">
      <formula>"Good"</formula>
    </cfRule>
  </conditionalFormatting>
  <conditionalFormatting sqref="D490">
    <cfRule type="cellIs" dxfId="1398" priority="232" operator="equal">
      <formula>"Too Long"</formula>
    </cfRule>
  </conditionalFormatting>
  <conditionalFormatting sqref="D490">
    <cfRule type="cellIs" dxfId="1397" priority="231" operator="equal">
      <formula>"Good"</formula>
    </cfRule>
  </conditionalFormatting>
  <conditionalFormatting sqref="D530">
    <cfRule type="cellIs" dxfId="1396" priority="230" operator="equal">
      <formula>"Too Long"</formula>
    </cfRule>
  </conditionalFormatting>
  <conditionalFormatting sqref="D530">
    <cfRule type="cellIs" dxfId="1395" priority="229" operator="equal">
      <formula>"Good"</formula>
    </cfRule>
  </conditionalFormatting>
  <conditionalFormatting sqref="D529">
    <cfRule type="cellIs" dxfId="1394" priority="228" operator="equal">
      <formula>"Too Long"</formula>
    </cfRule>
  </conditionalFormatting>
  <conditionalFormatting sqref="D529">
    <cfRule type="cellIs" dxfId="1393" priority="227" operator="equal">
      <formula>"Good"</formula>
    </cfRule>
  </conditionalFormatting>
  <conditionalFormatting sqref="D533">
    <cfRule type="cellIs" dxfId="1392" priority="226" operator="equal">
      <formula>"Too Long"</formula>
    </cfRule>
  </conditionalFormatting>
  <conditionalFormatting sqref="D533">
    <cfRule type="cellIs" dxfId="1391" priority="225" operator="equal">
      <formula>"Good"</formula>
    </cfRule>
  </conditionalFormatting>
  <conditionalFormatting sqref="D501:D502">
    <cfRule type="cellIs" dxfId="1390" priority="224" operator="equal">
      <formula>"Too Long"</formula>
    </cfRule>
  </conditionalFormatting>
  <conditionalFormatting sqref="D501:D502">
    <cfRule type="cellIs" dxfId="1389" priority="223" operator="equal">
      <formula>"Good"</formula>
    </cfRule>
  </conditionalFormatting>
  <conditionalFormatting sqref="D503:D504">
    <cfRule type="cellIs" dxfId="1388" priority="222" operator="equal">
      <formula>"Too Long"</formula>
    </cfRule>
  </conditionalFormatting>
  <conditionalFormatting sqref="D503:D504">
    <cfRule type="cellIs" dxfId="1387" priority="221" operator="equal">
      <formula>"Good"</formula>
    </cfRule>
  </conditionalFormatting>
  <conditionalFormatting sqref="D516">
    <cfRule type="cellIs" dxfId="1386" priority="220" operator="equal">
      <formula>"Too Long"</formula>
    </cfRule>
  </conditionalFormatting>
  <conditionalFormatting sqref="D516">
    <cfRule type="cellIs" dxfId="1385" priority="219" operator="equal">
      <formula>"Good"</formula>
    </cfRule>
  </conditionalFormatting>
  <conditionalFormatting sqref="D515">
    <cfRule type="cellIs" dxfId="1384" priority="218" operator="equal">
      <formula>"Too Long"</formula>
    </cfRule>
  </conditionalFormatting>
  <conditionalFormatting sqref="D515">
    <cfRule type="cellIs" dxfId="1383" priority="217" operator="equal">
      <formula>"Good"</formula>
    </cfRule>
  </conditionalFormatting>
  <conditionalFormatting sqref="D512">
    <cfRule type="cellIs" dxfId="1382" priority="216" operator="equal">
      <formula>"Too Long"</formula>
    </cfRule>
  </conditionalFormatting>
  <conditionalFormatting sqref="D512">
    <cfRule type="cellIs" dxfId="1381" priority="215" operator="equal">
      <formula>"Good"</formula>
    </cfRule>
  </conditionalFormatting>
  <conditionalFormatting sqref="D511">
    <cfRule type="cellIs" dxfId="1380" priority="214" operator="equal">
      <formula>"Too Long"</formula>
    </cfRule>
  </conditionalFormatting>
  <conditionalFormatting sqref="D511">
    <cfRule type="cellIs" dxfId="1379" priority="213" operator="equal">
      <formula>"Good"</formula>
    </cfRule>
  </conditionalFormatting>
  <conditionalFormatting sqref="D510">
    <cfRule type="cellIs" dxfId="1378" priority="212" operator="equal">
      <formula>"Too Long"</formula>
    </cfRule>
  </conditionalFormatting>
  <conditionalFormatting sqref="D510">
    <cfRule type="cellIs" dxfId="1377" priority="211" operator="equal">
      <formula>"Good"</formula>
    </cfRule>
  </conditionalFormatting>
  <conditionalFormatting sqref="D509">
    <cfRule type="cellIs" dxfId="1376" priority="210" operator="equal">
      <formula>"Too Long"</formula>
    </cfRule>
  </conditionalFormatting>
  <conditionalFormatting sqref="D509">
    <cfRule type="cellIs" dxfId="1375" priority="209" operator="equal">
      <formula>"Good"</formula>
    </cfRule>
  </conditionalFormatting>
  <conditionalFormatting sqref="D508">
    <cfRule type="cellIs" dxfId="1374" priority="208" operator="equal">
      <formula>"Too Long"</formula>
    </cfRule>
  </conditionalFormatting>
  <conditionalFormatting sqref="D508">
    <cfRule type="cellIs" dxfId="1373" priority="207" operator="equal">
      <formula>"Good"</formula>
    </cfRule>
  </conditionalFormatting>
  <conditionalFormatting sqref="D514">
    <cfRule type="cellIs" dxfId="1372" priority="206" operator="equal">
      <formula>"Too Long"</formula>
    </cfRule>
  </conditionalFormatting>
  <conditionalFormatting sqref="D514">
    <cfRule type="cellIs" dxfId="1371" priority="205" operator="equal">
      <formula>"Good"</formula>
    </cfRule>
  </conditionalFormatting>
  <conditionalFormatting sqref="D513">
    <cfRule type="cellIs" dxfId="1370" priority="204" operator="equal">
      <formula>"Too Long"</formula>
    </cfRule>
  </conditionalFormatting>
  <conditionalFormatting sqref="D513">
    <cfRule type="cellIs" dxfId="1369" priority="203" operator="equal">
      <formula>"Good"</formula>
    </cfRule>
  </conditionalFormatting>
  <conditionalFormatting sqref="D520:D521">
    <cfRule type="cellIs" dxfId="1368" priority="202" operator="equal">
      <formula>"Too Long"</formula>
    </cfRule>
  </conditionalFormatting>
  <conditionalFormatting sqref="D520:D521">
    <cfRule type="cellIs" dxfId="1367" priority="201" operator="equal">
      <formula>"Good"</formula>
    </cfRule>
  </conditionalFormatting>
  <conditionalFormatting sqref="D517:D519">
    <cfRule type="cellIs" dxfId="1366" priority="200" operator="equal">
      <formula>"Too Long"</formula>
    </cfRule>
  </conditionalFormatting>
  <conditionalFormatting sqref="D517:D519">
    <cfRule type="cellIs" dxfId="1365" priority="199" operator="equal">
      <formula>"Good"</formula>
    </cfRule>
  </conditionalFormatting>
  <conditionalFormatting sqref="D524">
    <cfRule type="cellIs" dxfId="1364" priority="198" operator="equal">
      <formula>"Too Long"</formula>
    </cfRule>
  </conditionalFormatting>
  <conditionalFormatting sqref="D524">
    <cfRule type="cellIs" dxfId="1363" priority="197" operator="equal">
      <formula>"Good"</formula>
    </cfRule>
  </conditionalFormatting>
  <conditionalFormatting sqref="D570">
    <cfRule type="cellIs" dxfId="1362" priority="196" operator="equal">
      <formula>"Too Long"</formula>
    </cfRule>
  </conditionalFormatting>
  <conditionalFormatting sqref="D570">
    <cfRule type="cellIs" dxfId="1361" priority="195" operator="equal">
      <formula>"Good"</formula>
    </cfRule>
  </conditionalFormatting>
  <conditionalFormatting sqref="D566">
    <cfRule type="cellIs" dxfId="1360" priority="194" operator="equal">
      <formula>"Too Long"</formula>
    </cfRule>
  </conditionalFormatting>
  <conditionalFormatting sqref="D566">
    <cfRule type="cellIs" dxfId="1359" priority="193" operator="equal">
      <formula>"Good"</formula>
    </cfRule>
  </conditionalFormatting>
  <conditionalFormatting sqref="D568">
    <cfRule type="cellIs" dxfId="1358" priority="192" operator="equal">
      <formula>"Too Long"</formula>
    </cfRule>
  </conditionalFormatting>
  <conditionalFormatting sqref="D568">
    <cfRule type="cellIs" dxfId="1357" priority="191" operator="equal">
      <formula>"Good"</formula>
    </cfRule>
  </conditionalFormatting>
  <conditionalFormatting sqref="D579">
    <cfRule type="cellIs" dxfId="1356" priority="190" operator="equal">
      <formula>"Too Long"</formula>
    </cfRule>
  </conditionalFormatting>
  <conditionalFormatting sqref="D579">
    <cfRule type="cellIs" dxfId="1355" priority="189" operator="equal">
      <formula>"Good"</formula>
    </cfRule>
  </conditionalFormatting>
  <conditionalFormatting sqref="D578">
    <cfRule type="cellIs" dxfId="1354" priority="188" operator="equal">
      <formula>"Too Long"</formula>
    </cfRule>
  </conditionalFormatting>
  <conditionalFormatting sqref="D578">
    <cfRule type="cellIs" dxfId="1353" priority="187" operator="equal">
      <formula>"Good"</formula>
    </cfRule>
  </conditionalFormatting>
  <conditionalFormatting sqref="D580">
    <cfRule type="cellIs" dxfId="1352" priority="186" operator="equal">
      <formula>"Too Long"</formula>
    </cfRule>
  </conditionalFormatting>
  <conditionalFormatting sqref="D580">
    <cfRule type="cellIs" dxfId="1351" priority="185" operator="equal">
      <formula>"Good"</formula>
    </cfRule>
  </conditionalFormatting>
  <conditionalFormatting sqref="D540">
    <cfRule type="cellIs" dxfId="1350" priority="184" operator="equal">
      <formula>"Too Long"</formula>
    </cfRule>
  </conditionalFormatting>
  <conditionalFormatting sqref="D540">
    <cfRule type="cellIs" dxfId="1349" priority="183" operator="equal">
      <formula>"Good"</formula>
    </cfRule>
  </conditionalFormatting>
  <conditionalFormatting sqref="D539">
    <cfRule type="cellIs" dxfId="1348" priority="182" operator="equal">
      <formula>"Too Long"</formula>
    </cfRule>
  </conditionalFormatting>
  <conditionalFormatting sqref="D539">
    <cfRule type="cellIs" dxfId="1347" priority="181" operator="equal">
      <formula>"Good"</formula>
    </cfRule>
  </conditionalFormatting>
  <conditionalFormatting sqref="D538">
    <cfRule type="cellIs" dxfId="1346" priority="180" operator="equal">
      <formula>"Too Long"</formula>
    </cfRule>
  </conditionalFormatting>
  <conditionalFormatting sqref="D538">
    <cfRule type="cellIs" dxfId="1345" priority="179" operator="equal">
      <formula>"Good"</formula>
    </cfRule>
  </conditionalFormatting>
  <conditionalFormatting sqref="D537">
    <cfRule type="cellIs" dxfId="1344" priority="178" operator="equal">
      <formula>"Too Long"</formula>
    </cfRule>
  </conditionalFormatting>
  <conditionalFormatting sqref="D537">
    <cfRule type="cellIs" dxfId="1343" priority="177" operator="equal">
      <formula>"Good"</formula>
    </cfRule>
  </conditionalFormatting>
  <conditionalFormatting sqref="D542">
    <cfRule type="cellIs" dxfId="1342" priority="176" operator="equal">
      <formula>"Too Long"</formula>
    </cfRule>
  </conditionalFormatting>
  <conditionalFormatting sqref="D542">
    <cfRule type="cellIs" dxfId="1341" priority="175" operator="equal">
      <formula>"Good"</formula>
    </cfRule>
  </conditionalFormatting>
  <conditionalFormatting sqref="D544">
    <cfRule type="cellIs" dxfId="1340" priority="174" operator="equal">
      <formula>"Too Long"</formula>
    </cfRule>
  </conditionalFormatting>
  <conditionalFormatting sqref="D544">
    <cfRule type="cellIs" dxfId="1339" priority="173" operator="equal">
      <formula>"Good"</formula>
    </cfRule>
  </conditionalFormatting>
  <conditionalFormatting sqref="D546">
    <cfRule type="cellIs" dxfId="1338" priority="172" operator="equal">
      <formula>"Too Long"</formula>
    </cfRule>
  </conditionalFormatting>
  <conditionalFormatting sqref="D546">
    <cfRule type="cellIs" dxfId="1337" priority="171" operator="equal">
      <formula>"Good"</formula>
    </cfRule>
  </conditionalFormatting>
  <conditionalFormatting sqref="D548">
    <cfRule type="cellIs" dxfId="1336" priority="170" operator="equal">
      <formula>"Too Long"</formula>
    </cfRule>
  </conditionalFormatting>
  <conditionalFormatting sqref="D548">
    <cfRule type="cellIs" dxfId="1335" priority="169" operator="equal">
      <formula>"Good"</formula>
    </cfRule>
  </conditionalFormatting>
  <conditionalFormatting sqref="D552">
    <cfRule type="cellIs" dxfId="1334" priority="168" operator="equal">
      <formula>"Too Long"</formula>
    </cfRule>
  </conditionalFormatting>
  <conditionalFormatting sqref="D552">
    <cfRule type="cellIs" dxfId="1333" priority="167" operator="equal">
      <formula>"Good"</formula>
    </cfRule>
  </conditionalFormatting>
  <conditionalFormatting sqref="D551">
    <cfRule type="cellIs" dxfId="1332" priority="166" operator="equal">
      <formula>"Too Long"</formula>
    </cfRule>
  </conditionalFormatting>
  <conditionalFormatting sqref="D551">
    <cfRule type="cellIs" dxfId="1331" priority="165" operator="equal">
      <formula>"Good"</formula>
    </cfRule>
  </conditionalFormatting>
  <conditionalFormatting sqref="D558">
    <cfRule type="cellIs" dxfId="1330" priority="164" operator="equal">
      <formula>"Too Long"</formula>
    </cfRule>
  </conditionalFormatting>
  <conditionalFormatting sqref="D558">
    <cfRule type="cellIs" dxfId="1329" priority="163" operator="equal">
      <formula>"Good"</formula>
    </cfRule>
  </conditionalFormatting>
  <conditionalFormatting sqref="D559">
    <cfRule type="cellIs" dxfId="1328" priority="162" operator="equal">
      <formula>"Too Long"</formula>
    </cfRule>
  </conditionalFormatting>
  <conditionalFormatting sqref="D559">
    <cfRule type="cellIs" dxfId="1327" priority="161" operator="equal">
      <formula>"Good"</formula>
    </cfRule>
  </conditionalFormatting>
  <conditionalFormatting sqref="D561">
    <cfRule type="cellIs" dxfId="1326" priority="160" operator="equal">
      <formula>"Too Long"</formula>
    </cfRule>
  </conditionalFormatting>
  <conditionalFormatting sqref="D561">
    <cfRule type="cellIs" dxfId="1325" priority="159" operator="equal">
      <formula>"Good"</formula>
    </cfRule>
  </conditionalFormatting>
  <conditionalFormatting sqref="D583">
    <cfRule type="cellIs" dxfId="1324" priority="158" operator="equal">
      <formula>"Too Long"</formula>
    </cfRule>
  </conditionalFormatting>
  <conditionalFormatting sqref="D583">
    <cfRule type="cellIs" dxfId="1323" priority="157" operator="equal">
      <formula>"Good"</formula>
    </cfRule>
  </conditionalFormatting>
  <conditionalFormatting sqref="D588:D589">
    <cfRule type="cellIs" dxfId="1322" priority="156" operator="equal">
      <formula>"Too Long"</formula>
    </cfRule>
  </conditionalFormatting>
  <conditionalFormatting sqref="D588:D589">
    <cfRule type="cellIs" dxfId="1321" priority="155" operator="equal">
      <formula>"Good"</formula>
    </cfRule>
  </conditionalFormatting>
  <conditionalFormatting sqref="D591">
    <cfRule type="cellIs" dxfId="1320" priority="154" operator="equal">
      <formula>"Too Long"</formula>
    </cfRule>
  </conditionalFormatting>
  <conditionalFormatting sqref="D591">
    <cfRule type="cellIs" dxfId="1319" priority="153" operator="equal">
      <formula>"Good"</formula>
    </cfRule>
  </conditionalFormatting>
  <conditionalFormatting sqref="D596">
    <cfRule type="cellIs" dxfId="1318" priority="152" operator="equal">
      <formula>"Too Long"</formula>
    </cfRule>
  </conditionalFormatting>
  <conditionalFormatting sqref="D596">
    <cfRule type="cellIs" dxfId="1317" priority="151" operator="equal">
      <formula>"Good"</formula>
    </cfRule>
  </conditionalFormatting>
  <conditionalFormatting sqref="D595">
    <cfRule type="cellIs" dxfId="1316" priority="150" operator="equal">
      <formula>"Too Long"</formula>
    </cfRule>
  </conditionalFormatting>
  <conditionalFormatting sqref="D595">
    <cfRule type="cellIs" dxfId="1315" priority="149" operator="equal">
      <formula>"Good"</formula>
    </cfRule>
  </conditionalFormatting>
  <conditionalFormatting sqref="D594">
    <cfRule type="cellIs" dxfId="1314" priority="148" operator="equal">
      <formula>"Too Long"</formula>
    </cfRule>
  </conditionalFormatting>
  <conditionalFormatting sqref="D594">
    <cfRule type="cellIs" dxfId="1313" priority="147" operator="equal">
      <formula>"Good"</formula>
    </cfRule>
  </conditionalFormatting>
  <conditionalFormatting sqref="D598">
    <cfRule type="cellIs" dxfId="1312" priority="146" operator="equal">
      <formula>"Too Long"</formula>
    </cfRule>
  </conditionalFormatting>
  <conditionalFormatting sqref="D598">
    <cfRule type="cellIs" dxfId="1311" priority="145" operator="equal">
      <formula>"Good"</formula>
    </cfRule>
  </conditionalFormatting>
  <conditionalFormatting sqref="D599">
    <cfRule type="cellIs" dxfId="1310" priority="144" operator="equal">
      <formula>"Too Long"</formula>
    </cfRule>
  </conditionalFormatting>
  <conditionalFormatting sqref="D599">
    <cfRule type="cellIs" dxfId="1309" priority="143" operator="equal">
      <formula>"Good"</formula>
    </cfRule>
  </conditionalFormatting>
  <conditionalFormatting sqref="D616">
    <cfRule type="cellIs" dxfId="1308" priority="142" operator="equal">
      <formula>"Too Long"</formula>
    </cfRule>
  </conditionalFormatting>
  <conditionalFormatting sqref="D616">
    <cfRule type="cellIs" dxfId="1307" priority="141" operator="equal">
      <formula>"Good"</formula>
    </cfRule>
  </conditionalFormatting>
  <conditionalFormatting sqref="D621">
    <cfRule type="cellIs" dxfId="1306" priority="140" operator="equal">
      <formula>"Too Long"</formula>
    </cfRule>
  </conditionalFormatting>
  <conditionalFormatting sqref="D621">
    <cfRule type="cellIs" dxfId="1305" priority="139" operator="equal">
      <formula>"Good"</formula>
    </cfRule>
  </conditionalFormatting>
  <conditionalFormatting sqref="D622">
    <cfRule type="cellIs" dxfId="1304" priority="138" operator="equal">
      <formula>"Too Long"</formula>
    </cfRule>
  </conditionalFormatting>
  <conditionalFormatting sqref="D622">
    <cfRule type="cellIs" dxfId="1303" priority="137" operator="equal">
      <formula>"Good"</formula>
    </cfRule>
  </conditionalFormatting>
  <conditionalFormatting sqref="D626">
    <cfRule type="cellIs" dxfId="1302" priority="136" operator="equal">
      <formula>"Too Long"</formula>
    </cfRule>
  </conditionalFormatting>
  <conditionalFormatting sqref="D626">
    <cfRule type="cellIs" dxfId="1301" priority="135" operator="equal">
      <formula>"Good"</formula>
    </cfRule>
  </conditionalFormatting>
  <conditionalFormatting sqref="D625">
    <cfRule type="cellIs" dxfId="1300" priority="134" operator="equal">
      <formula>"Too Long"</formula>
    </cfRule>
  </conditionalFormatting>
  <conditionalFormatting sqref="D625">
    <cfRule type="cellIs" dxfId="1299" priority="133" operator="equal">
      <formula>"Good"</formula>
    </cfRule>
  </conditionalFormatting>
  <conditionalFormatting sqref="D628">
    <cfRule type="cellIs" dxfId="1298" priority="132" operator="equal">
      <formula>"Too Long"</formula>
    </cfRule>
  </conditionalFormatting>
  <conditionalFormatting sqref="D628">
    <cfRule type="cellIs" dxfId="1297" priority="131" operator="equal">
      <formula>"Good"</formula>
    </cfRule>
  </conditionalFormatting>
  <conditionalFormatting sqref="D675">
    <cfRule type="cellIs" dxfId="1296" priority="130" operator="equal">
      <formula>"Too Long"</formula>
    </cfRule>
  </conditionalFormatting>
  <conditionalFormatting sqref="D675">
    <cfRule type="cellIs" dxfId="1295" priority="129" operator="equal">
      <formula>"Good"</formula>
    </cfRule>
  </conditionalFormatting>
  <conditionalFormatting sqref="D679">
    <cfRule type="cellIs" dxfId="1294" priority="128" operator="equal">
      <formula>"Too Long"</formula>
    </cfRule>
  </conditionalFormatting>
  <conditionalFormatting sqref="D679">
    <cfRule type="cellIs" dxfId="1293" priority="127" operator="equal">
      <formula>"Good"</formula>
    </cfRule>
  </conditionalFormatting>
  <conditionalFormatting sqref="D681">
    <cfRule type="cellIs" dxfId="1292" priority="126" operator="equal">
      <formula>"Too Long"</formula>
    </cfRule>
  </conditionalFormatting>
  <conditionalFormatting sqref="D681">
    <cfRule type="cellIs" dxfId="1291" priority="125" operator="equal">
      <formula>"Good"</formula>
    </cfRule>
  </conditionalFormatting>
  <conditionalFormatting sqref="D691">
    <cfRule type="cellIs" dxfId="1290" priority="124" operator="equal">
      <formula>"Too Long"</formula>
    </cfRule>
  </conditionalFormatting>
  <conditionalFormatting sqref="D691">
    <cfRule type="cellIs" dxfId="1289" priority="123" operator="equal">
      <formula>"Good"</formula>
    </cfRule>
  </conditionalFormatting>
  <conditionalFormatting sqref="D692">
    <cfRule type="cellIs" dxfId="1288" priority="122" operator="equal">
      <formula>"Too Long"</formula>
    </cfRule>
  </conditionalFormatting>
  <conditionalFormatting sqref="D692">
    <cfRule type="cellIs" dxfId="1287" priority="121" operator="equal">
      <formula>"Good"</formula>
    </cfRule>
  </conditionalFormatting>
  <conditionalFormatting sqref="D686">
    <cfRule type="cellIs" dxfId="1286" priority="120" operator="equal">
      <formula>"Too Long"</formula>
    </cfRule>
  </conditionalFormatting>
  <conditionalFormatting sqref="D686">
    <cfRule type="cellIs" dxfId="1285" priority="119" operator="equal">
      <formula>"Good"</formula>
    </cfRule>
  </conditionalFormatting>
  <conditionalFormatting sqref="D687">
    <cfRule type="cellIs" dxfId="1284" priority="118" operator="equal">
      <formula>"Too Long"</formula>
    </cfRule>
  </conditionalFormatting>
  <conditionalFormatting sqref="D687">
    <cfRule type="cellIs" dxfId="1283" priority="117" operator="equal">
      <formula>"Good"</formula>
    </cfRule>
  </conditionalFormatting>
  <conditionalFormatting sqref="D697">
    <cfRule type="cellIs" dxfId="1282" priority="116" operator="equal">
      <formula>"Too Long"</formula>
    </cfRule>
  </conditionalFormatting>
  <conditionalFormatting sqref="D697">
    <cfRule type="cellIs" dxfId="1281" priority="115" operator="equal">
      <formula>"Good"</formula>
    </cfRule>
  </conditionalFormatting>
  <conditionalFormatting sqref="D696">
    <cfRule type="cellIs" dxfId="1280" priority="114" operator="equal">
      <formula>"Too Long"</formula>
    </cfRule>
  </conditionalFormatting>
  <conditionalFormatting sqref="D696">
    <cfRule type="cellIs" dxfId="1279" priority="113" operator="equal">
      <formula>"Good"</formula>
    </cfRule>
  </conditionalFormatting>
  <conditionalFormatting sqref="D700">
    <cfRule type="cellIs" dxfId="1278" priority="112" operator="equal">
      <formula>"Too Long"</formula>
    </cfRule>
  </conditionalFormatting>
  <conditionalFormatting sqref="D700">
    <cfRule type="cellIs" dxfId="1277" priority="111" operator="equal">
      <formula>"Good"</formula>
    </cfRule>
  </conditionalFormatting>
  <conditionalFormatting sqref="D699">
    <cfRule type="cellIs" dxfId="1276" priority="110" operator="equal">
      <formula>"Too Long"</formula>
    </cfRule>
  </conditionalFormatting>
  <conditionalFormatting sqref="D699">
    <cfRule type="cellIs" dxfId="1275" priority="109" operator="equal">
      <formula>"Good"</formula>
    </cfRule>
  </conditionalFormatting>
  <conditionalFormatting sqref="D701:D702">
    <cfRule type="cellIs" dxfId="1274" priority="108" operator="equal">
      <formula>"Too Long"</formula>
    </cfRule>
  </conditionalFormatting>
  <conditionalFormatting sqref="D701:D702">
    <cfRule type="cellIs" dxfId="1273" priority="107" operator="equal">
      <formula>"Good"</formula>
    </cfRule>
  </conditionalFormatting>
  <conditionalFormatting sqref="D707">
    <cfRule type="cellIs" dxfId="1272" priority="106" operator="equal">
      <formula>"Too Long"</formula>
    </cfRule>
  </conditionalFormatting>
  <conditionalFormatting sqref="D707">
    <cfRule type="cellIs" dxfId="1271" priority="105" operator="equal">
      <formula>"Good"</formula>
    </cfRule>
  </conditionalFormatting>
  <conditionalFormatting sqref="D706">
    <cfRule type="cellIs" dxfId="1270" priority="104" operator="equal">
      <formula>"Too Long"</formula>
    </cfRule>
  </conditionalFormatting>
  <conditionalFormatting sqref="D706">
    <cfRule type="cellIs" dxfId="1269" priority="103" operator="equal">
      <formula>"Good"</formula>
    </cfRule>
  </conditionalFormatting>
  <conditionalFormatting sqref="D712">
    <cfRule type="cellIs" dxfId="1268" priority="102" operator="equal">
      <formula>"Too Long"</formula>
    </cfRule>
  </conditionalFormatting>
  <conditionalFormatting sqref="D712">
    <cfRule type="cellIs" dxfId="1267" priority="101" operator="equal">
      <formula>"Good"</formula>
    </cfRule>
  </conditionalFormatting>
  <conditionalFormatting sqref="D711">
    <cfRule type="cellIs" dxfId="1266" priority="100" operator="equal">
      <formula>"Too Long"</formula>
    </cfRule>
  </conditionalFormatting>
  <conditionalFormatting sqref="D711">
    <cfRule type="cellIs" dxfId="1265" priority="99" operator="equal">
      <formula>"Good"</formula>
    </cfRule>
  </conditionalFormatting>
  <conditionalFormatting sqref="D715">
    <cfRule type="cellIs" dxfId="1264" priority="98" operator="equal">
      <formula>"Too Long"</formula>
    </cfRule>
  </conditionalFormatting>
  <conditionalFormatting sqref="D715">
    <cfRule type="cellIs" dxfId="1263" priority="97" operator="equal">
      <formula>"Good"</formula>
    </cfRule>
  </conditionalFormatting>
  <conditionalFormatting sqref="D718">
    <cfRule type="cellIs" dxfId="1262" priority="96" operator="equal">
      <formula>"Too Long"</formula>
    </cfRule>
  </conditionalFormatting>
  <conditionalFormatting sqref="D718">
    <cfRule type="cellIs" dxfId="1261" priority="95" operator="equal">
      <formula>"Good"</formula>
    </cfRule>
  </conditionalFormatting>
  <conditionalFormatting sqref="D720">
    <cfRule type="cellIs" dxfId="1260" priority="94" operator="equal">
      <formula>"Too Long"</formula>
    </cfRule>
  </conditionalFormatting>
  <conditionalFormatting sqref="D720">
    <cfRule type="cellIs" dxfId="1259" priority="93" operator="equal">
      <formula>"Good"</formula>
    </cfRule>
  </conditionalFormatting>
  <conditionalFormatting sqref="D724">
    <cfRule type="cellIs" dxfId="1258" priority="92" operator="equal">
      <formula>"Too Long"</formula>
    </cfRule>
  </conditionalFormatting>
  <conditionalFormatting sqref="D724">
    <cfRule type="cellIs" dxfId="1257" priority="91" operator="equal">
      <formula>"Good"</formula>
    </cfRule>
  </conditionalFormatting>
  <conditionalFormatting sqref="D722">
    <cfRule type="cellIs" dxfId="1256" priority="90" operator="equal">
      <formula>"Too Long"</formula>
    </cfRule>
  </conditionalFormatting>
  <conditionalFormatting sqref="D722">
    <cfRule type="cellIs" dxfId="1255" priority="89" operator="equal">
      <formula>"Good"</formula>
    </cfRule>
  </conditionalFormatting>
  <conditionalFormatting sqref="D733">
    <cfRule type="cellIs" dxfId="1254" priority="88" operator="equal">
      <formula>"Too Long"</formula>
    </cfRule>
  </conditionalFormatting>
  <conditionalFormatting sqref="D733">
    <cfRule type="cellIs" dxfId="1253" priority="87" operator="equal">
      <formula>"Good"</formula>
    </cfRule>
  </conditionalFormatting>
  <conditionalFormatting sqref="D732">
    <cfRule type="cellIs" dxfId="1252" priority="86" operator="equal">
      <formula>"Too Long"</formula>
    </cfRule>
  </conditionalFormatting>
  <conditionalFormatting sqref="D732">
    <cfRule type="cellIs" dxfId="1251" priority="85" operator="equal">
      <formula>"Good"</formula>
    </cfRule>
  </conditionalFormatting>
  <conditionalFormatting sqref="D652">
    <cfRule type="cellIs" dxfId="1250" priority="84" operator="equal">
      <formula>"Too Long"</formula>
    </cfRule>
  </conditionalFormatting>
  <conditionalFormatting sqref="D652">
    <cfRule type="cellIs" dxfId="1249" priority="83" operator="equal">
      <formula>"Good"</formula>
    </cfRule>
  </conditionalFormatting>
  <conditionalFormatting sqref="D654">
    <cfRule type="cellIs" dxfId="1248" priority="82" operator="equal">
      <formula>"Too Long"</formula>
    </cfRule>
  </conditionalFormatting>
  <conditionalFormatting sqref="D654">
    <cfRule type="cellIs" dxfId="1247" priority="81" operator="equal">
      <formula>"Good"</formula>
    </cfRule>
  </conditionalFormatting>
  <conditionalFormatting sqref="D657">
    <cfRule type="cellIs" dxfId="1246" priority="80" operator="equal">
      <formula>"Too Long"</formula>
    </cfRule>
  </conditionalFormatting>
  <conditionalFormatting sqref="D657">
    <cfRule type="cellIs" dxfId="1245" priority="79" operator="equal">
      <formula>"Good"</formula>
    </cfRule>
  </conditionalFormatting>
  <conditionalFormatting sqref="D631">
    <cfRule type="cellIs" dxfId="1244" priority="78" operator="equal">
      <formula>"Too Long"</formula>
    </cfRule>
  </conditionalFormatting>
  <conditionalFormatting sqref="D631">
    <cfRule type="cellIs" dxfId="1243" priority="77" operator="equal">
      <formula>"Good"</formula>
    </cfRule>
  </conditionalFormatting>
  <conditionalFormatting sqref="D637">
    <cfRule type="cellIs" dxfId="1242" priority="76" operator="equal">
      <formula>"Too Long"</formula>
    </cfRule>
  </conditionalFormatting>
  <conditionalFormatting sqref="D637">
    <cfRule type="cellIs" dxfId="1241" priority="75" operator="equal">
      <formula>"Good"</formula>
    </cfRule>
  </conditionalFormatting>
  <conditionalFormatting sqref="D636">
    <cfRule type="cellIs" dxfId="1240" priority="74" operator="equal">
      <formula>"Too Long"</formula>
    </cfRule>
  </conditionalFormatting>
  <conditionalFormatting sqref="D636">
    <cfRule type="cellIs" dxfId="1239" priority="73" operator="equal">
      <formula>"Good"</formula>
    </cfRule>
  </conditionalFormatting>
  <conditionalFormatting sqref="D634">
    <cfRule type="cellIs" dxfId="1238" priority="72" operator="equal">
      <formula>"Too Long"</formula>
    </cfRule>
  </conditionalFormatting>
  <conditionalFormatting sqref="D634">
    <cfRule type="cellIs" dxfId="1237" priority="71" operator="equal">
      <formula>"Good"</formula>
    </cfRule>
  </conditionalFormatting>
  <conditionalFormatting sqref="D635">
    <cfRule type="cellIs" dxfId="1236" priority="70" operator="equal">
      <formula>"Too Long"</formula>
    </cfRule>
  </conditionalFormatting>
  <conditionalFormatting sqref="D635">
    <cfRule type="cellIs" dxfId="1235" priority="69" operator="equal">
      <formula>"Good"</formula>
    </cfRule>
  </conditionalFormatting>
  <conditionalFormatting sqref="D638">
    <cfRule type="cellIs" dxfId="1234" priority="68" operator="equal">
      <formula>"Too Long"</formula>
    </cfRule>
  </conditionalFormatting>
  <conditionalFormatting sqref="D638">
    <cfRule type="cellIs" dxfId="1233" priority="67" operator="equal">
      <formula>"Good"</formula>
    </cfRule>
  </conditionalFormatting>
  <conditionalFormatting sqref="D643">
    <cfRule type="cellIs" dxfId="1232" priority="66" operator="equal">
      <formula>"Too Long"</formula>
    </cfRule>
  </conditionalFormatting>
  <conditionalFormatting sqref="D643">
    <cfRule type="cellIs" dxfId="1231" priority="65" operator="equal">
      <formula>"Good"</formula>
    </cfRule>
  </conditionalFormatting>
  <conditionalFormatting sqref="D645">
    <cfRule type="cellIs" dxfId="1230" priority="64" operator="equal">
      <formula>"Too Long"</formula>
    </cfRule>
  </conditionalFormatting>
  <conditionalFormatting sqref="D645">
    <cfRule type="cellIs" dxfId="1229" priority="63" operator="equal">
      <formula>"Good"</formula>
    </cfRule>
  </conditionalFormatting>
  <conditionalFormatting sqref="D603">
    <cfRule type="cellIs" dxfId="1228" priority="62" operator="equal">
      <formula>"Too Long"</formula>
    </cfRule>
  </conditionalFormatting>
  <conditionalFormatting sqref="D603">
    <cfRule type="cellIs" dxfId="1227" priority="61" operator="equal">
      <formula>"Good"</formula>
    </cfRule>
  </conditionalFormatting>
  <conditionalFormatting sqref="D602">
    <cfRule type="cellIs" dxfId="1226" priority="60" operator="equal">
      <formula>"Too Long"</formula>
    </cfRule>
  </conditionalFormatting>
  <conditionalFormatting sqref="D602">
    <cfRule type="cellIs" dxfId="1225" priority="59" operator="equal">
      <formula>"Good"</formula>
    </cfRule>
  </conditionalFormatting>
  <conditionalFormatting sqref="D756">
    <cfRule type="cellIs" dxfId="1224" priority="58" operator="equal">
      <formula>"Too Long"</formula>
    </cfRule>
  </conditionalFormatting>
  <conditionalFormatting sqref="D756">
    <cfRule type="cellIs" dxfId="1223" priority="57" operator="equal">
      <formula>"Good"</formula>
    </cfRule>
  </conditionalFormatting>
  <conditionalFormatting sqref="D793">
    <cfRule type="cellIs" dxfId="1222" priority="56" operator="equal">
      <formula>"Too Long"</formula>
    </cfRule>
  </conditionalFormatting>
  <conditionalFormatting sqref="D793">
    <cfRule type="cellIs" dxfId="1221" priority="55" operator="equal">
      <formula>"Good"</formula>
    </cfRule>
  </conditionalFormatting>
  <conditionalFormatting sqref="D797">
    <cfRule type="cellIs" dxfId="1220" priority="54" operator="equal">
      <formula>"Too Long"</formula>
    </cfRule>
  </conditionalFormatting>
  <conditionalFormatting sqref="D797">
    <cfRule type="cellIs" dxfId="1219" priority="53" operator="equal">
      <formula>"Good"</formula>
    </cfRule>
  </conditionalFormatting>
  <conditionalFormatting sqref="D795">
    <cfRule type="cellIs" dxfId="1218" priority="52" operator="equal">
      <formula>"Too Long"</formula>
    </cfRule>
  </conditionalFormatting>
  <conditionalFormatting sqref="D795">
    <cfRule type="cellIs" dxfId="1217" priority="51" operator="equal">
      <formula>"Good"</formula>
    </cfRule>
  </conditionalFormatting>
  <conditionalFormatting sqref="D800">
    <cfRule type="cellIs" dxfId="1216" priority="50" operator="equal">
      <formula>"Too Long"</formula>
    </cfRule>
  </conditionalFormatting>
  <conditionalFormatting sqref="D800">
    <cfRule type="cellIs" dxfId="1215" priority="49" operator="equal">
      <formula>"Good"</formula>
    </cfRule>
  </conditionalFormatting>
  <conditionalFormatting sqref="D801">
    <cfRule type="cellIs" dxfId="1214" priority="48" operator="equal">
      <formula>"Too Long"</formula>
    </cfRule>
  </conditionalFormatting>
  <conditionalFormatting sqref="D801">
    <cfRule type="cellIs" dxfId="1213" priority="47" operator="equal">
      <formula>"Good"</formula>
    </cfRule>
  </conditionalFormatting>
  <conditionalFormatting sqref="D803">
    <cfRule type="cellIs" dxfId="1212" priority="46" operator="equal">
      <formula>"Too Long"</formula>
    </cfRule>
  </conditionalFormatting>
  <conditionalFormatting sqref="D803">
    <cfRule type="cellIs" dxfId="1211" priority="45" operator="equal">
      <formula>"Good"</formula>
    </cfRule>
  </conditionalFormatting>
  <conditionalFormatting sqref="D810">
    <cfRule type="cellIs" dxfId="1210" priority="44" operator="equal">
      <formula>"Too Long"</formula>
    </cfRule>
  </conditionalFormatting>
  <conditionalFormatting sqref="D810">
    <cfRule type="cellIs" dxfId="1209" priority="43" operator="equal">
      <formula>"Good"</formula>
    </cfRule>
  </conditionalFormatting>
  <conditionalFormatting sqref="D809">
    <cfRule type="cellIs" dxfId="1208" priority="42" operator="equal">
      <formula>"Too Long"</formula>
    </cfRule>
  </conditionalFormatting>
  <conditionalFormatting sqref="D809">
    <cfRule type="cellIs" dxfId="1207" priority="41" operator="equal">
      <formula>"Good"</formula>
    </cfRule>
  </conditionalFormatting>
  <conditionalFormatting sqref="D822">
    <cfRule type="cellIs" dxfId="1206" priority="40" operator="equal">
      <formula>"Too Long"</formula>
    </cfRule>
  </conditionalFormatting>
  <conditionalFormatting sqref="D822">
    <cfRule type="cellIs" dxfId="1205" priority="39" operator="equal">
      <formula>"Good"</formula>
    </cfRule>
  </conditionalFormatting>
  <conditionalFormatting sqref="D820">
    <cfRule type="cellIs" dxfId="1204" priority="38" operator="equal">
      <formula>"Too Long"</formula>
    </cfRule>
  </conditionalFormatting>
  <conditionalFormatting sqref="D820">
    <cfRule type="cellIs" dxfId="1203" priority="37" operator="equal">
      <formula>"Good"</formula>
    </cfRule>
  </conditionalFormatting>
  <conditionalFormatting sqref="D819">
    <cfRule type="cellIs" dxfId="1202" priority="36" operator="equal">
      <formula>"Too Long"</formula>
    </cfRule>
  </conditionalFormatting>
  <conditionalFormatting sqref="D819">
    <cfRule type="cellIs" dxfId="1201" priority="35" operator="equal">
      <formula>"Good"</formula>
    </cfRule>
  </conditionalFormatting>
  <conditionalFormatting sqref="D821">
    <cfRule type="cellIs" dxfId="1200" priority="34" operator="equal">
      <formula>"Too Long"</formula>
    </cfRule>
  </conditionalFormatting>
  <conditionalFormatting sqref="D821">
    <cfRule type="cellIs" dxfId="1199" priority="33" operator="equal">
      <formula>"Good"</formula>
    </cfRule>
  </conditionalFormatting>
  <conditionalFormatting sqref="D818">
    <cfRule type="cellIs" dxfId="1198" priority="32" operator="equal">
      <formula>"Too Long"</formula>
    </cfRule>
  </conditionalFormatting>
  <conditionalFormatting sqref="D818">
    <cfRule type="cellIs" dxfId="1197" priority="31" operator="equal">
      <formula>"Good"</formula>
    </cfRule>
  </conditionalFormatting>
  <conditionalFormatting sqref="D817">
    <cfRule type="cellIs" dxfId="1196" priority="30" operator="equal">
      <formula>"Too Long"</formula>
    </cfRule>
  </conditionalFormatting>
  <conditionalFormatting sqref="D817">
    <cfRule type="cellIs" dxfId="1195" priority="29" operator="equal">
      <formula>"Good"</formula>
    </cfRule>
  </conditionalFormatting>
  <conditionalFormatting sqref="D823">
    <cfRule type="cellIs" dxfId="1194" priority="28" operator="equal">
      <formula>"Too Long"</formula>
    </cfRule>
  </conditionalFormatting>
  <conditionalFormatting sqref="D823">
    <cfRule type="cellIs" dxfId="1193" priority="27" operator="equal">
      <formula>"Good"</formula>
    </cfRule>
  </conditionalFormatting>
  <conditionalFormatting sqref="D825">
    <cfRule type="cellIs" dxfId="1192" priority="26" operator="equal">
      <formula>"Too Long"</formula>
    </cfRule>
  </conditionalFormatting>
  <conditionalFormatting sqref="D825">
    <cfRule type="cellIs" dxfId="1191" priority="25" operator="equal">
      <formula>"Good"</formula>
    </cfRule>
  </conditionalFormatting>
  <conditionalFormatting sqref="D831">
    <cfRule type="cellIs" dxfId="1190" priority="24" operator="equal">
      <formula>"Too Long"</formula>
    </cfRule>
  </conditionalFormatting>
  <conditionalFormatting sqref="D831">
    <cfRule type="cellIs" dxfId="1189" priority="23" operator="equal">
      <formula>"Good"</formula>
    </cfRule>
  </conditionalFormatting>
  <conditionalFormatting sqref="D833">
    <cfRule type="cellIs" dxfId="1188" priority="22" operator="equal">
      <formula>"Too Long"</formula>
    </cfRule>
  </conditionalFormatting>
  <conditionalFormatting sqref="D833">
    <cfRule type="cellIs" dxfId="1187" priority="21" operator="equal">
      <formula>"Good"</formula>
    </cfRule>
  </conditionalFormatting>
  <conditionalFormatting sqref="D762">
    <cfRule type="cellIs" dxfId="1186" priority="20" operator="equal">
      <formula>"Too Long"</formula>
    </cfRule>
  </conditionalFormatting>
  <conditionalFormatting sqref="D762">
    <cfRule type="cellIs" dxfId="1185" priority="19" operator="equal">
      <formula>"Good"</formula>
    </cfRule>
  </conditionalFormatting>
  <conditionalFormatting sqref="D779">
    <cfRule type="cellIs" dxfId="1184" priority="18" operator="equal">
      <formula>"Too Long"</formula>
    </cfRule>
  </conditionalFormatting>
  <conditionalFormatting sqref="D779">
    <cfRule type="cellIs" dxfId="1183" priority="17" operator="equal">
      <formula>"Good"</formula>
    </cfRule>
  </conditionalFormatting>
  <conditionalFormatting sqref="D780">
    <cfRule type="cellIs" dxfId="1182" priority="16" operator="equal">
      <formula>"Too Long"</formula>
    </cfRule>
  </conditionalFormatting>
  <conditionalFormatting sqref="D780">
    <cfRule type="cellIs" dxfId="1181" priority="15" operator="equal">
      <formula>"Good"</formula>
    </cfRule>
  </conditionalFormatting>
  <conditionalFormatting sqref="D785">
    <cfRule type="cellIs" dxfId="1180" priority="14" operator="equal">
      <formula>"Too Long"</formula>
    </cfRule>
  </conditionalFormatting>
  <conditionalFormatting sqref="D785">
    <cfRule type="cellIs" dxfId="1179" priority="13" operator="equal">
      <formula>"Good"</formula>
    </cfRule>
  </conditionalFormatting>
  <conditionalFormatting sqref="D784">
    <cfRule type="cellIs" dxfId="1178" priority="12" operator="equal">
      <formula>"Too Long"</formula>
    </cfRule>
  </conditionalFormatting>
  <conditionalFormatting sqref="D784">
    <cfRule type="cellIs" dxfId="1177" priority="11" operator="equal">
      <formula>"Good"</formula>
    </cfRule>
  </conditionalFormatting>
  <conditionalFormatting sqref="D788">
    <cfRule type="cellIs" dxfId="1176" priority="10" operator="equal">
      <formula>"Too Long"</formula>
    </cfRule>
  </conditionalFormatting>
  <conditionalFormatting sqref="D788">
    <cfRule type="cellIs" dxfId="1175" priority="9" operator="equal">
      <formula>"Good"</formula>
    </cfRule>
  </conditionalFormatting>
  <conditionalFormatting sqref="D787">
    <cfRule type="cellIs" dxfId="1174" priority="8" operator="equal">
      <formula>"Too Long"</formula>
    </cfRule>
  </conditionalFormatting>
  <conditionalFormatting sqref="D787">
    <cfRule type="cellIs" dxfId="1173" priority="7" operator="equal">
      <formula>"Good"</formula>
    </cfRule>
  </conditionalFormatting>
  <conditionalFormatting sqref="D786">
    <cfRule type="cellIs" dxfId="1172" priority="6" operator="equal">
      <formula>"Too Long"</formula>
    </cfRule>
  </conditionalFormatting>
  <conditionalFormatting sqref="D786">
    <cfRule type="cellIs" dxfId="1171" priority="5" operator="equal">
      <formula>"Good"</formula>
    </cfRule>
  </conditionalFormatting>
  <conditionalFormatting sqref="D748">
    <cfRule type="cellIs" dxfId="1170" priority="4" operator="equal">
      <formula>"Too Long"</formula>
    </cfRule>
  </conditionalFormatting>
  <conditionalFormatting sqref="D748">
    <cfRule type="cellIs" dxfId="1169" priority="3" operator="equal">
      <formula>"Good"</formula>
    </cfRule>
  </conditionalFormatting>
  <conditionalFormatting sqref="D747">
    <cfRule type="cellIs" dxfId="1168" priority="2" operator="equal">
      <formula>"Too Long"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topLeftCell="G1" zoomScale="70" zoomScaleNormal="70" zoomScalePageLayoutView="70" workbookViewId="0">
      <pane xSplit="6" ySplit="1" topLeftCell="T2" activePane="bottomRight" state="frozen"/>
      <selection activeCell="G1" sqref="G1"/>
      <selection pane="topRight" activeCell="M1" sqref="M1"/>
      <selection pane="bottomLeft" activeCell="G2" sqref="G2"/>
      <selection pane="bottomRight" activeCell="AJ73" sqref="T73:AJ73"/>
    </sheetView>
  </sheetViews>
  <sheetFormatPr baseColWidth="10" defaultColWidth="12.5" defaultRowHeight="14" x14ac:dyDescent="0"/>
  <cols>
    <col min="1" max="1" width="12.5" style="213" hidden="1" customWidth="1"/>
    <col min="2" max="3" width="9.6640625" style="213" hidden="1" customWidth="1"/>
    <col min="4" max="4" width="13.83203125" style="213" hidden="1" customWidth="1"/>
    <col min="5" max="5" width="5.83203125" style="213" hidden="1" customWidth="1"/>
    <col min="6" max="6" width="8.6640625" style="213" hidden="1" customWidth="1"/>
    <col min="7" max="7" width="12" style="243" customWidth="1"/>
    <col min="8" max="8" width="11.5" style="213" bestFit="1" customWidth="1"/>
    <col min="9" max="9" width="12.5" style="213" bestFit="1" customWidth="1"/>
    <col min="10" max="10" width="12" style="243" bestFit="1" customWidth="1"/>
    <col min="11" max="11" width="12.5" style="213"/>
    <col min="12" max="12" width="11.1640625" style="213" bestFit="1" customWidth="1"/>
    <col min="13" max="13" width="12.5" style="240"/>
    <col min="14" max="14" width="12.5" style="213"/>
    <col min="15" max="15" width="12.33203125" style="213" bestFit="1" customWidth="1"/>
    <col min="16" max="16" width="12" style="213" bestFit="1" customWidth="1"/>
    <col min="17" max="17" width="10.5" style="213" bestFit="1" customWidth="1"/>
    <col min="18" max="18" width="12.5" style="213"/>
    <col min="19" max="20" width="12.5" style="213" bestFit="1" customWidth="1"/>
    <col min="21" max="21" width="11.83203125" style="240" bestFit="1" customWidth="1"/>
    <col min="22" max="22" width="12.5" style="240" hidden="1" customWidth="1"/>
    <col min="23" max="23" width="12.1640625" style="213" hidden="1" customWidth="1"/>
    <col min="24" max="24" width="0" style="240" hidden="1" customWidth="1"/>
    <col min="25" max="25" width="12.1640625" style="213" hidden="1" customWidth="1"/>
    <col min="26" max="26" width="8.33203125" style="240" hidden="1" customWidth="1"/>
    <col min="27" max="30" width="8.33203125" style="213" hidden="1" customWidth="1"/>
    <col min="31" max="31" width="12.5" style="240"/>
    <col min="32" max="32" width="11.5" style="213" bestFit="1" customWidth="1"/>
    <col min="33" max="33" width="20" style="240" bestFit="1" customWidth="1"/>
    <col min="34" max="34" width="15" style="243" bestFit="1" customWidth="1"/>
    <col min="35" max="35" width="18.33203125" style="240" bestFit="1" customWidth="1"/>
    <col min="36" max="36" width="16.33203125" style="240" bestFit="1" customWidth="1"/>
    <col min="37" max="37" width="18.6640625" style="243" bestFit="1" customWidth="1"/>
    <col min="38" max="16384" width="12.5" style="213"/>
  </cols>
  <sheetData>
    <row r="1" spans="1:37" s="219" customFormat="1" ht="60">
      <c r="A1" s="231" t="s">
        <v>0</v>
      </c>
      <c r="B1" s="231" t="s">
        <v>1</v>
      </c>
      <c r="C1" s="231" t="s">
        <v>2</v>
      </c>
      <c r="D1" s="231" t="s">
        <v>3</v>
      </c>
      <c r="E1" s="230" t="s">
        <v>4</v>
      </c>
      <c r="F1" s="230" t="s">
        <v>5</v>
      </c>
      <c r="G1" s="241" t="s">
        <v>6</v>
      </c>
      <c r="H1" s="231" t="s">
        <v>7</v>
      </c>
      <c r="I1" s="231" t="s">
        <v>8</v>
      </c>
      <c r="J1" s="244" t="s">
        <v>380</v>
      </c>
      <c r="K1" s="232" t="s">
        <v>381</v>
      </c>
      <c r="L1" s="232" t="s">
        <v>382</v>
      </c>
      <c r="M1" s="246"/>
      <c r="N1" s="233" t="s">
        <v>383</v>
      </c>
      <c r="O1" s="234" t="s">
        <v>384</v>
      </c>
      <c r="P1" s="234" t="s">
        <v>368</v>
      </c>
      <c r="Q1" s="235" t="s">
        <v>369</v>
      </c>
      <c r="R1" s="202" t="s">
        <v>374</v>
      </c>
      <c r="S1" s="236" t="s">
        <v>366</v>
      </c>
      <c r="T1" s="237" t="s">
        <v>396</v>
      </c>
      <c r="U1" s="248" t="s">
        <v>400</v>
      </c>
      <c r="V1" s="250" t="s">
        <v>411</v>
      </c>
      <c r="W1" s="238" t="s">
        <v>412</v>
      </c>
      <c r="X1" s="250" t="s">
        <v>413</v>
      </c>
      <c r="Y1" s="238" t="s">
        <v>414</v>
      </c>
      <c r="Z1" s="252"/>
      <c r="AA1" s="235"/>
      <c r="AB1" s="235"/>
      <c r="AC1" s="235"/>
      <c r="AD1" s="239"/>
      <c r="AE1" s="252" t="s">
        <v>415</v>
      </c>
      <c r="AF1" s="235" t="s">
        <v>416</v>
      </c>
      <c r="AG1" s="255" t="s">
        <v>365</v>
      </c>
      <c r="AH1" s="256" t="s">
        <v>367</v>
      </c>
      <c r="AI1" s="255" t="s">
        <v>418</v>
      </c>
      <c r="AJ1" s="256" t="s">
        <v>633</v>
      </c>
      <c r="AK1" s="257" t="s">
        <v>634</v>
      </c>
    </row>
    <row r="2" spans="1:37" s="219" customFormat="1" ht="15">
      <c r="A2" s="222">
        <v>43301</v>
      </c>
      <c r="B2" s="219" t="s">
        <v>9</v>
      </c>
      <c r="D2" s="219" t="s">
        <v>10</v>
      </c>
      <c r="E2" s="219">
        <v>9</v>
      </c>
      <c r="F2" s="219">
        <v>1</v>
      </c>
      <c r="G2" s="242" t="s">
        <v>24</v>
      </c>
      <c r="H2" s="219">
        <v>0</v>
      </c>
      <c r="I2" s="219">
        <v>79.5</v>
      </c>
      <c r="J2" s="245" t="s">
        <v>484</v>
      </c>
      <c r="K2" s="224">
        <v>12</v>
      </c>
      <c r="L2" s="224">
        <v>12.795</v>
      </c>
      <c r="M2" s="247"/>
      <c r="N2" s="138"/>
      <c r="R2" s="208"/>
      <c r="S2" s="219" t="s">
        <v>376</v>
      </c>
      <c r="T2" s="223">
        <v>0</v>
      </c>
      <c r="U2" s="249"/>
      <c r="V2" s="251"/>
      <c r="W2" s="225"/>
      <c r="X2" s="251"/>
      <c r="Y2" s="225"/>
      <c r="Z2" s="253" t="e">
        <v>#DIV/0!</v>
      </c>
      <c r="AA2" s="226" t="e">
        <v>#DIV/0!</v>
      </c>
      <c r="AB2" s="226" t="e">
        <v>#DIV/0!</v>
      </c>
      <c r="AC2" s="226" t="e">
        <v>#DIV/0!</v>
      </c>
      <c r="AD2" s="226" t="e">
        <v>#DIV/0!</v>
      </c>
      <c r="AE2" s="254"/>
      <c r="AF2" s="227"/>
      <c r="AG2" s="249" t="s">
        <v>419</v>
      </c>
      <c r="AH2" s="257" t="s">
        <v>420</v>
      </c>
      <c r="AI2" s="249">
        <v>0</v>
      </c>
      <c r="AJ2" s="258">
        <f>K3-K2</f>
        <v>62.25</v>
      </c>
      <c r="AK2" s="263">
        <f>LN(AJ2*100)</f>
        <v>8.7363287213329084</v>
      </c>
    </row>
    <row r="3" spans="1:37" s="219" customFormat="1" ht="15">
      <c r="A3" s="222">
        <v>43303</v>
      </c>
      <c r="B3" s="219" t="s">
        <v>9</v>
      </c>
      <c r="D3" s="219" t="s">
        <v>10</v>
      </c>
      <c r="E3" s="219">
        <v>40</v>
      </c>
      <c r="F3" s="219">
        <v>1</v>
      </c>
      <c r="G3" s="242" t="s">
        <v>111</v>
      </c>
      <c r="H3" s="219">
        <v>15</v>
      </c>
      <c r="I3" s="219">
        <v>19</v>
      </c>
      <c r="J3" s="245" t="s">
        <v>484</v>
      </c>
      <c r="K3" s="224">
        <v>74.25</v>
      </c>
      <c r="L3" s="224">
        <v>74.289999999999992</v>
      </c>
      <c r="M3" s="247"/>
      <c r="N3" s="138"/>
      <c r="P3" s="219" t="s">
        <v>370</v>
      </c>
      <c r="Q3" s="219" t="s">
        <v>371</v>
      </c>
      <c r="R3" s="208" t="s">
        <v>375</v>
      </c>
      <c r="S3" s="219" t="s">
        <v>377</v>
      </c>
      <c r="T3" s="223">
        <v>3</v>
      </c>
      <c r="U3" s="249" t="s">
        <v>446</v>
      </c>
      <c r="V3" s="251">
        <v>33</v>
      </c>
      <c r="W3" s="225">
        <v>90</v>
      </c>
      <c r="X3" s="251">
        <v>15</v>
      </c>
      <c r="Y3" s="225">
        <v>180</v>
      </c>
      <c r="Z3" s="253">
        <v>-67.57868338939052</v>
      </c>
      <c r="AA3" s="226">
        <v>292.42131661060949</v>
      </c>
      <c r="AB3" s="226">
        <v>54.911392467629888</v>
      </c>
      <c r="AC3" s="226">
        <v>22.42131661060948</v>
      </c>
      <c r="AD3" s="226">
        <v>35.088607532370112</v>
      </c>
      <c r="AE3" s="254">
        <v>112.42131661060949</v>
      </c>
      <c r="AF3" s="227">
        <v>35.088607532370112</v>
      </c>
      <c r="AG3" s="249" t="s">
        <v>447</v>
      </c>
      <c r="AH3" s="257" t="s">
        <v>420</v>
      </c>
      <c r="AI3" s="249">
        <v>0</v>
      </c>
      <c r="AJ3" s="258"/>
      <c r="AK3" s="263"/>
    </row>
    <row r="4" spans="1:37" s="219" customFormat="1" ht="15">
      <c r="A4" s="222">
        <v>43303</v>
      </c>
      <c r="B4" s="219" t="s">
        <v>9</v>
      </c>
      <c r="D4" s="219" t="s">
        <v>10</v>
      </c>
      <c r="E4" s="219">
        <v>40</v>
      </c>
      <c r="F4" s="219">
        <v>1</v>
      </c>
      <c r="G4" s="242" t="s">
        <v>111</v>
      </c>
      <c r="H4" s="219">
        <v>19</v>
      </c>
      <c r="I4" s="219">
        <v>20.5</v>
      </c>
      <c r="J4" s="245" t="s">
        <v>484</v>
      </c>
      <c r="K4" s="224">
        <v>74.289999999999992</v>
      </c>
      <c r="L4" s="224">
        <v>74.304999999999993</v>
      </c>
      <c r="M4" s="247"/>
      <c r="N4" s="138"/>
      <c r="P4" s="219" t="s">
        <v>370</v>
      </c>
      <c r="Q4" s="219" t="s">
        <v>371</v>
      </c>
      <c r="R4" s="208" t="s">
        <v>375</v>
      </c>
      <c r="S4" s="219" t="s">
        <v>376</v>
      </c>
      <c r="T4" s="223">
        <v>0</v>
      </c>
      <c r="U4" s="249"/>
      <c r="V4" s="251"/>
      <c r="W4" s="225"/>
      <c r="X4" s="251"/>
      <c r="Y4" s="225"/>
      <c r="Z4" s="253" t="e">
        <v>#DIV/0!</v>
      </c>
      <c r="AA4" s="226" t="e">
        <v>#DIV/0!</v>
      </c>
      <c r="AB4" s="226" t="e">
        <v>#DIV/0!</v>
      </c>
      <c r="AC4" s="226" t="e">
        <v>#DIV/0!</v>
      </c>
      <c r="AD4" s="226" t="e">
        <v>#DIV/0!</v>
      </c>
      <c r="AE4" s="254"/>
      <c r="AF4" s="227"/>
      <c r="AG4" s="249" t="s">
        <v>419</v>
      </c>
      <c r="AH4" s="257" t="s">
        <v>420</v>
      </c>
      <c r="AI4" s="249">
        <v>0</v>
      </c>
      <c r="AJ4" s="258">
        <f>K5-K4</f>
        <v>1.5000000000000568E-2</v>
      </c>
      <c r="AK4" s="263">
        <f t="shared" ref="AK4:AK66" si="0">LN(AJ4*100)</f>
        <v>0.4054651081082023</v>
      </c>
    </row>
    <row r="5" spans="1:37" s="219" customFormat="1" ht="15">
      <c r="A5" s="222">
        <v>43303</v>
      </c>
      <c r="B5" s="219" t="s">
        <v>9</v>
      </c>
      <c r="D5" s="219" t="s">
        <v>10</v>
      </c>
      <c r="E5" s="219">
        <v>40</v>
      </c>
      <c r="F5" s="219">
        <v>1</v>
      </c>
      <c r="G5" s="242" t="s">
        <v>111</v>
      </c>
      <c r="H5" s="219">
        <v>20.5</v>
      </c>
      <c r="I5" s="219">
        <v>25</v>
      </c>
      <c r="J5" s="245" t="s">
        <v>484</v>
      </c>
      <c r="K5" s="224">
        <v>74.304999999999993</v>
      </c>
      <c r="L5" s="224">
        <v>74.349999999999994</v>
      </c>
      <c r="M5" s="247"/>
      <c r="N5" s="138"/>
      <c r="P5" s="219" t="s">
        <v>370</v>
      </c>
      <c r="Q5" s="219" t="s">
        <v>371</v>
      </c>
      <c r="R5" s="208" t="s">
        <v>375</v>
      </c>
      <c r="S5" s="219" t="s">
        <v>377</v>
      </c>
      <c r="T5" s="223">
        <v>3</v>
      </c>
      <c r="U5" s="249" t="s">
        <v>446</v>
      </c>
      <c r="V5" s="251">
        <v>40</v>
      </c>
      <c r="W5" s="225">
        <v>90</v>
      </c>
      <c r="X5" s="251">
        <v>26</v>
      </c>
      <c r="Y5" s="225">
        <v>180</v>
      </c>
      <c r="Z5" s="253">
        <v>-59.832401834893005</v>
      </c>
      <c r="AA5" s="226">
        <v>300.16759816510699</v>
      </c>
      <c r="AB5" s="226">
        <v>45.856165179317649</v>
      </c>
      <c r="AC5" s="226">
        <v>30.167598165106995</v>
      </c>
      <c r="AD5" s="226">
        <v>44.143834820682351</v>
      </c>
      <c r="AE5" s="254">
        <v>120.16759816510699</v>
      </c>
      <c r="AF5" s="227">
        <v>44.143834820682351</v>
      </c>
      <c r="AG5" s="249" t="s">
        <v>447</v>
      </c>
      <c r="AH5" s="257" t="s">
        <v>420</v>
      </c>
      <c r="AI5" s="249">
        <v>0</v>
      </c>
      <c r="AJ5" s="258"/>
      <c r="AK5" s="263"/>
    </row>
    <row r="6" spans="1:37" s="219" customFormat="1" ht="15">
      <c r="A6" s="222">
        <v>43303</v>
      </c>
      <c r="B6" s="219" t="s">
        <v>9</v>
      </c>
      <c r="D6" s="219" t="s">
        <v>10</v>
      </c>
      <c r="E6" s="219">
        <v>40</v>
      </c>
      <c r="F6" s="219">
        <v>1</v>
      </c>
      <c r="G6" s="242" t="s">
        <v>111</v>
      </c>
      <c r="H6" s="219">
        <v>25</v>
      </c>
      <c r="I6" s="219">
        <v>27</v>
      </c>
      <c r="J6" s="245" t="s">
        <v>484</v>
      </c>
      <c r="K6" s="224">
        <v>74.349999999999994</v>
      </c>
      <c r="L6" s="224">
        <v>74.36999999999999</v>
      </c>
      <c r="M6" s="247"/>
      <c r="N6" s="138"/>
      <c r="P6" s="219" t="s">
        <v>370</v>
      </c>
      <c r="Q6" s="219" t="s">
        <v>371</v>
      </c>
      <c r="R6" s="208" t="s">
        <v>375</v>
      </c>
      <c r="S6" s="219" t="s">
        <v>376</v>
      </c>
      <c r="T6" s="223">
        <v>0</v>
      </c>
      <c r="U6" s="249"/>
      <c r="V6" s="251"/>
      <c r="W6" s="225"/>
      <c r="X6" s="251"/>
      <c r="Y6" s="225"/>
      <c r="Z6" s="253" t="e">
        <v>#DIV/0!</v>
      </c>
      <c r="AA6" s="226" t="e">
        <v>#DIV/0!</v>
      </c>
      <c r="AB6" s="226" t="e">
        <v>#DIV/0!</v>
      </c>
      <c r="AC6" s="226" t="e">
        <v>#DIV/0!</v>
      </c>
      <c r="AD6" s="226" t="e">
        <v>#DIV/0!</v>
      </c>
      <c r="AE6" s="254"/>
      <c r="AF6" s="227"/>
      <c r="AG6" s="249" t="s">
        <v>419</v>
      </c>
      <c r="AH6" s="257" t="s">
        <v>420</v>
      </c>
      <c r="AI6" s="249">
        <v>0</v>
      </c>
      <c r="AJ6" s="258">
        <f t="shared" ref="AJ6:AJ66" si="1">K7-K6</f>
        <v>1.9999999999996021E-2</v>
      </c>
      <c r="AK6" s="263">
        <f t="shared" si="0"/>
        <v>0.69314718055974633</v>
      </c>
    </row>
    <row r="7" spans="1:37" s="219" customFormat="1" ht="15">
      <c r="A7" s="222">
        <v>43303</v>
      </c>
      <c r="B7" s="219" t="s">
        <v>9</v>
      </c>
      <c r="D7" s="219" t="s">
        <v>10</v>
      </c>
      <c r="E7" s="219">
        <v>40</v>
      </c>
      <c r="F7" s="219">
        <v>1</v>
      </c>
      <c r="G7" s="242" t="s">
        <v>111</v>
      </c>
      <c r="H7" s="219">
        <v>27</v>
      </c>
      <c r="I7" s="219">
        <v>32</v>
      </c>
      <c r="J7" s="245" t="s">
        <v>484</v>
      </c>
      <c r="K7" s="224">
        <v>74.36999999999999</v>
      </c>
      <c r="L7" s="224">
        <v>74.419999999999987</v>
      </c>
      <c r="M7" s="247"/>
      <c r="N7" s="138"/>
      <c r="P7" s="219" t="s">
        <v>370</v>
      </c>
      <c r="Q7" s="219" t="s">
        <v>371</v>
      </c>
      <c r="R7" s="208" t="s">
        <v>375</v>
      </c>
      <c r="S7" s="219" t="s">
        <v>378</v>
      </c>
      <c r="T7" s="223">
        <v>2</v>
      </c>
      <c r="U7" s="249" t="s">
        <v>446</v>
      </c>
      <c r="V7" s="251">
        <v>39</v>
      </c>
      <c r="W7" s="225">
        <v>90</v>
      </c>
      <c r="X7" s="251">
        <v>26</v>
      </c>
      <c r="Y7" s="225">
        <v>180</v>
      </c>
      <c r="Z7" s="253">
        <v>-58.939461882183679</v>
      </c>
      <c r="AA7" s="226">
        <v>301.06053811781635</v>
      </c>
      <c r="AB7" s="226">
        <v>46.610019965705042</v>
      </c>
      <c r="AC7" s="226">
        <v>31.060538117816321</v>
      </c>
      <c r="AD7" s="226">
        <v>43.389980034294958</v>
      </c>
      <c r="AE7" s="254">
        <v>121.06053811781635</v>
      </c>
      <c r="AF7" s="227">
        <v>43.389980034294958</v>
      </c>
      <c r="AG7" s="249" t="s">
        <v>447</v>
      </c>
      <c r="AH7" s="257" t="s">
        <v>420</v>
      </c>
      <c r="AI7" s="249">
        <v>0</v>
      </c>
      <c r="AJ7" s="258"/>
      <c r="AK7" s="263"/>
    </row>
    <row r="8" spans="1:37" s="219" customFormat="1" ht="15">
      <c r="A8" s="222">
        <v>43303</v>
      </c>
      <c r="B8" s="219" t="s">
        <v>9</v>
      </c>
      <c r="D8" s="219" t="s">
        <v>10</v>
      </c>
      <c r="E8" s="219">
        <v>40</v>
      </c>
      <c r="F8" s="219">
        <v>1</v>
      </c>
      <c r="G8" s="242" t="s">
        <v>111</v>
      </c>
      <c r="H8" s="219">
        <v>32</v>
      </c>
      <c r="I8" s="219">
        <v>36</v>
      </c>
      <c r="J8" s="245" t="s">
        <v>484</v>
      </c>
      <c r="K8" s="224">
        <v>74.419999999999987</v>
      </c>
      <c r="L8" s="224">
        <v>74.459999999999994</v>
      </c>
      <c r="M8" s="247"/>
      <c r="N8" s="138"/>
      <c r="P8" s="219" t="s">
        <v>370</v>
      </c>
      <c r="Q8" s="219" t="s">
        <v>371</v>
      </c>
      <c r="R8" s="208" t="s">
        <v>375</v>
      </c>
      <c r="S8" s="219" t="s">
        <v>376</v>
      </c>
      <c r="T8" s="223">
        <v>0</v>
      </c>
      <c r="U8" s="249"/>
      <c r="V8" s="251"/>
      <c r="W8" s="225"/>
      <c r="X8" s="251"/>
      <c r="Y8" s="225"/>
      <c r="Z8" s="253" t="e">
        <v>#DIV/0!</v>
      </c>
      <c r="AA8" s="226" t="e">
        <v>#DIV/0!</v>
      </c>
      <c r="AB8" s="226" t="e">
        <v>#DIV/0!</v>
      </c>
      <c r="AC8" s="226" t="e">
        <v>#DIV/0!</v>
      </c>
      <c r="AD8" s="226" t="e">
        <v>#DIV/0!</v>
      </c>
      <c r="AE8" s="254"/>
      <c r="AF8" s="227"/>
      <c r="AG8" s="249" t="s">
        <v>419</v>
      </c>
      <c r="AH8" s="257" t="s">
        <v>420</v>
      </c>
      <c r="AI8" s="249">
        <v>0</v>
      </c>
      <c r="AJ8" s="258">
        <f t="shared" si="1"/>
        <v>4.0000000000006253E-2</v>
      </c>
      <c r="AK8" s="263">
        <f t="shared" si="0"/>
        <v>1.3862943611200469</v>
      </c>
    </row>
    <row r="9" spans="1:37" s="219" customFormat="1" ht="15">
      <c r="A9" s="222">
        <v>43303</v>
      </c>
      <c r="B9" s="219" t="s">
        <v>9</v>
      </c>
      <c r="D9" s="219" t="s">
        <v>10</v>
      </c>
      <c r="E9" s="219">
        <v>40</v>
      </c>
      <c r="F9" s="219">
        <v>1</v>
      </c>
      <c r="G9" s="242" t="s">
        <v>111</v>
      </c>
      <c r="H9" s="219">
        <v>36</v>
      </c>
      <c r="I9" s="219">
        <v>39.5</v>
      </c>
      <c r="J9" s="245" t="s">
        <v>484</v>
      </c>
      <c r="K9" s="224">
        <v>74.459999999999994</v>
      </c>
      <c r="L9" s="224">
        <v>74.49499999999999</v>
      </c>
      <c r="M9" s="247"/>
      <c r="N9" s="138"/>
      <c r="P9" s="219" t="s">
        <v>370</v>
      </c>
      <c r="Q9" s="219" t="s">
        <v>371</v>
      </c>
      <c r="R9" s="208" t="s">
        <v>375</v>
      </c>
      <c r="S9" s="219" t="s">
        <v>378</v>
      </c>
      <c r="T9" s="223">
        <v>2</v>
      </c>
      <c r="U9" s="249" t="s">
        <v>446</v>
      </c>
      <c r="V9" s="251">
        <v>41</v>
      </c>
      <c r="W9" s="225">
        <v>90</v>
      </c>
      <c r="X9" s="251">
        <v>25</v>
      </c>
      <c r="Y9" s="225">
        <v>180</v>
      </c>
      <c r="Z9" s="253">
        <v>-61.78975220042696</v>
      </c>
      <c r="AA9" s="226">
        <v>298.21024779957304</v>
      </c>
      <c r="AB9" s="226">
        <v>45.390546015215186</v>
      </c>
      <c r="AC9" s="226">
        <v>28.21024779957304</v>
      </c>
      <c r="AD9" s="226">
        <v>44.609453984784814</v>
      </c>
      <c r="AE9" s="254">
        <v>118.21024779957304</v>
      </c>
      <c r="AF9" s="227">
        <v>44.609453984784814</v>
      </c>
      <c r="AG9" s="249" t="s">
        <v>447</v>
      </c>
      <c r="AH9" s="257" t="s">
        <v>420</v>
      </c>
      <c r="AI9" s="249">
        <v>0</v>
      </c>
      <c r="AJ9" s="258"/>
      <c r="AK9" s="263"/>
    </row>
    <row r="10" spans="1:37" s="219" customFormat="1" ht="15">
      <c r="A10" s="222">
        <v>43303</v>
      </c>
      <c r="B10" s="219" t="s">
        <v>9</v>
      </c>
      <c r="D10" s="219" t="s">
        <v>10</v>
      </c>
      <c r="E10" s="219">
        <v>40</v>
      </c>
      <c r="F10" s="219">
        <v>1</v>
      </c>
      <c r="G10" s="242" t="s">
        <v>111</v>
      </c>
      <c r="H10" s="219">
        <v>39.5</v>
      </c>
      <c r="I10" s="219">
        <v>40.5</v>
      </c>
      <c r="J10" s="245" t="s">
        <v>484</v>
      </c>
      <c r="K10" s="224">
        <v>74.49499999999999</v>
      </c>
      <c r="L10" s="224">
        <v>74.504999999999995</v>
      </c>
      <c r="M10" s="247"/>
      <c r="N10" s="138"/>
      <c r="P10" s="219" t="s">
        <v>370</v>
      </c>
      <c r="Q10" s="219" t="s">
        <v>372</v>
      </c>
      <c r="R10" s="208" t="s">
        <v>375</v>
      </c>
      <c r="S10" s="219" t="s">
        <v>376</v>
      </c>
      <c r="T10" s="223">
        <v>0</v>
      </c>
      <c r="U10" s="249"/>
      <c r="V10" s="251"/>
      <c r="W10" s="225"/>
      <c r="X10" s="251"/>
      <c r="Y10" s="225"/>
      <c r="Z10" s="253" t="e">
        <v>#DIV/0!</v>
      </c>
      <c r="AA10" s="226" t="e">
        <v>#DIV/0!</v>
      </c>
      <c r="AB10" s="226" t="e">
        <v>#DIV/0!</v>
      </c>
      <c r="AC10" s="226" t="e">
        <v>#DIV/0!</v>
      </c>
      <c r="AD10" s="226" t="e">
        <v>#DIV/0!</v>
      </c>
      <c r="AE10" s="254"/>
      <c r="AF10" s="227"/>
      <c r="AG10" s="249" t="s">
        <v>419</v>
      </c>
      <c r="AH10" s="257" t="s">
        <v>420</v>
      </c>
      <c r="AI10" s="249">
        <v>0</v>
      </c>
      <c r="AJ10" s="258">
        <f t="shared" si="1"/>
        <v>1.0000000000005116E-2</v>
      </c>
      <c r="AK10" s="263">
        <f t="shared" si="0"/>
        <v>5.1159076974714127E-13</v>
      </c>
    </row>
    <row r="11" spans="1:37" s="219" customFormat="1" ht="15">
      <c r="A11" s="222">
        <v>43303</v>
      </c>
      <c r="B11" s="219" t="s">
        <v>9</v>
      </c>
      <c r="D11" s="219" t="s">
        <v>10</v>
      </c>
      <c r="E11" s="219">
        <v>40</v>
      </c>
      <c r="F11" s="219">
        <v>1</v>
      </c>
      <c r="G11" s="242" t="s">
        <v>111</v>
      </c>
      <c r="H11" s="219">
        <v>40.5</v>
      </c>
      <c r="I11" s="219">
        <v>52.5</v>
      </c>
      <c r="J11" s="245" t="s">
        <v>484</v>
      </c>
      <c r="K11" s="224">
        <v>74.504999999999995</v>
      </c>
      <c r="L11" s="224">
        <v>74.625</v>
      </c>
      <c r="M11" s="247"/>
      <c r="N11" s="138"/>
      <c r="P11" s="219" t="s">
        <v>370</v>
      </c>
      <c r="Q11" s="219" t="s">
        <v>371</v>
      </c>
      <c r="R11" s="208" t="s">
        <v>375</v>
      </c>
      <c r="S11" s="219" t="s">
        <v>377</v>
      </c>
      <c r="T11" s="223">
        <v>3</v>
      </c>
      <c r="U11" s="249" t="s">
        <v>446</v>
      </c>
      <c r="V11" s="251">
        <v>40</v>
      </c>
      <c r="W11" s="225">
        <v>90</v>
      </c>
      <c r="X11" s="251">
        <v>29</v>
      </c>
      <c r="Y11" s="225">
        <v>180</v>
      </c>
      <c r="Z11" s="253">
        <v>-56.551256850429525</v>
      </c>
      <c r="AA11" s="226">
        <v>303.44874314957048</v>
      </c>
      <c r="AB11" s="226">
        <v>44.838386301945661</v>
      </c>
      <c r="AC11" s="226">
        <v>33.448743149570475</v>
      </c>
      <c r="AD11" s="226">
        <v>45.161613698054339</v>
      </c>
      <c r="AE11" s="254">
        <v>123.44874314957048</v>
      </c>
      <c r="AF11" s="227">
        <v>45.161613698054339</v>
      </c>
      <c r="AG11" s="249" t="s">
        <v>447</v>
      </c>
      <c r="AH11" s="257" t="s">
        <v>420</v>
      </c>
      <c r="AI11" s="249">
        <v>0</v>
      </c>
      <c r="AJ11" s="258"/>
      <c r="AK11" s="263"/>
    </row>
    <row r="12" spans="1:37" s="219" customFormat="1" ht="15">
      <c r="A12" s="222">
        <v>43303</v>
      </c>
      <c r="B12" s="219" t="s">
        <v>9</v>
      </c>
      <c r="D12" s="219" t="s">
        <v>10</v>
      </c>
      <c r="E12" s="219">
        <v>41</v>
      </c>
      <c r="F12" s="219">
        <v>1</v>
      </c>
      <c r="G12" s="242" t="s">
        <v>112</v>
      </c>
      <c r="H12" s="219">
        <v>12.5</v>
      </c>
      <c r="I12" s="219">
        <v>13.5</v>
      </c>
      <c r="J12" s="245" t="s">
        <v>484</v>
      </c>
      <c r="K12" s="224">
        <v>74.724999999999994</v>
      </c>
      <c r="L12" s="224">
        <v>74.734999999999999</v>
      </c>
      <c r="M12" s="247"/>
      <c r="N12" s="138"/>
      <c r="P12" s="219" t="s">
        <v>370</v>
      </c>
      <c r="Q12" s="219" t="s">
        <v>371</v>
      </c>
      <c r="R12" s="208" t="s">
        <v>375</v>
      </c>
      <c r="S12" s="219" t="s">
        <v>376</v>
      </c>
      <c r="T12" s="223">
        <v>0</v>
      </c>
      <c r="U12" s="249"/>
      <c r="V12" s="251"/>
      <c r="W12" s="225"/>
      <c r="X12" s="251"/>
      <c r="Y12" s="225"/>
      <c r="Z12" s="253" t="e">
        <v>#DIV/0!</v>
      </c>
      <c r="AA12" s="226" t="e">
        <v>#DIV/0!</v>
      </c>
      <c r="AB12" s="226" t="e">
        <v>#DIV/0!</v>
      </c>
      <c r="AC12" s="226" t="e">
        <v>#DIV/0!</v>
      </c>
      <c r="AD12" s="226" t="e">
        <v>#DIV/0!</v>
      </c>
      <c r="AE12" s="254"/>
      <c r="AF12" s="227"/>
      <c r="AG12" s="249" t="s">
        <v>419</v>
      </c>
      <c r="AH12" s="257" t="s">
        <v>420</v>
      </c>
      <c r="AI12" s="249">
        <v>0</v>
      </c>
      <c r="AJ12" s="258">
        <f t="shared" si="1"/>
        <v>1.0000000000005116E-2</v>
      </c>
      <c r="AK12" s="263">
        <f t="shared" si="0"/>
        <v>5.1159076974714127E-13</v>
      </c>
    </row>
    <row r="13" spans="1:37" s="219" customFormat="1" ht="15">
      <c r="A13" s="222">
        <v>43303</v>
      </c>
      <c r="B13" s="219" t="s">
        <v>9</v>
      </c>
      <c r="D13" s="219" t="s">
        <v>10</v>
      </c>
      <c r="E13" s="219">
        <v>41</v>
      </c>
      <c r="F13" s="219">
        <v>1</v>
      </c>
      <c r="G13" s="242" t="s">
        <v>112</v>
      </c>
      <c r="H13" s="219">
        <v>13.5</v>
      </c>
      <c r="I13" s="219">
        <v>25</v>
      </c>
      <c r="J13" s="245" t="s">
        <v>484</v>
      </c>
      <c r="K13" s="224">
        <v>74.734999999999999</v>
      </c>
      <c r="L13" s="224">
        <v>74.849999999999994</v>
      </c>
      <c r="M13" s="247"/>
      <c r="N13" s="138"/>
      <c r="P13" s="219" t="s">
        <v>370</v>
      </c>
      <c r="Q13" s="219" t="s">
        <v>371</v>
      </c>
      <c r="R13" s="208" t="s">
        <v>375</v>
      </c>
      <c r="S13" s="219" t="s">
        <v>377</v>
      </c>
      <c r="T13" s="223">
        <v>3</v>
      </c>
      <c r="U13" s="249" t="s">
        <v>446</v>
      </c>
      <c r="V13" s="251">
        <v>43</v>
      </c>
      <c r="W13" s="225">
        <v>90</v>
      </c>
      <c r="X13" s="251">
        <v>3</v>
      </c>
      <c r="Y13" s="225">
        <v>180</v>
      </c>
      <c r="Z13" s="253">
        <v>-86.783334439056162</v>
      </c>
      <c r="AA13" s="226">
        <v>273.21666556094385</v>
      </c>
      <c r="AB13" s="226">
        <v>46.954936807017518</v>
      </c>
      <c r="AC13" s="226">
        <v>3.2166655609438379</v>
      </c>
      <c r="AD13" s="226">
        <v>43.045063192982482</v>
      </c>
      <c r="AE13" s="254">
        <v>93.216665560943852</v>
      </c>
      <c r="AF13" s="227">
        <v>43.045063192982482</v>
      </c>
      <c r="AG13" s="249" t="s">
        <v>447</v>
      </c>
      <c r="AH13" s="257" t="s">
        <v>420</v>
      </c>
      <c r="AI13" s="249">
        <v>0</v>
      </c>
      <c r="AJ13" s="258"/>
      <c r="AK13" s="263"/>
    </row>
    <row r="14" spans="1:37" s="219" customFormat="1" ht="15">
      <c r="A14" s="222">
        <v>43303</v>
      </c>
      <c r="B14" s="219" t="s">
        <v>9</v>
      </c>
      <c r="D14" s="219" t="s">
        <v>10</v>
      </c>
      <c r="E14" s="219">
        <v>41</v>
      </c>
      <c r="F14" s="219">
        <v>1</v>
      </c>
      <c r="G14" s="242" t="s">
        <v>112</v>
      </c>
      <c r="H14" s="219">
        <v>25</v>
      </c>
      <c r="I14" s="219">
        <v>25.5</v>
      </c>
      <c r="J14" s="245" t="s">
        <v>484</v>
      </c>
      <c r="K14" s="224">
        <v>74.849999999999994</v>
      </c>
      <c r="L14" s="224">
        <v>74.85499999999999</v>
      </c>
      <c r="M14" s="247"/>
      <c r="N14" s="138"/>
      <c r="P14" s="219" t="s">
        <v>370</v>
      </c>
      <c r="Q14" s="219" t="s">
        <v>372</v>
      </c>
      <c r="R14" s="208" t="s">
        <v>375</v>
      </c>
      <c r="S14" s="219" t="s">
        <v>376</v>
      </c>
      <c r="T14" s="223">
        <v>0</v>
      </c>
      <c r="U14" s="249"/>
      <c r="V14" s="251"/>
      <c r="W14" s="225"/>
      <c r="X14" s="251"/>
      <c r="Y14" s="225"/>
      <c r="Z14" s="253" t="e">
        <v>#DIV/0!</v>
      </c>
      <c r="AA14" s="226" t="e">
        <v>#DIV/0!</v>
      </c>
      <c r="AB14" s="226" t="e">
        <v>#DIV/0!</v>
      </c>
      <c r="AC14" s="226" t="e">
        <v>#DIV/0!</v>
      </c>
      <c r="AD14" s="226" t="e">
        <v>#DIV/0!</v>
      </c>
      <c r="AE14" s="254"/>
      <c r="AF14" s="227"/>
      <c r="AG14" s="249" t="s">
        <v>419</v>
      </c>
      <c r="AH14" s="257" t="s">
        <v>420</v>
      </c>
      <c r="AI14" s="249">
        <v>0</v>
      </c>
      <c r="AJ14" s="258">
        <v>1.0000000000005116E-2</v>
      </c>
      <c r="AK14" s="263">
        <f t="shared" si="0"/>
        <v>5.1159076974714127E-13</v>
      </c>
    </row>
    <row r="15" spans="1:37" s="219" customFormat="1" ht="15">
      <c r="A15" s="222">
        <v>43303</v>
      </c>
      <c r="B15" s="219" t="s">
        <v>9</v>
      </c>
      <c r="D15" s="219" t="s">
        <v>10</v>
      </c>
      <c r="E15" s="219">
        <v>41</v>
      </c>
      <c r="F15" s="219">
        <v>1</v>
      </c>
      <c r="G15" s="242" t="s">
        <v>112</v>
      </c>
      <c r="H15" s="219">
        <v>25.5</v>
      </c>
      <c r="I15" s="219">
        <v>45</v>
      </c>
      <c r="J15" s="245" t="s">
        <v>484</v>
      </c>
      <c r="K15" s="224">
        <v>74.85499999999999</v>
      </c>
      <c r="L15" s="224">
        <v>75.05</v>
      </c>
      <c r="M15" s="247"/>
      <c r="N15" s="138"/>
      <c r="P15" s="219" t="s">
        <v>370</v>
      </c>
      <c r="Q15" s="219" t="s">
        <v>372</v>
      </c>
      <c r="R15" s="208" t="s">
        <v>375</v>
      </c>
      <c r="S15" s="219" t="s">
        <v>377</v>
      </c>
      <c r="T15" s="223">
        <v>3</v>
      </c>
      <c r="U15" s="249" t="s">
        <v>446</v>
      </c>
      <c r="V15" s="251">
        <v>35</v>
      </c>
      <c r="W15" s="225">
        <v>90</v>
      </c>
      <c r="X15" s="251">
        <v>4</v>
      </c>
      <c r="Y15" s="225">
        <v>180</v>
      </c>
      <c r="Z15" s="253">
        <v>-84.297017823185442</v>
      </c>
      <c r="AA15" s="226">
        <v>275.70298217681454</v>
      </c>
      <c r="AB15" s="226">
        <v>54.866311935137681</v>
      </c>
      <c r="AC15" s="226">
        <v>5.7029821768145581</v>
      </c>
      <c r="AD15" s="226">
        <v>35.133688064862319</v>
      </c>
      <c r="AE15" s="254">
        <v>95.702982176814544</v>
      </c>
      <c r="AF15" s="227">
        <v>35.133688064862319</v>
      </c>
      <c r="AG15" s="249" t="s">
        <v>447</v>
      </c>
      <c r="AH15" s="257" t="s">
        <v>420</v>
      </c>
      <c r="AI15" s="249">
        <v>0</v>
      </c>
      <c r="AJ15" s="258"/>
      <c r="AK15" s="263"/>
    </row>
    <row r="16" spans="1:37" s="219" customFormat="1" ht="15">
      <c r="A16" s="222">
        <v>43303</v>
      </c>
      <c r="B16" s="219" t="s">
        <v>9</v>
      </c>
      <c r="D16" s="219" t="s">
        <v>10</v>
      </c>
      <c r="E16" s="219">
        <v>41</v>
      </c>
      <c r="F16" s="219">
        <v>1</v>
      </c>
      <c r="G16" s="242" t="s">
        <v>112</v>
      </c>
      <c r="H16" s="219">
        <v>45</v>
      </c>
      <c r="I16" s="219">
        <v>46.5</v>
      </c>
      <c r="J16" s="245" t="s">
        <v>484</v>
      </c>
      <c r="K16" s="224">
        <v>75.05</v>
      </c>
      <c r="L16" s="224">
        <v>75.064999999999998</v>
      </c>
      <c r="M16" s="247"/>
      <c r="N16" s="138"/>
      <c r="P16" s="219" t="s">
        <v>370</v>
      </c>
      <c r="Q16" s="219" t="s">
        <v>372</v>
      </c>
      <c r="R16" s="208" t="s">
        <v>375</v>
      </c>
      <c r="S16" s="219" t="s">
        <v>376</v>
      </c>
      <c r="T16" s="223">
        <v>0</v>
      </c>
      <c r="U16" s="249"/>
      <c r="V16" s="251"/>
      <c r="W16" s="225"/>
      <c r="X16" s="251"/>
      <c r="Y16" s="225"/>
      <c r="Z16" s="253" t="e">
        <v>#DIV/0!</v>
      </c>
      <c r="AA16" s="226" t="e">
        <v>#DIV/0!</v>
      </c>
      <c r="AB16" s="226" t="e">
        <v>#DIV/0!</v>
      </c>
      <c r="AC16" s="226" t="e">
        <v>#DIV/0!</v>
      </c>
      <c r="AD16" s="226" t="e">
        <v>#DIV/0!</v>
      </c>
      <c r="AE16" s="254"/>
      <c r="AF16" s="227"/>
      <c r="AG16" s="249" t="s">
        <v>419</v>
      </c>
      <c r="AH16" s="257" t="s">
        <v>420</v>
      </c>
      <c r="AI16" s="249">
        <v>0</v>
      </c>
      <c r="AJ16" s="258">
        <f t="shared" si="1"/>
        <v>1.5000000000000568E-2</v>
      </c>
      <c r="AK16" s="263">
        <f t="shared" si="0"/>
        <v>0.4054651081082023</v>
      </c>
    </row>
    <row r="17" spans="1:37" s="219" customFormat="1" ht="15">
      <c r="A17" s="222">
        <v>43303</v>
      </c>
      <c r="B17" s="219" t="s">
        <v>9</v>
      </c>
      <c r="D17" s="219" t="s">
        <v>10</v>
      </c>
      <c r="E17" s="219">
        <v>41</v>
      </c>
      <c r="F17" s="219">
        <v>1</v>
      </c>
      <c r="G17" s="242" t="s">
        <v>112</v>
      </c>
      <c r="H17" s="219">
        <v>46.5</v>
      </c>
      <c r="I17" s="219">
        <v>52</v>
      </c>
      <c r="J17" s="245" t="s">
        <v>484</v>
      </c>
      <c r="K17" s="224">
        <v>75.064999999999998</v>
      </c>
      <c r="L17" s="224">
        <v>75.11999999999999</v>
      </c>
      <c r="M17" s="247"/>
      <c r="N17" s="138"/>
      <c r="P17" s="219" t="s">
        <v>370</v>
      </c>
      <c r="Q17" s="219" t="s">
        <v>372</v>
      </c>
      <c r="R17" s="208" t="s">
        <v>375</v>
      </c>
      <c r="S17" s="219" t="s">
        <v>377</v>
      </c>
      <c r="T17" s="223">
        <v>3</v>
      </c>
      <c r="U17" s="249" t="s">
        <v>446</v>
      </c>
      <c r="V17" s="251">
        <v>36</v>
      </c>
      <c r="W17" s="225">
        <v>90</v>
      </c>
      <c r="X17" s="251">
        <v>14</v>
      </c>
      <c r="Y17" s="225">
        <v>180</v>
      </c>
      <c r="Z17" s="253">
        <v>-71.059288766803832</v>
      </c>
      <c r="AA17" s="226">
        <v>288.94071123319617</v>
      </c>
      <c r="AB17" s="226">
        <v>52.47093998622416</v>
      </c>
      <c r="AC17" s="226">
        <v>18.940711233196168</v>
      </c>
      <c r="AD17" s="226">
        <v>37.52906001377584</v>
      </c>
      <c r="AE17" s="254">
        <v>108.94071123319617</v>
      </c>
      <c r="AF17" s="227">
        <v>37.52906001377584</v>
      </c>
      <c r="AG17" s="249" t="s">
        <v>447</v>
      </c>
      <c r="AH17" s="257" t="s">
        <v>420</v>
      </c>
      <c r="AI17" s="249">
        <v>0</v>
      </c>
      <c r="AJ17" s="258"/>
      <c r="AK17" s="263"/>
    </row>
    <row r="18" spans="1:37" s="219" customFormat="1" ht="15">
      <c r="A18" s="222">
        <v>43303</v>
      </c>
      <c r="B18" s="219" t="s">
        <v>9</v>
      </c>
      <c r="D18" s="219" t="s">
        <v>10</v>
      </c>
      <c r="E18" s="219">
        <v>41</v>
      </c>
      <c r="F18" s="219">
        <v>1</v>
      </c>
      <c r="G18" s="242" t="s">
        <v>112</v>
      </c>
      <c r="H18" s="219">
        <v>52</v>
      </c>
      <c r="I18" s="219">
        <v>53</v>
      </c>
      <c r="J18" s="245" t="s">
        <v>484</v>
      </c>
      <c r="K18" s="224">
        <v>75.11999999999999</v>
      </c>
      <c r="L18" s="224">
        <v>75.13</v>
      </c>
      <c r="M18" s="247"/>
      <c r="N18" s="138"/>
      <c r="P18" s="219" t="s">
        <v>373</v>
      </c>
      <c r="Q18" s="219" t="s">
        <v>371</v>
      </c>
      <c r="R18" s="208" t="s">
        <v>375</v>
      </c>
      <c r="S18" s="219" t="s">
        <v>376</v>
      </c>
      <c r="T18" s="223">
        <v>0</v>
      </c>
      <c r="U18" s="249"/>
      <c r="V18" s="251"/>
      <c r="W18" s="225"/>
      <c r="X18" s="251"/>
      <c r="Y18" s="225"/>
      <c r="Z18" s="253" t="e">
        <v>#DIV/0!</v>
      </c>
      <c r="AA18" s="226" t="e">
        <v>#DIV/0!</v>
      </c>
      <c r="AB18" s="226" t="e">
        <v>#DIV/0!</v>
      </c>
      <c r="AC18" s="226" t="e">
        <v>#DIV/0!</v>
      </c>
      <c r="AD18" s="226" t="e">
        <v>#DIV/0!</v>
      </c>
      <c r="AE18" s="254"/>
      <c r="AF18" s="227"/>
      <c r="AG18" s="249" t="s">
        <v>419</v>
      </c>
      <c r="AH18" s="257" t="s">
        <v>420</v>
      </c>
      <c r="AI18" s="249">
        <v>0</v>
      </c>
      <c r="AJ18" s="258">
        <f t="shared" si="1"/>
        <v>1.0000000000005116E-2</v>
      </c>
      <c r="AK18" s="263">
        <f t="shared" si="0"/>
        <v>5.1159076974714127E-13</v>
      </c>
    </row>
    <row r="19" spans="1:37" s="219" customFormat="1" ht="15">
      <c r="A19" s="222">
        <v>43303</v>
      </c>
      <c r="B19" s="219" t="s">
        <v>9</v>
      </c>
      <c r="D19" s="219" t="s">
        <v>10</v>
      </c>
      <c r="E19" s="219">
        <v>41</v>
      </c>
      <c r="F19" s="219">
        <v>1</v>
      </c>
      <c r="G19" s="242" t="s">
        <v>112</v>
      </c>
      <c r="H19" s="219">
        <v>53</v>
      </c>
      <c r="I19" s="219">
        <v>65</v>
      </c>
      <c r="J19" s="245" t="s">
        <v>484</v>
      </c>
      <c r="K19" s="224">
        <v>75.13</v>
      </c>
      <c r="L19" s="224">
        <v>75.25</v>
      </c>
      <c r="M19" s="247"/>
      <c r="N19" s="138"/>
      <c r="P19" s="219" t="s">
        <v>370</v>
      </c>
      <c r="Q19" s="219" t="s">
        <v>372</v>
      </c>
      <c r="R19" s="208" t="s">
        <v>375</v>
      </c>
      <c r="S19" s="219" t="s">
        <v>377</v>
      </c>
      <c r="T19" s="223">
        <v>3</v>
      </c>
      <c r="U19" s="249" t="s">
        <v>446</v>
      </c>
      <c r="V19" s="251">
        <v>35</v>
      </c>
      <c r="W19" s="225">
        <v>90</v>
      </c>
      <c r="X19" s="251">
        <v>20</v>
      </c>
      <c r="Y19" s="225">
        <v>180</v>
      </c>
      <c r="Z19" s="253">
        <v>-62.534437459368547</v>
      </c>
      <c r="AA19" s="226">
        <v>297.46556254063148</v>
      </c>
      <c r="AB19" s="226">
        <v>51.721102350181418</v>
      </c>
      <c r="AC19" s="226">
        <v>27.465562540631453</v>
      </c>
      <c r="AD19" s="226">
        <v>38.278897649818582</v>
      </c>
      <c r="AE19" s="254">
        <v>117.46556254063148</v>
      </c>
      <c r="AF19" s="227">
        <v>38.278897649818582</v>
      </c>
      <c r="AG19" s="249" t="s">
        <v>447</v>
      </c>
      <c r="AH19" s="257" t="s">
        <v>420</v>
      </c>
      <c r="AI19" s="249">
        <v>0</v>
      </c>
      <c r="AJ19" s="258"/>
      <c r="AK19" s="263"/>
    </row>
    <row r="20" spans="1:37" s="219" customFormat="1" ht="15">
      <c r="A20" s="222">
        <v>43303</v>
      </c>
      <c r="B20" s="219" t="s">
        <v>9</v>
      </c>
      <c r="D20" s="219" t="s">
        <v>10</v>
      </c>
      <c r="E20" s="219">
        <v>41</v>
      </c>
      <c r="F20" s="219">
        <v>1</v>
      </c>
      <c r="G20" s="242" t="s">
        <v>112</v>
      </c>
      <c r="H20" s="219">
        <v>65</v>
      </c>
      <c r="I20" s="219">
        <v>65.5</v>
      </c>
      <c r="J20" s="245" t="s">
        <v>484</v>
      </c>
      <c r="K20" s="224">
        <v>75.25</v>
      </c>
      <c r="L20" s="224">
        <v>75.254999999999995</v>
      </c>
      <c r="M20" s="247"/>
      <c r="N20" s="138"/>
      <c r="P20" s="219" t="s">
        <v>370</v>
      </c>
      <c r="Q20" s="219" t="s">
        <v>371</v>
      </c>
      <c r="R20" s="208" t="s">
        <v>375</v>
      </c>
      <c r="S20" s="219" t="s">
        <v>376</v>
      </c>
      <c r="T20" s="223">
        <v>0</v>
      </c>
      <c r="U20" s="249"/>
      <c r="V20" s="251"/>
      <c r="W20" s="225"/>
      <c r="X20" s="251"/>
      <c r="Y20" s="225"/>
      <c r="Z20" s="253" t="e">
        <v>#DIV/0!</v>
      </c>
      <c r="AA20" s="226" t="e">
        <v>#DIV/0!</v>
      </c>
      <c r="AB20" s="226" t="e">
        <v>#DIV/0!</v>
      </c>
      <c r="AC20" s="226" t="e">
        <v>#DIV/0!</v>
      </c>
      <c r="AD20" s="226" t="e">
        <v>#DIV/0!</v>
      </c>
      <c r="AE20" s="254"/>
      <c r="AF20" s="227"/>
      <c r="AG20" s="249" t="s">
        <v>419</v>
      </c>
      <c r="AH20" s="257" t="s">
        <v>420</v>
      </c>
      <c r="AI20" s="249">
        <v>0</v>
      </c>
      <c r="AJ20" s="258">
        <v>1.0000000000005116E-2</v>
      </c>
      <c r="AK20" s="263">
        <f t="shared" si="0"/>
        <v>5.1159076974714127E-13</v>
      </c>
    </row>
    <row r="21" spans="1:37" s="219" customFormat="1" ht="15">
      <c r="A21" s="222">
        <v>43303</v>
      </c>
      <c r="B21" s="219" t="s">
        <v>9</v>
      </c>
      <c r="D21" s="219" t="s">
        <v>10</v>
      </c>
      <c r="E21" s="219">
        <v>41</v>
      </c>
      <c r="F21" s="219">
        <v>1</v>
      </c>
      <c r="G21" s="242" t="s">
        <v>112</v>
      </c>
      <c r="H21" s="219">
        <v>65.5</v>
      </c>
      <c r="I21" s="219">
        <v>78</v>
      </c>
      <c r="J21" s="245" t="s">
        <v>484</v>
      </c>
      <c r="K21" s="224">
        <v>75.254999999999995</v>
      </c>
      <c r="L21" s="224">
        <v>75.38</v>
      </c>
      <c r="M21" s="247"/>
      <c r="N21" s="138"/>
      <c r="P21" s="219" t="s">
        <v>370</v>
      </c>
      <c r="Q21" s="219" t="s">
        <v>371</v>
      </c>
      <c r="R21" s="208" t="s">
        <v>375</v>
      </c>
      <c r="S21" s="219" t="s">
        <v>377</v>
      </c>
      <c r="T21" s="223">
        <v>3</v>
      </c>
      <c r="U21" s="249" t="s">
        <v>446</v>
      </c>
      <c r="V21" s="251">
        <v>35</v>
      </c>
      <c r="W21" s="225">
        <v>90</v>
      </c>
      <c r="X21" s="251">
        <v>16</v>
      </c>
      <c r="Y21" s="225">
        <v>180</v>
      </c>
      <c r="Z21" s="253">
        <v>-67.730171641821272</v>
      </c>
      <c r="AA21" s="226">
        <v>292.26982835817876</v>
      </c>
      <c r="AB21" s="226">
        <v>52.887166342405628</v>
      </c>
      <c r="AC21" s="226">
        <v>22.269828358178728</v>
      </c>
      <c r="AD21" s="226">
        <v>37.112833657594372</v>
      </c>
      <c r="AE21" s="254">
        <v>112.26982835817876</v>
      </c>
      <c r="AF21" s="227">
        <v>37.112833657594372</v>
      </c>
      <c r="AG21" s="249" t="s">
        <v>447</v>
      </c>
      <c r="AH21" s="257" t="s">
        <v>420</v>
      </c>
      <c r="AI21" s="249">
        <v>0</v>
      </c>
      <c r="AJ21" s="258"/>
      <c r="AK21" s="263"/>
    </row>
    <row r="22" spans="1:37" s="219" customFormat="1" ht="15">
      <c r="A22" s="222">
        <v>43303</v>
      </c>
      <c r="B22" s="219" t="s">
        <v>9</v>
      </c>
      <c r="D22" s="219" t="s">
        <v>10</v>
      </c>
      <c r="E22" s="219">
        <v>41</v>
      </c>
      <c r="F22" s="219">
        <v>1</v>
      </c>
      <c r="G22" s="242" t="s">
        <v>112</v>
      </c>
      <c r="H22" s="219">
        <v>78</v>
      </c>
      <c r="I22" s="219">
        <v>79</v>
      </c>
      <c r="J22" s="245" t="s">
        <v>484</v>
      </c>
      <c r="K22" s="224">
        <v>75.38</v>
      </c>
      <c r="L22" s="224">
        <v>75.39</v>
      </c>
      <c r="M22" s="247"/>
      <c r="N22" s="138"/>
      <c r="P22" s="219" t="s">
        <v>370</v>
      </c>
      <c r="Q22" s="219" t="s">
        <v>372</v>
      </c>
      <c r="R22" s="208" t="s">
        <v>375</v>
      </c>
      <c r="S22" s="219" t="s">
        <v>376</v>
      </c>
      <c r="T22" s="223">
        <v>0</v>
      </c>
      <c r="U22" s="249"/>
      <c r="V22" s="251"/>
      <c r="W22" s="225"/>
      <c r="X22" s="251"/>
      <c r="Y22" s="225"/>
      <c r="Z22" s="253" t="e">
        <v>#DIV/0!</v>
      </c>
      <c r="AA22" s="226" t="e">
        <v>#DIV/0!</v>
      </c>
      <c r="AB22" s="226" t="e">
        <v>#DIV/0!</v>
      </c>
      <c r="AC22" s="226" t="e">
        <v>#DIV/0!</v>
      </c>
      <c r="AD22" s="226" t="e">
        <v>#DIV/0!</v>
      </c>
      <c r="AE22" s="254"/>
      <c r="AF22" s="227"/>
      <c r="AG22" s="249" t="s">
        <v>419</v>
      </c>
      <c r="AH22" s="257" t="s">
        <v>420</v>
      </c>
      <c r="AI22" s="249">
        <v>0</v>
      </c>
      <c r="AJ22" s="258">
        <f t="shared" si="1"/>
        <v>1.0000000000005116E-2</v>
      </c>
      <c r="AK22" s="263">
        <f t="shared" si="0"/>
        <v>5.1159076974714127E-13</v>
      </c>
    </row>
    <row r="23" spans="1:37" s="219" customFormat="1" ht="15">
      <c r="A23" s="222">
        <v>43303</v>
      </c>
      <c r="B23" s="219" t="s">
        <v>9</v>
      </c>
      <c r="D23" s="219" t="s">
        <v>10</v>
      </c>
      <c r="E23" s="219">
        <v>41</v>
      </c>
      <c r="F23" s="219">
        <v>1</v>
      </c>
      <c r="G23" s="242" t="s">
        <v>112</v>
      </c>
      <c r="H23" s="219">
        <v>79</v>
      </c>
      <c r="I23" s="219">
        <v>96</v>
      </c>
      <c r="J23" s="245" t="s">
        <v>484</v>
      </c>
      <c r="K23" s="224">
        <v>75.39</v>
      </c>
      <c r="L23" s="224">
        <v>75.559999999999988</v>
      </c>
      <c r="M23" s="247"/>
      <c r="N23" s="138"/>
      <c r="P23" s="219" t="s">
        <v>370</v>
      </c>
      <c r="Q23" s="219" t="s">
        <v>372</v>
      </c>
      <c r="R23" s="208" t="s">
        <v>375</v>
      </c>
      <c r="S23" s="219" t="s">
        <v>377</v>
      </c>
      <c r="T23" s="223">
        <v>3</v>
      </c>
      <c r="U23" s="249" t="s">
        <v>446</v>
      </c>
      <c r="V23" s="251">
        <v>33</v>
      </c>
      <c r="W23" s="225">
        <v>90</v>
      </c>
      <c r="X23" s="251">
        <v>14</v>
      </c>
      <c r="Y23" s="225">
        <v>180</v>
      </c>
      <c r="Z23" s="253">
        <v>-68.996633243069368</v>
      </c>
      <c r="AA23" s="226">
        <v>291.00336675693063</v>
      </c>
      <c r="AB23" s="226">
        <v>55.176545229006656</v>
      </c>
      <c r="AC23" s="226">
        <v>21.003366756930632</v>
      </c>
      <c r="AD23" s="226">
        <v>34.823454770993344</v>
      </c>
      <c r="AE23" s="254">
        <v>111.00336675693063</v>
      </c>
      <c r="AF23" s="227">
        <v>34.823454770993344</v>
      </c>
      <c r="AG23" s="249" t="s">
        <v>447</v>
      </c>
      <c r="AH23" s="257" t="s">
        <v>420</v>
      </c>
      <c r="AI23" s="249">
        <v>0</v>
      </c>
      <c r="AJ23" s="258"/>
      <c r="AK23" s="263"/>
    </row>
    <row r="24" spans="1:37" s="219" customFormat="1" ht="15">
      <c r="A24" s="222">
        <v>43303</v>
      </c>
      <c r="B24" s="219" t="s">
        <v>9</v>
      </c>
      <c r="D24" s="219" t="s">
        <v>10</v>
      </c>
      <c r="E24" s="219">
        <v>41</v>
      </c>
      <c r="F24" s="219">
        <v>3</v>
      </c>
      <c r="G24" s="242" t="s">
        <v>114</v>
      </c>
      <c r="H24" s="219">
        <v>42.5</v>
      </c>
      <c r="I24" s="219">
        <v>43</v>
      </c>
      <c r="J24" s="245" t="s">
        <v>484</v>
      </c>
      <c r="K24" s="224">
        <v>76.709999999999994</v>
      </c>
      <c r="L24" s="224">
        <v>76.715000000000003</v>
      </c>
      <c r="M24" s="247"/>
      <c r="N24" s="138"/>
      <c r="P24" s="219" t="s">
        <v>370</v>
      </c>
      <c r="Q24" s="219" t="s">
        <v>371</v>
      </c>
      <c r="R24" s="208" t="s">
        <v>375</v>
      </c>
      <c r="S24" s="219" t="s">
        <v>378</v>
      </c>
      <c r="T24" s="223">
        <v>2</v>
      </c>
      <c r="U24" s="249" t="s">
        <v>446</v>
      </c>
      <c r="V24" s="251"/>
      <c r="W24" s="225"/>
      <c r="X24" s="251"/>
      <c r="Y24" s="225"/>
      <c r="Z24" s="253" t="e">
        <v>#DIV/0!</v>
      </c>
      <c r="AA24" s="226" t="e">
        <v>#DIV/0!</v>
      </c>
      <c r="AB24" s="226" t="e">
        <v>#DIV/0!</v>
      </c>
      <c r="AC24" s="226" t="e">
        <v>#DIV/0!</v>
      </c>
      <c r="AD24" s="226" t="e">
        <v>#DIV/0!</v>
      </c>
      <c r="AE24" s="254"/>
      <c r="AF24" s="227"/>
      <c r="AG24" s="249" t="s">
        <v>419</v>
      </c>
      <c r="AH24" s="257" t="s">
        <v>420</v>
      </c>
      <c r="AI24" s="249">
        <v>0</v>
      </c>
      <c r="AJ24" s="258">
        <v>1.0000000000005116E-2</v>
      </c>
      <c r="AK24" s="263">
        <f t="shared" si="0"/>
        <v>5.1159076974714127E-13</v>
      </c>
    </row>
    <row r="25" spans="1:37" s="219" customFormat="1" ht="15">
      <c r="A25" s="222">
        <v>43303</v>
      </c>
      <c r="B25" s="219" t="s">
        <v>9</v>
      </c>
      <c r="D25" s="219" t="s">
        <v>10</v>
      </c>
      <c r="E25" s="219">
        <v>41</v>
      </c>
      <c r="F25" s="219">
        <v>3</v>
      </c>
      <c r="G25" s="242" t="s">
        <v>114</v>
      </c>
      <c r="H25" s="219">
        <v>43</v>
      </c>
      <c r="I25" s="219">
        <v>52</v>
      </c>
      <c r="J25" s="245" t="s">
        <v>484</v>
      </c>
      <c r="K25" s="224">
        <v>76.715000000000003</v>
      </c>
      <c r="L25" s="224">
        <v>76.804999999999993</v>
      </c>
      <c r="M25" s="247"/>
      <c r="N25" s="138"/>
      <c r="P25" s="219" t="s">
        <v>370</v>
      </c>
      <c r="Q25" s="219" t="s">
        <v>372</v>
      </c>
      <c r="R25" s="208" t="s">
        <v>375</v>
      </c>
      <c r="S25" s="219" t="s">
        <v>378</v>
      </c>
      <c r="T25" s="223">
        <v>2</v>
      </c>
      <c r="U25" s="249" t="s">
        <v>446</v>
      </c>
      <c r="V25" s="251">
        <v>31</v>
      </c>
      <c r="W25" s="225">
        <v>90</v>
      </c>
      <c r="X25" s="251">
        <v>10</v>
      </c>
      <c r="Y25" s="225">
        <v>180</v>
      </c>
      <c r="Z25" s="253">
        <v>-73.645284619773904</v>
      </c>
      <c r="AA25" s="226">
        <v>286.35471538022608</v>
      </c>
      <c r="AB25" s="226">
        <v>57.945259291296608</v>
      </c>
      <c r="AC25" s="226">
        <v>16.354715380226096</v>
      </c>
      <c r="AD25" s="226">
        <v>32.054740708703392</v>
      </c>
      <c r="AE25" s="254">
        <v>106.35471538022608</v>
      </c>
      <c r="AF25" s="227">
        <v>32.054740708703392</v>
      </c>
      <c r="AG25" s="249" t="s">
        <v>447</v>
      </c>
      <c r="AH25" s="257" t="s">
        <v>420</v>
      </c>
      <c r="AI25" s="249">
        <v>0</v>
      </c>
      <c r="AJ25" s="258"/>
      <c r="AK25" s="263"/>
    </row>
    <row r="26" spans="1:37" s="219" customFormat="1" ht="15">
      <c r="A26" s="222">
        <v>43303</v>
      </c>
      <c r="B26" s="219" t="s">
        <v>9</v>
      </c>
      <c r="D26" s="219" t="s">
        <v>10</v>
      </c>
      <c r="E26" s="219">
        <v>41</v>
      </c>
      <c r="F26" s="219">
        <v>4</v>
      </c>
      <c r="G26" s="242" t="s">
        <v>115</v>
      </c>
      <c r="H26" s="219">
        <v>54</v>
      </c>
      <c r="I26" s="219">
        <v>55</v>
      </c>
      <c r="J26" s="245" t="s">
        <v>484</v>
      </c>
      <c r="K26" s="224">
        <v>77.415000000000006</v>
      </c>
      <c r="L26" s="224">
        <v>77.424999999999997</v>
      </c>
      <c r="M26" s="247"/>
      <c r="N26" s="138"/>
      <c r="P26" s="219" t="s">
        <v>370</v>
      </c>
      <c r="Q26" s="219" t="s">
        <v>372</v>
      </c>
      <c r="R26" s="208" t="s">
        <v>375</v>
      </c>
      <c r="S26" s="219" t="s">
        <v>378</v>
      </c>
      <c r="T26" s="223">
        <v>2</v>
      </c>
      <c r="U26" s="249" t="s">
        <v>446</v>
      </c>
      <c r="V26" s="251"/>
      <c r="W26" s="225"/>
      <c r="X26" s="251"/>
      <c r="Y26" s="225"/>
      <c r="Z26" s="253" t="e">
        <v>#DIV/0!</v>
      </c>
      <c r="AA26" s="226" t="e">
        <v>#DIV/0!</v>
      </c>
      <c r="AB26" s="226" t="e">
        <v>#DIV/0!</v>
      </c>
      <c r="AC26" s="226" t="e">
        <v>#DIV/0!</v>
      </c>
      <c r="AD26" s="226" t="e">
        <v>#DIV/0!</v>
      </c>
      <c r="AE26" s="254"/>
      <c r="AF26" s="227"/>
      <c r="AG26" s="249" t="s">
        <v>419</v>
      </c>
      <c r="AH26" s="257" t="s">
        <v>420</v>
      </c>
      <c r="AI26" s="249">
        <v>0</v>
      </c>
      <c r="AJ26" s="258">
        <f t="shared" si="1"/>
        <v>9.9999999999909051E-3</v>
      </c>
      <c r="AK26" s="263">
        <f t="shared" si="0"/>
        <v>-9.0949470177334183E-13</v>
      </c>
    </row>
    <row r="27" spans="1:37" s="219" customFormat="1" ht="15">
      <c r="A27" s="222">
        <v>43303</v>
      </c>
      <c r="B27" s="219" t="s">
        <v>9</v>
      </c>
      <c r="D27" s="219" t="s">
        <v>10</v>
      </c>
      <c r="E27" s="219">
        <v>41</v>
      </c>
      <c r="F27" s="219">
        <v>4</v>
      </c>
      <c r="G27" s="242" t="s">
        <v>115</v>
      </c>
      <c r="H27" s="219">
        <v>55</v>
      </c>
      <c r="I27" s="219">
        <v>56.5</v>
      </c>
      <c r="J27" s="245" t="s">
        <v>484</v>
      </c>
      <c r="K27" s="224">
        <v>77.424999999999997</v>
      </c>
      <c r="L27" s="224">
        <v>77.44</v>
      </c>
      <c r="M27" s="247"/>
      <c r="N27" s="138"/>
      <c r="P27" s="219" t="s">
        <v>370</v>
      </c>
      <c r="Q27" s="219" t="s">
        <v>371</v>
      </c>
      <c r="R27" s="208" t="s">
        <v>375</v>
      </c>
      <c r="S27" s="219" t="s">
        <v>378</v>
      </c>
      <c r="T27" s="223">
        <v>2</v>
      </c>
      <c r="U27" s="249" t="s">
        <v>446</v>
      </c>
      <c r="V27" s="251">
        <v>35</v>
      </c>
      <c r="W27" s="225">
        <v>90</v>
      </c>
      <c r="X27" s="251">
        <v>0.1</v>
      </c>
      <c r="Y27" s="225">
        <v>0</v>
      </c>
      <c r="Z27" s="253">
        <v>-90.142814649918179</v>
      </c>
      <c r="AA27" s="226">
        <v>269.85718535008181</v>
      </c>
      <c r="AB27" s="226">
        <v>54.999916372446393</v>
      </c>
      <c r="AC27" s="226">
        <v>359.85718535008181</v>
      </c>
      <c r="AD27" s="226">
        <v>35.000083627553607</v>
      </c>
      <c r="AE27" s="254">
        <v>89.857185350081807</v>
      </c>
      <c r="AF27" s="227">
        <v>35.000083627553607</v>
      </c>
      <c r="AG27" s="249" t="s">
        <v>447</v>
      </c>
      <c r="AH27" s="257" t="s">
        <v>420</v>
      </c>
      <c r="AI27" s="249">
        <v>0</v>
      </c>
      <c r="AJ27" s="258"/>
      <c r="AK27" s="263"/>
    </row>
    <row r="28" spans="1:37" s="219" customFormat="1" ht="15">
      <c r="A28" s="222">
        <v>43303</v>
      </c>
      <c r="B28" s="219" t="s">
        <v>9</v>
      </c>
      <c r="D28" s="219" t="s">
        <v>10</v>
      </c>
      <c r="E28" s="219">
        <v>41</v>
      </c>
      <c r="F28" s="219">
        <v>4</v>
      </c>
      <c r="G28" s="242" t="s">
        <v>115</v>
      </c>
      <c r="H28" s="219">
        <v>60.5</v>
      </c>
      <c r="I28" s="219">
        <v>61</v>
      </c>
      <c r="J28" s="245" t="s">
        <v>484</v>
      </c>
      <c r="K28" s="224">
        <v>77.48</v>
      </c>
      <c r="L28" s="224">
        <v>77.484999999999999</v>
      </c>
      <c r="M28" s="247"/>
      <c r="N28" s="138"/>
      <c r="P28" s="219" t="s">
        <v>370</v>
      </c>
      <c r="Q28" s="219" t="s">
        <v>371</v>
      </c>
      <c r="R28" s="208" t="s">
        <v>375</v>
      </c>
      <c r="S28" s="219" t="s">
        <v>378</v>
      </c>
      <c r="T28" s="223">
        <v>2</v>
      </c>
      <c r="U28" s="249" t="s">
        <v>446</v>
      </c>
      <c r="V28" s="251"/>
      <c r="W28" s="225"/>
      <c r="X28" s="251"/>
      <c r="Y28" s="225"/>
      <c r="Z28" s="253" t="e">
        <v>#DIV/0!</v>
      </c>
      <c r="AA28" s="226" t="e">
        <v>#DIV/0!</v>
      </c>
      <c r="AB28" s="226" t="e">
        <v>#DIV/0!</v>
      </c>
      <c r="AC28" s="226" t="e">
        <v>#DIV/0!</v>
      </c>
      <c r="AD28" s="226" t="e">
        <v>#DIV/0!</v>
      </c>
      <c r="AE28" s="254"/>
      <c r="AF28" s="227"/>
      <c r="AG28" s="249" t="s">
        <v>419</v>
      </c>
      <c r="AH28" s="257" t="s">
        <v>420</v>
      </c>
      <c r="AI28" s="249">
        <v>0</v>
      </c>
      <c r="AJ28" s="258">
        <v>1.0000000000005116E-2</v>
      </c>
      <c r="AK28" s="263">
        <f t="shared" si="0"/>
        <v>5.1159076974714127E-13</v>
      </c>
    </row>
    <row r="29" spans="1:37" s="219" customFormat="1" ht="15">
      <c r="A29" s="222">
        <v>43303</v>
      </c>
      <c r="B29" s="219" t="s">
        <v>9</v>
      </c>
      <c r="D29" s="219" t="s">
        <v>10</v>
      </c>
      <c r="E29" s="219">
        <v>41</v>
      </c>
      <c r="F29" s="219">
        <v>4</v>
      </c>
      <c r="G29" s="242" t="s">
        <v>115</v>
      </c>
      <c r="H29" s="219">
        <v>61</v>
      </c>
      <c r="I29" s="219">
        <v>61.5</v>
      </c>
      <c r="J29" s="245" t="s">
        <v>484</v>
      </c>
      <c r="K29" s="224">
        <v>77.484999999999999</v>
      </c>
      <c r="L29" s="224">
        <v>77.489999999999995</v>
      </c>
      <c r="M29" s="247"/>
      <c r="N29" s="138"/>
      <c r="P29" s="219" t="s">
        <v>370</v>
      </c>
      <c r="Q29" s="219" t="s">
        <v>372</v>
      </c>
      <c r="R29" s="208" t="s">
        <v>375</v>
      </c>
      <c r="S29" s="219" t="s">
        <v>378</v>
      </c>
      <c r="T29" s="223">
        <v>2</v>
      </c>
      <c r="U29" s="249" t="s">
        <v>446</v>
      </c>
      <c r="V29" s="251">
        <v>34</v>
      </c>
      <c r="W29" s="225">
        <v>90</v>
      </c>
      <c r="X29" s="251">
        <v>0.1</v>
      </c>
      <c r="Y29" s="225">
        <v>0</v>
      </c>
      <c r="Z29" s="253">
        <v>-90.148255916509243</v>
      </c>
      <c r="AA29" s="226">
        <v>269.85174408349076</v>
      </c>
      <c r="AB29" s="226">
        <v>55.999911078237616</v>
      </c>
      <c r="AC29" s="226">
        <v>359.85174408349076</v>
      </c>
      <c r="AD29" s="226">
        <v>34.000088921762384</v>
      </c>
      <c r="AE29" s="254">
        <v>89.851744083490757</v>
      </c>
      <c r="AF29" s="227">
        <v>34.000088921762384</v>
      </c>
      <c r="AG29" s="249" t="s">
        <v>421</v>
      </c>
      <c r="AH29" s="257" t="s">
        <v>420</v>
      </c>
      <c r="AI29" s="249">
        <v>0</v>
      </c>
      <c r="AJ29" s="258"/>
      <c r="AK29" s="263"/>
    </row>
    <row r="30" spans="1:37" s="219" customFormat="1" ht="15">
      <c r="A30" s="222">
        <v>43303</v>
      </c>
      <c r="B30" s="219" t="s">
        <v>9</v>
      </c>
      <c r="D30" s="219" t="s">
        <v>10</v>
      </c>
      <c r="E30" s="219">
        <v>41</v>
      </c>
      <c r="F30" s="219">
        <v>4</v>
      </c>
      <c r="G30" s="242" t="s">
        <v>115</v>
      </c>
      <c r="H30" s="219">
        <v>62.5</v>
      </c>
      <c r="I30" s="219">
        <v>63</v>
      </c>
      <c r="J30" s="245" t="s">
        <v>484</v>
      </c>
      <c r="K30" s="224">
        <v>77.5</v>
      </c>
      <c r="L30" s="224">
        <v>77.504999999999995</v>
      </c>
      <c r="M30" s="247"/>
      <c r="N30" s="138"/>
      <c r="P30" s="219" t="s">
        <v>370</v>
      </c>
      <c r="Q30" s="219" t="s">
        <v>372</v>
      </c>
      <c r="R30" s="208" t="s">
        <v>375</v>
      </c>
      <c r="S30" s="219" t="s">
        <v>378</v>
      </c>
      <c r="T30" s="223">
        <v>2</v>
      </c>
      <c r="U30" s="249" t="s">
        <v>446</v>
      </c>
      <c r="V30" s="251"/>
      <c r="W30" s="225"/>
      <c r="X30" s="251"/>
      <c r="Y30" s="225"/>
      <c r="Z30" s="253" t="e">
        <v>#DIV/0!</v>
      </c>
      <c r="AA30" s="226" t="e">
        <v>#DIV/0!</v>
      </c>
      <c r="AB30" s="226" t="e">
        <v>#DIV/0!</v>
      </c>
      <c r="AC30" s="226" t="e">
        <v>#DIV/0!</v>
      </c>
      <c r="AD30" s="226" t="e">
        <v>#DIV/0!</v>
      </c>
      <c r="AE30" s="254"/>
      <c r="AF30" s="227"/>
      <c r="AG30" s="249" t="s">
        <v>419</v>
      </c>
      <c r="AH30" s="257" t="s">
        <v>420</v>
      </c>
      <c r="AI30" s="249">
        <v>0</v>
      </c>
      <c r="AJ30" s="258">
        <v>1.0000000000005116E-2</v>
      </c>
      <c r="AK30" s="263">
        <f>LN(AJ30*100)</f>
        <v>5.1159076974714127E-13</v>
      </c>
    </row>
    <row r="31" spans="1:37" s="219" customFormat="1" ht="15">
      <c r="A31" s="222">
        <v>43303</v>
      </c>
      <c r="B31" s="219" t="s">
        <v>9</v>
      </c>
      <c r="D31" s="219" t="s">
        <v>10</v>
      </c>
      <c r="E31" s="219">
        <v>41</v>
      </c>
      <c r="F31" s="219">
        <v>4</v>
      </c>
      <c r="G31" s="242" t="s">
        <v>115</v>
      </c>
      <c r="H31" s="219">
        <v>63</v>
      </c>
      <c r="I31" s="219">
        <v>64.5</v>
      </c>
      <c r="J31" s="245" t="s">
        <v>484</v>
      </c>
      <c r="K31" s="224">
        <v>77.504999999999995</v>
      </c>
      <c r="L31" s="224">
        <v>77.52</v>
      </c>
      <c r="M31" s="247"/>
      <c r="N31" s="138"/>
      <c r="P31" s="219" t="s">
        <v>370</v>
      </c>
      <c r="Q31" s="219" t="s">
        <v>372</v>
      </c>
      <c r="R31" s="208" t="s">
        <v>375</v>
      </c>
      <c r="S31" s="219" t="s">
        <v>378</v>
      </c>
      <c r="T31" s="223">
        <v>2</v>
      </c>
      <c r="U31" s="249" t="s">
        <v>446</v>
      </c>
      <c r="V31" s="251">
        <v>34</v>
      </c>
      <c r="W31" s="225">
        <v>90</v>
      </c>
      <c r="X31" s="251">
        <v>0.1</v>
      </c>
      <c r="Y31" s="225">
        <v>0</v>
      </c>
      <c r="Z31" s="253">
        <v>-90.148255916509243</v>
      </c>
      <c r="AA31" s="226">
        <v>269.85174408349076</v>
      </c>
      <c r="AB31" s="226">
        <v>55.999911078237616</v>
      </c>
      <c r="AC31" s="226">
        <v>359.85174408349076</v>
      </c>
      <c r="AD31" s="226">
        <v>34.000088921762384</v>
      </c>
      <c r="AE31" s="254">
        <v>89.851744083490757</v>
      </c>
      <c r="AF31" s="227">
        <v>34.000088921762384</v>
      </c>
      <c r="AG31" s="249" t="s">
        <v>421</v>
      </c>
      <c r="AH31" s="257" t="s">
        <v>420</v>
      </c>
      <c r="AI31" s="249">
        <v>0</v>
      </c>
      <c r="AJ31" s="258"/>
      <c r="AK31" s="263"/>
    </row>
    <row r="32" spans="1:37" s="219" customFormat="1" ht="15">
      <c r="A32" s="222">
        <v>43303</v>
      </c>
      <c r="B32" s="219" t="s">
        <v>9</v>
      </c>
      <c r="D32" s="219" t="s">
        <v>10</v>
      </c>
      <c r="E32" s="219">
        <v>41</v>
      </c>
      <c r="F32" s="219">
        <v>4</v>
      </c>
      <c r="G32" s="242" t="s">
        <v>115</v>
      </c>
      <c r="H32" s="219">
        <v>64.5</v>
      </c>
      <c r="I32" s="219">
        <v>65.5</v>
      </c>
      <c r="J32" s="245" t="s">
        <v>484</v>
      </c>
      <c r="K32" s="224">
        <v>77.52</v>
      </c>
      <c r="L32" s="224">
        <v>77.53</v>
      </c>
      <c r="M32" s="247"/>
      <c r="N32" s="138"/>
      <c r="P32" s="219" t="s">
        <v>370</v>
      </c>
      <c r="Q32" s="219" t="s">
        <v>372</v>
      </c>
      <c r="R32" s="208" t="s">
        <v>375</v>
      </c>
      <c r="S32" s="219" t="s">
        <v>378</v>
      </c>
      <c r="T32" s="223">
        <v>2</v>
      </c>
      <c r="U32" s="249" t="s">
        <v>446</v>
      </c>
      <c r="V32" s="251"/>
      <c r="W32" s="225"/>
      <c r="X32" s="251"/>
      <c r="Y32" s="225"/>
      <c r="Z32" s="253" t="e">
        <v>#DIV/0!</v>
      </c>
      <c r="AA32" s="226" t="e">
        <v>#DIV/0!</v>
      </c>
      <c r="AB32" s="226" t="e">
        <v>#DIV/0!</v>
      </c>
      <c r="AC32" s="226" t="e">
        <v>#DIV/0!</v>
      </c>
      <c r="AD32" s="226" t="e">
        <v>#DIV/0!</v>
      </c>
      <c r="AE32" s="254"/>
      <c r="AF32" s="227"/>
      <c r="AG32" s="249" t="s">
        <v>419</v>
      </c>
      <c r="AH32" s="257" t="s">
        <v>420</v>
      </c>
      <c r="AI32" s="249">
        <v>0</v>
      </c>
      <c r="AJ32" s="262">
        <f t="shared" si="1"/>
        <v>1.0000000000005116E-2</v>
      </c>
      <c r="AK32" s="263">
        <f t="shared" si="0"/>
        <v>5.1159076974714127E-13</v>
      </c>
    </row>
    <row r="33" spans="1:37" s="219" customFormat="1" ht="15">
      <c r="A33" s="222">
        <v>43303</v>
      </c>
      <c r="B33" s="219" t="s">
        <v>9</v>
      </c>
      <c r="D33" s="219" t="s">
        <v>10</v>
      </c>
      <c r="E33" s="219">
        <v>41</v>
      </c>
      <c r="F33" s="219">
        <v>4</v>
      </c>
      <c r="G33" s="242" t="s">
        <v>115</v>
      </c>
      <c r="H33" s="219">
        <v>65.5</v>
      </c>
      <c r="I33" s="219">
        <v>67.5</v>
      </c>
      <c r="J33" s="245" t="s">
        <v>484</v>
      </c>
      <c r="K33" s="224">
        <v>77.53</v>
      </c>
      <c r="L33" s="224">
        <v>77.55</v>
      </c>
      <c r="M33" s="247"/>
      <c r="N33" s="138"/>
      <c r="P33" s="219" t="s">
        <v>370</v>
      </c>
      <c r="Q33" s="219" t="s">
        <v>372</v>
      </c>
      <c r="R33" s="208" t="s">
        <v>375</v>
      </c>
      <c r="S33" s="219" t="s">
        <v>378</v>
      </c>
      <c r="T33" s="223">
        <v>2</v>
      </c>
      <c r="U33" s="249" t="s">
        <v>446</v>
      </c>
      <c r="V33" s="251">
        <v>33</v>
      </c>
      <c r="W33" s="225">
        <v>90</v>
      </c>
      <c r="X33" s="251">
        <v>0.1</v>
      </c>
      <c r="Y33" s="225">
        <v>0</v>
      </c>
      <c r="Z33" s="253">
        <v>-90.15398628198848</v>
      </c>
      <c r="AA33" s="226">
        <v>269.84601371801153</v>
      </c>
      <c r="AB33" s="226">
        <v>56.999905482451972</v>
      </c>
      <c r="AC33" s="226">
        <v>359.84601371801153</v>
      </c>
      <c r="AD33" s="226">
        <v>33.000094517548028</v>
      </c>
      <c r="AE33" s="254">
        <v>89.846013718011534</v>
      </c>
      <c r="AF33" s="227">
        <v>33.000094517548028</v>
      </c>
      <c r="AG33" s="249" t="s">
        <v>421</v>
      </c>
      <c r="AH33" s="257" t="s">
        <v>420</v>
      </c>
      <c r="AI33" s="249">
        <v>0</v>
      </c>
      <c r="AJ33" s="258"/>
      <c r="AK33" s="263"/>
    </row>
    <row r="34" spans="1:37" s="219" customFormat="1" ht="15">
      <c r="A34" s="222">
        <v>43303</v>
      </c>
      <c r="B34" s="219" t="s">
        <v>9</v>
      </c>
      <c r="D34" s="219" t="s">
        <v>10</v>
      </c>
      <c r="E34" s="219">
        <v>41</v>
      </c>
      <c r="F34" s="219">
        <v>4</v>
      </c>
      <c r="G34" s="242" t="s">
        <v>115</v>
      </c>
      <c r="H34" s="219">
        <v>67.5</v>
      </c>
      <c r="I34" s="219">
        <v>68</v>
      </c>
      <c r="J34" s="245" t="s">
        <v>484</v>
      </c>
      <c r="K34" s="224">
        <v>77.55</v>
      </c>
      <c r="L34" s="224">
        <v>77.555000000000007</v>
      </c>
      <c r="M34" s="247"/>
      <c r="N34" s="138"/>
      <c r="P34" s="219" t="s">
        <v>370</v>
      </c>
      <c r="Q34" s="219" t="s">
        <v>371</v>
      </c>
      <c r="R34" s="208" t="s">
        <v>375</v>
      </c>
      <c r="S34" s="219" t="s">
        <v>378</v>
      </c>
      <c r="T34" s="223">
        <v>2</v>
      </c>
      <c r="U34" s="249" t="s">
        <v>446</v>
      </c>
      <c r="V34" s="251"/>
      <c r="W34" s="225"/>
      <c r="X34" s="251"/>
      <c r="Y34" s="225"/>
      <c r="Z34" s="253" t="e">
        <v>#DIV/0!</v>
      </c>
      <c r="AA34" s="226" t="e">
        <v>#DIV/0!</v>
      </c>
      <c r="AB34" s="226" t="e">
        <v>#DIV/0!</v>
      </c>
      <c r="AC34" s="226" t="e">
        <v>#DIV/0!</v>
      </c>
      <c r="AD34" s="226" t="e">
        <v>#DIV/0!</v>
      </c>
      <c r="AE34" s="254"/>
      <c r="AF34" s="227"/>
      <c r="AG34" s="249" t="s">
        <v>419</v>
      </c>
      <c r="AH34" s="257" t="s">
        <v>420</v>
      </c>
      <c r="AI34" s="249">
        <v>0</v>
      </c>
      <c r="AJ34" s="262">
        <v>1.0000000000005116E-2</v>
      </c>
      <c r="AK34" s="263">
        <f t="shared" si="0"/>
        <v>5.1159076974714127E-13</v>
      </c>
    </row>
    <row r="35" spans="1:37" s="219" customFormat="1" ht="15">
      <c r="A35" s="222">
        <v>43303</v>
      </c>
      <c r="B35" s="219" t="s">
        <v>9</v>
      </c>
      <c r="D35" s="219" t="s">
        <v>10</v>
      </c>
      <c r="E35" s="219">
        <v>41</v>
      </c>
      <c r="F35" s="219">
        <v>4</v>
      </c>
      <c r="G35" s="242" t="s">
        <v>115</v>
      </c>
      <c r="H35" s="219">
        <v>68</v>
      </c>
      <c r="I35" s="219">
        <v>76</v>
      </c>
      <c r="J35" s="245" t="s">
        <v>484</v>
      </c>
      <c r="K35" s="224">
        <v>77.555000000000007</v>
      </c>
      <c r="L35" s="224">
        <v>77.635000000000005</v>
      </c>
      <c r="M35" s="247"/>
      <c r="N35" s="138"/>
      <c r="P35" s="219" t="s">
        <v>370</v>
      </c>
      <c r="Q35" s="219" t="s">
        <v>371</v>
      </c>
      <c r="R35" s="208" t="s">
        <v>375</v>
      </c>
      <c r="S35" s="219" t="s">
        <v>378</v>
      </c>
      <c r="T35" s="223">
        <v>2</v>
      </c>
      <c r="U35" s="249" t="s">
        <v>446</v>
      </c>
      <c r="V35" s="251">
        <v>31</v>
      </c>
      <c r="W35" s="225">
        <v>90</v>
      </c>
      <c r="X35" s="251">
        <v>0.1</v>
      </c>
      <c r="Y35" s="225">
        <v>0</v>
      </c>
      <c r="Z35" s="253">
        <v>-90.166427649154144</v>
      </c>
      <c r="AA35" s="226">
        <v>269.83357235084588</v>
      </c>
      <c r="AB35" s="226">
        <v>58.999893290201143</v>
      </c>
      <c r="AC35" s="226">
        <v>359.83357235084588</v>
      </c>
      <c r="AD35" s="226">
        <v>31.000106709798857</v>
      </c>
      <c r="AE35" s="254">
        <v>89.833572350845884</v>
      </c>
      <c r="AF35" s="227">
        <v>31.000106709798857</v>
      </c>
      <c r="AG35" s="249" t="s">
        <v>421</v>
      </c>
      <c r="AH35" s="257" t="s">
        <v>420</v>
      </c>
      <c r="AI35" s="249">
        <v>0</v>
      </c>
      <c r="AJ35" s="258"/>
      <c r="AK35" s="263"/>
    </row>
    <row r="36" spans="1:37" s="219" customFormat="1" ht="15">
      <c r="A36" s="222">
        <v>43303</v>
      </c>
      <c r="B36" s="219" t="s">
        <v>9</v>
      </c>
      <c r="D36" s="219" t="s">
        <v>10</v>
      </c>
      <c r="E36" s="219">
        <v>42</v>
      </c>
      <c r="F36" s="219">
        <v>2</v>
      </c>
      <c r="G36" s="242" t="s">
        <v>117</v>
      </c>
      <c r="H36" s="219">
        <v>15.5</v>
      </c>
      <c r="I36" s="219">
        <v>16</v>
      </c>
      <c r="J36" s="245" t="s">
        <v>484</v>
      </c>
      <c r="K36" s="224">
        <v>78.75</v>
      </c>
      <c r="L36" s="224">
        <v>78.754999999999995</v>
      </c>
      <c r="M36" s="247"/>
      <c r="N36" s="138"/>
      <c r="P36" s="219" t="s">
        <v>370</v>
      </c>
      <c r="Q36" s="219" t="s">
        <v>371</v>
      </c>
      <c r="R36" s="208" t="s">
        <v>375</v>
      </c>
      <c r="S36" s="219" t="s">
        <v>379</v>
      </c>
      <c r="T36" s="223">
        <v>1</v>
      </c>
      <c r="U36" s="249" t="s">
        <v>446</v>
      </c>
      <c r="V36" s="251"/>
      <c r="W36" s="225"/>
      <c r="X36" s="251"/>
      <c r="Y36" s="225"/>
      <c r="Z36" s="253" t="e">
        <v>#DIV/0!</v>
      </c>
      <c r="AA36" s="226" t="e">
        <v>#DIV/0!</v>
      </c>
      <c r="AB36" s="226" t="e">
        <v>#DIV/0!</v>
      </c>
      <c r="AC36" s="226" t="e">
        <v>#DIV/0!</v>
      </c>
      <c r="AD36" s="226" t="e">
        <v>#DIV/0!</v>
      </c>
      <c r="AE36" s="254"/>
      <c r="AF36" s="227"/>
      <c r="AG36" s="249" t="s">
        <v>419</v>
      </c>
      <c r="AH36" s="257" t="s">
        <v>420</v>
      </c>
      <c r="AI36" s="249">
        <v>0</v>
      </c>
      <c r="AJ36" s="262">
        <v>1.0000000000005116E-2</v>
      </c>
      <c r="AK36" s="263">
        <f>LN(AJ36*100)</f>
        <v>5.1159076974714127E-13</v>
      </c>
    </row>
    <row r="37" spans="1:37" s="219" customFormat="1" ht="15">
      <c r="A37" s="222">
        <v>43303</v>
      </c>
      <c r="B37" s="219" t="s">
        <v>9</v>
      </c>
      <c r="D37" s="219" t="s">
        <v>10</v>
      </c>
      <c r="E37" s="219">
        <v>42</v>
      </c>
      <c r="F37" s="219">
        <v>2</v>
      </c>
      <c r="G37" s="242" t="s">
        <v>117</v>
      </c>
      <c r="H37" s="219">
        <v>16</v>
      </c>
      <c r="I37" s="219">
        <v>19</v>
      </c>
      <c r="J37" s="245" t="s">
        <v>484</v>
      </c>
      <c r="K37" s="224">
        <v>78.754999999999995</v>
      </c>
      <c r="L37" s="224">
        <v>78.784999999999997</v>
      </c>
      <c r="M37" s="247"/>
      <c r="N37" s="138"/>
      <c r="P37" s="219" t="s">
        <v>370</v>
      </c>
      <c r="Q37" s="219" t="s">
        <v>371</v>
      </c>
      <c r="R37" s="208" t="s">
        <v>375</v>
      </c>
      <c r="S37" s="219" t="s">
        <v>376</v>
      </c>
      <c r="T37" s="223">
        <v>0</v>
      </c>
      <c r="U37" s="249"/>
      <c r="V37" s="251">
        <v>44</v>
      </c>
      <c r="W37" s="225">
        <v>90</v>
      </c>
      <c r="X37" s="251">
        <v>30</v>
      </c>
      <c r="Y37" s="225">
        <v>0</v>
      </c>
      <c r="Z37" s="253">
        <v>-120.87367121473767</v>
      </c>
      <c r="AA37" s="226">
        <v>239.12632878526233</v>
      </c>
      <c r="AB37" s="226">
        <v>41.63058203021167</v>
      </c>
      <c r="AC37" s="226">
        <v>329.12632878526233</v>
      </c>
      <c r="AD37" s="226">
        <v>48.36941796978833</v>
      </c>
      <c r="AE37" s="254">
        <v>59.126328785262331</v>
      </c>
      <c r="AF37" s="227">
        <v>48.36941796978833</v>
      </c>
      <c r="AG37" s="249" t="s">
        <v>421</v>
      </c>
      <c r="AH37" s="257" t="s">
        <v>420</v>
      </c>
      <c r="AI37" s="249">
        <v>0</v>
      </c>
      <c r="AJ37" s="258"/>
      <c r="AK37" s="263"/>
    </row>
    <row r="38" spans="1:37" s="219" customFormat="1" ht="15">
      <c r="A38" s="222">
        <v>43303</v>
      </c>
      <c r="B38" s="219" t="s">
        <v>9</v>
      </c>
      <c r="D38" s="219" t="s">
        <v>10</v>
      </c>
      <c r="E38" s="219">
        <v>42</v>
      </c>
      <c r="F38" s="219">
        <v>2</v>
      </c>
      <c r="G38" s="242" t="s">
        <v>117</v>
      </c>
      <c r="H38" s="219">
        <v>24.5</v>
      </c>
      <c r="I38" s="219">
        <v>31.5</v>
      </c>
      <c r="J38" s="245" t="s">
        <v>484</v>
      </c>
      <c r="K38" s="224">
        <v>78.84</v>
      </c>
      <c r="L38" s="224">
        <v>78.91</v>
      </c>
      <c r="M38" s="247"/>
      <c r="N38" s="138"/>
      <c r="P38" s="219" t="s">
        <v>370</v>
      </c>
      <c r="Q38" s="219" t="s">
        <v>371</v>
      </c>
      <c r="R38" s="208" t="s">
        <v>375</v>
      </c>
      <c r="S38" s="219" t="s">
        <v>379</v>
      </c>
      <c r="T38" s="223">
        <v>1</v>
      </c>
      <c r="U38" s="249" t="s">
        <v>446</v>
      </c>
      <c r="V38" s="251">
        <v>50</v>
      </c>
      <c r="W38" s="225">
        <v>90</v>
      </c>
      <c r="X38" s="251">
        <v>35</v>
      </c>
      <c r="Y38" s="225">
        <v>0</v>
      </c>
      <c r="Z38" s="253">
        <v>-120.4361050493531</v>
      </c>
      <c r="AA38" s="226">
        <v>239.5638949506469</v>
      </c>
      <c r="AB38" s="226">
        <v>35.884504217063558</v>
      </c>
      <c r="AC38" s="226">
        <v>329.5638949506469</v>
      </c>
      <c r="AD38" s="226">
        <v>54.115495782936442</v>
      </c>
      <c r="AE38" s="254">
        <v>59.563894950646898</v>
      </c>
      <c r="AF38" s="227">
        <v>54.115495782936442</v>
      </c>
      <c r="AG38" s="249" t="s">
        <v>452</v>
      </c>
      <c r="AH38" s="257" t="s">
        <v>420</v>
      </c>
      <c r="AI38" s="249">
        <v>0</v>
      </c>
      <c r="AJ38" s="258">
        <f t="shared" si="1"/>
        <v>0.31499999999999773</v>
      </c>
      <c r="AK38" s="263">
        <f t="shared" si="0"/>
        <v>3.4499875458315801</v>
      </c>
    </row>
    <row r="39" spans="1:37" s="219" customFormat="1" ht="15">
      <c r="A39" s="222">
        <v>43303</v>
      </c>
      <c r="B39" s="219" t="s">
        <v>9</v>
      </c>
      <c r="D39" s="219" t="s">
        <v>10</v>
      </c>
      <c r="E39" s="219">
        <v>42</v>
      </c>
      <c r="F39" s="219">
        <v>2</v>
      </c>
      <c r="G39" s="242" t="s">
        <v>117</v>
      </c>
      <c r="H39" s="219">
        <v>56</v>
      </c>
      <c r="I39" s="219">
        <v>66</v>
      </c>
      <c r="J39" s="245" t="s">
        <v>484</v>
      </c>
      <c r="K39" s="224">
        <v>79.155000000000001</v>
      </c>
      <c r="L39" s="224">
        <v>79.254999999999995</v>
      </c>
      <c r="M39" s="247"/>
      <c r="N39" s="138"/>
      <c r="P39" s="219" t="s">
        <v>370</v>
      </c>
      <c r="Q39" s="219" t="s">
        <v>371</v>
      </c>
      <c r="R39" s="208" t="s">
        <v>375</v>
      </c>
      <c r="S39" s="219" t="s">
        <v>379</v>
      </c>
      <c r="T39" s="223">
        <v>1</v>
      </c>
      <c r="U39" s="249" t="s">
        <v>446</v>
      </c>
      <c r="V39" s="251">
        <v>27</v>
      </c>
      <c r="W39" s="225">
        <v>90</v>
      </c>
      <c r="X39" s="251">
        <v>41</v>
      </c>
      <c r="Y39" s="225">
        <v>0</v>
      </c>
      <c r="Z39" s="253">
        <v>-149.62364226498383</v>
      </c>
      <c r="AA39" s="226">
        <v>210.37635773501617</v>
      </c>
      <c r="AB39" s="226">
        <v>44.782849374691516</v>
      </c>
      <c r="AC39" s="226">
        <v>300.3763577350162</v>
      </c>
      <c r="AD39" s="226">
        <v>45.217150625308484</v>
      </c>
      <c r="AE39" s="254">
        <v>30.376357735016171</v>
      </c>
      <c r="AF39" s="227">
        <v>45.217150625308484</v>
      </c>
      <c r="AG39" s="249" t="s">
        <v>448</v>
      </c>
      <c r="AH39" s="257" t="s">
        <v>420</v>
      </c>
      <c r="AI39" s="249">
        <v>0</v>
      </c>
      <c r="AJ39" s="258"/>
      <c r="AK39" s="263"/>
    </row>
    <row r="40" spans="1:37" s="219" customFormat="1" ht="15">
      <c r="A40" s="222">
        <v>43303</v>
      </c>
      <c r="B40" s="219" t="s">
        <v>9</v>
      </c>
      <c r="D40" s="219" t="s">
        <v>10</v>
      </c>
      <c r="E40" s="219">
        <v>42</v>
      </c>
      <c r="F40" s="219">
        <v>3</v>
      </c>
      <c r="G40" s="242" t="s">
        <v>118</v>
      </c>
      <c r="H40" s="219">
        <v>10</v>
      </c>
      <c r="I40" s="219">
        <v>21</v>
      </c>
      <c r="J40" s="245" t="s">
        <v>484</v>
      </c>
      <c r="K40" s="224">
        <v>79.634999999999991</v>
      </c>
      <c r="L40" s="224">
        <v>79.74499999999999</v>
      </c>
      <c r="M40" s="247"/>
      <c r="N40" s="138"/>
      <c r="P40" s="219" t="s">
        <v>373</v>
      </c>
      <c r="Q40" s="219" t="s">
        <v>371</v>
      </c>
      <c r="R40" s="208" t="s">
        <v>375</v>
      </c>
      <c r="S40" s="219" t="s">
        <v>376</v>
      </c>
      <c r="T40" s="223">
        <v>0</v>
      </c>
      <c r="U40" s="249"/>
      <c r="V40" s="251"/>
      <c r="W40" s="225"/>
      <c r="X40" s="251"/>
      <c r="Y40" s="225"/>
      <c r="Z40" s="253" t="e">
        <v>#DIV/0!</v>
      </c>
      <c r="AA40" s="226" t="e">
        <v>#DIV/0!</v>
      </c>
      <c r="AB40" s="226" t="e">
        <v>#DIV/0!</v>
      </c>
      <c r="AC40" s="226" t="e">
        <v>#DIV/0!</v>
      </c>
      <c r="AD40" s="226" t="e">
        <v>#DIV/0!</v>
      </c>
      <c r="AE40" s="254"/>
      <c r="AF40" s="227"/>
      <c r="AG40" s="249" t="s">
        <v>419</v>
      </c>
      <c r="AH40" s="257" t="s">
        <v>420</v>
      </c>
      <c r="AI40" s="249">
        <v>0</v>
      </c>
      <c r="AJ40" s="258">
        <f t="shared" si="1"/>
        <v>0.11500000000000909</v>
      </c>
      <c r="AK40" s="263">
        <f t="shared" si="0"/>
        <v>2.4423470353692833</v>
      </c>
    </row>
    <row r="41" spans="1:37" s="219" customFormat="1" ht="15">
      <c r="A41" s="222">
        <v>43303</v>
      </c>
      <c r="B41" s="219" t="s">
        <v>9</v>
      </c>
      <c r="D41" s="219" t="s">
        <v>10</v>
      </c>
      <c r="E41" s="219">
        <v>42</v>
      </c>
      <c r="F41" s="219">
        <v>3</v>
      </c>
      <c r="G41" s="242" t="s">
        <v>118</v>
      </c>
      <c r="H41" s="219">
        <v>21.5</v>
      </c>
      <c r="I41" s="219">
        <v>23</v>
      </c>
      <c r="J41" s="245" t="s">
        <v>484</v>
      </c>
      <c r="K41" s="224">
        <v>79.75</v>
      </c>
      <c r="L41" s="224">
        <v>79.765000000000001</v>
      </c>
      <c r="M41" s="247"/>
      <c r="N41" s="138"/>
      <c r="P41" s="219" t="s">
        <v>370</v>
      </c>
      <c r="Q41" s="219" t="s">
        <v>371</v>
      </c>
      <c r="R41" s="208" t="s">
        <v>375</v>
      </c>
      <c r="S41" s="219" t="s">
        <v>376</v>
      </c>
      <c r="T41" s="223">
        <v>0</v>
      </c>
      <c r="U41" s="249"/>
      <c r="V41" s="251">
        <v>20</v>
      </c>
      <c r="W41" s="225">
        <v>90</v>
      </c>
      <c r="X41" s="251">
        <v>36</v>
      </c>
      <c r="Y41" s="225">
        <v>0</v>
      </c>
      <c r="Z41" s="253">
        <v>-153.39086866926033</v>
      </c>
      <c r="AA41" s="226">
        <v>206.60913133073967</v>
      </c>
      <c r="AB41" s="226">
        <v>50.902273531939073</v>
      </c>
      <c r="AC41" s="226">
        <v>296.60913133073967</v>
      </c>
      <c r="AD41" s="226">
        <v>39.097726468060927</v>
      </c>
      <c r="AE41" s="254">
        <v>26.609131330739672</v>
      </c>
      <c r="AF41" s="227">
        <v>39.097726468060927</v>
      </c>
      <c r="AG41" s="249" t="s">
        <v>421</v>
      </c>
      <c r="AH41" s="257" t="s">
        <v>420</v>
      </c>
      <c r="AI41" s="249">
        <v>0</v>
      </c>
      <c r="AJ41" s="258"/>
      <c r="AK41" s="263"/>
    </row>
    <row r="42" spans="1:37" s="219" customFormat="1" ht="15">
      <c r="A42" s="222">
        <v>43303</v>
      </c>
      <c r="B42" s="219" t="s">
        <v>9</v>
      </c>
      <c r="D42" s="219" t="s">
        <v>10</v>
      </c>
      <c r="E42" s="219">
        <v>42</v>
      </c>
      <c r="F42" s="219">
        <v>3</v>
      </c>
      <c r="G42" s="242" t="s">
        <v>118</v>
      </c>
      <c r="H42" s="219">
        <v>23</v>
      </c>
      <c r="I42" s="219">
        <v>35.5</v>
      </c>
      <c r="J42" s="245" t="s">
        <v>484</v>
      </c>
      <c r="K42" s="224">
        <v>79.765000000000001</v>
      </c>
      <c r="L42" s="224">
        <v>79.89</v>
      </c>
      <c r="M42" s="247"/>
      <c r="N42" s="138"/>
      <c r="P42" s="219" t="s">
        <v>370</v>
      </c>
      <c r="Q42" s="219" t="s">
        <v>371</v>
      </c>
      <c r="R42" s="208" t="s">
        <v>375</v>
      </c>
      <c r="S42" s="219" t="s">
        <v>376</v>
      </c>
      <c r="T42" s="223">
        <v>0</v>
      </c>
      <c r="U42" s="249"/>
      <c r="V42" s="251">
        <v>20</v>
      </c>
      <c r="W42" s="225">
        <v>90</v>
      </c>
      <c r="X42" s="251">
        <v>36</v>
      </c>
      <c r="Y42" s="225">
        <v>0</v>
      </c>
      <c r="Z42" s="253">
        <v>-153.39086866926033</v>
      </c>
      <c r="AA42" s="226">
        <v>206.60913133073967</v>
      </c>
      <c r="AB42" s="226">
        <v>50.902273531939073</v>
      </c>
      <c r="AC42" s="226">
        <v>296.60913133073967</v>
      </c>
      <c r="AD42" s="226">
        <v>39.097726468060927</v>
      </c>
      <c r="AE42" s="254">
        <v>26.609131330739672</v>
      </c>
      <c r="AF42" s="227">
        <v>39.097726468060927</v>
      </c>
      <c r="AG42" s="249" t="s">
        <v>452</v>
      </c>
      <c r="AH42" s="257" t="s">
        <v>420</v>
      </c>
      <c r="AI42" s="249">
        <v>0</v>
      </c>
      <c r="AJ42" s="258">
        <f t="shared" si="1"/>
        <v>0.125</v>
      </c>
      <c r="AK42" s="263">
        <f t="shared" si="0"/>
        <v>2.5257286443082556</v>
      </c>
    </row>
    <row r="43" spans="1:37" s="219" customFormat="1" ht="15">
      <c r="A43" s="222">
        <v>43303</v>
      </c>
      <c r="B43" s="219" t="s">
        <v>9</v>
      </c>
      <c r="D43" s="219" t="s">
        <v>10</v>
      </c>
      <c r="E43" s="219">
        <v>42</v>
      </c>
      <c r="F43" s="219">
        <v>3</v>
      </c>
      <c r="G43" s="242" t="s">
        <v>118</v>
      </c>
      <c r="H43" s="219">
        <v>35.5</v>
      </c>
      <c r="I43" s="219">
        <v>36.5</v>
      </c>
      <c r="J43" s="245" t="s">
        <v>484</v>
      </c>
      <c r="K43" s="224">
        <v>79.89</v>
      </c>
      <c r="L43" s="224">
        <v>79.899999999999991</v>
      </c>
      <c r="M43" s="247"/>
      <c r="N43" s="138"/>
      <c r="P43" s="219" t="s">
        <v>370</v>
      </c>
      <c r="Q43" s="219" t="s">
        <v>371</v>
      </c>
      <c r="R43" s="208" t="s">
        <v>375</v>
      </c>
      <c r="S43" s="219" t="s">
        <v>376</v>
      </c>
      <c r="T43" s="223">
        <v>0</v>
      </c>
      <c r="U43" s="249"/>
      <c r="V43" s="251">
        <v>20</v>
      </c>
      <c r="W43" s="225">
        <v>90</v>
      </c>
      <c r="X43" s="251">
        <v>36</v>
      </c>
      <c r="Y43" s="225">
        <v>0</v>
      </c>
      <c r="Z43" s="253">
        <v>-153.39086866926033</v>
      </c>
      <c r="AA43" s="226">
        <v>206.60913133073967</v>
      </c>
      <c r="AB43" s="226">
        <v>50.902273531939073</v>
      </c>
      <c r="AC43" s="226">
        <v>296.60913133073967</v>
      </c>
      <c r="AD43" s="226">
        <v>39.097726468060927</v>
      </c>
      <c r="AE43" s="254">
        <v>26.609131330739672</v>
      </c>
      <c r="AF43" s="227">
        <v>39.097726468060927</v>
      </c>
      <c r="AG43" s="249" t="s">
        <v>421</v>
      </c>
      <c r="AH43" s="257" t="s">
        <v>420</v>
      </c>
      <c r="AI43" s="249">
        <v>0</v>
      </c>
      <c r="AJ43" s="258"/>
      <c r="AK43" s="263"/>
    </row>
    <row r="44" spans="1:37" s="219" customFormat="1" ht="15">
      <c r="A44" s="222">
        <v>43303</v>
      </c>
      <c r="B44" s="219" t="s">
        <v>9</v>
      </c>
      <c r="D44" s="219" t="s">
        <v>10</v>
      </c>
      <c r="E44" s="219">
        <v>43</v>
      </c>
      <c r="F44" s="219">
        <v>1</v>
      </c>
      <c r="G44" s="242" t="s">
        <v>119</v>
      </c>
      <c r="H44" s="219">
        <v>2</v>
      </c>
      <c r="I44" s="219">
        <v>27</v>
      </c>
      <c r="J44" s="245" t="s">
        <v>484</v>
      </c>
      <c r="K44" s="224">
        <v>80.02</v>
      </c>
      <c r="L44" s="224">
        <v>80.27</v>
      </c>
      <c r="M44" s="247"/>
      <c r="N44" s="138"/>
      <c r="P44" s="219" t="s">
        <v>370</v>
      </c>
      <c r="Q44" s="219" t="s">
        <v>372</v>
      </c>
      <c r="R44" s="208" t="s">
        <v>375</v>
      </c>
      <c r="S44" s="219" t="s">
        <v>376</v>
      </c>
      <c r="T44" s="223">
        <v>0</v>
      </c>
      <c r="U44" s="249"/>
      <c r="V44" s="251">
        <v>48</v>
      </c>
      <c r="W44" s="225">
        <v>90</v>
      </c>
      <c r="X44" s="251"/>
      <c r="Y44" s="225"/>
      <c r="Z44" s="253">
        <v>-90</v>
      </c>
      <c r="AA44" s="226">
        <v>270</v>
      </c>
      <c r="AB44" s="226">
        <v>41.999999999999993</v>
      </c>
      <c r="AC44" s="226">
        <v>360</v>
      </c>
      <c r="AD44" s="226">
        <v>48.000000000000007</v>
      </c>
      <c r="AE44" s="254">
        <v>90</v>
      </c>
      <c r="AF44" s="227">
        <v>48.000000000000007</v>
      </c>
      <c r="AG44" s="249" t="s">
        <v>452</v>
      </c>
      <c r="AH44" s="257" t="s">
        <v>420</v>
      </c>
      <c r="AI44" s="249">
        <v>0</v>
      </c>
      <c r="AJ44" s="258">
        <f t="shared" si="1"/>
        <v>0.34000000000000341</v>
      </c>
      <c r="AK44" s="263">
        <f t="shared" si="0"/>
        <v>3.5263605246161713</v>
      </c>
    </row>
    <row r="45" spans="1:37" s="219" customFormat="1" ht="15">
      <c r="A45" s="222">
        <v>43303</v>
      </c>
      <c r="B45" s="219" t="s">
        <v>9</v>
      </c>
      <c r="D45" s="219" t="s">
        <v>10</v>
      </c>
      <c r="E45" s="219">
        <v>43</v>
      </c>
      <c r="F45" s="219">
        <v>1</v>
      </c>
      <c r="G45" s="242" t="s">
        <v>119</v>
      </c>
      <c r="H45" s="219">
        <v>36</v>
      </c>
      <c r="I45" s="219">
        <v>39.5</v>
      </c>
      <c r="J45" s="245" t="s">
        <v>484</v>
      </c>
      <c r="K45" s="224">
        <v>80.36</v>
      </c>
      <c r="L45" s="224">
        <v>80.394999999999996</v>
      </c>
      <c r="M45" s="247"/>
      <c r="N45" s="138"/>
      <c r="P45" s="219" t="s">
        <v>370</v>
      </c>
      <c r="Q45" s="219" t="s">
        <v>372</v>
      </c>
      <c r="R45" s="208" t="s">
        <v>375</v>
      </c>
      <c r="S45" s="219" t="s">
        <v>379</v>
      </c>
      <c r="T45" s="223">
        <v>1</v>
      </c>
      <c r="U45" s="249" t="s">
        <v>446</v>
      </c>
      <c r="V45" s="251"/>
      <c r="W45" s="225"/>
      <c r="X45" s="251"/>
      <c r="Y45" s="225"/>
      <c r="Z45" s="253" t="e">
        <v>#DIV/0!</v>
      </c>
      <c r="AA45" s="226" t="e">
        <v>#DIV/0!</v>
      </c>
      <c r="AB45" s="226" t="e">
        <v>#DIV/0!</v>
      </c>
      <c r="AC45" s="226" t="e">
        <v>#DIV/0!</v>
      </c>
      <c r="AD45" s="226" t="e">
        <v>#DIV/0!</v>
      </c>
      <c r="AE45" s="254"/>
      <c r="AF45" s="227"/>
      <c r="AG45" s="249" t="s">
        <v>447</v>
      </c>
      <c r="AH45" s="257" t="s">
        <v>420</v>
      </c>
      <c r="AI45" s="249">
        <v>0</v>
      </c>
      <c r="AJ45" s="258"/>
      <c r="AK45" s="263"/>
    </row>
    <row r="46" spans="1:37" s="219" customFormat="1" ht="15">
      <c r="A46" s="222">
        <v>43303</v>
      </c>
      <c r="B46" s="219" t="s">
        <v>9</v>
      </c>
      <c r="D46" s="219" t="s">
        <v>10</v>
      </c>
      <c r="E46" s="219">
        <v>43</v>
      </c>
      <c r="F46" s="219">
        <v>1</v>
      </c>
      <c r="G46" s="242" t="s">
        <v>119</v>
      </c>
      <c r="H46" s="219">
        <v>39.5</v>
      </c>
      <c r="I46" s="219">
        <v>40</v>
      </c>
      <c r="J46" s="245" t="s">
        <v>484</v>
      </c>
      <c r="K46" s="224">
        <v>80.394999999999996</v>
      </c>
      <c r="L46" s="224">
        <v>80.400000000000006</v>
      </c>
      <c r="M46" s="247"/>
      <c r="N46" s="138"/>
      <c r="P46" s="219" t="s">
        <v>370</v>
      </c>
      <c r="Q46" s="219" t="s">
        <v>372</v>
      </c>
      <c r="R46" s="208" t="s">
        <v>375</v>
      </c>
      <c r="S46" s="219" t="s">
        <v>376</v>
      </c>
      <c r="T46" s="223">
        <v>0</v>
      </c>
      <c r="U46" s="249"/>
      <c r="V46" s="251"/>
      <c r="W46" s="225"/>
      <c r="X46" s="251"/>
      <c r="Y46" s="225"/>
      <c r="Z46" s="253" t="e">
        <v>#DIV/0!</v>
      </c>
      <c r="AA46" s="226" t="e">
        <v>#DIV/0!</v>
      </c>
      <c r="AB46" s="226" t="e">
        <v>#DIV/0!</v>
      </c>
      <c r="AC46" s="226" t="e">
        <v>#DIV/0!</v>
      </c>
      <c r="AD46" s="226" t="e">
        <v>#DIV/0!</v>
      </c>
      <c r="AE46" s="254"/>
      <c r="AF46" s="227"/>
      <c r="AG46" s="249" t="s">
        <v>419</v>
      </c>
      <c r="AH46" s="257" t="s">
        <v>420</v>
      </c>
      <c r="AI46" s="249">
        <v>0</v>
      </c>
      <c r="AJ46" s="258">
        <v>1.0000000000005116E-2</v>
      </c>
      <c r="AK46" s="263">
        <f t="shared" si="0"/>
        <v>5.1159076974714127E-13</v>
      </c>
    </row>
    <row r="47" spans="1:37" s="219" customFormat="1" ht="15">
      <c r="A47" s="222">
        <v>43303</v>
      </c>
      <c r="B47" s="219" t="s">
        <v>9</v>
      </c>
      <c r="D47" s="219" t="s">
        <v>10</v>
      </c>
      <c r="E47" s="219">
        <v>43</v>
      </c>
      <c r="F47" s="219">
        <v>1</v>
      </c>
      <c r="G47" s="242" t="s">
        <v>119</v>
      </c>
      <c r="H47" s="219">
        <v>40</v>
      </c>
      <c r="I47" s="219">
        <v>42</v>
      </c>
      <c r="J47" s="245" t="s">
        <v>484</v>
      </c>
      <c r="K47" s="224">
        <v>80.400000000000006</v>
      </c>
      <c r="L47" s="224">
        <v>80.42</v>
      </c>
      <c r="M47" s="247"/>
      <c r="N47" s="138"/>
      <c r="P47" s="219" t="s">
        <v>370</v>
      </c>
      <c r="Q47" s="219" t="s">
        <v>372</v>
      </c>
      <c r="R47" s="208" t="s">
        <v>375</v>
      </c>
      <c r="S47" s="219" t="s">
        <v>376</v>
      </c>
      <c r="T47" s="223">
        <v>0</v>
      </c>
      <c r="U47" s="249"/>
      <c r="V47" s="251">
        <v>4</v>
      </c>
      <c r="W47" s="225">
        <v>270</v>
      </c>
      <c r="X47" s="251">
        <v>10</v>
      </c>
      <c r="Y47" s="225">
        <v>0</v>
      </c>
      <c r="Z47" s="253">
        <v>158.36797774921638</v>
      </c>
      <c r="AA47" s="226">
        <v>158.36797774921638</v>
      </c>
      <c r="AB47" s="226">
        <v>79.259371038792636</v>
      </c>
      <c r="AC47" s="226">
        <v>248.36797774921638</v>
      </c>
      <c r="AD47" s="226">
        <v>10.740628961207364</v>
      </c>
      <c r="AE47" s="254">
        <v>338.36797774921638</v>
      </c>
      <c r="AF47" s="227">
        <v>10.740628961207364</v>
      </c>
      <c r="AG47" s="249" t="s">
        <v>421</v>
      </c>
      <c r="AH47" s="257" t="s">
        <v>420</v>
      </c>
      <c r="AI47" s="249">
        <v>0</v>
      </c>
      <c r="AJ47" s="258"/>
      <c r="AK47" s="263"/>
    </row>
    <row r="48" spans="1:37" s="219" customFormat="1" ht="15">
      <c r="A48" s="222">
        <v>43303</v>
      </c>
      <c r="B48" s="219" t="s">
        <v>9</v>
      </c>
      <c r="D48" s="219" t="s">
        <v>10</v>
      </c>
      <c r="E48" s="219">
        <v>43</v>
      </c>
      <c r="F48" s="219">
        <v>1</v>
      </c>
      <c r="G48" s="242" t="s">
        <v>119</v>
      </c>
      <c r="H48" s="219">
        <v>42</v>
      </c>
      <c r="I48" s="219">
        <v>44.5</v>
      </c>
      <c r="J48" s="245" t="s">
        <v>484</v>
      </c>
      <c r="K48" s="224">
        <v>80.42</v>
      </c>
      <c r="L48" s="224">
        <v>80.444999999999993</v>
      </c>
      <c r="M48" s="247"/>
      <c r="N48" s="138"/>
      <c r="P48" s="219" t="s">
        <v>370</v>
      </c>
      <c r="Q48" s="219" t="s">
        <v>372</v>
      </c>
      <c r="R48" s="208" t="s">
        <v>375</v>
      </c>
      <c r="S48" s="219" t="s">
        <v>376</v>
      </c>
      <c r="T48" s="223">
        <v>0</v>
      </c>
      <c r="U48" s="249"/>
      <c r="V48" s="251"/>
      <c r="W48" s="225"/>
      <c r="X48" s="251"/>
      <c r="Y48" s="225"/>
      <c r="Z48" s="253" t="e">
        <v>#DIV/0!</v>
      </c>
      <c r="AA48" s="226" t="e">
        <v>#DIV/0!</v>
      </c>
      <c r="AB48" s="226" t="e">
        <v>#DIV/0!</v>
      </c>
      <c r="AC48" s="226" t="e">
        <v>#DIV/0!</v>
      </c>
      <c r="AD48" s="226" t="e">
        <v>#DIV/0!</v>
      </c>
      <c r="AE48" s="254"/>
      <c r="AF48" s="227"/>
      <c r="AG48" s="249" t="s">
        <v>419</v>
      </c>
      <c r="AH48" s="257" t="s">
        <v>420</v>
      </c>
      <c r="AI48" s="249">
        <v>0</v>
      </c>
      <c r="AJ48" s="258">
        <f t="shared" si="1"/>
        <v>2.4999999999991473E-2</v>
      </c>
      <c r="AK48" s="263">
        <f t="shared" si="0"/>
        <v>0.91629073187381405</v>
      </c>
    </row>
    <row r="49" spans="1:37" s="219" customFormat="1" ht="15">
      <c r="A49" s="222">
        <v>43303</v>
      </c>
      <c r="B49" s="219" t="s">
        <v>9</v>
      </c>
      <c r="D49" s="219" t="s">
        <v>10</v>
      </c>
      <c r="E49" s="219">
        <v>43</v>
      </c>
      <c r="F49" s="219">
        <v>1</v>
      </c>
      <c r="G49" s="242" t="s">
        <v>119</v>
      </c>
      <c r="H49" s="219">
        <v>44.5</v>
      </c>
      <c r="I49" s="219">
        <v>46</v>
      </c>
      <c r="J49" s="245" t="s">
        <v>484</v>
      </c>
      <c r="K49" s="224">
        <v>80.444999999999993</v>
      </c>
      <c r="L49" s="224">
        <v>80.459999999999994</v>
      </c>
      <c r="M49" s="247"/>
      <c r="N49" s="138"/>
      <c r="P49" s="219" t="s">
        <v>370</v>
      </c>
      <c r="Q49" s="219" t="s">
        <v>371</v>
      </c>
      <c r="R49" s="208" t="s">
        <v>375</v>
      </c>
      <c r="S49" s="219" t="s">
        <v>376</v>
      </c>
      <c r="T49" s="223">
        <v>0</v>
      </c>
      <c r="U49" s="249"/>
      <c r="V49" s="251">
        <v>18</v>
      </c>
      <c r="W49" s="225">
        <v>270</v>
      </c>
      <c r="X49" s="251">
        <v>16</v>
      </c>
      <c r="Y49" s="225">
        <v>0</v>
      </c>
      <c r="Z49" s="253">
        <v>131.42877489724134</v>
      </c>
      <c r="AA49" s="226">
        <v>131.42877489724134</v>
      </c>
      <c r="AB49" s="226">
        <v>66.570308284216068</v>
      </c>
      <c r="AC49" s="226">
        <v>221.42877489724134</v>
      </c>
      <c r="AD49" s="226">
        <v>23.429691715783932</v>
      </c>
      <c r="AE49" s="254">
        <v>311.42877489724134</v>
      </c>
      <c r="AF49" s="227">
        <v>23.429691715783932</v>
      </c>
      <c r="AG49" s="249" t="s">
        <v>421</v>
      </c>
      <c r="AH49" s="257" t="s">
        <v>420</v>
      </c>
      <c r="AI49" s="249">
        <v>0</v>
      </c>
      <c r="AJ49" s="258"/>
      <c r="AK49" s="263"/>
    </row>
    <row r="50" spans="1:37" s="219" customFormat="1" ht="15">
      <c r="A50" s="222">
        <v>43303</v>
      </c>
      <c r="B50" s="219" t="s">
        <v>9</v>
      </c>
      <c r="D50" s="219" t="s">
        <v>10</v>
      </c>
      <c r="E50" s="219">
        <v>43</v>
      </c>
      <c r="F50" s="219">
        <v>1</v>
      </c>
      <c r="G50" s="242" t="s">
        <v>119</v>
      </c>
      <c r="H50" s="219">
        <v>46</v>
      </c>
      <c r="I50" s="219">
        <v>47</v>
      </c>
      <c r="J50" s="245" t="s">
        <v>484</v>
      </c>
      <c r="K50" s="224">
        <v>80.459999999999994</v>
      </c>
      <c r="L50" s="224">
        <v>80.47</v>
      </c>
      <c r="M50" s="247"/>
      <c r="N50" s="138"/>
      <c r="P50" s="219" t="s">
        <v>370</v>
      </c>
      <c r="Q50" s="219" t="s">
        <v>372</v>
      </c>
      <c r="R50" s="208" t="s">
        <v>375</v>
      </c>
      <c r="S50" s="219" t="s">
        <v>379</v>
      </c>
      <c r="T50" s="223">
        <v>1</v>
      </c>
      <c r="U50" s="249" t="s">
        <v>446</v>
      </c>
      <c r="V50" s="251"/>
      <c r="W50" s="225"/>
      <c r="X50" s="251"/>
      <c r="Y50" s="225"/>
      <c r="Z50" s="253" t="e">
        <v>#DIV/0!</v>
      </c>
      <c r="AA50" s="226" t="e">
        <v>#DIV/0!</v>
      </c>
      <c r="AB50" s="226" t="e">
        <v>#DIV/0!</v>
      </c>
      <c r="AC50" s="226" t="e">
        <v>#DIV/0!</v>
      </c>
      <c r="AD50" s="226" t="e">
        <v>#DIV/0!</v>
      </c>
      <c r="AE50" s="254"/>
      <c r="AF50" s="227"/>
      <c r="AG50" s="249" t="s">
        <v>419</v>
      </c>
      <c r="AH50" s="257" t="s">
        <v>420</v>
      </c>
      <c r="AI50" s="249">
        <v>0</v>
      </c>
      <c r="AJ50" s="258">
        <f t="shared" si="1"/>
        <v>1.0000000000005116E-2</v>
      </c>
      <c r="AK50" s="263">
        <f t="shared" si="0"/>
        <v>5.1159076974714127E-13</v>
      </c>
    </row>
    <row r="51" spans="1:37" s="219" customFormat="1" ht="15">
      <c r="A51" s="222">
        <v>43303</v>
      </c>
      <c r="B51" s="219" t="s">
        <v>9</v>
      </c>
      <c r="D51" s="219" t="s">
        <v>10</v>
      </c>
      <c r="E51" s="219">
        <v>43</v>
      </c>
      <c r="F51" s="219">
        <v>1</v>
      </c>
      <c r="G51" s="242" t="s">
        <v>119</v>
      </c>
      <c r="H51" s="219">
        <v>47</v>
      </c>
      <c r="I51" s="219">
        <v>66.5</v>
      </c>
      <c r="J51" s="245" t="s">
        <v>484</v>
      </c>
      <c r="K51" s="224">
        <v>80.47</v>
      </c>
      <c r="L51" s="224">
        <v>80.665000000000006</v>
      </c>
      <c r="M51" s="247"/>
      <c r="N51" s="138"/>
      <c r="P51" s="219" t="s">
        <v>370</v>
      </c>
      <c r="Q51" s="219" t="s">
        <v>372</v>
      </c>
      <c r="R51" s="208" t="s">
        <v>375</v>
      </c>
      <c r="S51" s="219" t="s">
        <v>379</v>
      </c>
      <c r="T51" s="223">
        <v>1</v>
      </c>
      <c r="U51" s="249" t="s">
        <v>446</v>
      </c>
      <c r="V51" s="251">
        <v>32</v>
      </c>
      <c r="W51" s="225">
        <v>270</v>
      </c>
      <c r="X51" s="251">
        <v>20</v>
      </c>
      <c r="Y51" s="225">
        <v>0</v>
      </c>
      <c r="Z51" s="253">
        <v>120.21969333493269</v>
      </c>
      <c r="AA51" s="226">
        <v>120.21969333493269</v>
      </c>
      <c r="AB51" s="226">
        <v>54.127684221635818</v>
      </c>
      <c r="AC51" s="226">
        <v>210.21969333493269</v>
      </c>
      <c r="AD51" s="226">
        <v>35.872315778364182</v>
      </c>
      <c r="AE51" s="254">
        <v>300.21969333493269</v>
      </c>
      <c r="AF51" s="227">
        <v>35.872315778364182</v>
      </c>
      <c r="AG51" s="249" t="s">
        <v>447</v>
      </c>
      <c r="AH51" s="257" t="s">
        <v>420</v>
      </c>
      <c r="AI51" s="249">
        <v>0</v>
      </c>
      <c r="AJ51" s="258"/>
      <c r="AK51" s="263"/>
    </row>
    <row r="52" spans="1:37" s="219" customFormat="1" ht="15">
      <c r="A52" s="222">
        <v>43303</v>
      </c>
      <c r="B52" s="219" t="s">
        <v>9</v>
      </c>
      <c r="D52" s="219" t="s">
        <v>10</v>
      </c>
      <c r="E52" s="219">
        <v>44</v>
      </c>
      <c r="F52" s="219">
        <v>1</v>
      </c>
      <c r="G52" s="242" t="s">
        <v>120</v>
      </c>
      <c r="H52" s="219">
        <v>4</v>
      </c>
      <c r="I52" s="219">
        <v>5</v>
      </c>
      <c r="J52" s="245" t="s">
        <v>484</v>
      </c>
      <c r="K52" s="224">
        <v>80.64</v>
      </c>
      <c r="L52" s="224">
        <v>80.649999999999991</v>
      </c>
      <c r="M52" s="247"/>
      <c r="N52" s="138"/>
      <c r="P52" s="219" t="s">
        <v>370</v>
      </c>
      <c r="Q52" s="219" t="s">
        <v>372</v>
      </c>
      <c r="R52" s="208" t="s">
        <v>375</v>
      </c>
      <c r="S52" s="219" t="s">
        <v>376</v>
      </c>
      <c r="T52" s="223">
        <v>0</v>
      </c>
      <c r="U52" s="249"/>
      <c r="V52" s="251"/>
      <c r="W52" s="225"/>
      <c r="X52" s="251"/>
      <c r="Y52" s="225"/>
      <c r="Z52" s="253" t="e">
        <v>#DIV/0!</v>
      </c>
      <c r="AA52" s="226" t="e">
        <v>#DIV/0!</v>
      </c>
      <c r="AB52" s="226" t="e">
        <v>#DIV/0!</v>
      </c>
      <c r="AC52" s="226" t="e">
        <v>#DIV/0!</v>
      </c>
      <c r="AD52" s="226" t="e">
        <v>#DIV/0!</v>
      </c>
      <c r="AE52" s="254"/>
      <c r="AF52" s="227"/>
      <c r="AG52" s="249" t="s">
        <v>419</v>
      </c>
      <c r="AH52" s="257" t="s">
        <v>420</v>
      </c>
      <c r="AI52" s="249">
        <v>0</v>
      </c>
      <c r="AJ52" s="258">
        <f t="shared" si="1"/>
        <v>9.9999999999909051E-3</v>
      </c>
      <c r="AK52" s="263">
        <f t="shared" si="0"/>
        <v>-9.0949470177334183E-13</v>
      </c>
    </row>
    <row r="53" spans="1:37" s="219" customFormat="1" ht="15">
      <c r="A53" s="222">
        <v>43303</v>
      </c>
      <c r="B53" s="219" t="s">
        <v>9</v>
      </c>
      <c r="D53" s="219" t="s">
        <v>10</v>
      </c>
      <c r="E53" s="219">
        <v>44</v>
      </c>
      <c r="F53" s="219">
        <v>1</v>
      </c>
      <c r="G53" s="242" t="s">
        <v>120</v>
      </c>
      <c r="H53" s="219">
        <v>5</v>
      </c>
      <c r="I53" s="219">
        <v>40</v>
      </c>
      <c r="J53" s="245" t="s">
        <v>484</v>
      </c>
      <c r="K53" s="224">
        <v>80.649999999999991</v>
      </c>
      <c r="L53" s="224">
        <v>81</v>
      </c>
      <c r="M53" s="247"/>
      <c r="N53" s="138"/>
      <c r="P53" s="219" t="s">
        <v>370</v>
      </c>
      <c r="Q53" s="219" t="s">
        <v>372</v>
      </c>
      <c r="R53" s="208" t="s">
        <v>375</v>
      </c>
      <c r="S53" s="219" t="s">
        <v>376</v>
      </c>
      <c r="T53" s="223">
        <v>0</v>
      </c>
      <c r="U53" s="249"/>
      <c r="V53" s="251">
        <v>13</v>
      </c>
      <c r="W53" s="225">
        <v>90</v>
      </c>
      <c r="X53" s="251">
        <v>0.1</v>
      </c>
      <c r="Y53" s="225">
        <v>0</v>
      </c>
      <c r="Z53" s="253">
        <v>-90.433139775843856</v>
      </c>
      <c r="AA53" s="226">
        <v>269.56686022415613</v>
      </c>
      <c r="AB53" s="226">
        <v>76.999641139889675</v>
      </c>
      <c r="AC53" s="226">
        <v>359.56686022415613</v>
      </c>
      <c r="AD53" s="226">
        <v>13.000358860110325</v>
      </c>
      <c r="AE53" s="254">
        <v>89.56686022415613</v>
      </c>
      <c r="AF53" s="227">
        <v>13.000358860110325</v>
      </c>
      <c r="AG53" s="249" t="s">
        <v>421</v>
      </c>
      <c r="AH53" s="257" t="s">
        <v>420</v>
      </c>
      <c r="AI53" s="249">
        <v>0</v>
      </c>
      <c r="AJ53" s="258"/>
      <c r="AK53" s="263"/>
    </row>
    <row r="54" spans="1:37" s="219" customFormat="1" ht="15">
      <c r="A54" s="222">
        <v>43303</v>
      </c>
      <c r="B54" s="219" t="s">
        <v>9</v>
      </c>
      <c r="D54" s="219" t="s">
        <v>10</v>
      </c>
      <c r="E54" s="219">
        <v>44</v>
      </c>
      <c r="F54" s="219">
        <v>4</v>
      </c>
      <c r="G54" s="242" t="s">
        <v>123</v>
      </c>
      <c r="H54" s="219">
        <v>32</v>
      </c>
      <c r="I54" s="219">
        <v>44</v>
      </c>
      <c r="J54" s="245" t="s">
        <v>484</v>
      </c>
      <c r="K54" s="224">
        <v>83.384999999999991</v>
      </c>
      <c r="L54" s="224">
        <v>83.504999999999995</v>
      </c>
      <c r="M54" s="247"/>
      <c r="N54" s="138"/>
      <c r="P54" s="219" t="s">
        <v>373</v>
      </c>
      <c r="Q54" s="219" t="s">
        <v>371</v>
      </c>
      <c r="R54" s="208" t="s">
        <v>375</v>
      </c>
      <c r="S54" s="219" t="s">
        <v>376</v>
      </c>
      <c r="T54" s="223">
        <v>0</v>
      </c>
      <c r="U54" s="249"/>
      <c r="V54" s="251"/>
      <c r="W54" s="225"/>
      <c r="X54" s="251"/>
      <c r="Y54" s="225"/>
      <c r="Z54" s="253" t="e">
        <v>#DIV/0!</v>
      </c>
      <c r="AA54" s="226" t="e">
        <v>#DIV/0!</v>
      </c>
      <c r="AB54" s="226" t="e">
        <v>#DIV/0!</v>
      </c>
      <c r="AC54" s="226" t="e">
        <v>#DIV/0!</v>
      </c>
      <c r="AD54" s="226" t="e">
        <v>#DIV/0!</v>
      </c>
      <c r="AE54" s="254"/>
      <c r="AF54" s="227"/>
      <c r="AG54" s="249" t="s">
        <v>419</v>
      </c>
      <c r="AH54" s="257" t="s">
        <v>420</v>
      </c>
      <c r="AI54" s="249">
        <v>0</v>
      </c>
      <c r="AJ54" s="258">
        <f t="shared" si="1"/>
        <v>37.390000000000015</v>
      </c>
      <c r="AK54" s="263">
        <f t="shared" si="0"/>
        <v>8.2265734749771138</v>
      </c>
    </row>
    <row r="55" spans="1:37" s="219" customFormat="1" ht="15">
      <c r="A55" s="222">
        <v>43304</v>
      </c>
      <c r="B55" s="219" t="s">
        <v>9</v>
      </c>
      <c r="D55" s="219" t="s">
        <v>10</v>
      </c>
      <c r="E55" s="219">
        <v>60</v>
      </c>
      <c r="F55" s="219">
        <v>2</v>
      </c>
      <c r="G55" s="242" t="s">
        <v>175</v>
      </c>
      <c r="H55" s="219">
        <v>53</v>
      </c>
      <c r="I55" s="219">
        <v>77</v>
      </c>
      <c r="J55" s="245" t="s">
        <v>484</v>
      </c>
      <c r="K55" s="224">
        <v>120.77500000000001</v>
      </c>
      <c r="L55" s="224">
        <v>121.015</v>
      </c>
      <c r="M55" s="247"/>
      <c r="N55" s="138"/>
      <c r="P55" s="219" t="s">
        <v>373</v>
      </c>
      <c r="Q55" s="219" t="s">
        <v>372</v>
      </c>
      <c r="R55" s="208" t="s">
        <v>375</v>
      </c>
      <c r="S55" s="219" t="s">
        <v>376</v>
      </c>
      <c r="T55" s="223">
        <v>0</v>
      </c>
      <c r="U55" s="249"/>
      <c r="V55" s="251"/>
      <c r="W55" s="225"/>
      <c r="X55" s="251"/>
      <c r="Y55" s="225"/>
      <c r="Z55" s="253" t="e">
        <v>#DIV/0!</v>
      </c>
      <c r="AA55" s="226" t="e">
        <v>#DIV/0!</v>
      </c>
      <c r="AB55" s="226" t="e">
        <v>#DIV/0!</v>
      </c>
      <c r="AC55" s="226" t="e">
        <v>#DIV/0!</v>
      </c>
      <c r="AD55" s="226" t="e">
        <v>#DIV/0!</v>
      </c>
      <c r="AE55" s="254"/>
      <c r="AF55" s="227"/>
      <c r="AG55" s="249" t="s">
        <v>459</v>
      </c>
      <c r="AH55" s="257" t="s">
        <v>420</v>
      </c>
      <c r="AI55" s="249">
        <v>0</v>
      </c>
      <c r="AJ55" s="258"/>
      <c r="AK55" s="263"/>
    </row>
    <row r="56" spans="1:37" s="219" customFormat="1" ht="15">
      <c r="A56" s="222">
        <v>43304</v>
      </c>
      <c r="B56" s="219" t="s">
        <v>9</v>
      </c>
      <c r="D56" s="219" t="s">
        <v>10</v>
      </c>
      <c r="E56" s="219">
        <v>60</v>
      </c>
      <c r="F56" s="219">
        <v>2</v>
      </c>
      <c r="G56" s="242" t="s">
        <v>175</v>
      </c>
      <c r="H56" s="219">
        <v>77</v>
      </c>
      <c r="I56" s="219">
        <v>89.5</v>
      </c>
      <c r="J56" s="245" t="s">
        <v>484</v>
      </c>
      <c r="K56" s="224">
        <v>121.015</v>
      </c>
      <c r="L56" s="224">
        <v>121.14</v>
      </c>
      <c r="M56" s="247"/>
      <c r="N56" s="138"/>
      <c r="P56" s="219" t="s">
        <v>373</v>
      </c>
      <c r="Q56" s="219" t="s">
        <v>372</v>
      </c>
      <c r="R56" s="208" t="s">
        <v>375</v>
      </c>
      <c r="S56" s="219" t="s">
        <v>376</v>
      </c>
      <c r="T56" s="223">
        <v>0</v>
      </c>
      <c r="U56" s="249"/>
      <c r="V56" s="251"/>
      <c r="W56" s="225"/>
      <c r="X56" s="251"/>
      <c r="Y56" s="225"/>
      <c r="Z56" s="253" t="e">
        <v>#DIV/0!</v>
      </c>
      <c r="AA56" s="226" t="e">
        <v>#DIV/0!</v>
      </c>
      <c r="AB56" s="226" t="e">
        <v>#DIV/0!</v>
      </c>
      <c r="AC56" s="226" t="e">
        <v>#DIV/0!</v>
      </c>
      <c r="AD56" s="226" t="e">
        <v>#DIV/0!</v>
      </c>
      <c r="AE56" s="254"/>
      <c r="AF56" s="227"/>
      <c r="AG56" s="249" t="s">
        <v>419</v>
      </c>
      <c r="AH56" s="257" t="s">
        <v>420</v>
      </c>
      <c r="AI56" s="249">
        <v>0</v>
      </c>
      <c r="AJ56" s="258">
        <f t="shared" si="1"/>
        <v>0.98999999999999488</v>
      </c>
      <c r="AK56" s="263">
        <f t="shared" si="0"/>
        <v>4.5951198501345845</v>
      </c>
    </row>
    <row r="57" spans="1:37" s="219" customFormat="1" ht="15">
      <c r="A57" s="222">
        <v>43304</v>
      </c>
      <c r="B57" s="219" t="s">
        <v>9</v>
      </c>
      <c r="D57" s="219" t="s">
        <v>10</v>
      </c>
      <c r="E57" s="219">
        <v>61</v>
      </c>
      <c r="F57" s="219">
        <v>1</v>
      </c>
      <c r="G57" s="242" t="s">
        <v>177</v>
      </c>
      <c r="H57" s="219">
        <v>20.5</v>
      </c>
      <c r="I57" s="219">
        <v>29.5</v>
      </c>
      <c r="J57" s="245" t="s">
        <v>484</v>
      </c>
      <c r="K57" s="224">
        <v>122.005</v>
      </c>
      <c r="L57" s="224">
        <v>122.095</v>
      </c>
      <c r="M57" s="247"/>
      <c r="N57" s="138"/>
      <c r="P57" s="219" t="s">
        <v>370</v>
      </c>
      <c r="Q57" s="219" t="s">
        <v>372</v>
      </c>
      <c r="R57" s="208" t="s">
        <v>375</v>
      </c>
      <c r="S57" s="219" t="s">
        <v>376</v>
      </c>
      <c r="T57" s="223">
        <v>0</v>
      </c>
      <c r="U57" s="249"/>
      <c r="V57" s="251">
        <v>26</v>
      </c>
      <c r="W57" s="225">
        <v>270</v>
      </c>
      <c r="X57" s="251">
        <v>50</v>
      </c>
      <c r="Y57" s="225">
        <v>180</v>
      </c>
      <c r="Z57" s="253">
        <v>22.257137671559008</v>
      </c>
      <c r="AA57" s="226">
        <v>22.257137671559008</v>
      </c>
      <c r="AB57" s="226">
        <v>37.832238172759581</v>
      </c>
      <c r="AC57" s="226">
        <v>112.25713767155901</v>
      </c>
      <c r="AD57" s="226">
        <v>52.167761827240419</v>
      </c>
      <c r="AE57" s="254">
        <v>202.25713767155901</v>
      </c>
      <c r="AF57" s="227">
        <v>52.167761827240419</v>
      </c>
      <c r="AG57" s="249" t="s">
        <v>459</v>
      </c>
      <c r="AH57" s="257" t="s">
        <v>420</v>
      </c>
      <c r="AI57" s="249">
        <v>0</v>
      </c>
      <c r="AJ57" s="258"/>
      <c r="AK57" s="263"/>
    </row>
    <row r="58" spans="1:37" s="219" customFormat="1" ht="15">
      <c r="A58" s="222">
        <v>43304</v>
      </c>
      <c r="B58" s="219" t="s">
        <v>9</v>
      </c>
      <c r="D58" s="219" t="s">
        <v>10</v>
      </c>
      <c r="E58" s="219">
        <v>61</v>
      </c>
      <c r="F58" s="219">
        <v>1</v>
      </c>
      <c r="G58" s="242" t="s">
        <v>177</v>
      </c>
      <c r="H58" s="219">
        <v>29.5</v>
      </c>
      <c r="I58" s="219">
        <v>79</v>
      </c>
      <c r="J58" s="245" t="s">
        <v>484</v>
      </c>
      <c r="K58" s="224">
        <v>122.095</v>
      </c>
      <c r="L58" s="224">
        <v>122.59</v>
      </c>
      <c r="M58" s="247"/>
      <c r="N58" s="138"/>
      <c r="P58" s="219" t="s">
        <v>373</v>
      </c>
      <c r="Q58" s="219" t="s">
        <v>372</v>
      </c>
      <c r="R58" s="208" t="s">
        <v>375</v>
      </c>
      <c r="S58" s="219" t="s">
        <v>376</v>
      </c>
      <c r="T58" s="223">
        <v>0</v>
      </c>
      <c r="U58" s="249"/>
      <c r="V58" s="251"/>
      <c r="W58" s="225"/>
      <c r="X58" s="251"/>
      <c r="Y58" s="225"/>
      <c r="Z58" s="253" t="e">
        <v>#DIV/0!</v>
      </c>
      <c r="AA58" s="226" t="e">
        <v>#DIV/0!</v>
      </c>
      <c r="AB58" s="226" t="e">
        <v>#DIV/0!</v>
      </c>
      <c r="AC58" s="226" t="e">
        <v>#DIV/0!</v>
      </c>
      <c r="AD58" s="226" t="e">
        <v>#DIV/0!</v>
      </c>
      <c r="AE58" s="254"/>
      <c r="AF58" s="227"/>
      <c r="AG58" s="249" t="s">
        <v>419</v>
      </c>
      <c r="AH58" s="257" t="s">
        <v>420</v>
      </c>
      <c r="AI58" s="249">
        <v>0</v>
      </c>
      <c r="AJ58" s="258">
        <f t="shared" si="1"/>
        <v>0.875</v>
      </c>
      <c r="AK58" s="263">
        <f t="shared" si="0"/>
        <v>4.4716387933635691</v>
      </c>
    </row>
    <row r="59" spans="1:37" s="219" customFormat="1" ht="15">
      <c r="A59" s="222">
        <v>43304</v>
      </c>
      <c r="B59" s="219" t="s">
        <v>9</v>
      </c>
      <c r="D59" s="219" t="s">
        <v>10</v>
      </c>
      <c r="E59" s="219">
        <v>62</v>
      </c>
      <c r="F59" s="219">
        <v>1</v>
      </c>
      <c r="G59" s="242" t="s">
        <v>178</v>
      </c>
      <c r="H59" s="219">
        <v>37</v>
      </c>
      <c r="I59" s="219">
        <v>50</v>
      </c>
      <c r="J59" s="245" t="s">
        <v>484</v>
      </c>
      <c r="K59" s="224">
        <v>122.97</v>
      </c>
      <c r="L59" s="224">
        <v>123.1</v>
      </c>
      <c r="M59" s="247"/>
      <c r="N59" s="138"/>
      <c r="P59" s="219" t="s">
        <v>373</v>
      </c>
      <c r="Q59" s="219" t="s">
        <v>372</v>
      </c>
      <c r="R59" s="208" t="s">
        <v>375</v>
      </c>
      <c r="S59" s="219" t="s">
        <v>376</v>
      </c>
      <c r="T59" s="223">
        <v>0</v>
      </c>
      <c r="U59" s="249"/>
      <c r="V59" s="251">
        <v>34</v>
      </c>
      <c r="W59" s="225">
        <v>270</v>
      </c>
      <c r="X59" s="251">
        <v>43</v>
      </c>
      <c r="Y59" s="225">
        <v>180</v>
      </c>
      <c r="Z59" s="253">
        <v>35.879036823624745</v>
      </c>
      <c r="AA59" s="226">
        <v>35.879036823624745</v>
      </c>
      <c r="AB59" s="226">
        <v>40.987158237481999</v>
      </c>
      <c r="AC59" s="226">
        <v>125.87903682362474</v>
      </c>
      <c r="AD59" s="226">
        <v>49.012841762518001</v>
      </c>
      <c r="AE59" s="254">
        <v>215.87903682362474</v>
      </c>
      <c r="AF59" s="227">
        <v>49.012841762518001</v>
      </c>
      <c r="AG59" s="249" t="s">
        <v>459</v>
      </c>
      <c r="AH59" s="257" t="s">
        <v>420</v>
      </c>
      <c r="AI59" s="249">
        <v>0</v>
      </c>
      <c r="AJ59" s="258"/>
      <c r="AK59" s="263"/>
    </row>
    <row r="60" spans="1:37" s="219" customFormat="1" ht="15.75" customHeight="1">
      <c r="A60" s="222">
        <v>50</v>
      </c>
      <c r="B60" s="219" t="s">
        <v>9</v>
      </c>
      <c r="D60" s="219" t="s">
        <v>10</v>
      </c>
      <c r="E60" s="219">
        <v>62</v>
      </c>
      <c r="F60" s="219">
        <v>1</v>
      </c>
      <c r="G60" s="242" t="s">
        <v>178</v>
      </c>
      <c r="H60" s="219">
        <v>50</v>
      </c>
      <c r="I60" s="219">
        <v>52</v>
      </c>
      <c r="J60" s="245" t="s">
        <v>484</v>
      </c>
      <c r="K60" s="224">
        <v>123.1</v>
      </c>
      <c r="L60" s="224">
        <v>123.11999999999999</v>
      </c>
      <c r="M60" s="247"/>
      <c r="N60" s="138"/>
      <c r="P60" s="219" t="s">
        <v>373</v>
      </c>
      <c r="Q60" s="219" t="s">
        <v>372</v>
      </c>
      <c r="R60" s="208" t="s">
        <v>375</v>
      </c>
      <c r="S60" s="219" t="s">
        <v>376</v>
      </c>
      <c r="T60" s="223">
        <v>0</v>
      </c>
      <c r="U60" s="249"/>
      <c r="V60" s="251">
        <v>32</v>
      </c>
      <c r="W60" s="225">
        <v>270</v>
      </c>
      <c r="X60" s="251">
        <v>31</v>
      </c>
      <c r="Y60" s="225">
        <v>180</v>
      </c>
      <c r="Z60" s="253">
        <v>46.122125767461625</v>
      </c>
      <c r="AA60" s="226">
        <v>46.122125767461625</v>
      </c>
      <c r="AB60" s="226">
        <v>49.078368338117095</v>
      </c>
      <c r="AC60" s="226">
        <v>136.12212576746163</v>
      </c>
      <c r="AD60" s="226">
        <v>40.921631661882905</v>
      </c>
      <c r="AE60" s="254">
        <v>226.12212576746163</v>
      </c>
      <c r="AF60" s="227">
        <v>40.921631661882905</v>
      </c>
      <c r="AG60" s="249" t="s">
        <v>419</v>
      </c>
      <c r="AH60" s="257" t="s">
        <v>420</v>
      </c>
      <c r="AI60" s="249">
        <v>0</v>
      </c>
      <c r="AJ60" s="258">
        <f t="shared" si="1"/>
        <v>1.9999999999996021E-2</v>
      </c>
      <c r="AK60" s="263">
        <f t="shared" si="0"/>
        <v>0.69314718055974633</v>
      </c>
    </row>
    <row r="61" spans="1:37" s="219" customFormat="1" ht="15">
      <c r="A61" s="222">
        <v>43304</v>
      </c>
      <c r="B61" s="219" t="s">
        <v>9</v>
      </c>
      <c r="D61" s="219" t="s">
        <v>10</v>
      </c>
      <c r="E61" s="219">
        <v>62</v>
      </c>
      <c r="F61" s="219">
        <v>1</v>
      </c>
      <c r="G61" s="242" t="s">
        <v>178</v>
      </c>
      <c r="H61" s="219">
        <v>52</v>
      </c>
      <c r="I61" s="219">
        <v>59</v>
      </c>
      <c r="J61" s="245" t="s">
        <v>484</v>
      </c>
      <c r="K61" s="224">
        <v>123.11999999999999</v>
      </c>
      <c r="L61" s="224">
        <v>123.19</v>
      </c>
      <c r="M61" s="247"/>
      <c r="N61" s="138"/>
      <c r="P61" s="219" t="s">
        <v>373</v>
      </c>
      <c r="Q61" s="219" t="s">
        <v>372</v>
      </c>
      <c r="R61" s="208" t="s">
        <v>375</v>
      </c>
      <c r="S61" s="219" t="s">
        <v>376</v>
      </c>
      <c r="T61" s="223">
        <v>0</v>
      </c>
      <c r="U61" s="249"/>
      <c r="V61" s="251">
        <v>32</v>
      </c>
      <c r="W61" s="225">
        <v>270</v>
      </c>
      <c r="X61" s="251">
        <v>31</v>
      </c>
      <c r="Y61" s="225">
        <v>180</v>
      </c>
      <c r="Z61" s="253">
        <v>46.122125767461625</v>
      </c>
      <c r="AA61" s="226">
        <v>46.122125767461625</v>
      </c>
      <c r="AB61" s="226">
        <v>49.078368338117095</v>
      </c>
      <c r="AC61" s="226">
        <v>136.12212576746163</v>
      </c>
      <c r="AD61" s="226">
        <v>40.921631661882905</v>
      </c>
      <c r="AE61" s="254">
        <v>226.12212576746163</v>
      </c>
      <c r="AF61" s="227">
        <v>40.921631661882905</v>
      </c>
      <c r="AG61" s="249" t="s">
        <v>459</v>
      </c>
      <c r="AH61" s="257" t="s">
        <v>420</v>
      </c>
      <c r="AI61" s="249">
        <v>0</v>
      </c>
      <c r="AJ61" s="258"/>
      <c r="AK61" s="263"/>
    </row>
    <row r="62" spans="1:37" s="219" customFormat="1" ht="15">
      <c r="A62" s="222">
        <v>43304</v>
      </c>
      <c r="B62" s="219" t="s">
        <v>9</v>
      </c>
      <c r="D62" s="219" t="s">
        <v>10</v>
      </c>
      <c r="E62" s="219">
        <v>62</v>
      </c>
      <c r="F62" s="219">
        <v>1</v>
      </c>
      <c r="G62" s="242" t="s">
        <v>178</v>
      </c>
      <c r="H62" s="219">
        <v>59</v>
      </c>
      <c r="I62" s="219">
        <v>61</v>
      </c>
      <c r="J62" s="245" t="s">
        <v>484</v>
      </c>
      <c r="K62" s="224">
        <v>123.19</v>
      </c>
      <c r="L62" s="224">
        <v>123.21</v>
      </c>
      <c r="M62" s="247"/>
      <c r="N62" s="138"/>
      <c r="P62" s="219" t="s">
        <v>373</v>
      </c>
      <c r="Q62" s="219" t="s">
        <v>372</v>
      </c>
      <c r="R62" s="208" t="s">
        <v>375</v>
      </c>
      <c r="S62" s="219" t="s">
        <v>376</v>
      </c>
      <c r="T62" s="223">
        <v>0</v>
      </c>
      <c r="U62" s="249"/>
      <c r="V62" s="251">
        <v>27</v>
      </c>
      <c r="W62" s="225">
        <v>270</v>
      </c>
      <c r="X62" s="251">
        <v>27</v>
      </c>
      <c r="Y62" s="225">
        <v>180</v>
      </c>
      <c r="Z62" s="253">
        <v>45</v>
      </c>
      <c r="AA62" s="226">
        <v>45</v>
      </c>
      <c r="AB62" s="226">
        <v>54.224315793490696</v>
      </c>
      <c r="AC62" s="226">
        <v>135</v>
      </c>
      <c r="AD62" s="226">
        <v>35.775684206509304</v>
      </c>
      <c r="AE62" s="254">
        <v>225</v>
      </c>
      <c r="AF62" s="227">
        <v>35.775684206509304</v>
      </c>
      <c r="AG62" s="249" t="s">
        <v>419</v>
      </c>
      <c r="AH62" s="257" t="s">
        <v>420</v>
      </c>
      <c r="AI62" s="249">
        <v>0</v>
      </c>
      <c r="AJ62" s="258">
        <f t="shared" si="1"/>
        <v>1.9999999999996021E-2</v>
      </c>
      <c r="AK62" s="263">
        <f t="shared" si="0"/>
        <v>0.69314718055974633</v>
      </c>
    </row>
    <row r="63" spans="1:37" s="219" customFormat="1" ht="15">
      <c r="A63" s="222">
        <v>43304</v>
      </c>
      <c r="B63" s="219" t="s">
        <v>9</v>
      </c>
      <c r="D63" s="219" t="s">
        <v>10</v>
      </c>
      <c r="E63" s="219">
        <v>62</v>
      </c>
      <c r="F63" s="219">
        <v>1</v>
      </c>
      <c r="G63" s="242" t="s">
        <v>178</v>
      </c>
      <c r="H63" s="219">
        <v>61</v>
      </c>
      <c r="I63" s="219">
        <v>76</v>
      </c>
      <c r="J63" s="245" t="s">
        <v>484</v>
      </c>
      <c r="K63" s="224">
        <v>123.21</v>
      </c>
      <c r="L63" s="224">
        <v>123.36</v>
      </c>
      <c r="M63" s="247"/>
      <c r="N63" s="138"/>
      <c r="P63" s="219" t="s">
        <v>373</v>
      </c>
      <c r="Q63" s="219" t="s">
        <v>372</v>
      </c>
      <c r="R63" s="208" t="s">
        <v>375</v>
      </c>
      <c r="S63" s="219" t="s">
        <v>376</v>
      </c>
      <c r="T63" s="223">
        <v>0</v>
      </c>
      <c r="U63" s="249"/>
      <c r="V63" s="251">
        <v>27</v>
      </c>
      <c r="W63" s="225">
        <v>270</v>
      </c>
      <c r="X63" s="251">
        <v>26</v>
      </c>
      <c r="Y63" s="225">
        <v>180</v>
      </c>
      <c r="Z63" s="253">
        <v>46.25187283931308</v>
      </c>
      <c r="AA63" s="226">
        <v>46.25187283931308</v>
      </c>
      <c r="AB63" s="226">
        <v>54.803295110207273</v>
      </c>
      <c r="AC63" s="226">
        <v>136.25187283931308</v>
      </c>
      <c r="AD63" s="226">
        <v>35.196704889792727</v>
      </c>
      <c r="AE63" s="254">
        <v>226.25187283931308</v>
      </c>
      <c r="AF63" s="227">
        <v>35.196704889792727</v>
      </c>
      <c r="AG63" s="249" t="s">
        <v>459</v>
      </c>
      <c r="AH63" s="257" t="s">
        <v>420</v>
      </c>
      <c r="AI63" s="249">
        <v>0</v>
      </c>
      <c r="AJ63" s="258"/>
      <c r="AK63" s="263"/>
    </row>
    <row r="64" spans="1:37" s="219" customFormat="1" ht="15">
      <c r="A64" s="222">
        <v>43304</v>
      </c>
      <c r="B64" s="219" t="s">
        <v>9</v>
      </c>
      <c r="D64" s="219" t="s">
        <v>10</v>
      </c>
      <c r="E64" s="219">
        <v>62</v>
      </c>
      <c r="F64" s="219">
        <v>2</v>
      </c>
      <c r="G64" s="242" t="s">
        <v>179</v>
      </c>
      <c r="H64" s="219">
        <v>63.5</v>
      </c>
      <c r="I64" s="219">
        <v>70.5</v>
      </c>
      <c r="J64" s="245" t="s">
        <v>484</v>
      </c>
      <c r="K64" s="224">
        <v>123.995</v>
      </c>
      <c r="L64" s="224">
        <v>124.065</v>
      </c>
      <c r="M64" s="247"/>
      <c r="N64" s="138"/>
      <c r="P64" s="219" t="s">
        <v>373</v>
      </c>
      <c r="Q64" s="219" t="s">
        <v>372</v>
      </c>
      <c r="R64" s="208" t="s">
        <v>375</v>
      </c>
      <c r="S64" s="219" t="s">
        <v>376</v>
      </c>
      <c r="T64" s="223">
        <v>0</v>
      </c>
      <c r="U64" s="249"/>
      <c r="V64" s="251">
        <v>23</v>
      </c>
      <c r="W64" s="225">
        <v>270</v>
      </c>
      <c r="X64" s="251">
        <v>24</v>
      </c>
      <c r="Y64" s="225">
        <v>180</v>
      </c>
      <c r="Z64" s="253">
        <v>43.633001396265399</v>
      </c>
      <c r="AA64" s="226">
        <v>43.633001396265399</v>
      </c>
      <c r="AB64" s="226">
        <v>58.402318853174634</v>
      </c>
      <c r="AC64" s="226">
        <v>133.6330013962654</v>
      </c>
      <c r="AD64" s="226">
        <v>31.597681146825366</v>
      </c>
      <c r="AE64" s="254">
        <v>223.6330013962654</v>
      </c>
      <c r="AF64" s="227">
        <v>31.597681146825366</v>
      </c>
      <c r="AG64" s="249" t="s">
        <v>419</v>
      </c>
      <c r="AH64" s="257" t="s">
        <v>420</v>
      </c>
      <c r="AI64" s="249">
        <v>0</v>
      </c>
      <c r="AJ64" s="258">
        <f t="shared" si="1"/>
        <v>6.9999999999993179E-2</v>
      </c>
      <c r="AK64" s="263">
        <f t="shared" si="0"/>
        <v>1.9459101490552158</v>
      </c>
    </row>
    <row r="65" spans="1:37" s="219" customFormat="1" ht="15">
      <c r="A65" s="222">
        <v>43304</v>
      </c>
      <c r="B65" s="219" t="s">
        <v>9</v>
      </c>
      <c r="D65" s="219" t="s">
        <v>10</v>
      </c>
      <c r="E65" s="219">
        <v>62</v>
      </c>
      <c r="F65" s="219">
        <v>2</v>
      </c>
      <c r="G65" s="242" t="s">
        <v>179</v>
      </c>
      <c r="H65" s="219">
        <v>70.5</v>
      </c>
      <c r="I65" s="219">
        <v>88</v>
      </c>
      <c r="J65" s="245" t="s">
        <v>484</v>
      </c>
      <c r="K65" s="224">
        <v>124.065</v>
      </c>
      <c r="L65" s="224">
        <v>124.24</v>
      </c>
      <c r="M65" s="247"/>
      <c r="N65" s="138"/>
      <c r="P65" s="219" t="s">
        <v>373</v>
      </c>
      <c r="Q65" s="219" t="s">
        <v>372</v>
      </c>
      <c r="R65" s="208" t="s">
        <v>375</v>
      </c>
      <c r="S65" s="219" t="s">
        <v>376</v>
      </c>
      <c r="T65" s="223">
        <v>0</v>
      </c>
      <c r="U65" s="249"/>
      <c r="V65" s="251">
        <v>23</v>
      </c>
      <c r="W65" s="225">
        <v>270</v>
      </c>
      <c r="X65" s="251">
        <v>24</v>
      </c>
      <c r="Y65" s="225">
        <v>180</v>
      </c>
      <c r="Z65" s="253">
        <v>43.633001396265399</v>
      </c>
      <c r="AA65" s="226">
        <v>43.633001396265399</v>
      </c>
      <c r="AB65" s="226">
        <v>58.402318853174634</v>
      </c>
      <c r="AC65" s="226">
        <v>133.6330013962654</v>
      </c>
      <c r="AD65" s="226">
        <v>31.597681146825366</v>
      </c>
      <c r="AE65" s="254">
        <v>223.6330013962654</v>
      </c>
      <c r="AF65" s="227">
        <v>31.597681146825366</v>
      </c>
      <c r="AG65" s="249" t="s">
        <v>459</v>
      </c>
      <c r="AH65" s="257" t="s">
        <v>420</v>
      </c>
      <c r="AI65" s="249">
        <v>0</v>
      </c>
      <c r="AJ65" s="258"/>
      <c r="AK65" s="263"/>
    </row>
    <row r="66" spans="1:37" s="219" customFormat="1" ht="15">
      <c r="A66" s="222">
        <v>43304</v>
      </c>
      <c r="B66" s="219" t="s">
        <v>9</v>
      </c>
      <c r="D66" s="219" t="s">
        <v>10</v>
      </c>
      <c r="E66" s="219">
        <v>62</v>
      </c>
      <c r="F66" s="219">
        <v>2</v>
      </c>
      <c r="G66" s="242" t="s">
        <v>179</v>
      </c>
      <c r="H66" s="219">
        <v>88</v>
      </c>
      <c r="I66" s="219">
        <v>91</v>
      </c>
      <c r="J66" s="245" t="s">
        <v>484</v>
      </c>
      <c r="K66" s="224">
        <v>124.24</v>
      </c>
      <c r="L66" s="224">
        <v>124.27</v>
      </c>
      <c r="M66" s="247"/>
      <c r="N66" s="138"/>
      <c r="P66" s="219" t="s">
        <v>373</v>
      </c>
      <c r="Q66" s="219" t="s">
        <v>372</v>
      </c>
      <c r="R66" s="208" t="s">
        <v>375</v>
      </c>
      <c r="S66" s="219" t="s">
        <v>376</v>
      </c>
      <c r="T66" s="223">
        <v>0</v>
      </c>
      <c r="U66" s="249"/>
      <c r="V66" s="251">
        <v>12</v>
      </c>
      <c r="W66" s="225">
        <v>270</v>
      </c>
      <c r="X66" s="251">
        <v>28</v>
      </c>
      <c r="Y66" s="225">
        <v>180</v>
      </c>
      <c r="Z66" s="253">
        <v>21.789591302233873</v>
      </c>
      <c r="AA66" s="226">
        <v>21.789591302233873</v>
      </c>
      <c r="AB66" s="226">
        <v>60.20362639671211</v>
      </c>
      <c r="AC66" s="226">
        <v>111.78959130223387</v>
      </c>
      <c r="AD66" s="226">
        <v>29.79637360328789</v>
      </c>
      <c r="AE66" s="254">
        <v>201.78959130223387</v>
      </c>
      <c r="AF66" s="227">
        <v>29.79637360328789</v>
      </c>
      <c r="AG66" s="249" t="s">
        <v>419</v>
      </c>
      <c r="AH66" s="257" t="s">
        <v>420</v>
      </c>
      <c r="AI66" s="249">
        <v>0</v>
      </c>
      <c r="AJ66" s="258">
        <f t="shared" si="1"/>
        <v>3.0000000000001137E-2</v>
      </c>
      <c r="AK66" s="263">
        <f t="shared" si="0"/>
        <v>1.0986122886681475</v>
      </c>
    </row>
    <row r="67" spans="1:37" s="219" customFormat="1" ht="15">
      <c r="A67" s="222">
        <v>43304</v>
      </c>
      <c r="B67" s="219" t="s">
        <v>9</v>
      </c>
      <c r="D67" s="219" t="s">
        <v>10</v>
      </c>
      <c r="E67" s="219">
        <v>62</v>
      </c>
      <c r="F67" s="219">
        <v>2</v>
      </c>
      <c r="G67" s="242" t="s">
        <v>179</v>
      </c>
      <c r="H67" s="219">
        <v>91</v>
      </c>
      <c r="I67" s="219">
        <v>98</v>
      </c>
      <c r="J67" s="245" t="s">
        <v>484</v>
      </c>
      <c r="K67" s="224">
        <v>124.27</v>
      </c>
      <c r="L67" s="224">
        <v>124.34</v>
      </c>
      <c r="M67" s="247"/>
      <c r="N67" s="138"/>
      <c r="P67" s="219" t="s">
        <v>373</v>
      </c>
      <c r="Q67" s="219" t="s">
        <v>372</v>
      </c>
      <c r="R67" s="208" t="s">
        <v>375</v>
      </c>
      <c r="S67" s="219" t="s">
        <v>376</v>
      </c>
      <c r="T67" s="223">
        <v>0</v>
      </c>
      <c r="U67" s="249"/>
      <c r="V67" s="251">
        <v>15</v>
      </c>
      <c r="W67" s="225">
        <v>270</v>
      </c>
      <c r="X67" s="251">
        <v>28</v>
      </c>
      <c r="Y67" s="225">
        <v>180</v>
      </c>
      <c r="Z67" s="253">
        <v>26.745323300894995</v>
      </c>
      <c r="AA67" s="226">
        <v>26.745323300894995</v>
      </c>
      <c r="AB67" s="226">
        <v>59.230057332789606</v>
      </c>
      <c r="AC67" s="226">
        <v>116.745323300895</v>
      </c>
      <c r="AD67" s="226">
        <v>30.769942667210394</v>
      </c>
      <c r="AE67" s="254">
        <v>206.745323300895</v>
      </c>
      <c r="AF67" s="227">
        <v>30.769942667210394</v>
      </c>
      <c r="AG67" s="249" t="s">
        <v>459</v>
      </c>
      <c r="AH67" s="257" t="s">
        <v>420</v>
      </c>
      <c r="AI67" s="249">
        <v>0</v>
      </c>
      <c r="AJ67" s="258"/>
      <c r="AK67" s="263"/>
    </row>
    <row r="68" spans="1:37" s="219" customFormat="1" ht="15">
      <c r="A68" s="222">
        <v>43304</v>
      </c>
      <c r="B68" s="219" t="s">
        <v>9</v>
      </c>
      <c r="D68" s="219" t="s">
        <v>10</v>
      </c>
      <c r="E68" s="219">
        <v>62</v>
      </c>
      <c r="F68" s="219">
        <v>3</v>
      </c>
      <c r="G68" s="242" t="s">
        <v>180</v>
      </c>
      <c r="H68" s="219">
        <v>0</v>
      </c>
      <c r="I68" s="219">
        <v>4.5</v>
      </c>
      <c r="J68" s="245" t="s">
        <v>484</v>
      </c>
      <c r="K68" s="224">
        <v>124.34</v>
      </c>
      <c r="L68" s="224">
        <v>124.38500000000001</v>
      </c>
      <c r="M68" s="247"/>
      <c r="N68" s="138"/>
      <c r="P68" s="219" t="s">
        <v>370</v>
      </c>
      <c r="Q68" s="219" t="s">
        <v>371</v>
      </c>
      <c r="R68" s="208" t="s">
        <v>375</v>
      </c>
      <c r="S68" s="219" t="s">
        <v>376</v>
      </c>
      <c r="T68" s="223">
        <v>0</v>
      </c>
      <c r="U68" s="249"/>
      <c r="V68" s="251"/>
      <c r="W68" s="225"/>
      <c r="X68" s="251"/>
      <c r="Y68" s="225"/>
      <c r="Z68" s="253" t="e">
        <v>#DIV/0!</v>
      </c>
      <c r="AA68" s="226" t="e">
        <v>#DIV/0!</v>
      </c>
      <c r="AB68" s="226" t="e">
        <v>#DIV/0!</v>
      </c>
      <c r="AC68" s="226" t="e">
        <v>#DIV/0!</v>
      </c>
      <c r="AD68" s="226" t="e">
        <v>#DIV/0!</v>
      </c>
      <c r="AE68" s="254"/>
      <c r="AF68" s="227"/>
      <c r="AG68" s="249" t="s">
        <v>419</v>
      </c>
      <c r="AH68" s="257" t="s">
        <v>420</v>
      </c>
      <c r="AI68" s="249">
        <v>0</v>
      </c>
      <c r="AJ68" s="258">
        <f t="shared" ref="AJ68:AJ128" si="2">K69-K68</f>
        <v>4.5000000000001705E-2</v>
      </c>
      <c r="AK68" s="263">
        <f t="shared" ref="AK68:AK128" si="3">LN(AJ68*100)</f>
        <v>1.5040773967763119</v>
      </c>
    </row>
    <row r="69" spans="1:37" s="219" customFormat="1" ht="15">
      <c r="A69" s="222">
        <v>43304</v>
      </c>
      <c r="B69" s="219" t="s">
        <v>9</v>
      </c>
      <c r="D69" s="219" t="s">
        <v>10</v>
      </c>
      <c r="E69" s="219">
        <v>62</v>
      </c>
      <c r="F69" s="219">
        <v>3</v>
      </c>
      <c r="G69" s="242" t="s">
        <v>180</v>
      </c>
      <c r="H69" s="219">
        <v>4.5</v>
      </c>
      <c r="I69" s="219">
        <v>73.5</v>
      </c>
      <c r="J69" s="245" t="s">
        <v>484</v>
      </c>
      <c r="K69" s="224">
        <v>124.38500000000001</v>
      </c>
      <c r="L69" s="224">
        <v>125.075</v>
      </c>
      <c r="M69" s="247"/>
      <c r="N69" s="138"/>
      <c r="P69" s="219" t="s">
        <v>373</v>
      </c>
      <c r="Q69" s="219" t="s">
        <v>372</v>
      </c>
      <c r="R69" s="208" t="s">
        <v>375</v>
      </c>
      <c r="S69" s="219" t="s">
        <v>376</v>
      </c>
      <c r="T69" s="223">
        <v>0</v>
      </c>
      <c r="U69" s="249"/>
      <c r="V69" s="251">
        <v>3</v>
      </c>
      <c r="W69" s="225">
        <v>270</v>
      </c>
      <c r="X69" s="251">
        <v>1</v>
      </c>
      <c r="Y69" s="225">
        <v>1E-3</v>
      </c>
      <c r="Z69" s="253">
        <v>108.42188094385648</v>
      </c>
      <c r="AA69" s="226">
        <v>108.42188094385648</v>
      </c>
      <c r="AB69" s="226">
        <v>86.8382830025609</v>
      </c>
      <c r="AC69" s="226">
        <v>198.42188094385648</v>
      </c>
      <c r="AD69" s="226">
        <v>3.1617169974391004</v>
      </c>
      <c r="AE69" s="254">
        <v>288.42188094385648</v>
      </c>
      <c r="AF69" s="227">
        <v>3.1617169974391004</v>
      </c>
      <c r="AG69" s="249" t="s">
        <v>459</v>
      </c>
      <c r="AH69" s="257" t="s">
        <v>420</v>
      </c>
      <c r="AI69" s="249">
        <v>0</v>
      </c>
      <c r="AJ69" s="258"/>
      <c r="AK69" s="263"/>
    </row>
    <row r="70" spans="1:37" s="219" customFormat="1" ht="15">
      <c r="A70" s="222">
        <v>43304</v>
      </c>
      <c r="B70" s="219" t="s">
        <v>9</v>
      </c>
      <c r="D70" s="219" t="s">
        <v>10</v>
      </c>
      <c r="E70" s="219">
        <v>62</v>
      </c>
      <c r="F70" s="219">
        <v>4</v>
      </c>
      <c r="G70" s="242" t="s">
        <v>181</v>
      </c>
      <c r="H70" s="219">
        <v>48</v>
      </c>
      <c r="I70" s="219">
        <v>69.5</v>
      </c>
      <c r="J70" s="245" t="s">
        <v>484</v>
      </c>
      <c r="K70" s="224">
        <v>125.55500000000001</v>
      </c>
      <c r="L70" s="224">
        <v>125.77</v>
      </c>
      <c r="M70" s="247"/>
      <c r="N70" s="138"/>
      <c r="P70" s="219" t="s">
        <v>373</v>
      </c>
      <c r="Q70" s="219" t="s">
        <v>372</v>
      </c>
      <c r="R70" s="208" t="s">
        <v>375</v>
      </c>
      <c r="S70" s="219" t="s">
        <v>376</v>
      </c>
      <c r="T70" s="223">
        <v>0</v>
      </c>
      <c r="U70" s="249"/>
      <c r="V70" s="251"/>
      <c r="W70" s="225"/>
      <c r="X70" s="251"/>
      <c r="Y70" s="225"/>
      <c r="Z70" s="253" t="e">
        <v>#DIV/0!</v>
      </c>
      <c r="AA70" s="226" t="e">
        <v>#DIV/0!</v>
      </c>
      <c r="AB70" s="226" t="e">
        <v>#DIV/0!</v>
      </c>
      <c r="AC70" s="226" t="e">
        <v>#DIV/0!</v>
      </c>
      <c r="AD70" s="226" t="e">
        <v>#DIV/0!</v>
      </c>
      <c r="AE70" s="254"/>
      <c r="AF70" s="227"/>
      <c r="AG70" s="249" t="s">
        <v>419</v>
      </c>
      <c r="AH70" s="257" t="s">
        <v>420</v>
      </c>
      <c r="AI70" s="249">
        <v>0</v>
      </c>
      <c r="AJ70" s="258">
        <f t="shared" si="2"/>
        <v>4.4999999999987494E-2</v>
      </c>
      <c r="AK70" s="263">
        <f t="shared" si="3"/>
        <v>1.5040773967759962</v>
      </c>
    </row>
    <row r="71" spans="1:37" s="219" customFormat="1" ht="15">
      <c r="A71" s="222">
        <v>43304</v>
      </c>
      <c r="B71" s="219" t="s">
        <v>9</v>
      </c>
      <c r="D71" s="219" t="s">
        <v>10</v>
      </c>
      <c r="E71" s="219">
        <v>63</v>
      </c>
      <c r="F71" s="219">
        <v>1</v>
      </c>
      <c r="G71" s="242" t="s">
        <v>182</v>
      </c>
      <c r="H71" s="219">
        <v>0</v>
      </c>
      <c r="I71" s="219">
        <v>4.5</v>
      </c>
      <c r="J71" s="245" t="s">
        <v>484</v>
      </c>
      <c r="K71" s="224">
        <v>125.6</v>
      </c>
      <c r="L71" s="224">
        <v>125.645</v>
      </c>
      <c r="M71" s="247"/>
      <c r="N71" s="138"/>
      <c r="P71" s="219" t="s">
        <v>373</v>
      </c>
      <c r="Q71" s="219" t="s">
        <v>372</v>
      </c>
      <c r="R71" s="208" t="s">
        <v>375</v>
      </c>
      <c r="S71" s="219" t="s">
        <v>376</v>
      </c>
      <c r="T71" s="223">
        <v>0</v>
      </c>
      <c r="U71" s="249"/>
      <c r="V71" s="251"/>
      <c r="W71" s="225"/>
      <c r="X71" s="251"/>
      <c r="Y71" s="225"/>
      <c r="Z71" s="253" t="e">
        <v>#DIV/0!</v>
      </c>
      <c r="AA71" s="226" t="e">
        <v>#DIV/0!</v>
      </c>
      <c r="AB71" s="226" t="e">
        <v>#DIV/0!</v>
      </c>
      <c r="AC71" s="226" t="e">
        <v>#DIV/0!</v>
      </c>
      <c r="AD71" s="226" t="e">
        <v>#DIV/0!</v>
      </c>
      <c r="AE71" s="254"/>
      <c r="AF71" s="227"/>
      <c r="AG71" s="249" t="s">
        <v>459</v>
      </c>
      <c r="AH71" s="257" t="s">
        <v>420</v>
      </c>
      <c r="AI71" s="249">
        <v>0</v>
      </c>
      <c r="AJ71" s="258"/>
      <c r="AK71" s="263"/>
    </row>
    <row r="72" spans="1:37" s="219" customFormat="1" ht="15">
      <c r="A72" s="222">
        <v>43304</v>
      </c>
      <c r="B72" s="219" t="s">
        <v>9</v>
      </c>
      <c r="D72" s="219" t="s">
        <v>10</v>
      </c>
      <c r="E72" s="219">
        <v>63</v>
      </c>
      <c r="F72" s="219">
        <v>1</v>
      </c>
      <c r="G72" s="242" t="s">
        <v>182</v>
      </c>
      <c r="H72" s="219">
        <v>4.5</v>
      </c>
      <c r="I72" s="219">
        <v>57.5</v>
      </c>
      <c r="J72" s="245" t="s">
        <v>484</v>
      </c>
      <c r="K72" s="224">
        <v>125.645</v>
      </c>
      <c r="L72" s="224">
        <v>126.175</v>
      </c>
      <c r="M72" s="247"/>
      <c r="N72" s="138"/>
      <c r="P72" s="219" t="s">
        <v>373</v>
      </c>
      <c r="Q72" s="219" t="s">
        <v>372</v>
      </c>
      <c r="R72" s="208" t="s">
        <v>375</v>
      </c>
      <c r="S72" s="219" t="s">
        <v>376</v>
      </c>
      <c r="T72" s="223">
        <v>0</v>
      </c>
      <c r="U72" s="249"/>
      <c r="V72" s="251"/>
      <c r="W72" s="225"/>
      <c r="X72" s="251"/>
      <c r="Y72" s="225"/>
      <c r="Z72" s="253" t="e">
        <v>#DIV/0!</v>
      </c>
      <c r="AA72" s="226" t="e">
        <v>#DIV/0!</v>
      </c>
      <c r="AB72" s="226" t="e">
        <v>#DIV/0!</v>
      </c>
      <c r="AC72" s="226" t="e">
        <v>#DIV/0!</v>
      </c>
      <c r="AD72" s="226" t="e">
        <v>#DIV/0!</v>
      </c>
      <c r="AE72" s="254"/>
      <c r="AF72" s="227"/>
      <c r="AG72" s="249" t="s">
        <v>419</v>
      </c>
      <c r="AH72" s="257" t="s">
        <v>420</v>
      </c>
      <c r="AI72" s="249">
        <v>0</v>
      </c>
      <c r="AJ72" s="258">
        <f t="shared" si="2"/>
        <v>5.9949999999999903</v>
      </c>
      <c r="AK72" s="263">
        <f t="shared" si="3"/>
        <v>6.3960959744675678</v>
      </c>
    </row>
    <row r="73" spans="1:37" s="219" customFormat="1" ht="15">
      <c r="A73" s="222">
        <v>43304</v>
      </c>
      <c r="B73" s="219" t="s">
        <v>9</v>
      </c>
      <c r="D73" s="219" t="s">
        <v>10</v>
      </c>
      <c r="E73" s="219">
        <v>67</v>
      </c>
      <c r="F73" s="219">
        <v>1</v>
      </c>
      <c r="G73" s="242" t="s">
        <v>191</v>
      </c>
      <c r="H73" s="219">
        <v>4</v>
      </c>
      <c r="I73" s="219">
        <v>79</v>
      </c>
      <c r="J73" s="245" t="s">
        <v>484</v>
      </c>
      <c r="K73" s="224">
        <v>131.63999999999999</v>
      </c>
      <c r="L73" s="224">
        <v>132.38999999999999</v>
      </c>
      <c r="M73" s="247"/>
      <c r="N73" s="138"/>
      <c r="P73" s="219" t="s">
        <v>373</v>
      </c>
      <c r="Q73" s="219" t="s">
        <v>372</v>
      </c>
      <c r="R73" s="208" t="s">
        <v>375</v>
      </c>
      <c r="S73" s="219" t="s">
        <v>376</v>
      </c>
      <c r="T73" s="223">
        <v>0</v>
      </c>
      <c r="U73" s="249"/>
      <c r="V73" s="251"/>
      <c r="W73" s="225"/>
      <c r="X73" s="251"/>
      <c r="Y73" s="225"/>
      <c r="Z73" s="253" t="e">
        <v>#DIV/0!</v>
      </c>
      <c r="AA73" s="226" t="e">
        <v>#DIV/0!</v>
      </c>
      <c r="AB73" s="226" t="e">
        <v>#DIV/0!</v>
      </c>
      <c r="AC73" s="226" t="e">
        <v>#DIV/0!</v>
      </c>
      <c r="AD73" s="226" t="e">
        <v>#DIV/0!</v>
      </c>
      <c r="AE73" s="254"/>
      <c r="AF73" s="227"/>
      <c r="AG73" s="249" t="s">
        <v>459</v>
      </c>
      <c r="AH73" s="257" t="s">
        <v>420</v>
      </c>
      <c r="AI73" s="249">
        <v>0</v>
      </c>
      <c r="AJ73" s="258"/>
      <c r="AK73" s="263"/>
    </row>
    <row r="74" spans="1:37" s="219" customFormat="1" ht="15">
      <c r="A74" s="222">
        <v>43304</v>
      </c>
      <c r="B74" s="219" t="s">
        <v>9</v>
      </c>
      <c r="D74" s="219" t="s">
        <v>10</v>
      </c>
      <c r="E74" s="219">
        <v>67</v>
      </c>
      <c r="F74" s="219">
        <v>2</v>
      </c>
      <c r="G74" s="242" t="s">
        <v>192</v>
      </c>
      <c r="H74" s="219">
        <v>47.5</v>
      </c>
      <c r="I74" s="219">
        <v>73</v>
      </c>
      <c r="J74" s="245" t="s">
        <v>484</v>
      </c>
      <c r="K74" s="224">
        <v>132.88499999999999</v>
      </c>
      <c r="L74" s="224">
        <v>133.13999999999999</v>
      </c>
      <c r="M74" s="247"/>
      <c r="N74" s="138"/>
      <c r="P74" s="219" t="s">
        <v>373</v>
      </c>
      <c r="Q74" s="219" t="s">
        <v>372</v>
      </c>
      <c r="R74" s="208" t="s">
        <v>375</v>
      </c>
      <c r="S74" s="219" t="s">
        <v>376</v>
      </c>
      <c r="T74" s="223">
        <v>0</v>
      </c>
      <c r="U74" s="249"/>
      <c r="V74" s="251"/>
      <c r="W74" s="225"/>
      <c r="X74" s="251"/>
      <c r="Y74" s="225"/>
      <c r="Z74" s="253" t="e">
        <v>#DIV/0!</v>
      </c>
      <c r="AA74" s="226" t="e">
        <v>#DIV/0!</v>
      </c>
      <c r="AB74" s="226" t="e">
        <v>#DIV/0!</v>
      </c>
      <c r="AC74" s="226" t="e">
        <v>#DIV/0!</v>
      </c>
      <c r="AD74" s="226" t="e">
        <v>#DIV/0!</v>
      </c>
      <c r="AE74" s="254"/>
      <c r="AF74" s="227"/>
      <c r="AG74" s="249" t="s">
        <v>419</v>
      </c>
      <c r="AH74" s="257" t="s">
        <v>420</v>
      </c>
      <c r="AI74" s="249">
        <v>0</v>
      </c>
      <c r="AJ74" s="258">
        <f t="shared" si="2"/>
        <v>0.25499999999999545</v>
      </c>
      <c r="AK74" s="263">
        <f t="shared" si="3"/>
        <v>3.2386784521643626</v>
      </c>
    </row>
    <row r="75" spans="1:37" s="219" customFormat="1" ht="15">
      <c r="A75" s="222">
        <v>43304</v>
      </c>
      <c r="B75" s="219" t="s">
        <v>9</v>
      </c>
      <c r="D75" s="219" t="s">
        <v>10</v>
      </c>
      <c r="E75" s="219">
        <v>67</v>
      </c>
      <c r="F75" s="219">
        <v>2</v>
      </c>
      <c r="G75" s="242" t="s">
        <v>192</v>
      </c>
      <c r="H75" s="219">
        <v>73</v>
      </c>
      <c r="I75" s="219">
        <v>78</v>
      </c>
      <c r="J75" s="245" t="s">
        <v>484</v>
      </c>
      <c r="K75" s="224">
        <v>133.13999999999999</v>
      </c>
      <c r="L75" s="224">
        <v>133.19</v>
      </c>
      <c r="M75" s="247"/>
      <c r="N75" s="138"/>
      <c r="P75" s="219" t="s">
        <v>373</v>
      </c>
      <c r="Q75" s="219" t="s">
        <v>372</v>
      </c>
      <c r="R75" s="208" t="s">
        <v>375</v>
      </c>
      <c r="S75" s="219" t="s">
        <v>376</v>
      </c>
      <c r="T75" s="223">
        <v>0</v>
      </c>
      <c r="U75" s="249"/>
      <c r="V75" s="251"/>
      <c r="W75" s="225"/>
      <c r="X75" s="251"/>
      <c r="Y75" s="225"/>
      <c r="Z75" s="253" t="e">
        <v>#DIV/0!</v>
      </c>
      <c r="AA75" s="226" t="e">
        <v>#DIV/0!</v>
      </c>
      <c r="AB75" s="226" t="e">
        <v>#DIV/0!</v>
      </c>
      <c r="AC75" s="226" t="e">
        <v>#DIV/0!</v>
      </c>
      <c r="AD75" s="226" t="e">
        <v>#DIV/0!</v>
      </c>
      <c r="AE75" s="254"/>
      <c r="AF75" s="227"/>
      <c r="AG75" s="249" t="s">
        <v>459</v>
      </c>
      <c r="AH75" s="257" t="s">
        <v>420</v>
      </c>
      <c r="AI75" s="249">
        <v>0</v>
      </c>
      <c r="AJ75" s="258"/>
      <c r="AK75" s="263"/>
    </row>
    <row r="76" spans="1:37" s="219" customFormat="1" ht="15">
      <c r="A76" s="222">
        <v>43304</v>
      </c>
      <c r="B76" s="219" t="s">
        <v>9</v>
      </c>
      <c r="D76" s="219" t="s">
        <v>10</v>
      </c>
      <c r="E76" s="219">
        <v>67</v>
      </c>
      <c r="F76" s="219">
        <v>2</v>
      </c>
      <c r="G76" s="242" t="s">
        <v>192</v>
      </c>
      <c r="H76" s="219">
        <v>78</v>
      </c>
      <c r="I76" s="219">
        <v>90.5</v>
      </c>
      <c r="J76" s="245" t="s">
        <v>484</v>
      </c>
      <c r="K76" s="224">
        <v>133.19</v>
      </c>
      <c r="L76" s="224">
        <v>133.315</v>
      </c>
      <c r="M76" s="247"/>
      <c r="N76" s="138"/>
      <c r="P76" s="219" t="s">
        <v>373</v>
      </c>
      <c r="Q76" s="219" t="s">
        <v>372</v>
      </c>
      <c r="R76" s="208" t="s">
        <v>375</v>
      </c>
      <c r="S76" s="219" t="s">
        <v>376</v>
      </c>
      <c r="T76" s="223">
        <v>0</v>
      </c>
      <c r="U76" s="249"/>
      <c r="V76" s="251"/>
      <c r="W76" s="225"/>
      <c r="X76" s="251"/>
      <c r="Y76" s="225"/>
      <c r="Z76" s="253" t="e">
        <v>#DIV/0!</v>
      </c>
      <c r="AA76" s="226" t="e">
        <v>#DIV/0!</v>
      </c>
      <c r="AB76" s="226" t="e">
        <v>#DIV/0!</v>
      </c>
      <c r="AC76" s="226" t="e">
        <v>#DIV/0!</v>
      </c>
      <c r="AD76" s="226" t="e">
        <v>#DIV/0!</v>
      </c>
      <c r="AE76" s="254"/>
      <c r="AF76" s="227"/>
      <c r="AG76" s="249" t="s">
        <v>419</v>
      </c>
      <c r="AH76" s="257" t="s">
        <v>420</v>
      </c>
      <c r="AI76" s="249">
        <v>0</v>
      </c>
      <c r="AJ76" s="258">
        <f t="shared" si="2"/>
        <v>0.125</v>
      </c>
      <c r="AK76" s="263">
        <f t="shared" si="3"/>
        <v>2.5257286443082556</v>
      </c>
    </row>
    <row r="77" spans="1:37" s="219" customFormat="1" ht="15">
      <c r="A77" s="222">
        <v>43304</v>
      </c>
      <c r="B77" s="219" t="s">
        <v>9</v>
      </c>
      <c r="D77" s="219" t="s">
        <v>10</v>
      </c>
      <c r="E77" s="219">
        <v>67</v>
      </c>
      <c r="F77" s="219">
        <v>3</v>
      </c>
      <c r="G77" s="242" t="s">
        <v>193</v>
      </c>
      <c r="H77" s="219">
        <v>0</v>
      </c>
      <c r="I77" s="219">
        <v>15</v>
      </c>
      <c r="J77" s="245" t="s">
        <v>484</v>
      </c>
      <c r="K77" s="224">
        <v>133.315</v>
      </c>
      <c r="L77" s="224">
        <v>133.465</v>
      </c>
      <c r="M77" s="247"/>
      <c r="N77" s="138"/>
      <c r="P77" s="219" t="s">
        <v>373</v>
      </c>
      <c r="Q77" s="219" t="s">
        <v>372</v>
      </c>
      <c r="R77" s="208" t="s">
        <v>375</v>
      </c>
      <c r="S77" s="219" t="s">
        <v>376</v>
      </c>
      <c r="T77" s="223">
        <v>0</v>
      </c>
      <c r="U77" s="249"/>
      <c r="V77" s="251"/>
      <c r="W77" s="225"/>
      <c r="X77" s="251"/>
      <c r="Y77" s="225"/>
      <c r="Z77" s="253" t="e">
        <v>#DIV/0!</v>
      </c>
      <c r="AA77" s="226" t="e">
        <v>#DIV/0!</v>
      </c>
      <c r="AB77" s="226" t="e">
        <v>#DIV/0!</v>
      </c>
      <c r="AC77" s="226" t="e">
        <v>#DIV/0!</v>
      </c>
      <c r="AD77" s="226" t="e">
        <v>#DIV/0!</v>
      </c>
      <c r="AE77" s="254"/>
      <c r="AF77" s="227"/>
      <c r="AG77" s="249" t="s">
        <v>459</v>
      </c>
      <c r="AH77" s="257" t="s">
        <v>420</v>
      </c>
      <c r="AI77" s="249">
        <v>0</v>
      </c>
      <c r="AJ77" s="258"/>
      <c r="AK77" s="263"/>
    </row>
    <row r="78" spans="1:37" s="219" customFormat="1" ht="15">
      <c r="A78" s="222">
        <v>43304</v>
      </c>
      <c r="B78" s="219" t="s">
        <v>9</v>
      </c>
      <c r="D78" s="219" t="s">
        <v>10</v>
      </c>
      <c r="E78" s="219">
        <v>67</v>
      </c>
      <c r="F78" s="219">
        <v>3</v>
      </c>
      <c r="G78" s="242" t="s">
        <v>193</v>
      </c>
      <c r="H78" s="219">
        <v>15</v>
      </c>
      <c r="I78" s="219">
        <v>93</v>
      </c>
      <c r="J78" s="245" t="s">
        <v>484</v>
      </c>
      <c r="K78" s="224">
        <v>133.465</v>
      </c>
      <c r="L78" s="224">
        <v>134.245</v>
      </c>
      <c r="M78" s="247"/>
      <c r="N78" s="138"/>
      <c r="P78" s="219" t="s">
        <v>373</v>
      </c>
      <c r="Q78" s="219" t="s">
        <v>372</v>
      </c>
      <c r="R78" s="208" t="s">
        <v>375</v>
      </c>
      <c r="S78" s="219" t="s">
        <v>376</v>
      </c>
      <c r="T78" s="223">
        <v>0</v>
      </c>
      <c r="U78" s="249"/>
      <c r="V78" s="251"/>
      <c r="W78" s="225"/>
      <c r="X78" s="251"/>
      <c r="Y78" s="225"/>
      <c r="Z78" s="253" t="e">
        <v>#DIV/0!</v>
      </c>
      <c r="AA78" s="226" t="e">
        <v>#DIV/0!</v>
      </c>
      <c r="AB78" s="226" t="e">
        <v>#DIV/0!</v>
      </c>
      <c r="AC78" s="226" t="e">
        <v>#DIV/0!</v>
      </c>
      <c r="AD78" s="226" t="e">
        <v>#DIV/0!</v>
      </c>
      <c r="AE78" s="254"/>
      <c r="AF78" s="227"/>
      <c r="AG78" s="249" t="s">
        <v>463</v>
      </c>
      <c r="AH78" s="257" t="s">
        <v>420</v>
      </c>
      <c r="AI78" s="249">
        <v>0</v>
      </c>
      <c r="AJ78" s="258">
        <f t="shared" si="2"/>
        <v>1.4249999999999829</v>
      </c>
      <c r="AK78" s="263">
        <f t="shared" si="3"/>
        <v>4.9593419997086929</v>
      </c>
    </row>
    <row r="79" spans="1:37" s="219" customFormat="1" ht="15">
      <c r="A79" s="222">
        <v>43304</v>
      </c>
      <c r="B79" s="219" t="s">
        <v>9</v>
      </c>
      <c r="D79" s="219" t="s">
        <v>10</v>
      </c>
      <c r="E79" s="219">
        <v>68</v>
      </c>
      <c r="F79" s="219">
        <v>1</v>
      </c>
      <c r="G79" s="242" t="s">
        <v>195</v>
      </c>
      <c r="H79" s="219">
        <v>29</v>
      </c>
      <c r="I79" s="219">
        <v>35</v>
      </c>
      <c r="J79" s="245" t="s">
        <v>484</v>
      </c>
      <c r="K79" s="224">
        <v>134.88999999999999</v>
      </c>
      <c r="L79" s="224">
        <v>134.94999999999999</v>
      </c>
      <c r="M79" s="247"/>
      <c r="N79" s="138"/>
      <c r="P79" s="219" t="s">
        <v>373</v>
      </c>
      <c r="Q79" s="219" t="s">
        <v>372</v>
      </c>
      <c r="R79" s="208" t="s">
        <v>375</v>
      </c>
      <c r="S79" s="219" t="s">
        <v>376</v>
      </c>
      <c r="T79" s="223">
        <v>0</v>
      </c>
      <c r="U79" s="249"/>
      <c r="V79" s="251"/>
      <c r="W79" s="225"/>
      <c r="X79" s="251"/>
      <c r="Y79" s="225"/>
      <c r="Z79" s="253" t="e">
        <v>#DIV/0!</v>
      </c>
      <c r="AA79" s="226" t="e">
        <v>#DIV/0!</v>
      </c>
      <c r="AB79" s="226" t="e">
        <v>#DIV/0!</v>
      </c>
      <c r="AC79" s="226" t="e">
        <v>#DIV/0!</v>
      </c>
      <c r="AD79" s="226" t="e">
        <v>#DIV/0!</v>
      </c>
      <c r="AE79" s="254"/>
      <c r="AF79" s="227"/>
      <c r="AG79" s="249" t="s">
        <v>459</v>
      </c>
      <c r="AH79" s="257" t="s">
        <v>420</v>
      </c>
      <c r="AI79" s="249">
        <v>0</v>
      </c>
      <c r="AJ79" s="258"/>
      <c r="AK79" s="263"/>
    </row>
    <row r="80" spans="1:37" s="219" customFormat="1" ht="15">
      <c r="A80" s="222">
        <v>43304</v>
      </c>
      <c r="B80" s="219" t="s">
        <v>9</v>
      </c>
      <c r="D80" s="219" t="s">
        <v>10</v>
      </c>
      <c r="E80" s="219">
        <v>68</v>
      </c>
      <c r="F80" s="219">
        <v>1</v>
      </c>
      <c r="G80" s="242" t="s">
        <v>195</v>
      </c>
      <c r="H80" s="219">
        <v>35</v>
      </c>
      <c r="I80" s="219">
        <v>93</v>
      </c>
      <c r="J80" s="245" t="s">
        <v>484</v>
      </c>
      <c r="K80" s="224">
        <v>134.94999999999999</v>
      </c>
      <c r="L80" s="224">
        <v>135.53</v>
      </c>
      <c r="M80" s="247"/>
      <c r="N80" s="138"/>
      <c r="P80" s="219" t="s">
        <v>373</v>
      </c>
      <c r="Q80" s="219" t="s">
        <v>372</v>
      </c>
      <c r="R80" s="208" t="s">
        <v>375</v>
      </c>
      <c r="S80" s="219" t="s">
        <v>376</v>
      </c>
      <c r="T80" s="223">
        <v>0</v>
      </c>
      <c r="U80" s="249"/>
      <c r="V80" s="251"/>
      <c r="W80" s="225"/>
      <c r="X80" s="251"/>
      <c r="Y80" s="225"/>
      <c r="Z80" s="253" t="e">
        <v>#DIV/0!</v>
      </c>
      <c r="AA80" s="226" t="e">
        <v>#DIV/0!</v>
      </c>
      <c r="AB80" s="226" t="e">
        <v>#DIV/0!</v>
      </c>
      <c r="AC80" s="226" t="e">
        <v>#DIV/0!</v>
      </c>
      <c r="AD80" s="226" t="e">
        <v>#DIV/0!</v>
      </c>
      <c r="AE80" s="254"/>
      <c r="AF80" s="227"/>
      <c r="AG80" s="249" t="s">
        <v>419</v>
      </c>
      <c r="AH80" s="257" t="s">
        <v>420</v>
      </c>
      <c r="AI80" s="249">
        <v>0</v>
      </c>
      <c r="AJ80" s="258">
        <f t="shared" si="2"/>
        <v>0.80000000000001137</v>
      </c>
      <c r="AK80" s="263">
        <f t="shared" si="3"/>
        <v>4.3820266346738954</v>
      </c>
    </row>
    <row r="81" spans="1:37" s="219" customFormat="1" ht="15">
      <c r="A81" s="222">
        <v>43304</v>
      </c>
      <c r="B81" s="219" t="s">
        <v>9</v>
      </c>
      <c r="D81" s="219" t="s">
        <v>10</v>
      </c>
      <c r="E81" s="219">
        <v>68</v>
      </c>
      <c r="F81" s="219">
        <v>2</v>
      </c>
      <c r="G81" s="242" t="s">
        <v>196</v>
      </c>
      <c r="H81" s="219">
        <v>22</v>
      </c>
      <c r="I81" s="219">
        <v>30</v>
      </c>
      <c r="J81" s="245" t="s">
        <v>484</v>
      </c>
      <c r="K81" s="224">
        <v>135.75</v>
      </c>
      <c r="L81" s="224">
        <v>135.83000000000001</v>
      </c>
      <c r="M81" s="247"/>
      <c r="N81" s="138"/>
      <c r="P81" s="219" t="s">
        <v>373</v>
      </c>
      <c r="Q81" s="219" t="s">
        <v>372</v>
      </c>
      <c r="R81" s="208" t="s">
        <v>375</v>
      </c>
      <c r="S81" s="219" t="s">
        <v>376</v>
      </c>
      <c r="T81" s="223">
        <v>0</v>
      </c>
      <c r="U81" s="249"/>
      <c r="V81" s="251"/>
      <c r="W81" s="225"/>
      <c r="X81" s="251"/>
      <c r="Y81" s="225"/>
      <c r="Z81" s="253" t="e">
        <v>#DIV/0!</v>
      </c>
      <c r="AA81" s="226" t="e">
        <v>#DIV/0!</v>
      </c>
      <c r="AB81" s="226" t="e">
        <v>#DIV/0!</v>
      </c>
      <c r="AC81" s="226" t="e">
        <v>#DIV/0!</v>
      </c>
      <c r="AD81" s="226" t="e">
        <v>#DIV/0!</v>
      </c>
      <c r="AE81" s="254"/>
      <c r="AF81" s="227"/>
      <c r="AG81" s="249" t="s">
        <v>459</v>
      </c>
      <c r="AH81" s="257" t="s">
        <v>420</v>
      </c>
      <c r="AI81" s="249">
        <v>0</v>
      </c>
      <c r="AJ81" s="258"/>
      <c r="AK81" s="263"/>
    </row>
    <row r="82" spans="1:37" s="219" customFormat="1" ht="15">
      <c r="A82" s="222">
        <v>43304</v>
      </c>
      <c r="B82" s="219" t="s">
        <v>9</v>
      </c>
      <c r="D82" s="219" t="s">
        <v>10</v>
      </c>
      <c r="E82" s="219">
        <v>68</v>
      </c>
      <c r="F82" s="219">
        <v>2</v>
      </c>
      <c r="G82" s="242" t="s">
        <v>196</v>
      </c>
      <c r="H82" s="219">
        <v>30</v>
      </c>
      <c r="I82" s="219">
        <v>69</v>
      </c>
      <c r="J82" s="245" t="s">
        <v>484</v>
      </c>
      <c r="K82" s="224">
        <v>135.83000000000001</v>
      </c>
      <c r="L82" s="224">
        <v>136.22</v>
      </c>
      <c r="M82" s="247"/>
      <c r="N82" s="138"/>
      <c r="P82" s="219" t="s">
        <v>373</v>
      </c>
      <c r="Q82" s="219" t="s">
        <v>372</v>
      </c>
      <c r="R82" s="208" t="s">
        <v>375</v>
      </c>
      <c r="S82" s="219" t="s">
        <v>376</v>
      </c>
      <c r="T82" s="223">
        <v>0</v>
      </c>
      <c r="U82" s="249"/>
      <c r="V82" s="251"/>
      <c r="W82" s="225"/>
      <c r="X82" s="251"/>
      <c r="Y82" s="225"/>
      <c r="Z82" s="253" t="e">
        <v>#DIV/0!</v>
      </c>
      <c r="AA82" s="226" t="e">
        <v>#DIV/0!</v>
      </c>
      <c r="AB82" s="226" t="e">
        <v>#DIV/0!</v>
      </c>
      <c r="AC82" s="226" t="e">
        <v>#DIV/0!</v>
      </c>
      <c r="AD82" s="226" t="e">
        <v>#DIV/0!</v>
      </c>
      <c r="AE82" s="254"/>
      <c r="AF82" s="227"/>
      <c r="AG82" s="249" t="s">
        <v>419</v>
      </c>
      <c r="AH82" s="257" t="s">
        <v>420</v>
      </c>
      <c r="AI82" s="249">
        <v>0</v>
      </c>
      <c r="AJ82" s="258">
        <f t="shared" si="2"/>
        <v>1.1149999999999807</v>
      </c>
      <c r="AK82" s="263">
        <f t="shared" si="3"/>
        <v>4.7140245909001557</v>
      </c>
    </row>
    <row r="83" spans="1:37" s="219" customFormat="1" ht="15">
      <c r="A83" s="222">
        <v>43304</v>
      </c>
      <c r="B83" s="219" t="s">
        <v>9</v>
      </c>
      <c r="D83" s="219" t="s">
        <v>10</v>
      </c>
      <c r="E83" s="219">
        <v>68</v>
      </c>
      <c r="F83" s="219">
        <v>3</v>
      </c>
      <c r="G83" s="242" t="s">
        <v>197</v>
      </c>
      <c r="H83" s="219">
        <v>43</v>
      </c>
      <c r="I83" s="219">
        <v>95</v>
      </c>
      <c r="J83" s="245" t="s">
        <v>484</v>
      </c>
      <c r="K83" s="224">
        <v>136.94499999999999</v>
      </c>
      <c r="L83" s="224">
        <v>137.46499999999997</v>
      </c>
      <c r="M83" s="247"/>
      <c r="N83" s="138"/>
      <c r="P83" s="219" t="s">
        <v>373</v>
      </c>
      <c r="Q83" s="219" t="s">
        <v>372</v>
      </c>
      <c r="R83" s="208" t="s">
        <v>375</v>
      </c>
      <c r="S83" s="219" t="s">
        <v>376</v>
      </c>
      <c r="T83" s="223">
        <v>0</v>
      </c>
      <c r="U83" s="249"/>
      <c r="V83" s="251"/>
      <c r="W83" s="225"/>
      <c r="X83" s="251"/>
      <c r="Y83" s="225"/>
      <c r="Z83" s="253" t="e">
        <v>#DIV/0!</v>
      </c>
      <c r="AA83" s="226" t="e">
        <v>#DIV/0!</v>
      </c>
      <c r="AB83" s="226" t="e">
        <v>#DIV/0!</v>
      </c>
      <c r="AC83" s="226" t="e">
        <v>#DIV/0!</v>
      </c>
      <c r="AD83" s="226" t="e">
        <v>#DIV/0!</v>
      </c>
      <c r="AE83" s="254"/>
      <c r="AF83" s="227"/>
      <c r="AG83" s="249" t="s">
        <v>459</v>
      </c>
      <c r="AH83" s="257" t="s">
        <v>420</v>
      </c>
      <c r="AI83" s="249">
        <v>0</v>
      </c>
      <c r="AJ83" s="258"/>
      <c r="AK83" s="263"/>
    </row>
    <row r="84" spans="1:37" s="219" customFormat="1" ht="15">
      <c r="A84" s="222">
        <v>43304</v>
      </c>
      <c r="B84" s="219" t="s">
        <v>9</v>
      </c>
      <c r="D84" s="219" t="s">
        <v>10</v>
      </c>
      <c r="E84" s="219">
        <v>69</v>
      </c>
      <c r="F84" s="219">
        <v>3</v>
      </c>
      <c r="G84" s="242" t="s">
        <v>201</v>
      </c>
      <c r="H84" s="219">
        <v>9</v>
      </c>
      <c r="I84" s="219">
        <v>75</v>
      </c>
      <c r="J84" s="245" t="s">
        <v>484</v>
      </c>
      <c r="K84" s="224">
        <v>139.17500000000001</v>
      </c>
      <c r="L84" s="224">
        <v>139.83500000000001</v>
      </c>
      <c r="M84" s="247"/>
      <c r="N84" s="138"/>
      <c r="P84" s="219" t="s">
        <v>373</v>
      </c>
      <c r="Q84" s="219" t="s">
        <v>372</v>
      </c>
      <c r="R84" s="208" t="s">
        <v>375</v>
      </c>
      <c r="S84" s="219" t="s">
        <v>376</v>
      </c>
      <c r="T84" s="223">
        <v>0</v>
      </c>
      <c r="U84" s="249"/>
      <c r="V84" s="251"/>
      <c r="W84" s="225"/>
      <c r="X84" s="251"/>
      <c r="Y84" s="225"/>
      <c r="Z84" s="253" t="e">
        <v>#DIV/0!</v>
      </c>
      <c r="AA84" s="226" t="e">
        <v>#DIV/0!</v>
      </c>
      <c r="AB84" s="226" t="e">
        <v>#DIV/0!</v>
      </c>
      <c r="AC84" s="226" t="e">
        <v>#DIV/0!</v>
      </c>
      <c r="AD84" s="226" t="e">
        <v>#DIV/0!</v>
      </c>
      <c r="AE84" s="254"/>
      <c r="AF84" s="227"/>
      <c r="AG84" s="249" t="s">
        <v>419</v>
      </c>
      <c r="AH84" s="257" t="s">
        <v>420</v>
      </c>
      <c r="AI84" s="249">
        <v>0</v>
      </c>
      <c r="AJ84" s="258">
        <f t="shared" si="2"/>
        <v>2.339999999999975</v>
      </c>
      <c r="AK84" s="263">
        <f t="shared" si="3"/>
        <v>5.455321115357691</v>
      </c>
    </row>
    <row r="85" spans="1:37" s="219" customFormat="1" ht="15">
      <c r="A85" s="222">
        <v>43305</v>
      </c>
      <c r="B85" s="219" t="s">
        <v>9</v>
      </c>
      <c r="D85" s="219" t="s">
        <v>10</v>
      </c>
      <c r="E85" s="219">
        <v>70</v>
      </c>
      <c r="F85" s="219">
        <v>2</v>
      </c>
      <c r="G85" s="242" t="s">
        <v>204</v>
      </c>
      <c r="H85" s="219">
        <v>0</v>
      </c>
      <c r="I85" s="219">
        <v>53</v>
      </c>
      <c r="J85" s="245" t="s">
        <v>484</v>
      </c>
      <c r="K85" s="224">
        <v>141.51499999999999</v>
      </c>
      <c r="L85" s="224">
        <v>142.04499999999999</v>
      </c>
      <c r="M85" s="247"/>
      <c r="N85" s="138"/>
      <c r="P85" s="219" t="s">
        <v>373</v>
      </c>
      <c r="Q85" s="219" t="s">
        <v>372</v>
      </c>
      <c r="R85" s="208" t="s">
        <v>375</v>
      </c>
      <c r="S85" s="219" t="s">
        <v>376</v>
      </c>
      <c r="T85" s="223">
        <v>0</v>
      </c>
      <c r="U85" s="249"/>
      <c r="V85" s="251"/>
      <c r="W85" s="225"/>
      <c r="X85" s="251"/>
      <c r="Y85" s="225"/>
      <c r="Z85" s="253" t="e">
        <v>#DIV/0!</v>
      </c>
      <c r="AA85" s="226" t="e">
        <v>#DIV/0!</v>
      </c>
      <c r="AB85" s="226" t="e">
        <v>#DIV/0!</v>
      </c>
      <c r="AC85" s="226" t="e">
        <v>#DIV/0!</v>
      </c>
      <c r="AD85" s="226" t="e">
        <v>#DIV/0!</v>
      </c>
      <c r="AE85" s="254"/>
      <c r="AF85" s="227"/>
      <c r="AG85" s="249" t="s">
        <v>459</v>
      </c>
      <c r="AH85" s="257" t="s">
        <v>420</v>
      </c>
      <c r="AI85" s="249">
        <v>0</v>
      </c>
      <c r="AJ85" s="258"/>
      <c r="AK85" s="263"/>
    </row>
    <row r="86" spans="1:37" s="219" customFormat="1" ht="15">
      <c r="A86" s="222">
        <v>43305</v>
      </c>
      <c r="B86" s="219" t="s">
        <v>9</v>
      </c>
      <c r="D86" s="219" t="s">
        <v>213</v>
      </c>
      <c r="E86" s="219">
        <v>71</v>
      </c>
      <c r="F86" s="219">
        <v>1</v>
      </c>
      <c r="G86" s="242" t="s">
        <v>212</v>
      </c>
      <c r="H86" s="219">
        <v>5.5</v>
      </c>
      <c r="I86" s="219">
        <v>50</v>
      </c>
      <c r="J86" s="245" t="s">
        <v>484</v>
      </c>
      <c r="K86" s="224">
        <v>143.655</v>
      </c>
      <c r="L86" s="224">
        <v>144.1</v>
      </c>
      <c r="M86" s="247"/>
      <c r="N86" s="138"/>
      <c r="P86" s="219" t="s">
        <v>373</v>
      </c>
      <c r="Q86" s="219" t="s">
        <v>372</v>
      </c>
      <c r="R86" s="208" t="s">
        <v>375</v>
      </c>
      <c r="S86" s="219" t="s">
        <v>376</v>
      </c>
      <c r="T86" s="223">
        <v>0</v>
      </c>
      <c r="U86" s="249"/>
      <c r="V86" s="251"/>
      <c r="W86" s="225"/>
      <c r="X86" s="251"/>
      <c r="Y86" s="225"/>
      <c r="Z86" s="253" t="e">
        <v>#DIV/0!</v>
      </c>
      <c r="AA86" s="226" t="e">
        <v>#DIV/0!</v>
      </c>
      <c r="AB86" s="226" t="e">
        <v>#DIV/0!</v>
      </c>
      <c r="AC86" s="226" t="e">
        <v>#DIV/0!</v>
      </c>
      <c r="AD86" s="226" t="e">
        <v>#DIV/0!</v>
      </c>
      <c r="AE86" s="254"/>
      <c r="AF86" s="227"/>
      <c r="AG86" s="249" t="s">
        <v>419</v>
      </c>
      <c r="AH86" s="257" t="s">
        <v>420</v>
      </c>
      <c r="AI86" s="249">
        <v>0</v>
      </c>
      <c r="AJ86" s="258">
        <f t="shared" si="2"/>
        <v>4.4899999999999807</v>
      </c>
      <c r="AK86" s="263">
        <f t="shared" si="3"/>
        <v>6.1070228877422501</v>
      </c>
    </row>
    <row r="87" spans="1:37" s="219" customFormat="1" ht="15">
      <c r="A87" s="222">
        <v>43305</v>
      </c>
      <c r="B87" s="219" t="s">
        <v>9</v>
      </c>
      <c r="D87" s="219" t="s">
        <v>228</v>
      </c>
      <c r="E87" s="219">
        <v>72</v>
      </c>
      <c r="F87" s="219">
        <v>3</v>
      </c>
      <c r="G87" s="242" t="s">
        <v>229</v>
      </c>
      <c r="H87" s="219">
        <v>7</v>
      </c>
      <c r="I87" s="219">
        <v>90.5</v>
      </c>
      <c r="J87" s="245" t="s">
        <v>484</v>
      </c>
      <c r="K87" s="224">
        <v>148.14499999999998</v>
      </c>
      <c r="L87" s="224">
        <v>148.97999999999999</v>
      </c>
      <c r="M87" s="247"/>
      <c r="N87" s="138"/>
      <c r="P87" s="219" t="s">
        <v>373</v>
      </c>
      <c r="Q87" s="219" t="s">
        <v>372</v>
      </c>
      <c r="R87" s="208" t="s">
        <v>375</v>
      </c>
      <c r="S87" s="219" t="s">
        <v>376</v>
      </c>
      <c r="T87" s="223">
        <v>0</v>
      </c>
      <c r="U87" s="249"/>
      <c r="V87" s="251"/>
      <c r="W87" s="225"/>
      <c r="X87" s="251"/>
      <c r="Y87" s="225"/>
      <c r="Z87" s="253" t="e">
        <v>#DIV/0!</v>
      </c>
      <c r="AA87" s="226" t="e">
        <v>#DIV/0!</v>
      </c>
      <c r="AB87" s="226" t="e">
        <v>#DIV/0!</v>
      </c>
      <c r="AC87" s="226" t="e">
        <v>#DIV/0!</v>
      </c>
      <c r="AD87" s="226" t="e">
        <v>#DIV/0!</v>
      </c>
      <c r="AE87" s="254"/>
      <c r="AF87" s="227"/>
      <c r="AG87" s="249" t="s">
        <v>459</v>
      </c>
      <c r="AH87" s="257" t="s">
        <v>428</v>
      </c>
      <c r="AI87" s="249">
        <v>1</v>
      </c>
      <c r="AJ87" s="258"/>
      <c r="AK87" s="263"/>
    </row>
    <row r="88" spans="1:37" s="219" customFormat="1" ht="15">
      <c r="A88" s="222">
        <v>43305</v>
      </c>
      <c r="B88" s="219" t="s">
        <v>9</v>
      </c>
      <c r="D88" s="219" t="s">
        <v>239</v>
      </c>
      <c r="E88" s="219">
        <v>73</v>
      </c>
      <c r="F88" s="219">
        <v>2</v>
      </c>
      <c r="G88" s="242" t="s">
        <v>238</v>
      </c>
      <c r="H88" s="219">
        <v>20</v>
      </c>
      <c r="I88" s="219">
        <v>82.5</v>
      </c>
      <c r="J88" s="245" t="s">
        <v>484</v>
      </c>
      <c r="K88" s="224">
        <v>150.655</v>
      </c>
      <c r="L88" s="224">
        <v>151.28</v>
      </c>
      <c r="M88" s="247"/>
      <c r="N88" s="138"/>
      <c r="P88" s="219" t="s">
        <v>373</v>
      </c>
      <c r="Q88" s="219" t="s">
        <v>372</v>
      </c>
      <c r="R88" s="208" t="s">
        <v>375</v>
      </c>
      <c r="S88" s="219" t="s">
        <v>376</v>
      </c>
      <c r="T88" s="223">
        <v>0</v>
      </c>
      <c r="U88" s="249"/>
      <c r="V88" s="251"/>
      <c r="W88" s="225"/>
      <c r="X88" s="251"/>
      <c r="Y88" s="225"/>
      <c r="Z88" s="253" t="e">
        <v>#DIV/0!</v>
      </c>
      <c r="AA88" s="226" t="e">
        <v>#DIV/0!</v>
      </c>
      <c r="AB88" s="226" t="e">
        <v>#DIV/0!</v>
      </c>
      <c r="AC88" s="226" t="e">
        <v>#DIV/0!</v>
      </c>
      <c r="AD88" s="226" t="e">
        <v>#DIV/0!</v>
      </c>
      <c r="AE88" s="254"/>
      <c r="AF88" s="227"/>
      <c r="AG88" s="249" t="s">
        <v>419</v>
      </c>
      <c r="AH88" s="257" t="s">
        <v>420</v>
      </c>
      <c r="AI88" s="249">
        <v>0</v>
      </c>
      <c r="AJ88" s="258">
        <f>K89-K88</f>
        <v>0.68500000000000227</v>
      </c>
      <c r="AK88" s="263">
        <f t="shared" si="3"/>
        <v>4.2268337452681832</v>
      </c>
    </row>
    <row r="89" spans="1:37" s="219" customFormat="1" ht="15">
      <c r="A89" s="222">
        <v>43305</v>
      </c>
      <c r="B89" s="219" t="s">
        <v>9</v>
      </c>
      <c r="D89" s="219" t="s">
        <v>242</v>
      </c>
      <c r="E89" s="219">
        <v>73</v>
      </c>
      <c r="F89" s="219">
        <v>3</v>
      </c>
      <c r="G89" s="242" t="s">
        <v>241</v>
      </c>
      <c r="H89" s="219">
        <v>6</v>
      </c>
      <c r="I89" s="219">
        <v>92.5</v>
      </c>
      <c r="J89" s="245" t="s">
        <v>484</v>
      </c>
      <c r="K89" s="224">
        <v>151.34</v>
      </c>
      <c r="L89" s="224">
        <v>152.20500000000001</v>
      </c>
      <c r="M89" s="247"/>
      <c r="N89" s="138"/>
      <c r="P89" s="219" t="s">
        <v>373</v>
      </c>
      <c r="Q89" s="219" t="s">
        <v>372</v>
      </c>
      <c r="R89" s="208" t="s">
        <v>375</v>
      </c>
      <c r="S89" s="219" t="s">
        <v>376</v>
      </c>
      <c r="T89" s="223">
        <v>0</v>
      </c>
      <c r="U89" s="249"/>
      <c r="V89" s="251">
        <v>41</v>
      </c>
      <c r="W89" s="225">
        <v>90</v>
      </c>
      <c r="X89" s="251">
        <v>56</v>
      </c>
      <c r="Y89" s="225">
        <v>180</v>
      </c>
      <c r="Z89" s="253">
        <v>-30.384857292828229</v>
      </c>
      <c r="AA89" s="226">
        <v>329.6151427071718</v>
      </c>
      <c r="AB89" s="226">
        <v>30.193541563661501</v>
      </c>
      <c r="AC89" s="226">
        <v>59.615142707171771</v>
      </c>
      <c r="AD89" s="226">
        <v>59.806458436338502</v>
      </c>
      <c r="AE89" s="254">
        <v>149.6151427071718</v>
      </c>
      <c r="AF89" s="227">
        <v>59.806458436338502</v>
      </c>
      <c r="AG89" s="249" t="s">
        <v>459</v>
      </c>
      <c r="AH89" s="257" t="s">
        <v>428</v>
      </c>
      <c r="AI89" s="249">
        <v>1</v>
      </c>
      <c r="AJ89" s="258"/>
      <c r="AK89" s="263"/>
    </row>
    <row r="90" spans="1:37" s="219" customFormat="1" ht="15">
      <c r="A90" s="222">
        <v>43305</v>
      </c>
      <c r="B90" s="219" t="s">
        <v>9</v>
      </c>
      <c r="D90" s="219" t="s">
        <v>297</v>
      </c>
      <c r="E90" s="219">
        <v>80</v>
      </c>
      <c r="F90" s="219">
        <v>3</v>
      </c>
      <c r="G90" s="242" t="s">
        <v>296</v>
      </c>
      <c r="H90" s="219">
        <v>6.5</v>
      </c>
      <c r="I90" s="219">
        <v>77.5</v>
      </c>
      <c r="J90" s="245" t="s">
        <v>484</v>
      </c>
      <c r="K90" s="224">
        <v>168.85999999999999</v>
      </c>
      <c r="L90" s="224">
        <v>169.57</v>
      </c>
      <c r="M90" s="247"/>
      <c r="N90" s="138"/>
      <c r="P90" s="219" t="s">
        <v>373</v>
      </c>
      <c r="Q90" s="219" t="s">
        <v>372</v>
      </c>
      <c r="R90" s="208" t="s">
        <v>375</v>
      </c>
      <c r="S90" s="219" t="s">
        <v>376</v>
      </c>
      <c r="T90" s="223">
        <v>0</v>
      </c>
      <c r="U90" s="249"/>
      <c r="V90" s="251"/>
      <c r="W90" s="225"/>
      <c r="X90" s="251"/>
      <c r="Y90" s="225"/>
      <c r="Z90" s="253" t="e">
        <v>#DIV/0!</v>
      </c>
      <c r="AA90" s="226" t="e">
        <v>#DIV/0!</v>
      </c>
      <c r="AB90" s="226" t="e">
        <v>#DIV/0!</v>
      </c>
      <c r="AC90" s="226" t="e">
        <v>#DIV/0!</v>
      </c>
      <c r="AD90" s="226" t="e">
        <v>#DIV/0!</v>
      </c>
      <c r="AE90" s="254"/>
      <c r="AF90" s="227"/>
      <c r="AG90" s="249" t="s">
        <v>419</v>
      </c>
      <c r="AH90" s="257" t="s">
        <v>420</v>
      </c>
      <c r="AI90" s="249">
        <v>0</v>
      </c>
      <c r="AJ90" s="258">
        <f>K91-K90</f>
        <v>1.6100000000000136</v>
      </c>
      <c r="AK90" s="263">
        <f t="shared" si="3"/>
        <v>5.0814043649844711</v>
      </c>
    </row>
    <row r="91" spans="1:37" s="219" customFormat="1" ht="15">
      <c r="A91" s="222">
        <v>43305</v>
      </c>
      <c r="B91" s="219" t="s">
        <v>9</v>
      </c>
      <c r="D91" s="219" t="s">
        <v>298</v>
      </c>
      <c r="E91" s="219">
        <v>80</v>
      </c>
      <c r="F91" s="219">
        <v>4</v>
      </c>
      <c r="G91" s="260" t="s">
        <v>299</v>
      </c>
      <c r="H91" s="219">
        <v>90</v>
      </c>
      <c r="I91" s="261">
        <v>98</v>
      </c>
      <c r="J91" s="245" t="str">
        <f>IF(((VLOOKUP($G91,[1]Depth_Lookup!$A$3:$J$561,9,FALSE))-(I91/100))&gt;=0,"Good","Too Long")</f>
        <v>Good</v>
      </c>
      <c r="K91" s="224">
        <f>(VLOOKUP($G91,[1]Depth_Lookup!$A$3:$J$561,10,FALSE))+(H91/100)</f>
        <v>170.47</v>
      </c>
      <c r="L91" s="224">
        <f>(VLOOKUP($G91,[1]Depth_Lookup!$A$3:$J$561,10,FALSE))+(I91/100)</f>
        <v>170.54999999999998</v>
      </c>
      <c r="M91" s="220"/>
      <c r="N91" s="138"/>
      <c r="P91" s="219" t="s">
        <v>373</v>
      </c>
      <c r="Q91" s="219" t="s">
        <v>372</v>
      </c>
      <c r="R91" s="208" t="s">
        <v>375</v>
      </c>
      <c r="S91" s="219" t="s">
        <v>376</v>
      </c>
      <c r="T91" s="223">
        <v>0</v>
      </c>
      <c r="U91" s="257"/>
      <c r="V91" s="223" t="e">
        <f>VLOOKUP(U91,[1]definitions_list_lookup!$AT$3:$AU$5,2,FALSE)</f>
        <v>#N/A</v>
      </c>
      <c r="W91" s="259"/>
      <c r="X91" s="221"/>
      <c r="Z91" s="219" t="s">
        <v>376</v>
      </c>
      <c r="AA91" s="223">
        <f>VLOOKUP(Z91,[1]definitions_list_lookup!$Y$12:$Z$15,2,FALSE)</f>
        <v>0</v>
      </c>
      <c r="AC91" s="223" t="e">
        <f>VLOOKUP(AB91,[1]definitions_list_lookup!$AT$3:$AU$5,2,FALSE)</f>
        <v>#N/A</v>
      </c>
      <c r="AF91" s="261"/>
      <c r="AG91" s="257" t="s">
        <v>459</v>
      </c>
      <c r="AH91" s="261" t="s">
        <v>420</v>
      </c>
      <c r="AI91" s="257">
        <v>0</v>
      </c>
      <c r="AJ91" s="263"/>
      <c r="AK91" s="263"/>
    </row>
    <row r="92" spans="1:37" s="219" customFormat="1" ht="15">
      <c r="A92" s="228">
        <v>43306</v>
      </c>
      <c r="B92" s="219" t="s">
        <v>9</v>
      </c>
      <c r="C92" s="229"/>
      <c r="D92" s="229" t="s">
        <v>471</v>
      </c>
      <c r="E92" s="229">
        <v>86</v>
      </c>
      <c r="F92" s="229">
        <v>3</v>
      </c>
      <c r="G92" s="242" t="s">
        <v>597</v>
      </c>
      <c r="H92" s="229">
        <v>36</v>
      </c>
      <c r="I92" s="229">
        <v>90</v>
      </c>
      <c r="J92" s="245" t="s">
        <v>484</v>
      </c>
      <c r="K92" s="224">
        <v>187.46</v>
      </c>
      <c r="L92" s="224">
        <v>188</v>
      </c>
      <c r="M92" s="247"/>
      <c r="N92" s="138"/>
      <c r="P92" s="219" t="s">
        <v>373</v>
      </c>
      <c r="Q92" s="219" t="s">
        <v>372</v>
      </c>
      <c r="R92" s="208" t="s">
        <v>375</v>
      </c>
      <c r="S92" s="219" t="s">
        <v>376</v>
      </c>
      <c r="T92" s="223">
        <v>0</v>
      </c>
      <c r="U92" s="249"/>
      <c r="V92" s="251"/>
      <c r="W92" s="225"/>
      <c r="X92" s="251"/>
      <c r="Y92" s="225"/>
      <c r="Z92" s="253" t="e">
        <v>#DIV/0!</v>
      </c>
      <c r="AA92" s="226" t="e">
        <v>#DIV/0!</v>
      </c>
      <c r="AB92" s="226" t="e">
        <v>#DIV/0!</v>
      </c>
      <c r="AC92" s="226" t="e">
        <v>#DIV/0!</v>
      </c>
      <c r="AD92" s="226" t="e">
        <v>#DIV/0!</v>
      </c>
      <c r="AE92" s="254"/>
      <c r="AF92" s="227"/>
      <c r="AG92" s="249" t="s">
        <v>419</v>
      </c>
      <c r="AH92" s="257" t="s">
        <v>420</v>
      </c>
      <c r="AI92" s="249">
        <v>0</v>
      </c>
      <c r="AJ92" s="258">
        <f>K93-K92</f>
        <v>0.53999999999999204</v>
      </c>
      <c r="AK92" s="263">
        <f t="shared" si="3"/>
        <v>3.9889840465642599</v>
      </c>
    </row>
    <row r="93" spans="1:37" s="219" customFormat="1" ht="15">
      <c r="A93" s="228">
        <v>43306</v>
      </c>
      <c r="B93" s="219" t="s">
        <v>9</v>
      </c>
      <c r="C93" s="229"/>
      <c r="D93" s="229" t="s">
        <v>471</v>
      </c>
      <c r="E93" s="229">
        <v>86</v>
      </c>
      <c r="F93" s="229">
        <v>3</v>
      </c>
      <c r="G93" s="242" t="s">
        <v>597</v>
      </c>
      <c r="H93" s="229">
        <v>90</v>
      </c>
      <c r="I93" s="229">
        <v>95.5</v>
      </c>
      <c r="J93" s="245" t="s">
        <v>484</v>
      </c>
      <c r="K93" s="224">
        <v>188</v>
      </c>
      <c r="L93" s="224">
        <v>188.05500000000001</v>
      </c>
      <c r="M93" s="247"/>
      <c r="N93" s="138"/>
      <c r="P93" s="219" t="s">
        <v>373</v>
      </c>
      <c r="Q93" s="219" t="s">
        <v>372</v>
      </c>
      <c r="R93" s="208" t="s">
        <v>375</v>
      </c>
      <c r="S93" s="219" t="s">
        <v>376</v>
      </c>
      <c r="T93" s="223">
        <v>0</v>
      </c>
      <c r="U93" s="249"/>
      <c r="V93" s="251"/>
      <c r="W93" s="225"/>
      <c r="X93" s="251"/>
      <c r="Y93" s="225"/>
      <c r="Z93" s="253" t="e">
        <v>#DIV/0!</v>
      </c>
      <c r="AA93" s="226" t="e">
        <v>#DIV/0!</v>
      </c>
      <c r="AB93" s="226" t="e">
        <v>#DIV/0!</v>
      </c>
      <c r="AC93" s="226" t="e">
        <v>#DIV/0!</v>
      </c>
      <c r="AD93" s="226" t="e">
        <v>#DIV/0!</v>
      </c>
      <c r="AE93" s="254"/>
      <c r="AF93" s="227"/>
      <c r="AG93" s="249" t="s">
        <v>459</v>
      </c>
      <c r="AH93" s="257" t="s">
        <v>420</v>
      </c>
      <c r="AI93" s="249">
        <v>0</v>
      </c>
      <c r="AJ93" s="258"/>
      <c r="AK93" s="263"/>
    </row>
    <row r="94" spans="1:37" s="219" customFormat="1" ht="15">
      <c r="A94" s="228">
        <v>43306</v>
      </c>
      <c r="B94" s="219" t="s">
        <v>9</v>
      </c>
      <c r="C94" s="229"/>
      <c r="D94" s="229" t="s">
        <v>471</v>
      </c>
      <c r="E94" s="229">
        <v>87</v>
      </c>
      <c r="F94" s="229">
        <v>2</v>
      </c>
      <c r="G94" s="242" t="s">
        <v>600</v>
      </c>
      <c r="H94" s="229">
        <v>3</v>
      </c>
      <c r="I94" s="229">
        <v>57.5</v>
      </c>
      <c r="J94" s="245" t="s">
        <v>484</v>
      </c>
      <c r="K94" s="224">
        <v>189.495</v>
      </c>
      <c r="L94" s="224">
        <v>190.04</v>
      </c>
      <c r="M94" s="247"/>
      <c r="N94" s="138"/>
      <c r="P94" s="219" t="s">
        <v>373</v>
      </c>
      <c r="Q94" s="219" t="s">
        <v>372</v>
      </c>
      <c r="R94" s="208" t="s">
        <v>375</v>
      </c>
      <c r="S94" s="219" t="s">
        <v>376</v>
      </c>
      <c r="T94" s="223">
        <v>0</v>
      </c>
      <c r="U94" s="249"/>
      <c r="V94" s="251"/>
      <c r="W94" s="225"/>
      <c r="X94" s="251"/>
      <c r="Y94" s="225"/>
      <c r="Z94" s="253" t="e">
        <v>#DIV/0!</v>
      </c>
      <c r="AA94" s="226" t="e">
        <v>#DIV/0!</v>
      </c>
      <c r="AB94" s="226" t="e">
        <v>#DIV/0!</v>
      </c>
      <c r="AC94" s="226" t="e">
        <v>#DIV/0!</v>
      </c>
      <c r="AD94" s="226" t="e">
        <v>#DIV/0!</v>
      </c>
      <c r="AE94" s="254"/>
      <c r="AF94" s="227"/>
      <c r="AG94" s="249" t="s">
        <v>419</v>
      </c>
      <c r="AH94" s="257" t="s">
        <v>420</v>
      </c>
      <c r="AI94" s="249">
        <v>0</v>
      </c>
      <c r="AJ94" s="258">
        <f>K95-K94</f>
        <v>0.54499999999998749</v>
      </c>
      <c r="AK94" s="263">
        <f t="shared" si="3"/>
        <v>3.9982007016691754</v>
      </c>
    </row>
    <row r="95" spans="1:37" s="219" customFormat="1" ht="15">
      <c r="A95" s="228">
        <v>43306</v>
      </c>
      <c r="B95" s="219" t="s">
        <v>9</v>
      </c>
      <c r="C95" s="229"/>
      <c r="D95" s="229" t="s">
        <v>471</v>
      </c>
      <c r="E95" s="229">
        <v>87</v>
      </c>
      <c r="F95" s="229">
        <v>2</v>
      </c>
      <c r="G95" s="242" t="s">
        <v>600</v>
      </c>
      <c r="H95" s="229">
        <v>57.5</v>
      </c>
      <c r="I95" s="229">
        <v>79</v>
      </c>
      <c r="J95" s="245" t="s">
        <v>484</v>
      </c>
      <c r="K95" s="224">
        <v>190.04</v>
      </c>
      <c r="L95" s="224">
        <v>190.255</v>
      </c>
      <c r="M95" s="247"/>
      <c r="N95" s="138"/>
      <c r="P95" s="219" t="s">
        <v>373</v>
      </c>
      <c r="Q95" s="219" t="s">
        <v>372</v>
      </c>
      <c r="R95" s="208" t="s">
        <v>375</v>
      </c>
      <c r="S95" s="219" t="s">
        <v>376</v>
      </c>
      <c r="T95" s="223">
        <v>0</v>
      </c>
      <c r="U95" s="249"/>
      <c r="V95" s="251"/>
      <c r="W95" s="225"/>
      <c r="X95" s="251"/>
      <c r="Y95" s="225"/>
      <c r="Z95" s="253" t="e">
        <v>#DIV/0!</v>
      </c>
      <c r="AA95" s="226" t="e">
        <v>#DIV/0!</v>
      </c>
      <c r="AB95" s="226" t="e">
        <v>#DIV/0!</v>
      </c>
      <c r="AC95" s="226" t="e">
        <v>#DIV/0!</v>
      </c>
      <c r="AD95" s="226" t="e">
        <v>#DIV/0!</v>
      </c>
      <c r="AE95" s="254"/>
      <c r="AF95" s="227"/>
      <c r="AG95" s="249" t="s">
        <v>459</v>
      </c>
      <c r="AH95" s="257" t="s">
        <v>420</v>
      </c>
      <c r="AI95" s="249">
        <v>0</v>
      </c>
      <c r="AJ95" s="258"/>
      <c r="AK95" s="263"/>
    </row>
    <row r="96" spans="1:37" s="219" customFormat="1" ht="15">
      <c r="A96" s="228">
        <v>43306</v>
      </c>
      <c r="B96" s="219" t="s">
        <v>9</v>
      </c>
      <c r="C96" s="229"/>
      <c r="D96" s="229" t="s">
        <v>471</v>
      </c>
      <c r="E96" s="229">
        <v>89</v>
      </c>
      <c r="F96" s="229">
        <v>1</v>
      </c>
      <c r="G96" s="242" t="s">
        <v>603</v>
      </c>
      <c r="H96" s="229">
        <v>3</v>
      </c>
      <c r="I96" s="229">
        <v>40</v>
      </c>
      <c r="J96" s="245" t="s">
        <v>484</v>
      </c>
      <c r="K96" s="224">
        <v>191.63</v>
      </c>
      <c r="L96" s="224">
        <v>192</v>
      </c>
      <c r="M96" s="247"/>
      <c r="N96" s="138"/>
      <c r="P96" s="219" t="s">
        <v>373</v>
      </c>
      <c r="Q96" s="219" t="s">
        <v>372</v>
      </c>
      <c r="R96" s="208" t="s">
        <v>375</v>
      </c>
      <c r="S96" s="219" t="s">
        <v>376</v>
      </c>
      <c r="T96" s="223">
        <v>0</v>
      </c>
      <c r="U96" s="249"/>
      <c r="V96" s="251"/>
      <c r="W96" s="225"/>
      <c r="X96" s="251"/>
      <c r="Y96" s="225"/>
      <c r="Z96" s="253" t="e">
        <v>#DIV/0!</v>
      </c>
      <c r="AA96" s="226" t="e">
        <v>#DIV/0!</v>
      </c>
      <c r="AB96" s="226" t="e">
        <v>#DIV/0!</v>
      </c>
      <c r="AC96" s="226" t="e">
        <v>#DIV/0!</v>
      </c>
      <c r="AD96" s="226" t="e">
        <v>#DIV/0!</v>
      </c>
      <c r="AE96" s="254"/>
      <c r="AF96" s="227"/>
      <c r="AG96" s="249" t="s">
        <v>419</v>
      </c>
      <c r="AH96" s="257" t="s">
        <v>420</v>
      </c>
      <c r="AI96" s="249">
        <v>0</v>
      </c>
      <c r="AJ96" s="258">
        <f>K97-K96</f>
        <v>0.37000000000000455</v>
      </c>
      <c r="AK96" s="263">
        <f t="shared" si="3"/>
        <v>3.6109179126442368</v>
      </c>
    </row>
    <row r="97" spans="1:37" s="219" customFormat="1" ht="15">
      <c r="A97" s="228">
        <v>43306</v>
      </c>
      <c r="B97" s="219" t="s">
        <v>9</v>
      </c>
      <c r="C97" s="229"/>
      <c r="D97" s="229" t="s">
        <v>471</v>
      </c>
      <c r="E97" s="229">
        <v>89</v>
      </c>
      <c r="F97" s="229">
        <v>1</v>
      </c>
      <c r="G97" s="242" t="s">
        <v>603</v>
      </c>
      <c r="H97" s="229">
        <v>40</v>
      </c>
      <c r="I97" s="229">
        <v>55</v>
      </c>
      <c r="J97" s="245" t="s">
        <v>484</v>
      </c>
      <c r="K97" s="224">
        <v>192</v>
      </c>
      <c r="L97" s="224">
        <v>192.15</v>
      </c>
      <c r="M97" s="247"/>
      <c r="N97" s="138"/>
      <c r="P97" s="219" t="s">
        <v>373</v>
      </c>
      <c r="Q97" s="219" t="s">
        <v>372</v>
      </c>
      <c r="R97" s="208" t="s">
        <v>375</v>
      </c>
      <c r="S97" s="219" t="s">
        <v>376</v>
      </c>
      <c r="T97" s="223">
        <v>0</v>
      </c>
      <c r="U97" s="249"/>
      <c r="V97" s="251"/>
      <c r="W97" s="225"/>
      <c r="X97" s="251"/>
      <c r="Y97" s="225"/>
      <c r="Z97" s="253" t="e">
        <v>#DIV/0!</v>
      </c>
      <c r="AA97" s="226" t="e">
        <v>#DIV/0!</v>
      </c>
      <c r="AB97" s="226" t="e">
        <v>#DIV/0!</v>
      </c>
      <c r="AC97" s="226" t="e">
        <v>#DIV/0!</v>
      </c>
      <c r="AD97" s="226" t="e">
        <v>#DIV/0!</v>
      </c>
      <c r="AE97" s="254"/>
      <c r="AF97" s="227"/>
      <c r="AG97" s="249" t="s">
        <v>459</v>
      </c>
      <c r="AH97" s="257" t="s">
        <v>428</v>
      </c>
      <c r="AI97" s="249">
        <v>1</v>
      </c>
      <c r="AJ97" s="258"/>
      <c r="AK97" s="263"/>
    </row>
    <row r="98" spans="1:37" s="219" customFormat="1" ht="15">
      <c r="A98" s="228">
        <v>43306</v>
      </c>
      <c r="B98" s="219" t="s">
        <v>9</v>
      </c>
      <c r="C98" s="229"/>
      <c r="D98" s="229" t="s">
        <v>471</v>
      </c>
      <c r="E98" s="229">
        <v>93</v>
      </c>
      <c r="F98" s="229">
        <v>4</v>
      </c>
      <c r="G98" s="242" t="s">
        <v>622</v>
      </c>
      <c r="H98" s="229">
        <v>46</v>
      </c>
      <c r="I98" s="229">
        <v>88</v>
      </c>
      <c r="J98" s="245" t="s">
        <v>484</v>
      </c>
      <c r="K98" s="224">
        <v>206.29500000000002</v>
      </c>
      <c r="L98" s="224">
        <v>206.715</v>
      </c>
      <c r="M98" s="247"/>
      <c r="N98" s="138"/>
      <c r="P98" s="219" t="s">
        <v>373</v>
      </c>
      <c r="Q98" s="219" t="s">
        <v>372</v>
      </c>
      <c r="R98" s="208" t="s">
        <v>375</v>
      </c>
      <c r="S98" s="219" t="s">
        <v>376</v>
      </c>
      <c r="T98" s="223">
        <v>0</v>
      </c>
      <c r="U98" s="249"/>
      <c r="V98" s="251"/>
      <c r="W98" s="225"/>
      <c r="X98" s="251"/>
      <c r="Y98" s="225"/>
      <c r="Z98" s="253" t="e">
        <v>#DIV/0!</v>
      </c>
      <c r="AA98" s="226" t="e">
        <v>#DIV/0!</v>
      </c>
      <c r="AB98" s="226" t="e">
        <v>#DIV/0!</v>
      </c>
      <c r="AC98" s="226" t="e">
        <v>#DIV/0!</v>
      </c>
      <c r="AD98" s="226" t="e">
        <v>#DIV/0!</v>
      </c>
      <c r="AE98" s="254"/>
      <c r="AF98" s="227"/>
      <c r="AG98" s="249" t="s">
        <v>426</v>
      </c>
      <c r="AH98" s="257" t="s">
        <v>420</v>
      </c>
      <c r="AI98" s="249">
        <v>0</v>
      </c>
      <c r="AJ98" s="258">
        <f>K99-K98</f>
        <v>0.79999999999998295</v>
      </c>
      <c r="AK98" s="263">
        <f t="shared" si="3"/>
        <v>4.3820266346738599</v>
      </c>
    </row>
    <row r="99" spans="1:37" s="219" customFormat="1" ht="15">
      <c r="A99" s="228">
        <v>43306</v>
      </c>
      <c r="B99" s="219" t="s">
        <v>9</v>
      </c>
      <c r="C99" s="229"/>
      <c r="D99" s="229" t="s">
        <v>471</v>
      </c>
      <c r="E99" s="229">
        <v>94</v>
      </c>
      <c r="F99" s="229">
        <v>1</v>
      </c>
      <c r="G99" s="242" t="s">
        <v>623</v>
      </c>
      <c r="H99" s="229">
        <v>49.5</v>
      </c>
      <c r="I99" s="229">
        <v>95</v>
      </c>
      <c r="J99" s="245" t="s">
        <v>484</v>
      </c>
      <c r="K99" s="224">
        <v>207.095</v>
      </c>
      <c r="L99" s="224">
        <v>207.54999999999998</v>
      </c>
      <c r="M99" s="247"/>
      <c r="N99" s="138"/>
      <c r="P99" s="219" t="s">
        <v>373</v>
      </c>
      <c r="Q99" s="219" t="s">
        <v>372</v>
      </c>
      <c r="R99" s="208" t="s">
        <v>375</v>
      </c>
      <c r="S99" s="219" t="s">
        <v>376</v>
      </c>
      <c r="T99" s="223">
        <v>0</v>
      </c>
      <c r="U99" s="249"/>
      <c r="V99" s="251"/>
      <c r="W99" s="225"/>
      <c r="X99" s="251"/>
      <c r="Y99" s="225"/>
      <c r="Z99" s="253" t="e">
        <v>#DIV/0!</v>
      </c>
      <c r="AA99" s="226" t="e">
        <v>#DIV/0!</v>
      </c>
      <c r="AB99" s="226" t="e">
        <v>#DIV/0!</v>
      </c>
      <c r="AC99" s="226" t="e">
        <v>#DIV/0!</v>
      </c>
      <c r="AD99" s="226" t="e">
        <v>#DIV/0!</v>
      </c>
      <c r="AE99" s="254"/>
      <c r="AF99" s="227"/>
      <c r="AG99" s="249" t="s">
        <v>459</v>
      </c>
      <c r="AH99" s="257" t="s">
        <v>420</v>
      </c>
      <c r="AI99" s="249">
        <v>0</v>
      </c>
      <c r="AJ99" s="258"/>
      <c r="AK99" s="263"/>
    </row>
    <row r="100" spans="1:37" s="219" customFormat="1" ht="15">
      <c r="A100" s="228">
        <v>43306</v>
      </c>
      <c r="B100" s="219" t="s">
        <v>9</v>
      </c>
      <c r="C100" s="229"/>
      <c r="D100" s="229" t="s">
        <v>471</v>
      </c>
      <c r="E100" s="229">
        <v>95</v>
      </c>
      <c r="F100" s="229">
        <v>3</v>
      </c>
      <c r="G100" s="242" t="s">
        <v>629</v>
      </c>
      <c r="H100" s="229">
        <v>71.5</v>
      </c>
      <c r="I100" s="229">
        <v>86.5</v>
      </c>
      <c r="J100" s="245" t="s">
        <v>484</v>
      </c>
      <c r="K100" s="224">
        <v>211.83</v>
      </c>
      <c r="L100" s="224">
        <v>211.98000000000002</v>
      </c>
      <c r="M100" s="247"/>
      <c r="N100" s="138"/>
      <c r="P100" s="219" t="s">
        <v>373</v>
      </c>
      <c r="Q100" s="219" t="s">
        <v>372</v>
      </c>
      <c r="R100" s="208" t="s">
        <v>375</v>
      </c>
      <c r="S100" s="219" t="s">
        <v>376</v>
      </c>
      <c r="T100" s="223">
        <v>0</v>
      </c>
      <c r="U100" s="249"/>
      <c r="V100" s="251"/>
      <c r="W100" s="225"/>
      <c r="X100" s="251"/>
      <c r="Y100" s="225"/>
      <c r="Z100" s="253" t="e">
        <v>#DIV/0!</v>
      </c>
      <c r="AA100" s="226" t="e">
        <v>#DIV/0!</v>
      </c>
      <c r="AB100" s="226" t="e">
        <v>#DIV/0!</v>
      </c>
      <c r="AC100" s="226" t="e">
        <v>#DIV/0!</v>
      </c>
      <c r="AD100" s="226" t="e">
        <v>#DIV/0!</v>
      </c>
      <c r="AE100" s="254"/>
      <c r="AF100" s="227"/>
      <c r="AG100" s="249" t="s">
        <v>419</v>
      </c>
      <c r="AH100" s="257" t="s">
        <v>420</v>
      </c>
      <c r="AI100" s="249">
        <v>0</v>
      </c>
      <c r="AJ100" s="258">
        <f>K101-K100</f>
        <v>1.339999999999975</v>
      </c>
      <c r="AK100" s="263">
        <f t="shared" si="3"/>
        <v>4.8978397999508925</v>
      </c>
    </row>
    <row r="101" spans="1:37" s="219" customFormat="1" ht="15">
      <c r="A101" s="222">
        <v>43307</v>
      </c>
      <c r="B101" s="219" t="s">
        <v>9</v>
      </c>
      <c r="D101" s="219" t="s">
        <v>10</v>
      </c>
      <c r="E101" s="219">
        <v>96</v>
      </c>
      <c r="F101" s="219">
        <v>1</v>
      </c>
      <c r="G101" s="242" t="s">
        <v>317</v>
      </c>
      <c r="H101" s="219">
        <v>57</v>
      </c>
      <c r="I101" s="219">
        <v>72</v>
      </c>
      <c r="J101" s="245" t="s">
        <v>484</v>
      </c>
      <c r="K101" s="224">
        <v>213.17</v>
      </c>
      <c r="L101" s="224">
        <v>213.32</v>
      </c>
      <c r="M101" s="247"/>
      <c r="N101" s="138"/>
      <c r="P101" s="219" t="s">
        <v>373</v>
      </c>
      <c r="Q101" s="219" t="s">
        <v>372</v>
      </c>
      <c r="R101" s="208" t="s">
        <v>375</v>
      </c>
      <c r="S101" s="219" t="s">
        <v>376</v>
      </c>
      <c r="T101" s="223">
        <v>0</v>
      </c>
      <c r="U101" s="249"/>
      <c r="V101" s="251"/>
      <c r="W101" s="225"/>
      <c r="X101" s="251"/>
      <c r="Y101" s="225"/>
      <c r="Z101" s="253" t="e">
        <v>#DIV/0!</v>
      </c>
      <c r="AA101" s="226" t="e">
        <v>#DIV/0!</v>
      </c>
      <c r="AB101" s="226" t="e">
        <v>#DIV/0!</v>
      </c>
      <c r="AC101" s="226" t="e">
        <v>#DIV/0!</v>
      </c>
      <c r="AD101" s="226" t="e">
        <v>#DIV/0!</v>
      </c>
      <c r="AE101" s="254"/>
      <c r="AF101" s="227"/>
      <c r="AG101" s="249" t="s">
        <v>459</v>
      </c>
      <c r="AH101" s="257" t="s">
        <v>420</v>
      </c>
      <c r="AI101" s="249">
        <v>0</v>
      </c>
      <c r="AJ101" s="258"/>
      <c r="AK101" s="263"/>
    </row>
    <row r="102" spans="1:37" s="219" customFormat="1" ht="15">
      <c r="A102" s="222">
        <v>43307</v>
      </c>
      <c r="B102" s="219" t="s">
        <v>9</v>
      </c>
      <c r="D102" s="219" t="s">
        <v>10</v>
      </c>
      <c r="E102" s="219">
        <v>96</v>
      </c>
      <c r="F102" s="219">
        <v>1</v>
      </c>
      <c r="G102" s="242" t="s">
        <v>317</v>
      </c>
      <c r="H102" s="219">
        <v>72</v>
      </c>
      <c r="I102" s="219">
        <v>93</v>
      </c>
      <c r="J102" s="245" t="s">
        <v>484</v>
      </c>
      <c r="K102" s="224">
        <v>213.32</v>
      </c>
      <c r="L102" s="224">
        <v>213.53</v>
      </c>
      <c r="M102" s="247"/>
      <c r="N102" s="138"/>
      <c r="P102" s="219" t="s">
        <v>373</v>
      </c>
      <c r="Q102" s="219" t="s">
        <v>372</v>
      </c>
      <c r="R102" s="208" t="s">
        <v>375</v>
      </c>
      <c r="S102" s="219" t="s">
        <v>376</v>
      </c>
      <c r="T102" s="223">
        <v>0</v>
      </c>
      <c r="U102" s="249"/>
      <c r="V102" s="251"/>
      <c r="W102" s="225"/>
      <c r="X102" s="251"/>
      <c r="Y102" s="225"/>
      <c r="Z102" s="253" t="e">
        <v>#DIV/0!</v>
      </c>
      <c r="AA102" s="226" t="e">
        <v>#DIV/0!</v>
      </c>
      <c r="AB102" s="226" t="e">
        <v>#DIV/0!</v>
      </c>
      <c r="AC102" s="226" t="e">
        <v>#DIV/0!</v>
      </c>
      <c r="AD102" s="226" t="e">
        <v>#DIV/0!</v>
      </c>
      <c r="AE102" s="254"/>
      <c r="AF102" s="227"/>
      <c r="AG102" s="249" t="s">
        <v>419</v>
      </c>
      <c r="AH102" s="257" t="s">
        <v>420</v>
      </c>
      <c r="AI102" s="249">
        <v>0</v>
      </c>
      <c r="AJ102" s="258">
        <f>K103-K102</f>
        <v>1.7350000000000136</v>
      </c>
      <c r="AK102" s="263">
        <f t="shared" si="3"/>
        <v>5.1561775993869219</v>
      </c>
    </row>
    <row r="103" spans="1:37" s="219" customFormat="1" ht="15">
      <c r="A103" s="222">
        <v>43307</v>
      </c>
      <c r="B103" s="219" t="s">
        <v>9</v>
      </c>
      <c r="D103" s="219" t="s">
        <v>10</v>
      </c>
      <c r="E103" s="219">
        <v>96</v>
      </c>
      <c r="F103" s="219">
        <v>4</v>
      </c>
      <c r="G103" s="242" t="s">
        <v>320</v>
      </c>
      <c r="H103" s="219">
        <v>0</v>
      </c>
      <c r="I103" s="219">
        <v>79.5</v>
      </c>
      <c r="J103" s="245" t="s">
        <v>484</v>
      </c>
      <c r="K103" s="224">
        <v>215.05500000000001</v>
      </c>
      <c r="L103" s="224">
        <v>215.85</v>
      </c>
      <c r="M103" s="247"/>
      <c r="N103" s="138"/>
      <c r="P103" s="219" t="s">
        <v>373</v>
      </c>
      <c r="Q103" s="219" t="s">
        <v>372</v>
      </c>
      <c r="R103" s="208" t="s">
        <v>375</v>
      </c>
      <c r="S103" s="219" t="s">
        <v>376</v>
      </c>
      <c r="T103" s="223">
        <v>0</v>
      </c>
      <c r="U103" s="249"/>
      <c r="V103" s="251"/>
      <c r="W103" s="225"/>
      <c r="X103" s="251"/>
      <c r="Y103" s="225"/>
      <c r="Z103" s="253" t="e">
        <v>#DIV/0!</v>
      </c>
      <c r="AA103" s="226" t="e">
        <v>#DIV/0!</v>
      </c>
      <c r="AB103" s="226" t="e">
        <v>#DIV/0!</v>
      </c>
      <c r="AC103" s="226" t="e">
        <v>#DIV/0!</v>
      </c>
      <c r="AD103" s="226" t="e">
        <v>#DIV/0!</v>
      </c>
      <c r="AE103" s="254"/>
      <c r="AF103" s="227"/>
      <c r="AG103" s="249" t="s">
        <v>459</v>
      </c>
      <c r="AH103" s="257" t="s">
        <v>428</v>
      </c>
      <c r="AI103" s="249">
        <v>1</v>
      </c>
      <c r="AJ103" s="258"/>
      <c r="AK103" s="263"/>
    </row>
    <row r="104" spans="1:37" s="219" customFormat="1" ht="15">
      <c r="A104" s="222">
        <v>43307</v>
      </c>
      <c r="B104" s="219" t="s">
        <v>9</v>
      </c>
      <c r="D104" s="219" t="s">
        <v>10</v>
      </c>
      <c r="E104" s="219">
        <v>100</v>
      </c>
      <c r="F104" s="219">
        <v>2</v>
      </c>
      <c r="G104" s="242" t="s">
        <v>331</v>
      </c>
      <c r="H104" s="219">
        <v>14</v>
      </c>
      <c r="I104" s="219">
        <v>41</v>
      </c>
      <c r="J104" s="245" t="s">
        <v>484</v>
      </c>
      <c r="K104" s="224">
        <v>222.67499999999998</v>
      </c>
      <c r="L104" s="224">
        <v>222.94499999999999</v>
      </c>
      <c r="M104" s="247"/>
      <c r="N104" s="138"/>
      <c r="P104" s="219" t="s">
        <v>373</v>
      </c>
      <c r="Q104" s="219" t="s">
        <v>372</v>
      </c>
      <c r="R104" s="208" t="s">
        <v>375</v>
      </c>
      <c r="S104" s="219" t="s">
        <v>376</v>
      </c>
      <c r="T104" s="223">
        <v>0</v>
      </c>
      <c r="U104" s="249"/>
      <c r="V104" s="251"/>
      <c r="W104" s="225"/>
      <c r="X104" s="251"/>
      <c r="Y104" s="225"/>
      <c r="Z104" s="253" t="e">
        <v>#DIV/0!</v>
      </c>
      <c r="AA104" s="226" t="e">
        <v>#DIV/0!</v>
      </c>
      <c r="AB104" s="226" t="e">
        <v>#DIV/0!</v>
      </c>
      <c r="AC104" s="226" t="e">
        <v>#DIV/0!</v>
      </c>
      <c r="AD104" s="226" t="e">
        <v>#DIV/0!</v>
      </c>
      <c r="AE104" s="254"/>
      <c r="AF104" s="227"/>
      <c r="AG104" s="249" t="s">
        <v>419</v>
      </c>
      <c r="AH104" s="257" t="s">
        <v>420</v>
      </c>
      <c r="AI104" s="249">
        <v>0</v>
      </c>
      <c r="AJ104" s="258">
        <f t="shared" si="2"/>
        <v>0.27000000000001023</v>
      </c>
      <c r="AK104" s="263">
        <f t="shared" si="3"/>
        <v>3.2958368660043669</v>
      </c>
    </row>
    <row r="105" spans="1:37" s="219" customFormat="1" ht="15">
      <c r="A105" s="222">
        <v>43307</v>
      </c>
      <c r="B105" s="219" t="s">
        <v>9</v>
      </c>
      <c r="D105" s="219" t="s">
        <v>10</v>
      </c>
      <c r="E105" s="219">
        <v>100</v>
      </c>
      <c r="F105" s="219">
        <v>2</v>
      </c>
      <c r="G105" s="242" t="s">
        <v>331</v>
      </c>
      <c r="H105" s="219">
        <v>41</v>
      </c>
      <c r="I105" s="219">
        <v>90.5</v>
      </c>
      <c r="J105" s="245" t="s">
        <v>484</v>
      </c>
      <c r="K105" s="224">
        <v>222.94499999999999</v>
      </c>
      <c r="L105" s="224">
        <v>223.44</v>
      </c>
      <c r="M105" s="247"/>
      <c r="N105" s="138"/>
      <c r="P105" s="219" t="s">
        <v>373</v>
      </c>
      <c r="Q105" s="219" t="s">
        <v>372</v>
      </c>
      <c r="R105" s="208" t="s">
        <v>375</v>
      </c>
      <c r="S105" s="219" t="s">
        <v>376</v>
      </c>
      <c r="T105" s="223">
        <v>0</v>
      </c>
      <c r="U105" s="249"/>
      <c r="V105" s="251"/>
      <c r="W105" s="225"/>
      <c r="X105" s="251"/>
      <c r="Y105" s="225"/>
      <c r="Z105" s="253" t="e">
        <v>#DIV/0!</v>
      </c>
      <c r="AA105" s="226" t="e">
        <v>#DIV/0!</v>
      </c>
      <c r="AB105" s="226" t="e">
        <v>#DIV/0!</v>
      </c>
      <c r="AC105" s="226" t="e">
        <v>#DIV/0!</v>
      </c>
      <c r="AD105" s="226" t="e">
        <v>#DIV/0!</v>
      </c>
      <c r="AE105" s="254"/>
      <c r="AF105" s="227"/>
      <c r="AG105" s="249" t="s">
        <v>459</v>
      </c>
      <c r="AH105" s="257" t="s">
        <v>420</v>
      </c>
      <c r="AI105" s="249">
        <v>0</v>
      </c>
      <c r="AJ105" s="258"/>
      <c r="AK105" s="263"/>
    </row>
    <row r="106" spans="1:37" s="219" customFormat="1" ht="15">
      <c r="A106" s="222">
        <v>43307</v>
      </c>
      <c r="B106" s="219" t="s">
        <v>9</v>
      </c>
      <c r="D106" s="219" t="s">
        <v>10</v>
      </c>
      <c r="E106" s="219">
        <v>103</v>
      </c>
      <c r="F106" s="219">
        <v>1</v>
      </c>
      <c r="G106" s="242" t="s">
        <v>342</v>
      </c>
      <c r="H106" s="219">
        <v>67</v>
      </c>
      <c r="I106" s="219">
        <v>72</v>
      </c>
      <c r="J106" s="245" t="s">
        <v>484</v>
      </c>
      <c r="K106" s="224">
        <v>231.26999999999998</v>
      </c>
      <c r="L106" s="224">
        <v>231.32</v>
      </c>
      <c r="M106" s="247"/>
      <c r="N106" s="138"/>
      <c r="P106" s="219" t="s">
        <v>373</v>
      </c>
      <c r="Q106" s="219" t="s">
        <v>372</v>
      </c>
      <c r="R106" s="208" t="s">
        <v>375</v>
      </c>
      <c r="S106" s="219" t="s">
        <v>376</v>
      </c>
      <c r="T106" s="223">
        <v>0</v>
      </c>
      <c r="U106" s="249"/>
      <c r="V106" s="251"/>
      <c r="W106" s="225"/>
      <c r="X106" s="251"/>
      <c r="Y106" s="225"/>
      <c r="Z106" s="253" t="e">
        <v>#DIV/0!</v>
      </c>
      <c r="AA106" s="226" t="e">
        <v>#DIV/0!</v>
      </c>
      <c r="AB106" s="226" t="e">
        <v>#DIV/0!</v>
      </c>
      <c r="AC106" s="226" t="e">
        <v>#DIV/0!</v>
      </c>
      <c r="AD106" s="226" t="e">
        <v>#DIV/0!</v>
      </c>
      <c r="AE106" s="254"/>
      <c r="AF106" s="227"/>
      <c r="AG106" s="249" t="s">
        <v>419</v>
      </c>
      <c r="AH106" s="257" t="s">
        <v>420</v>
      </c>
      <c r="AI106" s="249">
        <v>0</v>
      </c>
      <c r="AJ106" s="258">
        <f t="shared" si="2"/>
        <v>5.0000000000011369E-2</v>
      </c>
      <c r="AK106" s="263">
        <f t="shared" si="3"/>
        <v>1.6094379124343277</v>
      </c>
    </row>
    <row r="107" spans="1:37" s="219" customFormat="1" ht="15">
      <c r="A107" s="222">
        <v>43307</v>
      </c>
      <c r="B107" s="219" t="s">
        <v>9</v>
      </c>
      <c r="D107" s="219" t="s">
        <v>10</v>
      </c>
      <c r="E107" s="219">
        <v>103</v>
      </c>
      <c r="F107" s="219">
        <v>1</v>
      </c>
      <c r="G107" s="242" t="s">
        <v>342</v>
      </c>
      <c r="H107" s="219">
        <v>72</v>
      </c>
      <c r="I107" s="219">
        <v>75</v>
      </c>
      <c r="J107" s="245" t="s">
        <v>484</v>
      </c>
      <c r="K107" s="224">
        <v>231.32</v>
      </c>
      <c r="L107" s="224">
        <v>231.35</v>
      </c>
      <c r="M107" s="247"/>
      <c r="N107" s="138"/>
      <c r="P107" s="219" t="s">
        <v>373</v>
      </c>
      <c r="Q107" s="219" t="s">
        <v>372</v>
      </c>
      <c r="R107" s="208" t="s">
        <v>375</v>
      </c>
      <c r="S107" s="219" t="s">
        <v>376</v>
      </c>
      <c r="T107" s="223">
        <v>0</v>
      </c>
      <c r="U107" s="249"/>
      <c r="V107" s="251"/>
      <c r="W107" s="225"/>
      <c r="X107" s="251"/>
      <c r="Y107" s="225"/>
      <c r="Z107" s="253" t="e">
        <v>#DIV/0!</v>
      </c>
      <c r="AA107" s="226" t="e">
        <v>#DIV/0!</v>
      </c>
      <c r="AB107" s="226" t="e">
        <v>#DIV/0!</v>
      </c>
      <c r="AC107" s="226" t="e">
        <v>#DIV/0!</v>
      </c>
      <c r="AD107" s="226" t="e">
        <v>#DIV/0!</v>
      </c>
      <c r="AE107" s="254"/>
      <c r="AF107" s="227"/>
      <c r="AG107" s="249" t="s">
        <v>459</v>
      </c>
      <c r="AH107" s="257" t="s">
        <v>420</v>
      </c>
      <c r="AI107" s="249">
        <v>0</v>
      </c>
      <c r="AJ107" s="258"/>
      <c r="AK107" s="263"/>
    </row>
    <row r="108" spans="1:37" s="219" customFormat="1" ht="15">
      <c r="A108" s="222">
        <v>43307</v>
      </c>
      <c r="B108" s="219" t="s">
        <v>9</v>
      </c>
      <c r="D108" s="219" t="s">
        <v>10</v>
      </c>
      <c r="E108" s="219">
        <v>104</v>
      </c>
      <c r="F108" s="219">
        <v>1</v>
      </c>
      <c r="G108" s="242" t="s">
        <v>346</v>
      </c>
      <c r="H108" s="219">
        <v>31.5</v>
      </c>
      <c r="I108" s="219">
        <v>35</v>
      </c>
      <c r="J108" s="245" t="s">
        <v>484</v>
      </c>
      <c r="K108" s="224">
        <v>233.91499999999999</v>
      </c>
      <c r="L108" s="224">
        <v>233.95</v>
      </c>
      <c r="M108" s="247"/>
      <c r="N108" s="138"/>
      <c r="P108" s="219" t="s">
        <v>373</v>
      </c>
      <c r="Q108" s="219" t="s">
        <v>372</v>
      </c>
      <c r="R108" s="208" t="s">
        <v>375</v>
      </c>
      <c r="S108" s="219" t="s">
        <v>376</v>
      </c>
      <c r="T108" s="223">
        <v>0</v>
      </c>
      <c r="U108" s="249"/>
      <c r="V108" s="251">
        <v>54</v>
      </c>
      <c r="W108" s="225">
        <v>90</v>
      </c>
      <c r="X108" s="251">
        <v>59</v>
      </c>
      <c r="Y108" s="225">
        <v>0</v>
      </c>
      <c r="Z108" s="253">
        <v>-140.40878584784252</v>
      </c>
      <c r="AA108" s="226">
        <v>219.59121415215748</v>
      </c>
      <c r="AB108" s="226">
        <v>24.845542068933511</v>
      </c>
      <c r="AC108" s="226">
        <v>309.59121415215748</v>
      </c>
      <c r="AD108" s="226">
        <v>65.154457931066489</v>
      </c>
      <c r="AE108" s="254">
        <v>39.591214152157477</v>
      </c>
      <c r="AF108" s="227">
        <v>65.154457931066489</v>
      </c>
      <c r="AG108" s="249" t="s">
        <v>419</v>
      </c>
      <c r="AH108" s="257" t="s">
        <v>420</v>
      </c>
      <c r="AI108" s="249">
        <v>0</v>
      </c>
      <c r="AJ108" s="258">
        <f t="shared" si="2"/>
        <v>3.4999999999996589E-2</v>
      </c>
      <c r="AK108" s="263">
        <f t="shared" si="3"/>
        <v>1.2527629684952706</v>
      </c>
    </row>
    <row r="109" spans="1:37" s="219" customFormat="1" ht="15">
      <c r="A109" s="222">
        <v>43307</v>
      </c>
      <c r="B109" s="219" t="s">
        <v>9</v>
      </c>
      <c r="D109" s="219" t="s">
        <v>10</v>
      </c>
      <c r="E109" s="219">
        <v>104</v>
      </c>
      <c r="F109" s="219">
        <v>1</v>
      </c>
      <c r="G109" s="242" t="s">
        <v>346</v>
      </c>
      <c r="H109" s="219">
        <v>35</v>
      </c>
      <c r="I109" s="219">
        <v>44</v>
      </c>
      <c r="J109" s="245" t="s">
        <v>484</v>
      </c>
      <c r="K109" s="224">
        <v>233.95</v>
      </c>
      <c r="L109" s="224">
        <v>234.04</v>
      </c>
      <c r="M109" s="247"/>
      <c r="N109" s="138"/>
      <c r="P109" s="219" t="s">
        <v>373</v>
      </c>
      <c r="Q109" s="219" t="s">
        <v>372</v>
      </c>
      <c r="R109" s="208" t="s">
        <v>375</v>
      </c>
      <c r="S109" s="219" t="s">
        <v>376</v>
      </c>
      <c r="T109" s="223">
        <v>0</v>
      </c>
      <c r="U109" s="249"/>
      <c r="V109" s="251"/>
      <c r="W109" s="225"/>
      <c r="X109" s="251"/>
      <c r="Y109" s="225"/>
      <c r="Z109" s="253" t="e">
        <v>#DIV/0!</v>
      </c>
      <c r="AA109" s="226" t="e">
        <v>#DIV/0!</v>
      </c>
      <c r="AB109" s="226" t="e">
        <v>#DIV/0!</v>
      </c>
      <c r="AC109" s="226" t="e">
        <v>#DIV/0!</v>
      </c>
      <c r="AD109" s="226" t="e">
        <v>#DIV/0!</v>
      </c>
      <c r="AE109" s="254"/>
      <c r="AF109" s="227"/>
      <c r="AG109" s="249" t="s">
        <v>459</v>
      </c>
      <c r="AH109" s="257" t="s">
        <v>428</v>
      </c>
      <c r="AI109" s="249">
        <v>1</v>
      </c>
      <c r="AJ109" s="258"/>
      <c r="AK109" s="263"/>
    </row>
    <row r="110" spans="1:37" s="219" customFormat="1" ht="15">
      <c r="A110" s="222">
        <v>43307</v>
      </c>
      <c r="B110" s="219" t="s">
        <v>9</v>
      </c>
      <c r="D110" s="219" t="s">
        <v>10</v>
      </c>
      <c r="E110" s="219">
        <v>104</v>
      </c>
      <c r="F110" s="219">
        <v>1</v>
      </c>
      <c r="G110" s="242" t="s">
        <v>346</v>
      </c>
      <c r="H110" s="219">
        <v>44</v>
      </c>
      <c r="I110" s="219">
        <v>49</v>
      </c>
      <c r="J110" s="245" t="s">
        <v>484</v>
      </c>
      <c r="K110" s="224">
        <v>234.04</v>
      </c>
      <c r="L110" s="224">
        <v>234.09</v>
      </c>
      <c r="M110" s="247"/>
      <c r="N110" s="138"/>
      <c r="P110" s="219" t="s">
        <v>373</v>
      </c>
      <c r="Q110" s="219" t="s">
        <v>372</v>
      </c>
      <c r="R110" s="208" t="s">
        <v>375</v>
      </c>
      <c r="S110" s="219" t="s">
        <v>376</v>
      </c>
      <c r="T110" s="223">
        <v>0</v>
      </c>
      <c r="U110" s="249"/>
      <c r="V110" s="251"/>
      <c r="W110" s="225"/>
      <c r="X110" s="251"/>
      <c r="Y110" s="225"/>
      <c r="Z110" s="253" t="e">
        <v>#DIV/0!</v>
      </c>
      <c r="AA110" s="226" t="e">
        <v>#DIV/0!</v>
      </c>
      <c r="AB110" s="226" t="e">
        <v>#DIV/0!</v>
      </c>
      <c r="AC110" s="226" t="e">
        <v>#DIV/0!</v>
      </c>
      <c r="AD110" s="226" t="e">
        <v>#DIV/0!</v>
      </c>
      <c r="AE110" s="254"/>
      <c r="AF110" s="227"/>
      <c r="AG110" s="249" t="s">
        <v>419</v>
      </c>
      <c r="AH110" s="257" t="s">
        <v>420</v>
      </c>
      <c r="AI110" s="249">
        <v>0</v>
      </c>
      <c r="AJ110" s="258">
        <f t="shared" si="2"/>
        <v>5.0000000000011369E-2</v>
      </c>
      <c r="AK110" s="263">
        <f t="shared" si="3"/>
        <v>1.6094379124343277</v>
      </c>
    </row>
    <row r="111" spans="1:37" s="219" customFormat="1" ht="15">
      <c r="A111" s="222">
        <v>43307</v>
      </c>
      <c r="B111" s="219" t="s">
        <v>9</v>
      </c>
      <c r="D111" s="219" t="s">
        <v>10</v>
      </c>
      <c r="E111" s="219">
        <v>104</v>
      </c>
      <c r="F111" s="219">
        <v>1</v>
      </c>
      <c r="G111" s="242" t="s">
        <v>346</v>
      </c>
      <c r="H111" s="219">
        <v>49</v>
      </c>
      <c r="I111" s="219">
        <v>91.5</v>
      </c>
      <c r="J111" s="245" t="s">
        <v>484</v>
      </c>
      <c r="K111" s="224">
        <v>234.09</v>
      </c>
      <c r="L111" s="224">
        <v>234.51499999999999</v>
      </c>
      <c r="M111" s="247"/>
      <c r="N111" s="138"/>
      <c r="P111" s="219" t="s">
        <v>373</v>
      </c>
      <c r="Q111" s="219" t="s">
        <v>372</v>
      </c>
      <c r="R111" s="208" t="s">
        <v>375</v>
      </c>
      <c r="S111" s="219" t="s">
        <v>376</v>
      </c>
      <c r="T111" s="223">
        <v>0</v>
      </c>
      <c r="U111" s="249"/>
      <c r="V111" s="251"/>
      <c r="W111" s="225"/>
      <c r="X111" s="251"/>
      <c r="Y111" s="225"/>
      <c r="Z111" s="253" t="e">
        <v>#DIV/0!</v>
      </c>
      <c r="AA111" s="226" t="e">
        <v>#DIV/0!</v>
      </c>
      <c r="AB111" s="226" t="e">
        <v>#DIV/0!</v>
      </c>
      <c r="AC111" s="226" t="e">
        <v>#DIV/0!</v>
      </c>
      <c r="AD111" s="226" t="e">
        <v>#DIV/0!</v>
      </c>
      <c r="AE111" s="254"/>
      <c r="AF111" s="227"/>
      <c r="AG111" s="249" t="s">
        <v>459</v>
      </c>
      <c r="AH111" s="257" t="s">
        <v>428</v>
      </c>
      <c r="AI111" s="249">
        <v>1</v>
      </c>
      <c r="AJ111" s="258"/>
      <c r="AK111" s="263"/>
    </row>
    <row r="112" spans="1:37" s="219" customFormat="1" ht="15">
      <c r="A112" s="222">
        <v>43307</v>
      </c>
      <c r="B112" s="219" t="s">
        <v>9</v>
      </c>
      <c r="D112" s="219" t="s">
        <v>10</v>
      </c>
      <c r="E112" s="219">
        <v>105</v>
      </c>
      <c r="F112" s="219">
        <v>1</v>
      </c>
      <c r="G112" s="242" t="s">
        <v>350</v>
      </c>
      <c r="H112" s="219">
        <v>27</v>
      </c>
      <c r="I112" s="219">
        <v>32</v>
      </c>
      <c r="J112" s="245" t="s">
        <v>484</v>
      </c>
      <c r="K112" s="224">
        <v>236.87</v>
      </c>
      <c r="L112" s="224">
        <v>236.92</v>
      </c>
      <c r="M112" s="247"/>
      <c r="N112" s="138"/>
      <c r="P112" s="219" t="s">
        <v>373</v>
      </c>
      <c r="Q112" s="219" t="s">
        <v>372</v>
      </c>
      <c r="R112" s="208" t="s">
        <v>375</v>
      </c>
      <c r="S112" s="219" t="s">
        <v>376</v>
      </c>
      <c r="T112" s="223">
        <v>0</v>
      </c>
      <c r="U112" s="249"/>
      <c r="V112" s="251"/>
      <c r="W112" s="225"/>
      <c r="X112" s="251"/>
      <c r="Y112" s="225"/>
      <c r="Z112" s="253" t="e">
        <v>#DIV/0!</v>
      </c>
      <c r="AA112" s="226" t="e">
        <v>#DIV/0!</v>
      </c>
      <c r="AB112" s="226" t="e">
        <v>#DIV/0!</v>
      </c>
      <c r="AC112" s="226" t="e">
        <v>#DIV/0!</v>
      </c>
      <c r="AD112" s="226" t="e">
        <v>#DIV/0!</v>
      </c>
      <c r="AE112" s="254"/>
      <c r="AF112" s="227"/>
      <c r="AG112" s="249" t="s">
        <v>419</v>
      </c>
      <c r="AH112" s="257" t="s">
        <v>420</v>
      </c>
      <c r="AI112" s="249">
        <v>0</v>
      </c>
      <c r="AJ112" s="258">
        <f t="shared" si="2"/>
        <v>0.45500000000001251</v>
      </c>
      <c r="AK112" s="263">
        <f t="shared" si="3"/>
        <v>3.8177123259569323</v>
      </c>
    </row>
    <row r="113" spans="1:37" s="219" customFormat="1" ht="15">
      <c r="A113" s="222">
        <v>43307</v>
      </c>
      <c r="B113" s="219" t="s">
        <v>9</v>
      </c>
      <c r="D113" s="219" t="s">
        <v>10</v>
      </c>
      <c r="E113" s="219">
        <v>105</v>
      </c>
      <c r="F113" s="219">
        <v>2</v>
      </c>
      <c r="G113" s="242" t="s">
        <v>351</v>
      </c>
      <c r="H113" s="219">
        <v>5</v>
      </c>
      <c r="I113" s="219">
        <v>83</v>
      </c>
      <c r="J113" s="245" t="s">
        <v>484</v>
      </c>
      <c r="K113" s="224">
        <v>237.32500000000002</v>
      </c>
      <c r="L113" s="224">
        <v>238.10500000000002</v>
      </c>
      <c r="M113" s="247"/>
      <c r="N113" s="138"/>
      <c r="P113" s="219" t="s">
        <v>373</v>
      </c>
      <c r="Q113" s="219" t="s">
        <v>372</v>
      </c>
      <c r="R113" s="208" t="s">
        <v>375</v>
      </c>
      <c r="S113" s="219" t="s">
        <v>376</v>
      </c>
      <c r="T113" s="223">
        <v>0</v>
      </c>
      <c r="U113" s="249"/>
      <c r="V113" s="251"/>
      <c r="W113" s="225"/>
      <c r="X113" s="251"/>
      <c r="Y113" s="225"/>
      <c r="Z113" s="253" t="e">
        <v>#DIV/0!</v>
      </c>
      <c r="AA113" s="226" t="e">
        <v>#DIV/0!</v>
      </c>
      <c r="AB113" s="226" t="e">
        <v>#DIV/0!</v>
      </c>
      <c r="AC113" s="226" t="e">
        <v>#DIV/0!</v>
      </c>
      <c r="AD113" s="226" t="e">
        <v>#DIV/0!</v>
      </c>
      <c r="AE113" s="254"/>
      <c r="AF113" s="227"/>
      <c r="AG113" s="249" t="s">
        <v>459</v>
      </c>
      <c r="AH113" s="257" t="s">
        <v>428</v>
      </c>
      <c r="AI113" s="249">
        <v>1</v>
      </c>
      <c r="AJ113" s="258"/>
      <c r="AK113" s="263"/>
    </row>
    <row r="114" spans="1:37" s="219" customFormat="1" ht="15">
      <c r="A114" s="222">
        <v>43307</v>
      </c>
      <c r="B114" s="219" t="s">
        <v>9</v>
      </c>
      <c r="D114" s="219" t="s">
        <v>10</v>
      </c>
      <c r="E114" s="219">
        <v>106</v>
      </c>
      <c r="F114" s="219">
        <v>2</v>
      </c>
      <c r="G114" s="242" t="s">
        <v>355</v>
      </c>
      <c r="H114" s="219">
        <v>7</v>
      </c>
      <c r="I114" s="219">
        <v>14</v>
      </c>
      <c r="J114" s="245" t="s">
        <v>484</v>
      </c>
      <c r="K114" s="224">
        <v>240.57499999999999</v>
      </c>
      <c r="L114" s="224">
        <v>240.64499999999998</v>
      </c>
      <c r="M114" s="247"/>
      <c r="N114" s="138"/>
      <c r="P114" s="219" t="s">
        <v>373</v>
      </c>
      <c r="Q114" s="219" t="s">
        <v>372</v>
      </c>
      <c r="R114" s="208" t="s">
        <v>375</v>
      </c>
      <c r="S114" s="219" t="s">
        <v>376</v>
      </c>
      <c r="T114" s="223">
        <v>0</v>
      </c>
      <c r="U114" s="249"/>
      <c r="V114" s="251"/>
      <c r="W114" s="225"/>
      <c r="X114" s="251"/>
      <c r="Y114" s="225"/>
      <c r="Z114" s="253" t="e">
        <v>#DIV/0!</v>
      </c>
      <c r="AA114" s="226" t="e">
        <v>#DIV/0!</v>
      </c>
      <c r="AB114" s="226" t="e">
        <v>#DIV/0!</v>
      </c>
      <c r="AC114" s="226" t="e">
        <v>#DIV/0!</v>
      </c>
      <c r="AD114" s="226" t="e">
        <v>#DIV/0!</v>
      </c>
      <c r="AE114" s="254"/>
      <c r="AF114" s="227"/>
      <c r="AG114" s="249" t="s">
        <v>419</v>
      </c>
      <c r="AH114" s="257" t="s">
        <v>428</v>
      </c>
      <c r="AI114" s="249">
        <v>1</v>
      </c>
      <c r="AJ114" s="258">
        <f t="shared" si="2"/>
        <v>6.9999999999993179E-2</v>
      </c>
      <c r="AK114" s="263">
        <f t="shared" si="3"/>
        <v>1.9459101490552158</v>
      </c>
    </row>
    <row r="115" spans="1:37" s="219" customFormat="1" ht="15">
      <c r="A115" s="222">
        <v>43307</v>
      </c>
      <c r="B115" s="219" t="s">
        <v>9</v>
      </c>
      <c r="D115" s="219" t="s">
        <v>10</v>
      </c>
      <c r="E115" s="219">
        <v>106</v>
      </c>
      <c r="F115" s="219">
        <v>2</v>
      </c>
      <c r="G115" s="242" t="s">
        <v>355</v>
      </c>
      <c r="H115" s="219">
        <v>14</v>
      </c>
      <c r="I115" s="219">
        <v>51.5</v>
      </c>
      <c r="J115" s="245" t="s">
        <v>484</v>
      </c>
      <c r="K115" s="224">
        <v>240.64499999999998</v>
      </c>
      <c r="L115" s="224">
        <v>241.01999999999998</v>
      </c>
      <c r="M115" s="247"/>
      <c r="N115" s="138"/>
      <c r="P115" s="219" t="s">
        <v>373</v>
      </c>
      <c r="Q115" s="219" t="s">
        <v>372</v>
      </c>
      <c r="R115" s="208" t="s">
        <v>375</v>
      </c>
      <c r="S115" s="219" t="s">
        <v>376</v>
      </c>
      <c r="T115" s="223">
        <v>0</v>
      </c>
      <c r="U115" s="249"/>
      <c r="V115" s="251"/>
      <c r="W115" s="225"/>
      <c r="X115" s="251"/>
      <c r="Y115" s="225"/>
      <c r="Z115" s="253" t="e">
        <v>#DIV/0!</v>
      </c>
      <c r="AA115" s="226" t="e">
        <v>#DIV/0!</v>
      </c>
      <c r="AB115" s="226" t="e">
        <v>#DIV/0!</v>
      </c>
      <c r="AC115" s="226" t="e">
        <v>#DIV/0!</v>
      </c>
      <c r="AD115" s="226" t="e">
        <v>#DIV/0!</v>
      </c>
      <c r="AE115" s="254"/>
      <c r="AF115" s="227"/>
      <c r="AG115" s="249" t="s">
        <v>459</v>
      </c>
      <c r="AH115" s="257" t="s">
        <v>428</v>
      </c>
      <c r="AI115" s="249">
        <v>1</v>
      </c>
      <c r="AJ115" s="258"/>
      <c r="AK115" s="263"/>
    </row>
    <row r="116" spans="1:37" s="219" customFormat="1" ht="15">
      <c r="A116" s="222">
        <v>43307</v>
      </c>
      <c r="B116" s="219" t="s">
        <v>9</v>
      </c>
      <c r="D116" s="219" t="s">
        <v>10</v>
      </c>
      <c r="E116" s="219">
        <v>107</v>
      </c>
      <c r="F116" s="219">
        <v>3</v>
      </c>
      <c r="G116" s="242" t="s">
        <v>360</v>
      </c>
      <c r="H116" s="219">
        <v>78.5</v>
      </c>
      <c r="I116" s="219">
        <v>88.5</v>
      </c>
      <c r="J116" s="245" t="s">
        <v>484</v>
      </c>
      <c r="K116" s="224">
        <v>244.54</v>
      </c>
      <c r="L116" s="224">
        <v>244.64</v>
      </c>
      <c r="M116" s="247"/>
      <c r="N116" s="138"/>
      <c r="P116" s="219" t="s">
        <v>373</v>
      </c>
      <c r="Q116" s="219" t="s">
        <v>372</v>
      </c>
      <c r="R116" s="208" t="s">
        <v>375</v>
      </c>
      <c r="S116" s="219" t="s">
        <v>376</v>
      </c>
      <c r="T116" s="223">
        <v>0</v>
      </c>
      <c r="U116" s="249"/>
      <c r="V116" s="251"/>
      <c r="W116" s="225"/>
      <c r="X116" s="251"/>
      <c r="Y116" s="225"/>
      <c r="Z116" s="253" t="e">
        <v>#DIV/0!</v>
      </c>
      <c r="AA116" s="226" t="e">
        <v>#DIV/0!</v>
      </c>
      <c r="AB116" s="226" t="e">
        <v>#DIV/0!</v>
      </c>
      <c r="AC116" s="226" t="e">
        <v>#DIV/0!</v>
      </c>
      <c r="AD116" s="226" t="e">
        <v>#DIV/0!</v>
      </c>
      <c r="AE116" s="254"/>
      <c r="AF116" s="227"/>
      <c r="AG116" s="249" t="s">
        <v>419</v>
      </c>
      <c r="AH116" s="257" t="s">
        <v>420</v>
      </c>
      <c r="AI116" s="249">
        <v>0</v>
      </c>
      <c r="AJ116" s="258">
        <f t="shared" si="2"/>
        <v>0.81999999999999318</v>
      </c>
      <c r="AK116" s="263">
        <f t="shared" si="3"/>
        <v>4.4067192472642445</v>
      </c>
    </row>
    <row r="117" spans="1:37" s="219" customFormat="1" ht="15">
      <c r="A117" s="222">
        <v>43307</v>
      </c>
      <c r="B117" s="219" t="s">
        <v>9</v>
      </c>
      <c r="D117" s="219" t="s">
        <v>10</v>
      </c>
      <c r="E117" s="219">
        <v>107</v>
      </c>
      <c r="F117" s="219">
        <v>4</v>
      </c>
      <c r="G117" s="242" t="s">
        <v>361</v>
      </c>
      <c r="H117" s="219">
        <v>72</v>
      </c>
      <c r="I117" s="219">
        <v>87</v>
      </c>
      <c r="J117" s="245" t="s">
        <v>484</v>
      </c>
      <c r="K117" s="224">
        <v>245.35999999999999</v>
      </c>
      <c r="L117" s="224">
        <v>245.51</v>
      </c>
      <c r="M117" s="247"/>
      <c r="N117" s="138"/>
      <c r="P117" s="219" t="s">
        <v>373</v>
      </c>
      <c r="Q117" s="219" t="s">
        <v>372</v>
      </c>
      <c r="R117" s="208" t="s">
        <v>375</v>
      </c>
      <c r="S117" s="219" t="s">
        <v>376</v>
      </c>
      <c r="T117" s="223">
        <v>0</v>
      </c>
      <c r="U117" s="249"/>
      <c r="V117" s="251"/>
      <c r="W117" s="225"/>
      <c r="X117" s="251"/>
      <c r="Y117" s="225"/>
      <c r="Z117" s="253" t="e">
        <v>#DIV/0!</v>
      </c>
      <c r="AA117" s="226" t="e">
        <v>#DIV/0!</v>
      </c>
      <c r="AB117" s="226" t="e">
        <v>#DIV/0!</v>
      </c>
      <c r="AC117" s="226" t="e">
        <v>#DIV/0!</v>
      </c>
      <c r="AD117" s="226" t="e">
        <v>#DIV/0!</v>
      </c>
      <c r="AE117" s="254"/>
      <c r="AF117" s="227"/>
      <c r="AG117" s="249" t="s">
        <v>459</v>
      </c>
      <c r="AH117" s="257" t="s">
        <v>420</v>
      </c>
      <c r="AI117" s="249">
        <v>0</v>
      </c>
      <c r="AJ117" s="258"/>
      <c r="AK117" s="263"/>
    </row>
    <row r="118" spans="1:37" s="219" customFormat="1" ht="15">
      <c r="A118" s="222">
        <v>43308</v>
      </c>
      <c r="B118" s="219" t="s">
        <v>9</v>
      </c>
      <c r="D118" s="219" t="s">
        <v>10</v>
      </c>
      <c r="E118" s="219">
        <v>111</v>
      </c>
      <c r="F118" s="219">
        <v>2</v>
      </c>
      <c r="G118" s="242" t="s">
        <v>490</v>
      </c>
      <c r="H118" s="219">
        <v>51</v>
      </c>
      <c r="I118" s="219">
        <v>55</v>
      </c>
      <c r="J118" s="245" t="s">
        <v>484</v>
      </c>
      <c r="K118" s="224">
        <v>252.85</v>
      </c>
      <c r="L118" s="224">
        <v>252.89000000000001</v>
      </c>
      <c r="M118" s="247"/>
      <c r="N118" s="138"/>
      <c r="P118" s="219" t="s">
        <v>373</v>
      </c>
      <c r="Q118" s="219" t="s">
        <v>372</v>
      </c>
      <c r="R118" s="208" t="s">
        <v>375</v>
      </c>
      <c r="S118" s="219" t="s">
        <v>376</v>
      </c>
      <c r="T118" s="223">
        <v>0</v>
      </c>
      <c r="U118" s="249"/>
      <c r="V118" s="251"/>
      <c r="W118" s="225"/>
      <c r="X118" s="251"/>
      <c r="Y118" s="225"/>
      <c r="Z118" s="253" t="e">
        <v>#DIV/0!</v>
      </c>
      <c r="AA118" s="226" t="e">
        <v>#DIV/0!</v>
      </c>
      <c r="AB118" s="226" t="e">
        <v>#DIV/0!</v>
      </c>
      <c r="AC118" s="226" t="e">
        <v>#DIV/0!</v>
      </c>
      <c r="AD118" s="226" t="e">
        <v>#DIV/0!</v>
      </c>
      <c r="AE118" s="254"/>
      <c r="AF118" s="227"/>
      <c r="AG118" s="249" t="s">
        <v>419</v>
      </c>
      <c r="AH118" s="257" t="s">
        <v>420</v>
      </c>
      <c r="AI118" s="249">
        <v>0</v>
      </c>
      <c r="AJ118" s="258">
        <f t="shared" si="2"/>
        <v>0.29000000000002046</v>
      </c>
      <c r="AK118" s="263">
        <f t="shared" si="3"/>
        <v>3.3672958299865448</v>
      </c>
    </row>
    <row r="119" spans="1:37" s="219" customFormat="1" ht="15">
      <c r="A119" s="222">
        <v>43308</v>
      </c>
      <c r="B119" s="219" t="s">
        <v>9</v>
      </c>
      <c r="D119" s="219" t="s">
        <v>10</v>
      </c>
      <c r="E119" s="219">
        <v>111</v>
      </c>
      <c r="F119" s="219">
        <v>2</v>
      </c>
      <c r="G119" s="242" t="s">
        <v>490</v>
      </c>
      <c r="H119" s="219">
        <v>80</v>
      </c>
      <c r="I119" s="219">
        <v>89.5</v>
      </c>
      <c r="J119" s="245" t="s">
        <v>484</v>
      </c>
      <c r="K119" s="224">
        <v>253.14000000000001</v>
      </c>
      <c r="L119" s="224">
        <v>253.23500000000001</v>
      </c>
      <c r="M119" s="247"/>
      <c r="N119" s="138"/>
      <c r="P119" s="219" t="s">
        <v>373</v>
      </c>
      <c r="Q119" s="219" t="s">
        <v>372</v>
      </c>
      <c r="R119" s="208" t="s">
        <v>375</v>
      </c>
      <c r="S119" s="219" t="s">
        <v>376</v>
      </c>
      <c r="T119" s="223">
        <v>0</v>
      </c>
      <c r="U119" s="249"/>
      <c r="V119" s="251"/>
      <c r="W119" s="225"/>
      <c r="X119" s="251"/>
      <c r="Y119" s="225"/>
      <c r="Z119" s="253" t="e">
        <v>#DIV/0!</v>
      </c>
      <c r="AA119" s="226" t="e">
        <v>#DIV/0!</v>
      </c>
      <c r="AB119" s="226" t="e">
        <v>#DIV/0!</v>
      </c>
      <c r="AC119" s="226" t="e">
        <v>#DIV/0!</v>
      </c>
      <c r="AD119" s="226" t="e">
        <v>#DIV/0!</v>
      </c>
      <c r="AE119" s="254"/>
      <c r="AF119" s="227"/>
      <c r="AG119" s="249" t="s">
        <v>459</v>
      </c>
      <c r="AH119" s="257" t="s">
        <v>420</v>
      </c>
      <c r="AI119" s="249">
        <v>0</v>
      </c>
      <c r="AJ119" s="258"/>
      <c r="AK119" s="263"/>
    </row>
    <row r="120" spans="1:37" s="219" customFormat="1" ht="15">
      <c r="A120" s="222">
        <v>43308</v>
      </c>
      <c r="B120" s="219" t="s">
        <v>9</v>
      </c>
      <c r="D120" s="219" t="s">
        <v>10</v>
      </c>
      <c r="E120" s="219">
        <v>113</v>
      </c>
      <c r="F120" s="219">
        <v>1</v>
      </c>
      <c r="G120" s="242" t="s">
        <v>498</v>
      </c>
      <c r="H120" s="219">
        <v>15</v>
      </c>
      <c r="I120" s="219">
        <v>32</v>
      </c>
      <c r="J120" s="245" t="s">
        <v>484</v>
      </c>
      <c r="K120" s="224">
        <v>257.75</v>
      </c>
      <c r="L120" s="224">
        <v>257.92</v>
      </c>
      <c r="M120" s="247"/>
      <c r="N120" s="138"/>
      <c r="P120" s="219" t="s">
        <v>373</v>
      </c>
      <c r="Q120" s="219" t="s">
        <v>372</v>
      </c>
      <c r="R120" s="208" t="s">
        <v>375</v>
      </c>
      <c r="S120" s="219" t="s">
        <v>376</v>
      </c>
      <c r="T120" s="223">
        <v>0</v>
      </c>
      <c r="U120" s="249"/>
      <c r="V120" s="251"/>
      <c r="W120" s="225"/>
      <c r="X120" s="251"/>
      <c r="Y120" s="225"/>
      <c r="Z120" s="253" t="e">
        <v>#DIV/0!</v>
      </c>
      <c r="AA120" s="226" t="e">
        <v>#DIV/0!</v>
      </c>
      <c r="AB120" s="226" t="e">
        <v>#DIV/0!</v>
      </c>
      <c r="AC120" s="226" t="e">
        <v>#DIV/0!</v>
      </c>
      <c r="AD120" s="226" t="e">
        <v>#DIV/0!</v>
      </c>
      <c r="AE120" s="254"/>
      <c r="AF120" s="227"/>
      <c r="AG120" s="249" t="s">
        <v>419</v>
      </c>
      <c r="AH120" s="257" t="s">
        <v>420</v>
      </c>
      <c r="AI120" s="249">
        <v>0</v>
      </c>
      <c r="AJ120" s="258">
        <f t="shared" si="2"/>
        <v>2.3899999999999864</v>
      </c>
      <c r="AK120" s="263">
        <f t="shared" si="3"/>
        <v>5.4764635519315048</v>
      </c>
    </row>
    <row r="121" spans="1:37" s="219" customFormat="1" ht="15">
      <c r="A121" s="222">
        <v>43308</v>
      </c>
      <c r="B121" s="219" t="s">
        <v>9</v>
      </c>
      <c r="D121" s="219" t="s">
        <v>10</v>
      </c>
      <c r="E121" s="219">
        <v>113</v>
      </c>
      <c r="F121" s="219">
        <v>4</v>
      </c>
      <c r="G121" s="242" t="s">
        <v>501</v>
      </c>
      <c r="H121" s="219">
        <v>25</v>
      </c>
      <c r="I121" s="219">
        <v>44</v>
      </c>
      <c r="J121" s="245" t="s">
        <v>484</v>
      </c>
      <c r="K121" s="224">
        <v>260.14</v>
      </c>
      <c r="L121" s="224">
        <v>260.33</v>
      </c>
      <c r="M121" s="247"/>
      <c r="N121" s="138"/>
      <c r="P121" s="219" t="s">
        <v>373</v>
      </c>
      <c r="Q121" s="219" t="s">
        <v>372</v>
      </c>
      <c r="R121" s="208" t="s">
        <v>375</v>
      </c>
      <c r="S121" s="219" t="s">
        <v>376</v>
      </c>
      <c r="T121" s="223">
        <v>0</v>
      </c>
      <c r="U121" s="249"/>
      <c r="V121" s="251"/>
      <c r="W121" s="225"/>
      <c r="X121" s="251"/>
      <c r="Y121" s="225"/>
      <c r="Z121" s="253" t="e">
        <v>#DIV/0!</v>
      </c>
      <c r="AA121" s="226" t="e">
        <v>#DIV/0!</v>
      </c>
      <c r="AB121" s="226" t="e">
        <v>#DIV/0!</v>
      </c>
      <c r="AC121" s="226" t="e">
        <v>#DIV/0!</v>
      </c>
      <c r="AD121" s="226" t="e">
        <v>#DIV/0!</v>
      </c>
      <c r="AE121" s="254"/>
      <c r="AF121" s="227"/>
      <c r="AG121" s="249" t="s">
        <v>459</v>
      </c>
      <c r="AH121" s="257" t="s">
        <v>420</v>
      </c>
      <c r="AI121" s="249">
        <v>0</v>
      </c>
      <c r="AJ121" s="258"/>
      <c r="AK121" s="263"/>
    </row>
    <row r="122" spans="1:37" s="219" customFormat="1" ht="15">
      <c r="A122" s="222">
        <v>43308</v>
      </c>
      <c r="B122" s="219" t="s">
        <v>9</v>
      </c>
      <c r="D122" s="219" t="s">
        <v>10</v>
      </c>
      <c r="E122" s="219">
        <v>113</v>
      </c>
      <c r="F122" s="219">
        <v>4</v>
      </c>
      <c r="G122" s="242" t="s">
        <v>501</v>
      </c>
      <c r="H122" s="219">
        <v>55</v>
      </c>
      <c r="I122" s="219">
        <v>94.5</v>
      </c>
      <c r="J122" s="245" t="s">
        <v>484</v>
      </c>
      <c r="K122" s="224">
        <v>260.44</v>
      </c>
      <c r="L122" s="224">
        <v>260.83499999999998</v>
      </c>
      <c r="M122" s="247"/>
      <c r="N122" s="138"/>
      <c r="P122" s="219" t="s">
        <v>373</v>
      </c>
      <c r="Q122" s="219" t="s">
        <v>372</v>
      </c>
      <c r="R122" s="208" t="s">
        <v>375</v>
      </c>
      <c r="S122" s="219" t="s">
        <v>376</v>
      </c>
      <c r="T122" s="223">
        <v>0</v>
      </c>
      <c r="U122" s="249"/>
      <c r="V122" s="251"/>
      <c r="W122" s="225"/>
      <c r="X122" s="251"/>
      <c r="Y122" s="225"/>
      <c r="Z122" s="253" t="e">
        <v>#DIV/0!</v>
      </c>
      <c r="AA122" s="226" t="e">
        <v>#DIV/0!</v>
      </c>
      <c r="AB122" s="226" t="e">
        <v>#DIV/0!</v>
      </c>
      <c r="AC122" s="226" t="e">
        <v>#DIV/0!</v>
      </c>
      <c r="AD122" s="226" t="e">
        <v>#DIV/0!</v>
      </c>
      <c r="AE122" s="254"/>
      <c r="AF122" s="227"/>
      <c r="AG122" s="249" t="s">
        <v>419</v>
      </c>
      <c r="AH122" s="257" t="s">
        <v>420</v>
      </c>
      <c r="AI122" s="249">
        <v>0</v>
      </c>
      <c r="AJ122" s="258">
        <f t="shared" si="2"/>
        <v>0.41000000000002501</v>
      </c>
      <c r="AK122" s="263">
        <f t="shared" si="3"/>
        <v>3.7135720667043688</v>
      </c>
    </row>
    <row r="123" spans="1:37" s="219" customFormat="1" ht="15">
      <c r="A123" s="222">
        <v>43308</v>
      </c>
      <c r="B123" s="219" t="s">
        <v>9</v>
      </c>
      <c r="D123" s="219" t="s">
        <v>10</v>
      </c>
      <c r="E123" s="219">
        <v>114</v>
      </c>
      <c r="F123" s="219">
        <v>1</v>
      </c>
      <c r="G123" s="242" t="s">
        <v>502</v>
      </c>
      <c r="H123" s="219">
        <v>25</v>
      </c>
      <c r="I123" s="219">
        <v>95.5</v>
      </c>
      <c r="J123" s="245" t="s">
        <v>484</v>
      </c>
      <c r="K123" s="224">
        <v>260.85000000000002</v>
      </c>
      <c r="L123" s="224">
        <v>261.55500000000001</v>
      </c>
      <c r="M123" s="247"/>
      <c r="N123" s="138"/>
      <c r="P123" s="219" t="s">
        <v>373</v>
      </c>
      <c r="Q123" s="219" t="s">
        <v>372</v>
      </c>
      <c r="R123" s="208" t="s">
        <v>375</v>
      </c>
      <c r="S123" s="219" t="s">
        <v>376</v>
      </c>
      <c r="T123" s="223">
        <v>0</v>
      </c>
      <c r="U123" s="249"/>
      <c r="V123" s="251"/>
      <c r="W123" s="225"/>
      <c r="X123" s="251"/>
      <c r="Y123" s="225"/>
      <c r="Z123" s="253" t="e">
        <v>#DIV/0!</v>
      </c>
      <c r="AA123" s="226" t="e">
        <v>#DIV/0!</v>
      </c>
      <c r="AB123" s="226" t="e">
        <v>#DIV/0!</v>
      </c>
      <c r="AC123" s="226" t="e">
        <v>#DIV/0!</v>
      </c>
      <c r="AD123" s="226" t="e">
        <v>#DIV/0!</v>
      </c>
      <c r="AE123" s="254"/>
      <c r="AF123" s="227"/>
      <c r="AG123" s="249" t="s">
        <v>459</v>
      </c>
      <c r="AH123" s="257" t="s">
        <v>420</v>
      </c>
      <c r="AI123" s="249">
        <v>0</v>
      </c>
      <c r="AJ123" s="258"/>
      <c r="AK123" s="263"/>
    </row>
    <row r="124" spans="1:37" s="219" customFormat="1" ht="15">
      <c r="A124" s="222">
        <v>43308</v>
      </c>
      <c r="B124" s="219" t="s">
        <v>9</v>
      </c>
      <c r="D124" s="219" t="s">
        <v>10</v>
      </c>
      <c r="E124" s="219">
        <v>114</v>
      </c>
      <c r="F124" s="219">
        <v>4</v>
      </c>
      <c r="G124" s="242" t="s">
        <v>505</v>
      </c>
      <c r="H124" s="219">
        <v>0</v>
      </c>
      <c r="I124" s="219">
        <v>43</v>
      </c>
      <c r="J124" s="245" t="s">
        <v>484</v>
      </c>
      <c r="K124" s="224">
        <v>263.24</v>
      </c>
      <c r="L124" s="224">
        <v>263.67</v>
      </c>
      <c r="M124" s="247"/>
      <c r="N124" s="138"/>
      <c r="P124" s="219" t="s">
        <v>373</v>
      </c>
      <c r="Q124" s="219" t="s">
        <v>372</v>
      </c>
      <c r="R124" s="208" t="s">
        <v>375</v>
      </c>
      <c r="S124" s="219" t="s">
        <v>376</v>
      </c>
      <c r="T124" s="223">
        <v>0</v>
      </c>
      <c r="U124" s="249"/>
      <c r="V124" s="251"/>
      <c r="W124" s="225"/>
      <c r="X124" s="251"/>
      <c r="Y124" s="225"/>
      <c r="Z124" s="253" t="e">
        <v>#DIV/0!</v>
      </c>
      <c r="AA124" s="226" t="e">
        <v>#DIV/0!</v>
      </c>
      <c r="AB124" s="226" t="e">
        <v>#DIV/0!</v>
      </c>
      <c r="AC124" s="226" t="e">
        <v>#DIV/0!</v>
      </c>
      <c r="AD124" s="226" t="e">
        <v>#DIV/0!</v>
      </c>
      <c r="AE124" s="254"/>
      <c r="AF124" s="227"/>
      <c r="AG124" s="249" t="s">
        <v>419</v>
      </c>
      <c r="AH124" s="257" t="s">
        <v>420</v>
      </c>
      <c r="AI124" s="249">
        <v>0</v>
      </c>
      <c r="AJ124" s="258">
        <f t="shared" si="2"/>
        <v>0.43000000000000682</v>
      </c>
      <c r="AK124" s="263">
        <f t="shared" si="3"/>
        <v>3.7612001156935784</v>
      </c>
    </row>
    <row r="125" spans="1:37" s="219" customFormat="1" ht="15">
      <c r="A125" s="222">
        <v>43308</v>
      </c>
      <c r="B125" s="219" t="s">
        <v>9</v>
      </c>
      <c r="D125" s="219" t="s">
        <v>10</v>
      </c>
      <c r="E125" s="219">
        <v>114</v>
      </c>
      <c r="F125" s="219">
        <v>4</v>
      </c>
      <c r="G125" s="242" t="s">
        <v>505</v>
      </c>
      <c r="H125" s="219">
        <v>43</v>
      </c>
      <c r="I125" s="219">
        <v>51</v>
      </c>
      <c r="J125" s="245" t="s">
        <v>484</v>
      </c>
      <c r="K125" s="224">
        <v>263.67</v>
      </c>
      <c r="L125" s="224">
        <v>263.75</v>
      </c>
      <c r="M125" s="247"/>
      <c r="N125" s="138"/>
      <c r="P125" s="219" t="s">
        <v>373</v>
      </c>
      <c r="Q125" s="219" t="s">
        <v>372</v>
      </c>
      <c r="R125" s="208" t="s">
        <v>375</v>
      </c>
      <c r="S125" s="219" t="s">
        <v>376</v>
      </c>
      <c r="T125" s="223">
        <v>0</v>
      </c>
      <c r="U125" s="249"/>
      <c r="V125" s="251"/>
      <c r="W125" s="225"/>
      <c r="X125" s="251"/>
      <c r="Y125" s="225"/>
      <c r="Z125" s="253" t="e">
        <v>#DIV/0!</v>
      </c>
      <c r="AA125" s="226" t="e">
        <v>#DIV/0!</v>
      </c>
      <c r="AB125" s="226" t="e">
        <v>#DIV/0!</v>
      </c>
      <c r="AC125" s="226" t="e">
        <v>#DIV/0!</v>
      </c>
      <c r="AD125" s="226" t="e">
        <v>#DIV/0!</v>
      </c>
      <c r="AE125" s="254"/>
      <c r="AF125" s="227"/>
      <c r="AG125" s="249" t="s">
        <v>459</v>
      </c>
      <c r="AH125" s="257" t="s">
        <v>506</v>
      </c>
      <c r="AI125" s="249">
        <v>0</v>
      </c>
      <c r="AJ125" s="258"/>
      <c r="AK125" s="263"/>
    </row>
    <row r="126" spans="1:37" s="219" customFormat="1" ht="15">
      <c r="A126" s="222">
        <v>43308</v>
      </c>
      <c r="B126" s="219" t="s">
        <v>9</v>
      </c>
      <c r="D126" s="219" t="s">
        <v>10</v>
      </c>
      <c r="E126" s="219">
        <v>115</v>
      </c>
      <c r="F126" s="219">
        <v>3</v>
      </c>
      <c r="G126" s="242" t="s">
        <v>509</v>
      </c>
      <c r="H126" s="219">
        <v>76</v>
      </c>
      <c r="I126" s="219">
        <v>90.5</v>
      </c>
      <c r="J126" s="245" t="s">
        <v>484</v>
      </c>
      <c r="K126" s="224">
        <v>265.89999999999998</v>
      </c>
      <c r="L126" s="224">
        <v>266.04499999999996</v>
      </c>
      <c r="M126" s="247"/>
      <c r="N126" s="138"/>
      <c r="P126" s="219" t="s">
        <v>373</v>
      </c>
      <c r="Q126" s="219" t="s">
        <v>372</v>
      </c>
      <c r="R126" s="208" t="s">
        <v>375</v>
      </c>
      <c r="S126" s="219" t="s">
        <v>376</v>
      </c>
      <c r="T126" s="223">
        <v>0</v>
      </c>
      <c r="U126" s="249"/>
      <c r="V126" s="251"/>
      <c r="W126" s="225"/>
      <c r="X126" s="251"/>
      <c r="Y126" s="225"/>
      <c r="Z126" s="253" t="e">
        <v>#DIV/0!</v>
      </c>
      <c r="AA126" s="226" t="e">
        <v>#DIV/0!</v>
      </c>
      <c r="AB126" s="226" t="e">
        <v>#DIV/0!</v>
      </c>
      <c r="AC126" s="226" t="e">
        <v>#DIV/0!</v>
      </c>
      <c r="AD126" s="226" t="e">
        <v>#DIV/0!</v>
      </c>
      <c r="AE126" s="254"/>
      <c r="AF126" s="227"/>
      <c r="AG126" s="249" t="s">
        <v>419</v>
      </c>
      <c r="AH126" s="257" t="s">
        <v>420</v>
      </c>
      <c r="AI126" s="249">
        <v>0</v>
      </c>
      <c r="AJ126" s="258">
        <f t="shared" si="2"/>
        <v>0.29500000000001592</v>
      </c>
      <c r="AK126" s="263">
        <f t="shared" si="3"/>
        <v>3.384390263345828</v>
      </c>
    </row>
    <row r="127" spans="1:37" s="219" customFormat="1" ht="15">
      <c r="A127" s="222">
        <v>43308</v>
      </c>
      <c r="B127" s="219" t="s">
        <v>9</v>
      </c>
      <c r="D127" s="219" t="s">
        <v>10</v>
      </c>
      <c r="E127" s="219">
        <v>115</v>
      </c>
      <c r="F127" s="219">
        <v>4</v>
      </c>
      <c r="G127" s="242" t="s">
        <v>510</v>
      </c>
      <c r="H127" s="219">
        <v>15</v>
      </c>
      <c r="I127" s="219">
        <v>50</v>
      </c>
      <c r="J127" s="245" t="s">
        <v>484</v>
      </c>
      <c r="K127" s="224">
        <v>266.19499999999999</v>
      </c>
      <c r="L127" s="224">
        <v>266.54500000000002</v>
      </c>
      <c r="M127" s="247"/>
      <c r="N127" s="138"/>
      <c r="P127" s="219" t="s">
        <v>373</v>
      </c>
      <c r="Q127" s="219" t="s">
        <v>372</v>
      </c>
      <c r="R127" s="208" t="s">
        <v>375</v>
      </c>
      <c r="S127" s="219" t="s">
        <v>376</v>
      </c>
      <c r="T127" s="223">
        <v>0</v>
      </c>
      <c r="U127" s="249"/>
      <c r="V127" s="251"/>
      <c r="W127" s="225"/>
      <c r="X127" s="251"/>
      <c r="Y127" s="225"/>
      <c r="Z127" s="253" t="e">
        <v>#DIV/0!</v>
      </c>
      <c r="AA127" s="226" t="e">
        <v>#DIV/0!</v>
      </c>
      <c r="AB127" s="226" t="e">
        <v>#DIV/0!</v>
      </c>
      <c r="AC127" s="226" t="e">
        <v>#DIV/0!</v>
      </c>
      <c r="AD127" s="226" t="e">
        <v>#DIV/0!</v>
      </c>
      <c r="AE127" s="254"/>
      <c r="AF127" s="227"/>
      <c r="AG127" s="249" t="s">
        <v>459</v>
      </c>
      <c r="AH127" s="257" t="s">
        <v>428</v>
      </c>
      <c r="AI127" s="249">
        <v>1</v>
      </c>
      <c r="AJ127" s="258"/>
      <c r="AK127" s="263"/>
    </row>
    <row r="128" spans="1:37" s="219" customFormat="1" ht="15">
      <c r="A128" s="222">
        <v>43308</v>
      </c>
      <c r="B128" s="219" t="s">
        <v>9</v>
      </c>
      <c r="D128" s="219" t="s">
        <v>10</v>
      </c>
      <c r="E128" s="219">
        <v>116</v>
      </c>
      <c r="F128" s="219">
        <v>3</v>
      </c>
      <c r="G128" s="242" t="s">
        <v>517</v>
      </c>
      <c r="H128" s="219">
        <v>51.5</v>
      </c>
      <c r="I128" s="219">
        <v>65.5</v>
      </c>
      <c r="J128" s="245" t="s">
        <v>484</v>
      </c>
      <c r="K128" s="224">
        <v>268.40999999999997</v>
      </c>
      <c r="L128" s="224">
        <v>268.54999999999995</v>
      </c>
      <c r="M128" s="247"/>
      <c r="N128" s="138"/>
      <c r="P128" s="219" t="s">
        <v>373</v>
      </c>
      <c r="Q128" s="219" t="s">
        <v>372</v>
      </c>
      <c r="R128" s="208" t="s">
        <v>375</v>
      </c>
      <c r="S128" s="219" t="s">
        <v>376</v>
      </c>
      <c r="T128" s="223">
        <v>0</v>
      </c>
      <c r="U128" s="249"/>
      <c r="V128" s="251"/>
      <c r="W128" s="225"/>
      <c r="X128" s="251"/>
      <c r="Y128" s="225"/>
      <c r="Z128" s="253" t="e">
        <v>#DIV/0!</v>
      </c>
      <c r="AA128" s="226" t="e">
        <v>#DIV/0!</v>
      </c>
      <c r="AB128" s="226" t="e">
        <v>#DIV/0!</v>
      </c>
      <c r="AC128" s="226" t="e">
        <v>#DIV/0!</v>
      </c>
      <c r="AD128" s="226" t="e">
        <v>#DIV/0!</v>
      </c>
      <c r="AE128" s="254"/>
      <c r="AF128" s="227"/>
      <c r="AG128" s="249" t="s">
        <v>419</v>
      </c>
      <c r="AH128" s="257" t="s">
        <v>420</v>
      </c>
      <c r="AI128" s="249">
        <v>0</v>
      </c>
      <c r="AJ128" s="258">
        <f t="shared" si="2"/>
        <v>1.1900000000000546</v>
      </c>
      <c r="AK128" s="263">
        <f t="shared" si="3"/>
        <v>4.7791234931115749</v>
      </c>
    </row>
    <row r="129" spans="1:37" s="219" customFormat="1" ht="15">
      <c r="A129" s="222">
        <v>43308</v>
      </c>
      <c r="B129" s="219" t="s">
        <v>9</v>
      </c>
      <c r="D129" s="219" t="s">
        <v>10</v>
      </c>
      <c r="E129" s="219">
        <v>117</v>
      </c>
      <c r="F129" s="219">
        <v>1</v>
      </c>
      <c r="G129" s="242" t="s">
        <v>518</v>
      </c>
      <c r="H129" s="219">
        <v>0</v>
      </c>
      <c r="I129" s="219">
        <v>95</v>
      </c>
      <c r="J129" s="245" t="s">
        <v>484</v>
      </c>
      <c r="K129" s="224">
        <v>269.60000000000002</v>
      </c>
      <c r="L129" s="224">
        <v>270.55</v>
      </c>
      <c r="M129" s="247"/>
      <c r="N129" s="138"/>
      <c r="P129" s="219" t="s">
        <v>373</v>
      </c>
      <c r="Q129" s="219" t="s">
        <v>372</v>
      </c>
      <c r="R129" s="208" t="s">
        <v>375</v>
      </c>
      <c r="S129" s="219" t="s">
        <v>376</v>
      </c>
      <c r="T129" s="223">
        <v>0</v>
      </c>
      <c r="U129" s="249"/>
      <c r="V129" s="251"/>
      <c r="W129" s="225"/>
      <c r="X129" s="251"/>
      <c r="Y129" s="225"/>
      <c r="Z129" s="253" t="e">
        <v>#DIV/0!</v>
      </c>
      <c r="AA129" s="226" t="e">
        <v>#DIV/0!</v>
      </c>
      <c r="AB129" s="226" t="e">
        <v>#DIV/0!</v>
      </c>
      <c r="AC129" s="226" t="e">
        <v>#DIV/0!</v>
      </c>
      <c r="AD129" s="226" t="e">
        <v>#DIV/0!</v>
      </c>
      <c r="AE129" s="254"/>
      <c r="AF129" s="227"/>
      <c r="AG129" s="249" t="s">
        <v>459</v>
      </c>
      <c r="AH129" s="257" t="s">
        <v>420</v>
      </c>
      <c r="AI129" s="249">
        <v>0</v>
      </c>
      <c r="AJ129" s="258"/>
      <c r="AK129" s="257"/>
    </row>
    <row r="130" spans="1:37">
      <c r="AK130" s="243">
        <v>0</v>
      </c>
    </row>
  </sheetData>
  <conditionalFormatting sqref="J2">
    <cfRule type="cellIs" dxfId="1167" priority="161" operator="equal">
      <formula>"Too Long"</formula>
    </cfRule>
  </conditionalFormatting>
  <conditionalFormatting sqref="J2">
    <cfRule type="cellIs" dxfId="1166" priority="160" operator="equal">
      <formula>"Good"</formula>
    </cfRule>
  </conditionalFormatting>
  <conditionalFormatting sqref="J3">
    <cfRule type="cellIs" dxfId="1165" priority="159" operator="equal">
      <formula>"Too Long"</formula>
    </cfRule>
  </conditionalFormatting>
  <conditionalFormatting sqref="J3">
    <cfRule type="cellIs" dxfId="1164" priority="158" operator="equal">
      <formula>"Good"</formula>
    </cfRule>
  </conditionalFormatting>
  <conditionalFormatting sqref="J4">
    <cfRule type="cellIs" dxfId="1163" priority="157" operator="equal">
      <formula>"Too Long"</formula>
    </cfRule>
  </conditionalFormatting>
  <conditionalFormatting sqref="J4">
    <cfRule type="cellIs" dxfId="1162" priority="156" operator="equal">
      <formula>"Good"</formula>
    </cfRule>
  </conditionalFormatting>
  <conditionalFormatting sqref="J5">
    <cfRule type="cellIs" dxfId="1161" priority="155" operator="equal">
      <formula>"Too Long"</formula>
    </cfRule>
  </conditionalFormatting>
  <conditionalFormatting sqref="J5">
    <cfRule type="cellIs" dxfId="1160" priority="154" operator="equal">
      <formula>"Good"</formula>
    </cfRule>
  </conditionalFormatting>
  <conditionalFormatting sqref="J11">
    <cfRule type="cellIs" dxfId="1159" priority="153" operator="equal">
      <formula>"Too Long"</formula>
    </cfRule>
  </conditionalFormatting>
  <conditionalFormatting sqref="J11">
    <cfRule type="cellIs" dxfId="1158" priority="152" operator="equal">
      <formula>"Good"</formula>
    </cfRule>
  </conditionalFormatting>
  <conditionalFormatting sqref="J10">
    <cfRule type="cellIs" dxfId="1157" priority="151" operator="equal">
      <formula>"Too Long"</formula>
    </cfRule>
  </conditionalFormatting>
  <conditionalFormatting sqref="J10">
    <cfRule type="cellIs" dxfId="1156" priority="150" operator="equal">
      <formula>"Good"</formula>
    </cfRule>
  </conditionalFormatting>
  <conditionalFormatting sqref="J9">
    <cfRule type="cellIs" dxfId="1155" priority="149" operator="equal">
      <formula>"Too Long"</formula>
    </cfRule>
  </conditionalFormatting>
  <conditionalFormatting sqref="J9">
    <cfRule type="cellIs" dxfId="1154" priority="148" operator="equal">
      <formula>"Good"</formula>
    </cfRule>
  </conditionalFormatting>
  <conditionalFormatting sqref="J8">
    <cfRule type="cellIs" dxfId="1153" priority="147" operator="equal">
      <formula>"Too Long"</formula>
    </cfRule>
  </conditionalFormatting>
  <conditionalFormatting sqref="J8">
    <cfRule type="cellIs" dxfId="1152" priority="146" operator="equal">
      <formula>"Good"</formula>
    </cfRule>
  </conditionalFormatting>
  <conditionalFormatting sqref="J7">
    <cfRule type="cellIs" dxfId="1151" priority="145" operator="equal">
      <formula>"Too Long"</formula>
    </cfRule>
  </conditionalFormatting>
  <conditionalFormatting sqref="J7">
    <cfRule type="cellIs" dxfId="1150" priority="144" operator="equal">
      <formula>"Good"</formula>
    </cfRule>
  </conditionalFormatting>
  <conditionalFormatting sqref="J6">
    <cfRule type="cellIs" dxfId="1149" priority="143" operator="equal">
      <formula>"Too Long"</formula>
    </cfRule>
  </conditionalFormatting>
  <conditionalFormatting sqref="J6">
    <cfRule type="cellIs" dxfId="1148" priority="142" operator="equal">
      <formula>"Good"</formula>
    </cfRule>
  </conditionalFormatting>
  <conditionalFormatting sqref="J23">
    <cfRule type="cellIs" dxfId="1147" priority="141" operator="equal">
      <formula>"Too Long"</formula>
    </cfRule>
  </conditionalFormatting>
  <conditionalFormatting sqref="J23">
    <cfRule type="cellIs" dxfId="1146" priority="140" operator="equal">
      <formula>"Good"</formula>
    </cfRule>
  </conditionalFormatting>
  <conditionalFormatting sqref="J18">
    <cfRule type="cellIs" dxfId="1145" priority="139" operator="equal">
      <formula>"Too Long"</formula>
    </cfRule>
  </conditionalFormatting>
  <conditionalFormatting sqref="J18">
    <cfRule type="cellIs" dxfId="1144" priority="138" operator="equal">
      <formula>"Good"</formula>
    </cfRule>
  </conditionalFormatting>
  <conditionalFormatting sqref="J12">
    <cfRule type="cellIs" dxfId="1143" priority="137" operator="equal">
      <formula>"Too Long"</formula>
    </cfRule>
  </conditionalFormatting>
  <conditionalFormatting sqref="J12">
    <cfRule type="cellIs" dxfId="1142" priority="136" operator="equal">
      <formula>"Good"</formula>
    </cfRule>
  </conditionalFormatting>
  <conditionalFormatting sqref="J22">
    <cfRule type="cellIs" dxfId="1141" priority="135" operator="equal">
      <formula>"Too Long"</formula>
    </cfRule>
  </conditionalFormatting>
  <conditionalFormatting sqref="J22">
    <cfRule type="cellIs" dxfId="1140" priority="134" operator="equal">
      <formula>"Good"</formula>
    </cfRule>
  </conditionalFormatting>
  <conditionalFormatting sqref="J21">
    <cfRule type="cellIs" dxfId="1139" priority="133" operator="equal">
      <formula>"Too Long"</formula>
    </cfRule>
  </conditionalFormatting>
  <conditionalFormatting sqref="J21">
    <cfRule type="cellIs" dxfId="1138" priority="132" operator="equal">
      <formula>"Good"</formula>
    </cfRule>
  </conditionalFormatting>
  <conditionalFormatting sqref="J20">
    <cfRule type="cellIs" dxfId="1137" priority="131" operator="equal">
      <formula>"Too Long"</formula>
    </cfRule>
  </conditionalFormatting>
  <conditionalFormatting sqref="J20">
    <cfRule type="cellIs" dxfId="1136" priority="130" operator="equal">
      <formula>"Good"</formula>
    </cfRule>
  </conditionalFormatting>
  <conditionalFormatting sqref="J19">
    <cfRule type="cellIs" dxfId="1135" priority="129" operator="equal">
      <formula>"Too Long"</formula>
    </cfRule>
  </conditionalFormatting>
  <conditionalFormatting sqref="J19">
    <cfRule type="cellIs" dxfId="1134" priority="128" operator="equal">
      <formula>"Good"</formula>
    </cfRule>
  </conditionalFormatting>
  <conditionalFormatting sqref="J13">
    <cfRule type="cellIs" dxfId="1133" priority="127" operator="equal">
      <formula>"Too Long"</formula>
    </cfRule>
  </conditionalFormatting>
  <conditionalFormatting sqref="J13">
    <cfRule type="cellIs" dxfId="1132" priority="126" operator="equal">
      <formula>"Good"</formula>
    </cfRule>
  </conditionalFormatting>
  <conditionalFormatting sqref="J17">
    <cfRule type="cellIs" dxfId="1131" priority="125" operator="equal">
      <formula>"Too Long"</formula>
    </cfRule>
  </conditionalFormatting>
  <conditionalFormatting sqref="J17">
    <cfRule type="cellIs" dxfId="1130" priority="124" operator="equal">
      <formula>"Good"</formula>
    </cfRule>
  </conditionalFormatting>
  <conditionalFormatting sqref="J16">
    <cfRule type="cellIs" dxfId="1129" priority="123" operator="equal">
      <formula>"Too Long"</formula>
    </cfRule>
  </conditionalFormatting>
  <conditionalFormatting sqref="J16">
    <cfRule type="cellIs" dxfId="1128" priority="122" operator="equal">
      <formula>"Good"</formula>
    </cfRule>
  </conditionalFormatting>
  <conditionalFormatting sqref="J14">
    <cfRule type="cellIs" dxfId="1127" priority="121" operator="equal">
      <formula>"Too Long"</formula>
    </cfRule>
  </conditionalFormatting>
  <conditionalFormatting sqref="J14">
    <cfRule type="cellIs" dxfId="1126" priority="120" operator="equal">
      <formula>"Good"</formula>
    </cfRule>
  </conditionalFormatting>
  <conditionalFormatting sqref="J15">
    <cfRule type="cellIs" dxfId="1125" priority="119" operator="equal">
      <formula>"Too Long"</formula>
    </cfRule>
  </conditionalFormatting>
  <conditionalFormatting sqref="J15">
    <cfRule type="cellIs" dxfId="1124" priority="118" operator="equal">
      <formula>"Good"</formula>
    </cfRule>
  </conditionalFormatting>
  <conditionalFormatting sqref="J25">
    <cfRule type="cellIs" dxfId="1123" priority="115" operator="equal">
      <formula>"Too Long"</formula>
    </cfRule>
  </conditionalFormatting>
  <conditionalFormatting sqref="J25">
    <cfRule type="cellIs" dxfId="1122" priority="114" operator="equal">
      <formula>"Good"</formula>
    </cfRule>
  </conditionalFormatting>
  <conditionalFormatting sqref="J24">
    <cfRule type="cellIs" dxfId="1121" priority="117" operator="equal">
      <formula>"Too Long"</formula>
    </cfRule>
  </conditionalFormatting>
  <conditionalFormatting sqref="J24">
    <cfRule type="cellIs" dxfId="1120" priority="116" operator="equal">
      <formula>"Good"</formula>
    </cfRule>
  </conditionalFormatting>
  <conditionalFormatting sqref="J27">
    <cfRule type="cellIs" dxfId="1119" priority="113" operator="equal">
      <formula>"Too Long"</formula>
    </cfRule>
  </conditionalFormatting>
  <conditionalFormatting sqref="J27">
    <cfRule type="cellIs" dxfId="1118" priority="112" operator="equal">
      <formula>"Good"</formula>
    </cfRule>
  </conditionalFormatting>
  <conditionalFormatting sqref="J26">
    <cfRule type="cellIs" dxfId="1117" priority="111" operator="equal">
      <formula>"Too Long"</formula>
    </cfRule>
  </conditionalFormatting>
  <conditionalFormatting sqref="J26">
    <cfRule type="cellIs" dxfId="1116" priority="110" operator="equal">
      <formula>"Good"</formula>
    </cfRule>
  </conditionalFormatting>
  <conditionalFormatting sqref="J34">
    <cfRule type="cellIs" dxfId="1115" priority="109" operator="equal">
      <formula>"Too Long"</formula>
    </cfRule>
  </conditionalFormatting>
  <conditionalFormatting sqref="J34">
    <cfRule type="cellIs" dxfId="1114" priority="108" operator="equal">
      <formula>"Good"</formula>
    </cfRule>
  </conditionalFormatting>
  <conditionalFormatting sqref="J33">
    <cfRule type="cellIs" dxfId="1113" priority="107" operator="equal">
      <formula>"Too Long"</formula>
    </cfRule>
  </conditionalFormatting>
  <conditionalFormatting sqref="J33">
    <cfRule type="cellIs" dxfId="1112" priority="106" operator="equal">
      <formula>"Good"</formula>
    </cfRule>
  </conditionalFormatting>
  <conditionalFormatting sqref="J32">
    <cfRule type="cellIs" dxfId="1111" priority="105" operator="equal">
      <formula>"Too Long"</formula>
    </cfRule>
  </conditionalFormatting>
  <conditionalFormatting sqref="J32">
    <cfRule type="cellIs" dxfId="1110" priority="104" operator="equal">
      <formula>"Good"</formula>
    </cfRule>
  </conditionalFormatting>
  <conditionalFormatting sqref="J31">
    <cfRule type="cellIs" dxfId="1109" priority="103" operator="equal">
      <formula>"Too Long"</formula>
    </cfRule>
  </conditionalFormatting>
  <conditionalFormatting sqref="J31">
    <cfRule type="cellIs" dxfId="1108" priority="102" operator="equal">
      <formula>"Good"</formula>
    </cfRule>
  </conditionalFormatting>
  <conditionalFormatting sqref="J30">
    <cfRule type="cellIs" dxfId="1107" priority="101" operator="equal">
      <formula>"Too Long"</formula>
    </cfRule>
  </conditionalFormatting>
  <conditionalFormatting sqref="J30">
    <cfRule type="cellIs" dxfId="1106" priority="100" operator="equal">
      <formula>"Good"</formula>
    </cfRule>
  </conditionalFormatting>
  <conditionalFormatting sqref="J29">
    <cfRule type="cellIs" dxfId="1105" priority="99" operator="equal">
      <formula>"Too Long"</formula>
    </cfRule>
  </conditionalFormatting>
  <conditionalFormatting sqref="J29">
    <cfRule type="cellIs" dxfId="1104" priority="98" operator="equal">
      <formula>"Good"</formula>
    </cfRule>
  </conditionalFormatting>
  <conditionalFormatting sqref="J28">
    <cfRule type="cellIs" dxfId="1103" priority="97" operator="equal">
      <formula>"Too Long"</formula>
    </cfRule>
  </conditionalFormatting>
  <conditionalFormatting sqref="J28">
    <cfRule type="cellIs" dxfId="1102" priority="96" operator="equal">
      <formula>"Good"</formula>
    </cfRule>
  </conditionalFormatting>
  <conditionalFormatting sqref="J35">
    <cfRule type="cellIs" dxfId="1101" priority="95" operator="equal">
      <formula>"Too Long"</formula>
    </cfRule>
  </conditionalFormatting>
  <conditionalFormatting sqref="J35">
    <cfRule type="cellIs" dxfId="1100" priority="94" operator="equal">
      <formula>"Good"</formula>
    </cfRule>
  </conditionalFormatting>
  <conditionalFormatting sqref="J37">
    <cfRule type="cellIs" dxfId="1099" priority="93" operator="equal">
      <formula>"Too Long"</formula>
    </cfRule>
  </conditionalFormatting>
  <conditionalFormatting sqref="J37">
    <cfRule type="cellIs" dxfId="1098" priority="92" operator="equal">
      <formula>"Good"</formula>
    </cfRule>
  </conditionalFormatting>
  <conditionalFormatting sqref="J36">
    <cfRule type="cellIs" dxfId="1097" priority="91" operator="equal">
      <formula>"Too Long"</formula>
    </cfRule>
  </conditionalFormatting>
  <conditionalFormatting sqref="J36">
    <cfRule type="cellIs" dxfId="1096" priority="90" operator="equal">
      <formula>"Good"</formula>
    </cfRule>
  </conditionalFormatting>
  <conditionalFormatting sqref="J38">
    <cfRule type="cellIs" dxfId="1095" priority="89" operator="equal">
      <formula>"Too Long"</formula>
    </cfRule>
  </conditionalFormatting>
  <conditionalFormatting sqref="J38">
    <cfRule type="cellIs" dxfId="1094" priority="88" operator="equal">
      <formula>"Good"</formula>
    </cfRule>
  </conditionalFormatting>
  <conditionalFormatting sqref="J39">
    <cfRule type="cellIs" dxfId="1093" priority="87" operator="equal">
      <formula>"Too Long"</formula>
    </cfRule>
  </conditionalFormatting>
  <conditionalFormatting sqref="J39">
    <cfRule type="cellIs" dxfId="1092" priority="86" operator="equal">
      <formula>"Good"</formula>
    </cfRule>
  </conditionalFormatting>
  <conditionalFormatting sqref="J40">
    <cfRule type="cellIs" dxfId="1091" priority="85" operator="equal">
      <formula>"Too Long"</formula>
    </cfRule>
  </conditionalFormatting>
  <conditionalFormatting sqref="J40">
    <cfRule type="cellIs" dxfId="1090" priority="84" operator="equal">
      <formula>"Good"</formula>
    </cfRule>
  </conditionalFormatting>
  <conditionalFormatting sqref="J114:J129 J112 J100:J107 J97:J98 J89:J90 J85:J87 J75 J77 J73 J69:J71 J61 J57:J58 J55 J51 J44 J41 J92:J95">
    <cfRule type="cellIs" dxfId="1089" priority="83" operator="equal">
      <formula>"Too Long"</formula>
    </cfRule>
  </conditionalFormatting>
  <conditionalFormatting sqref="J114:J129 J112 J100:J107 J97:J98 J89:J90 J85:J87 J75 J77 J73 J69:J71 J61 J57:J58 J55 J51 J44 J41 J92:J95">
    <cfRule type="cellIs" dxfId="1088" priority="82" operator="equal">
      <formula>"Good"</formula>
    </cfRule>
  </conditionalFormatting>
  <conditionalFormatting sqref="J42">
    <cfRule type="cellIs" dxfId="1087" priority="81" operator="equal">
      <formula>"Too Long"</formula>
    </cfRule>
  </conditionalFormatting>
  <conditionalFormatting sqref="J42">
    <cfRule type="cellIs" dxfId="1086" priority="80" operator="equal">
      <formula>"Good"</formula>
    </cfRule>
  </conditionalFormatting>
  <conditionalFormatting sqref="J43">
    <cfRule type="cellIs" dxfId="1085" priority="79" operator="equal">
      <formula>"Too Long"</formula>
    </cfRule>
  </conditionalFormatting>
  <conditionalFormatting sqref="J43">
    <cfRule type="cellIs" dxfId="1084" priority="78" operator="equal">
      <formula>"Good"</formula>
    </cfRule>
  </conditionalFormatting>
  <conditionalFormatting sqref="J45">
    <cfRule type="cellIs" dxfId="1083" priority="77" operator="equal">
      <formula>"Too Long"</formula>
    </cfRule>
  </conditionalFormatting>
  <conditionalFormatting sqref="J45">
    <cfRule type="cellIs" dxfId="1082" priority="76" operator="equal">
      <formula>"Good"</formula>
    </cfRule>
  </conditionalFormatting>
  <conditionalFormatting sqref="J46">
    <cfRule type="cellIs" dxfId="1081" priority="75" operator="equal">
      <formula>"Too Long"</formula>
    </cfRule>
  </conditionalFormatting>
  <conditionalFormatting sqref="J46">
    <cfRule type="cellIs" dxfId="1080" priority="74" operator="equal">
      <formula>"Good"</formula>
    </cfRule>
  </conditionalFormatting>
  <conditionalFormatting sqref="J47">
    <cfRule type="cellIs" dxfId="1079" priority="73" operator="equal">
      <formula>"Too Long"</formula>
    </cfRule>
  </conditionalFormatting>
  <conditionalFormatting sqref="J47">
    <cfRule type="cellIs" dxfId="1078" priority="72" operator="equal">
      <formula>"Good"</formula>
    </cfRule>
  </conditionalFormatting>
  <conditionalFormatting sqref="J48">
    <cfRule type="cellIs" dxfId="1077" priority="71" operator="equal">
      <formula>"Too Long"</formula>
    </cfRule>
  </conditionalFormatting>
  <conditionalFormatting sqref="J48">
    <cfRule type="cellIs" dxfId="1076" priority="70" operator="equal">
      <formula>"Good"</formula>
    </cfRule>
  </conditionalFormatting>
  <conditionalFormatting sqref="J49">
    <cfRule type="cellIs" dxfId="1075" priority="69" operator="equal">
      <formula>"Too Long"</formula>
    </cfRule>
  </conditionalFormatting>
  <conditionalFormatting sqref="J49">
    <cfRule type="cellIs" dxfId="1074" priority="68" operator="equal">
      <formula>"Good"</formula>
    </cfRule>
  </conditionalFormatting>
  <conditionalFormatting sqref="J50">
    <cfRule type="cellIs" dxfId="1073" priority="67" operator="equal">
      <formula>"Too Long"</formula>
    </cfRule>
  </conditionalFormatting>
  <conditionalFormatting sqref="J50">
    <cfRule type="cellIs" dxfId="1072" priority="66" operator="equal">
      <formula>"Good"</formula>
    </cfRule>
  </conditionalFormatting>
  <conditionalFormatting sqref="J52">
    <cfRule type="cellIs" dxfId="1071" priority="65" operator="equal">
      <formula>"Too Long"</formula>
    </cfRule>
  </conditionalFormatting>
  <conditionalFormatting sqref="J52">
    <cfRule type="cellIs" dxfId="1070" priority="64" operator="equal">
      <formula>"Good"</formula>
    </cfRule>
  </conditionalFormatting>
  <conditionalFormatting sqref="J53">
    <cfRule type="cellIs" dxfId="1069" priority="63" operator="equal">
      <formula>"Too Long"</formula>
    </cfRule>
  </conditionalFormatting>
  <conditionalFormatting sqref="J53">
    <cfRule type="cellIs" dxfId="1068" priority="62" operator="equal">
      <formula>"Good"</formula>
    </cfRule>
  </conditionalFormatting>
  <conditionalFormatting sqref="J54">
    <cfRule type="cellIs" dxfId="1067" priority="61" operator="equal">
      <formula>"Too Long"</formula>
    </cfRule>
  </conditionalFormatting>
  <conditionalFormatting sqref="J54">
    <cfRule type="cellIs" dxfId="1066" priority="60" operator="equal">
      <formula>"Good"</formula>
    </cfRule>
  </conditionalFormatting>
  <conditionalFormatting sqref="J56">
    <cfRule type="cellIs" dxfId="1065" priority="59" operator="equal">
      <formula>"Too Long"</formula>
    </cfRule>
  </conditionalFormatting>
  <conditionalFormatting sqref="J56">
    <cfRule type="cellIs" dxfId="1064" priority="58" operator="equal">
      <formula>"Good"</formula>
    </cfRule>
  </conditionalFormatting>
  <conditionalFormatting sqref="J59">
    <cfRule type="cellIs" dxfId="1063" priority="57" operator="equal">
      <formula>"Too Long"</formula>
    </cfRule>
  </conditionalFormatting>
  <conditionalFormatting sqref="J59">
    <cfRule type="cellIs" dxfId="1062" priority="56" operator="equal">
      <formula>"Good"</formula>
    </cfRule>
  </conditionalFormatting>
  <conditionalFormatting sqref="J60">
    <cfRule type="cellIs" dxfId="1061" priority="55" operator="equal">
      <formula>"Too Long"</formula>
    </cfRule>
  </conditionalFormatting>
  <conditionalFormatting sqref="J60">
    <cfRule type="cellIs" dxfId="1060" priority="54" operator="equal">
      <formula>"Good"</formula>
    </cfRule>
  </conditionalFormatting>
  <conditionalFormatting sqref="J62">
    <cfRule type="cellIs" dxfId="1059" priority="53" operator="equal">
      <formula>"Too Long"</formula>
    </cfRule>
  </conditionalFormatting>
  <conditionalFormatting sqref="J62">
    <cfRule type="cellIs" dxfId="1058" priority="52" operator="equal">
      <formula>"Good"</formula>
    </cfRule>
  </conditionalFormatting>
  <conditionalFormatting sqref="J63">
    <cfRule type="cellIs" dxfId="1057" priority="51" operator="equal">
      <formula>"Too Long"</formula>
    </cfRule>
  </conditionalFormatting>
  <conditionalFormatting sqref="J63">
    <cfRule type="cellIs" dxfId="1056" priority="50" operator="equal">
      <formula>"Good"</formula>
    </cfRule>
  </conditionalFormatting>
  <conditionalFormatting sqref="J64">
    <cfRule type="cellIs" dxfId="1055" priority="49" operator="equal">
      <formula>"Too Long"</formula>
    </cfRule>
  </conditionalFormatting>
  <conditionalFormatting sqref="J64">
    <cfRule type="cellIs" dxfId="1054" priority="48" operator="equal">
      <formula>"Good"</formula>
    </cfRule>
  </conditionalFormatting>
  <conditionalFormatting sqref="J65">
    <cfRule type="cellIs" dxfId="1053" priority="47" operator="equal">
      <formula>"Too Long"</formula>
    </cfRule>
  </conditionalFormatting>
  <conditionalFormatting sqref="J65">
    <cfRule type="cellIs" dxfId="1052" priority="46" operator="equal">
      <formula>"Good"</formula>
    </cfRule>
  </conditionalFormatting>
  <conditionalFormatting sqref="J67">
    <cfRule type="cellIs" dxfId="1051" priority="45" operator="equal">
      <formula>"Too Long"</formula>
    </cfRule>
  </conditionalFormatting>
  <conditionalFormatting sqref="J67">
    <cfRule type="cellIs" dxfId="1050" priority="44" operator="equal">
      <formula>"Good"</formula>
    </cfRule>
  </conditionalFormatting>
  <conditionalFormatting sqref="J66">
    <cfRule type="cellIs" dxfId="1049" priority="43" operator="equal">
      <formula>"Too Long"</formula>
    </cfRule>
  </conditionalFormatting>
  <conditionalFormatting sqref="J66">
    <cfRule type="cellIs" dxfId="1048" priority="42" operator="equal">
      <formula>"Good"</formula>
    </cfRule>
  </conditionalFormatting>
  <conditionalFormatting sqref="J68">
    <cfRule type="cellIs" dxfId="1047" priority="41" operator="equal">
      <formula>"Too Long"</formula>
    </cfRule>
  </conditionalFormatting>
  <conditionalFormatting sqref="J68">
    <cfRule type="cellIs" dxfId="1046" priority="40" operator="equal">
      <formula>"Good"</formula>
    </cfRule>
  </conditionalFormatting>
  <conditionalFormatting sqref="J72">
    <cfRule type="cellIs" dxfId="1045" priority="39" operator="equal">
      <formula>"Too Long"</formula>
    </cfRule>
  </conditionalFormatting>
  <conditionalFormatting sqref="J72">
    <cfRule type="cellIs" dxfId="1044" priority="38" operator="equal">
      <formula>"Good"</formula>
    </cfRule>
  </conditionalFormatting>
  <conditionalFormatting sqref="J76">
    <cfRule type="cellIs" dxfId="1043" priority="37" operator="equal">
      <formula>"Too Long"</formula>
    </cfRule>
  </conditionalFormatting>
  <conditionalFormatting sqref="J76">
    <cfRule type="cellIs" dxfId="1042" priority="36" operator="equal">
      <formula>"Good"</formula>
    </cfRule>
  </conditionalFormatting>
  <conditionalFormatting sqref="J74">
    <cfRule type="cellIs" dxfId="1041" priority="35" operator="equal">
      <formula>"Too Long"</formula>
    </cfRule>
  </conditionalFormatting>
  <conditionalFormatting sqref="J74">
    <cfRule type="cellIs" dxfId="1040" priority="34" operator="equal">
      <formula>"Good"</formula>
    </cfRule>
  </conditionalFormatting>
  <conditionalFormatting sqref="J78">
    <cfRule type="cellIs" dxfId="1039" priority="33" operator="equal">
      <formula>"Too Long"</formula>
    </cfRule>
  </conditionalFormatting>
  <conditionalFormatting sqref="J78">
    <cfRule type="cellIs" dxfId="1038" priority="32" operator="equal">
      <formula>"Good"</formula>
    </cfRule>
  </conditionalFormatting>
  <conditionalFormatting sqref="J79">
    <cfRule type="cellIs" dxfId="1037" priority="31" operator="equal">
      <formula>"Too Long"</formula>
    </cfRule>
  </conditionalFormatting>
  <conditionalFormatting sqref="J79">
    <cfRule type="cellIs" dxfId="1036" priority="30" operator="equal">
      <formula>"Good"</formula>
    </cfRule>
  </conditionalFormatting>
  <conditionalFormatting sqref="J80">
    <cfRule type="cellIs" dxfId="1035" priority="29" operator="equal">
      <formula>"Too Long"</formula>
    </cfRule>
  </conditionalFormatting>
  <conditionalFormatting sqref="J80">
    <cfRule type="cellIs" dxfId="1034" priority="28" operator="equal">
      <formula>"Good"</formula>
    </cfRule>
  </conditionalFormatting>
  <conditionalFormatting sqref="J81">
    <cfRule type="cellIs" dxfId="1033" priority="27" operator="equal">
      <formula>"Too Long"</formula>
    </cfRule>
  </conditionalFormatting>
  <conditionalFormatting sqref="J81">
    <cfRule type="cellIs" dxfId="1032" priority="26" operator="equal">
      <formula>"Good"</formula>
    </cfRule>
  </conditionalFormatting>
  <conditionalFormatting sqref="J82">
    <cfRule type="cellIs" dxfId="1031" priority="25" operator="equal">
      <formula>"Too Long"</formula>
    </cfRule>
  </conditionalFormatting>
  <conditionalFormatting sqref="J82">
    <cfRule type="cellIs" dxfId="1030" priority="24" operator="equal">
      <formula>"Good"</formula>
    </cfRule>
  </conditionalFormatting>
  <conditionalFormatting sqref="J83">
    <cfRule type="cellIs" dxfId="1029" priority="23" operator="equal">
      <formula>"Too Long"</formula>
    </cfRule>
  </conditionalFormatting>
  <conditionalFormatting sqref="J83">
    <cfRule type="cellIs" dxfId="1028" priority="22" operator="equal">
      <formula>"Good"</formula>
    </cfRule>
  </conditionalFormatting>
  <conditionalFormatting sqref="J84">
    <cfRule type="cellIs" dxfId="1027" priority="21" operator="equal">
      <formula>"Too Long"</formula>
    </cfRule>
  </conditionalFormatting>
  <conditionalFormatting sqref="J84">
    <cfRule type="cellIs" dxfId="1026" priority="20" operator="equal">
      <formula>"Good"</formula>
    </cfRule>
  </conditionalFormatting>
  <conditionalFormatting sqref="J88">
    <cfRule type="cellIs" dxfId="1025" priority="19" operator="equal">
      <formula>"Too Long"</formula>
    </cfRule>
  </conditionalFormatting>
  <conditionalFormatting sqref="J88">
    <cfRule type="cellIs" dxfId="1024" priority="18" operator="equal">
      <formula>"Good"</formula>
    </cfRule>
  </conditionalFormatting>
  <conditionalFormatting sqref="J96">
    <cfRule type="cellIs" dxfId="1023" priority="17" operator="equal">
      <formula>"Too Long"</formula>
    </cfRule>
  </conditionalFormatting>
  <conditionalFormatting sqref="J96">
    <cfRule type="cellIs" dxfId="1022" priority="16" operator="equal">
      <formula>"Good"</formula>
    </cfRule>
  </conditionalFormatting>
  <conditionalFormatting sqref="J99">
    <cfRule type="cellIs" dxfId="1021" priority="15" operator="equal">
      <formula>"Too Long"</formula>
    </cfRule>
  </conditionalFormatting>
  <conditionalFormatting sqref="J99">
    <cfRule type="cellIs" dxfId="1020" priority="14" operator="equal">
      <formula>"Good"</formula>
    </cfRule>
  </conditionalFormatting>
  <conditionalFormatting sqref="J108">
    <cfRule type="cellIs" dxfId="1019" priority="13" operator="equal">
      <formula>"Too Long"</formula>
    </cfRule>
  </conditionalFormatting>
  <conditionalFormatting sqref="J108">
    <cfRule type="cellIs" dxfId="1018" priority="12" operator="equal">
      <formula>"Good"</formula>
    </cfRule>
  </conditionalFormatting>
  <conditionalFormatting sqref="J111">
    <cfRule type="cellIs" dxfId="1017" priority="11" operator="equal">
      <formula>"Too Long"</formula>
    </cfRule>
  </conditionalFormatting>
  <conditionalFormatting sqref="J111">
    <cfRule type="cellIs" dxfId="1016" priority="10" operator="equal">
      <formula>"Good"</formula>
    </cfRule>
  </conditionalFormatting>
  <conditionalFormatting sqref="J110">
    <cfRule type="cellIs" dxfId="1015" priority="9" operator="equal">
      <formula>"Too Long"</formula>
    </cfRule>
  </conditionalFormatting>
  <conditionalFormatting sqref="J110">
    <cfRule type="cellIs" dxfId="1014" priority="8" operator="equal">
      <formula>"Good"</formula>
    </cfRule>
  </conditionalFormatting>
  <conditionalFormatting sqref="J109">
    <cfRule type="cellIs" dxfId="1013" priority="7" operator="equal">
      <formula>"Too Long"</formula>
    </cfRule>
  </conditionalFormatting>
  <conditionalFormatting sqref="J109">
    <cfRule type="cellIs" dxfId="1012" priority="6" operator="equal">
      <formula>"Good"</formula>
    </cfRule>
  </conditionalFormatting>
  <conditionalFormatting sqref="J113">
    <cfRule type="cellIs" dxfId="1011" priority="5" operator="equal">
      <formula>"Too Long"</formula>
    </cfRule>
  </conditionalFormatting>
  <conditionalFormatting sqref="J113">
    <cfRule type="cellIs" dxfId="1010" priority="4" operator="equal">
      <formula>"Good"</formula>
    </cfRule>
  </conditionalFormatting>
  <conditionalFormatting sqref="J1">
    <cfRule type="cellIs" dxfId="1009" priority="3" operator="equal">
      <formula>"Too Long"</formula>
    </cfRule>
  </conditionalFormatting>
  <conditionalFormatting sqref="J91">
    <cfRule type="cellIs" dxfId="1008" priority="2" operator="equal">
      <formula>"Too Long"</formula>
    </cfRule>
  </conditionalFormatting>
  <conditionalFormatting sqref="J91">
    <cfRule type="cellIs" dxfId="1007" priority="1" operator="equal">
      <formula>"Good"</formula>
    </cfRule>
  </conditionalFormatting>
  <dataValidations count="11">
    <dataValidation type="list" errorStyle="warning" showErrorMessage="1" sqref="P2:P129">
      <formula1>contact_nature</formula1>
    </dataValidation>
    <dataValidation type="list" errorStyle="warning" showErrorMessage="1" sqref="O2:O129 Q2:Q129">
      <formula1>contact_geom</formula1>
    </dataValidation>
    <dataValidation type="list" errorStyle="warning" showErrorMessage="1" sqref="S2:S129 Z91">
      <formula1>MF_intensity</formula1>
    </dataValidation>
    <dataValidation type="list" errorStyle="warning" showErrorMessage="1" sqref="R2:R129">
      <formula1>Nature_layer</formula1>
    </dataValidation>
    <dataValidation type="list" showInputMessage="1" showErrorMessage="1" sqref="U2:U129 AE91">
      <formula1>SPO_phase</formula1>
    </dataValidation>
    <dataValidation type="list" allowBlank="1" showInputMessage="1" showErrorMessage="1" sqref="AH2:AH90 AH92:AH129">
      <formula1>CP_intensity</formula1>
    </dataValidation>
    <dataValidation errorStyle="warning" showErrorMessage="1" sqref="V91:X91"/>
    <dataValidation type="list" errorStyle="warning" showErrorMessage="1" sqref="AC91">
      <formula1>Texture</formula1>
    </dataValidation>
    <dataValidation type="list" errorStyle="warning" showErrorMessage="1" sqref="Y91">
      <formula1>MF_geometry</formula1>
    </dataValidation>
    <dataValidation type="list" errorStyle="warning" showErrorMessage="1" sqref="AB91">
      <formula1>Quality_name</formula1>
    </dataValidation>
    <dataValidation type="list" allowBlank="1" showInputMessage="1" showErrorMessage="1" sqref="AD91">
      <formula1>shear_sense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G58" workbookViewId="0">
      <selection activeCell="E76" sqref="E76:Q76"/>
    </sheetView>
  </sheetViews>
  <sheetFormatPr baseColWidth="10" defaultColWidth="8.83203125" defaultRowHeight="14" x14ac:dyDescent="0"/>
  <cols>
    <col min="3" max="3" width="10.1640625" customWidth="1"/>
    <col min="4" max="4" width="10" customWidth="1"/>
    <col min="5" max="5" width="14.6640625" customWidth="1"/>
    <col min="6" max="6" width="16.5" customWidth="1"/>
    <col min="7" max="7" width="14.83203125" customWidth="1"/>
    <col min="8" max="8" width="14" customWidth="1"/>
    <col min="9" max="9" width="17.83203125" customWidth="1"/>
    <col min="10" max="10" width="11.6640625" customWidth="1"/>
    <col min="11" max="12" width="14" customWidth="1"/>
    <col min="13" max="13" width="13.5" customWidth="1"/>
    <col min="14" max="14" width="14" customWidth="1"/>
    <col min="15" max="15" width="18.5" bestFit="1" customWidth="1"/>
    <col min="16" max="16" width="15.33203125" customWidth="1"/>
    <col min="17" max="17" width="19.6640625" customWidth="1"/>
  </cols>
  <sheetData>
    <row r="1" spans="1:17" s="138" customFormat="1" ht="45">
      <c r="A1" s="189" t="s">
        <v>6</v>
      </c>
      <c r="B1" s="199" t="s">
        <v>7</v>
      </c>
      <c r="C1" s="200" t="s">
        <v>8</v>
      </c>
      <c r="D1" s="201" t="s">
        <v>380</v>
      </c>
      <c r="E1" s="202" t="s">
        <v>381</v>
      </c>
      <c r="F1" s="194" t="s">
        <v>382</v>
      </c>
      <c r="G1" s="189" t="s">
        <v>368</v>
      </c>
      <c r="H1" s="189" t="s">
        <v>369</v>
      </c>
      <c r="I1" s="202" t="s">
        <v>374</v>
      </c>
      <c r="J1" s="203" t="s">
        <v>366</v>
      </c>
      <c r="K1" s="204" t="s">
        <v>396</v>
      </c>
      <c r="L1" s="205" t="s">
        <v>400</v>
      </c>
      <c r="M1" s="193" t="s">
        <v>415</v>
      </c>
      <c r="N1" s="194" t="s">
        <v>416</v>
      </c>
      <c r="O1" s="210" t="s">
        <v>365</v>
      </c>
      <c r="P1" s="210" t="s">
        <v>633</v>
      </c>
      <c r="Q1" s="207" t="s">
        <v>635</v>
      </c>
    </row>
    <row r="2" spans="1:17" s="138" customFormat="1" ht="15">
      <c r="A2" s="137" t="s">
        <v>111</v>
      </c>
      <c r="B2" s="140">
        <v>15</v>
      </c>
      <c r="C2" s="138">
        <v>19</v>
      </c>
      <c r="D2" s="141" t="s">
        <v>484</v>
      </c>
      <c r="E2" s="172">
        <v>74.25</v>
      </c>
      <c r="F2" s="173">
        <v>74.289999999999992</v>
      </c>
      <c r="G2" s="138" t="s">
        <v>370</v>
      </c>
      <c r="H2" s="138" t="s">
        <v>371</v>
      </c>
      <c r="I2" s="208" t="s">
        <v>375</v>
      </c>
      <c r="J2" s="140" t="s">
        <v>377</v>
      </c>
      <c r="K2" s="211">
        <v>3</v>
      </c>
      <c r="L2" s="206" t="s">
        <v>446</v>
      </c>
      <c r="M2" s="185">
        <v>112.42131661060949</v>
      </c>
      <c r="N2" s="186">
        <v>35.088607532370112</v>
      </c>
      <c r="O2" s="206" t="s">
        <v>447</v>
      </c>
      <c r="P2" s="264">
        <f>(E3-E2)*100</f>
        <v>3.9999999999992042</v>
      </c>
      <c r="Q2" s="265">
        <f>LN(P2)</f>
        <v>1.3862943611196916</v>
      </c>
    </row>
    <row r="3" spans="1:17" s="138" customFormat="1" ht="15">
      <c r="A3" s="137" t="s">
        <v>111</v>
      </c>
      <c r="B3" s="140">
        <v>19</v>
      </c>
      <c r="C3" s="138">
        <v>20.5</v>
      </c>
      <c r="D3" s="141" t="s">
        <v>484</v>
      </c>
      <c r="E3" s="172">
        <v>74.289999999999992</v>
      </c>
      <c r="F3" s="173">
        <v>74.304999999999993</v>
      </c>
      <c r="G3" s="138" t="s">
        <v>370</v>
      </c>
      <c r="H3" s="138" t="s">
        <v>371</v>
      </c>
      <c r="I3" s="208" t="s">
        <v>375</v>
      </c>
      <c r="J3" s="140" t="s">
        <v>376</v>
      </c>
      <c r="K3" s="211">
        <v>0</v>
      </c>
      <c r="L3" s="206"/>
      <c r="M3" s="185"/>
      <c r="N3" s="186"/>
      <c r="O3" s="206" t="s">
        <v>419</v>
      </c>
      <c r="P3" s="264"/>
      <c r="Q3" s="264"/>
    </row>
    <row r="4" spans="1:17" s="138" customFormat="1" ht="15">
      <c r="A4" s="137" t="s">
        <v>111</v>
      </c>
      <c r="B4" s="140">
        <v>20.5</v>
      </c>
      <c r="C4" s="138">
        <v>25</v>
      </c>
      <c r="D4" s="141" t="s">
        <v>484</v>
      </c>
      <c r="E4" s="172">
        <v>74.304999999999993</v>
      </c>
      <c r="F4" s="173">
        <v>74.349999999999994</v>
      </c>
      <c r="G4" s="138" t="s">
        <v>370</v>
      </c>
      <c r="H4" s="138" t="s">
        <v>371</v>
      </c>
      <c r="I4" s="208" t="s">
        <v>375</v>
      </c>
      <c r="J4" s="140" t="s">
        <v>377</v>
      </c>
      <c r="K4" s="211">
        <v>3</v>
      </c>
      <c r="L4" s="206" t="s">
        <v>446</v>
      </c>
      <c r="M4" s="185">
        <v>120.16759816510699</v>
      </c>
      <c r="N4" s="186">
        <v>44.143834820682351</v>
      </c>
      <c r="O4" s="206" t="s">
        <v>447</v>
      </c>
      <c r="P4" s="264">
        <f t="shared" ref="P4:P64" si="0">(E5-E4)*100</f>
        <v>4.5000000000001705</v>
      </c>
      <c r="Q4" s="264">
        <f t="shared" ref="Q4:Q64" si="1">LN(P4)</f>
        <v>1.5040773967763119</v>
      </c>
    </row>
    <row r="5" spans="1:17" s="138" customFormat="1" ht="15">
      <c r="A5" s="137" t="s">
        <v>111</v>
      </c>
      <c r="B5" s="140">
        <v>25</v>
      </c>
      <c r="C5" s="138">
        <v>27</v>
      </c>
      <c r="D5" s="141" t="s">
        <v>484</v>
      </c>
      <c r="E5" s="172">
        <v>74.349999999999994</v>
      </c>
      <c r="F5" s="173">
        <v>74.36999999999999</v>
      </c>
      <c r="G5" s="138" t="s">
        <v>370</v>
      </c>
      <c r="H5" s="138" t="s">
        <v>371</v>
      </c>
      <c r="I5" s="208" t="s">
        <v>375</v>
      </c>
      <c r="J5" s="140" t="s">
        <v>376</v>
      </c>
      <c r="K5" s="211">
        <v>0</v>
      </c>
      <c r="L5" s="206"/>
      <c r="M5" s="185"/>
      <c r="N5" s="186"/>
      <c r="O5" s="206" t="s">
        <v>419</v>
      </c>
      <c r="P5" s="264"/>
      <c r="Q5" s="264"/>
    </row>
    <row r="6" spans="1:17" s="138" customFormat="1" ht="15">
      <c r="A6" s="137" t="s">
        <v>111</v>
      </c>
      <c r="B6" s="140">
        <v>27</v>
      </c>
      <c r="C6" s="138">
        <v>32</v>
      </c>
      <c r="D6" s="141" t="s">
        <v>484</v>
      </c>
      <c r="E6" s="172">
        <v>74.36999999999999</v>
      </c>
      <c r="F6" s="173">
        <v>74.419999999999987</v>
      </c>
      <c r="G6" s="138" t="s">
        <v>370</v>
      </c>
      <c r="H6" s="138" t="s">
        <v>371</v>
      </c>
      <c r="I6" s="208" t="s">
        <v>375</v>
      </c>
      <c r="J6" s="140" t="s">
        <v>378</v>
      </c>
      <c r="K6" s="211">
        <v>2</v>
      </c>
      <c r="L6" s="206" t="s">
        <v>446</v>
      </c>
      <c r="M6" s="185">
        <v>121.06053811781635</v>
      </c>
      <c r="N6" s="186">
        <v>43.389980034294958</v>
      </c>
      <c r="O6" s="206" t="s">
        <v>447</v>
      </c>
      <c r="P6" s="264">
        <f t="shared" si="0"/>
        <v>4.9999999999997158</v>
      </c>
      <c r="Q6" s="264">
        <f t="shared" si="1"/>
        <v>1.6094379124340434</v>
      </c>
    </row>
    <row r="7" spans="1:17" s="138" customFormat="1" ht="15">
      <c r="A7" s="137" t="s">
        <v>111</v>
      </c>
      <c r="B7" s="140">
        <v>32</v>
      </c>
      <c r="C7" s="138">
        <v>36</v>
      </c>
      <c r="D7" s="141" t="s">
        <v>484</v>
      </c>
      <c r="E7" s="172">
        <v>74.419999999999987</v>
      </c>
      <c r="F7" s="173">
        <v>74.459999999999994</v>
      </c>
      <c r="G7" s="138" t="s">
        <v>370</v>
      </c>
      <c r="H7" s="138" t="s">
        <v>371</v>
      </c>
      <c r="I7" s="208" t="s">
        <v>375</v>
      </c>
      <c r="J7" s="140" t="s">
        <v>376</v>
      </c>
      <c r="K7" s="211">
        <v>0</v>
      </c>
      <c r="L7" s="206"/>
      <c r="M7" s="185"/>
      <c r="N7" s="186"/>
      <c r="O7" s="206" t="s">
        <v>419</v>
      </c>
      <c r="P7" s="264"/>
      <c r="Q7" s="264"/>
    </row>
    <row r="8" spans="1:17" s="138" customFormat="1" ht="15">
      <c r="A8" s="137" t="s">
        <v>111</v>
      </c>
      <c r="B8" s="140">
        <v>36</v>
      </c>
      <c r="C8" s="138">
        <v>39.5</v>
      </c>
      <c r="D8" s="141" t="s">
        <v>484</v>
      </c>
      <c r="E8" s="172">
        <v>74.459999999999994</v>
      </c>
      <c r="F8" s="173">
        <v>74.49499999999999</v>
      </c>
      <c r="G8" s="138" t="s">
        <v>370</v>
      </c>
      <c r="H8" s="138" t="s">
        <v>371</v>
      </c>
      <c r="I8" s="208" t="s">
        <v>375</v>
      </c>
      <c r="J8" s="140" t="s">
        <v>378</v>
      </c>
      <c r="K8" s="211">
        <v>2</v>
      </c>
      <c r="L8" s="206" t="s">
        <v>446</v>
      </c>
      <c r="M8" s="185">
        <v>118.21024779957304</v>
      </c>
      <c r="N8" s="186">
        <v>44.609453984784814</v>
      </c>
      <c r="O8" s="206" t="s">
        <v>447</v>
      </c>
      <c r="P8" s="264">
        <f t="shared" si="0"/>
        <v>3.4999999999996589</v>
      </c>
      <c r="Q8" s="264">
        <f t="shared" si="1"/>
        <v>1.2527629684952706</v>
      </c>
    </row>
    <row r="9" spans="1:17" s="138" customFormat="1" ht="15">
      <c r="A9" s="137" t="s">
        <v>111</v>
      </c>
      <c r="B9" s="140">
        <v>39.5</v>
      </c>
      <c r="C9" s="138">
        <v>40.5</v>
      </c>
      <c r="D9" s="141" t="s">
        <v>484</v>
      </c>
      <c r="E9" s="172">
        <v>74.49499999999999</v>
      </c>
      <c r="F9" s="173">
        <v>74.504999999999995</v>
      </c>
      <c r="G9" s="138" t="s">
        <v>370</v>
      </c>
      <c r="H9" s="138" t="s">
        <v>372</v>
      </c>
      <c r="I9" s="208" t="s">
        <v>375</v>
      </c>
      <c r="J9" s="140" t="s">
        <v>376</v>
      </c>
      <c r="K9" s="211">
        <v>0</v>
      </c>
      <c r="L9" s="206"/>
      <c r="M9" s="185"/>
      <c r="N9" s="186"/>
      <c r="O9" s="206" t="s">
        <v>419</v>
      </c>
      <c r="P9" s="264"/>
      <c r="Q9" s="264"/>
    </row>
    <row r="10" spans="1:17" s="138" customFormat="1" ht="15">
      <c r="A10" s="137" t="s">
        <v>111</v>
      </c>
      <c r="B10" s="140">
        <v>40.5</v>
      </c>
      <c r="C10" s="138">
        <v>52.5</v>
      </c>
      <c r="D10" s="141" t="s">
        <v>484</v>
      </c>
      <c r="E10" s="172">
        <v>74.504999999999995</v>
      </c>
      <c r="F10" s="173">
        <v>74.625</v>
      </c>
      <c r="G10" s="138" t="s">
        <v>370</v>
      </c>
      <c r="H10" s="138" t="s">
        <v>371</v>
      </c>
      <c r="I10" s="208" t="s">
        <v>375</v>
      </c>
      <c r="J10" s="140" t="s">
        <v>377</v>
      </c>
      <c r="K10" s="211">
        <v>3</v>
      </c>
      <c r="L10" s="206" t="s">
        <v>446</v>
      </c>
      <c r="M10" s="185">
        <v>123.44874314957048</v>
      </c>
      <c r="N10" s="186">
        <v>45.161613698054339</v>
      </c>
      <c r="O10" s="206" t="s">
        <v>447</v>
      </c>
      <c r="P10" s="264">
        <f t="shared" si="0"/>
        <v>21.999999999999886</v>
      </c>
      <c r="Q10" s="264">
        <f t="shared" si="1"/>
        <v>3.0910424533583107</v>
      </c>
    </row>
    <row r="11" spans="1:17" s="138" customFormat="1" ht="15">
      <c r="A11" s="137" t="s">
        <v>112</v>
      </c>
      <c r="B11" s="140">
        <v>12.5</v>
      </c>
      <c r="C11" s="138">
        <v>13.5</v>
      </c>
      <c r="D11" s="141" t="s">
        <v>484</v>
      </c>
      <c r="E11" s="172">
        <v>74.724999999999994</v>
      </c>
      <c r="F11" s="173">
        <v>74.734999999999999</v>
      </c>
      <c r="G11" s="138" t="s">
        <v>370</v>
      </c>
      <c r="H11" s="138" t="s">
        <v>371</v>
      </c>
      <c r="I11" s="208" t="s">
        <v>375</v>
      </c>
      <c r="J11" s="140" t="s">
        <v>376</v>
      </c>
      <c r="K11" s="211">
        <v>0</v>
      </c>
      <c r="L11" s="206"/>
      <c r="M11" s="185"/>
      <c r="N11" s="186"/>
      <c r="O11" s="206" t="s">
        <v>419</v>
      </c>
      <c r="P11" s="264"/>
      <c r="Q11" s="264"/>
    </row>
    <row r="12" spans="1:17" s="138" customFormat="1" ht="15">
      <c r="A12" s="137" t="s">
        <v>112</v>
      </c>
      <c r="B12" s="140">
        <v>13.5</v>
      </c>
      <c r="C12" s="138">
        <v>25</v>
      </c>
      <c r="D12" s="141" t="s">
        <v>484</v>
      </c>
      <c r="E12" s="172">
        <v>74.734999999999999</v>
      </c>
      <c r="F12" s="173">
        <v>74.849999999999994</v>
      </c>
      <c r="G12" s="138" t="s">
        <v>370</v>
      </c>
      <c r="H12" s="138" t="s">
        <v>371</v>
      </c>
      <c r="I12" s="208" t="s">
        <v>375</v>
      </c>
      <c r="J12" s="140" t="s">
        <v>377</v>
      </c>
      <c r="K12" s="211">
        <v>3</v>
      </c>
      <c r="L12" s="206" t="s">
        <v>446</v>
      </c>
      <c r="M12" s="185">
        <v>93.216665560943852</v>
      </c>
      <c r="N12" s="186">
        <v>43.045063192982482</v>
      </c>
      <c r="O12" s="206" t="s">
        <v>447</v>
      </c>
      <c r="P12" s="264">
        <f t="shared" si="0"/>
        <v>11.499999999999488</v>
      </c>
      <c r="Q12" s="264">
        <f t="shared" si="1"/>
        <v>2.4423470353691599</v>
      </c>
    </row>
    <row r="13" spans="1:17" s="138" customFormat="1" ht="15">
      <c r="A13" s="137" t="s">
        <v>112</v>
      </c>
      <c r="B13" s="140">
        <v>25</v>
      </c>
      <c r="C13" s="138">
        <v>25.5</v>
      </c>
      <c r="D13" s="141" t="s">
        <v>484</v>
      </c>
      <c r="E13" s="172">
        <v>74.849999999999994</v>
      </c>
      <c r="F13" s="173">
        <v>74.85499999999999</v>
      </c>
      <c r="G13" s="138" t="s">
        <v>370</v>
      </c>
      <c r="H13" s="138" t="s">
        <v>372</v>
      </c>
      <c r="I13" s="208" t="s">
        <v>375</v>
      </c>
      <c r="J13" s="140" t="s">
        <v>376</v>
      </c>
      <c r="K13" s="211">
        <v>0</v>
      </c>
      <c r="L13" s="206"/>
      <c r="M13" s="185"/>
      <c r="N13" s="186"/>
      <c r="O13" s="206" t="s">
        <v>419</v>
      </c>
      <c r="P13" s="264"/>
      <c r="Q13" s="264"/>
    </row>
    <row r="14" spans="1:17" s="138" customFormat="1" ht="15">
      <c r="A14" s="137" t="s">
        <v>112</v>
      </c>
      <c r="B14" s="140">
        <v>25.5</v>
      </c>
      <c r="C14" s="138">
        <v>45</v>
      </c>
      <c r="D14" s="141" t="s">
        <v>484</v>
      </c>
      <c r="E14" s="172">
        <v>74.85499999999999</v>
      </c>
      <c r="F14" s="173">
        <v>75.05</v>
      </c>
      <c r="G14" s="138" t="s">
        <v>370</v>
      </c>
      <c r="H14" s="138" t="s">
        <v>372</v>
      </c>
      <c r="I14" s="208" t="s">
        <v>375</v>
      </c>
      <c r="J14" s="140" t="s">
        <v>377</v>
      </c>
      <c r="K14" s="211">
        <v>3</v>
      </c>
      <c r="L14" s="206" t="s">
        <v>446</v>
      </c>
      <c r="M14" s="185">
        <v>95.702982176814544</v>
      </c>
      <c r="N14" s="186">
        <v>35.133688064862319</v>
      </c>
      <c r="O14" s="206" t="s">
        <v>447</v>
      </c>
      <c r="P14" s="264">
        <f t="shared" si="0"/>
        <v>19.500000000000739</v>
      </c>
      <c r="Q14" s="264">
        <f t="shared" si="1"/>
        <v>2.9704144655697391</v>
      </c>
    </row>
    <row r="15" spans="1:17" s="138" customFormat="1" ht="15">
      <c r="A15" s="137" t="s">
        <v>112</v>
      </c>
      <c r="B15" s="140">
        <v>45</v>
      </c>
      <c r="C15" s="138">
        <v>46.5</v>
      </c>
      <c r="D15" s="141" t="s">
        <v>484</v>
      </c>
      <c r="E15" s="172">
        <v>75.05</v>
      </c>
      <c r="F15" s="173">
        <v>75.064999999999998</v>
      </c>
      <c r="G15" s="138" t="s">
        <v>370</v>
      </c>
      <c r="H15" s="138" t="s">
        <v>372</v>
      </c>
      <c r="I15" s="208" t="s">
        <v>375</v>
      </c>
      <c r="J15" s="140" t="s">
        <v>376</v>
      </c>
      <c r="K15" s="211">
        <v>0</v>
      </c>
      <c r="L15" s="206"/>
      <c r="M15" s="185"/>
      <c r="N15" s="186"/>
      <c r="O15" s="206" t="s">
        <v>419</v>
      </c>
      <c r="P15" s="264"/>
      <c r="Q15" s="264"/>
    </row>
    <row r="16" spans="1:17" s="138" customFormat="1" ht="15">
      <c r="A16" s="137" t="s">
        <v>112</v>
      </c>
      <c r="B16" s="140">
        <v>46.5</v>
      </c>
      <c r="C16" s="138">
        <v>52</v>
      </c>
      <c r="D16" s="141" t="s">
        <v>484</v>
      </c>
      <c r="E16" s="172">
        <v>75.064999999999998</v>
      </c>
      <c r="F16" s="173">
        <v>75.11999999999999</v>
      </c>
      <c r="G16" s="138" t="s">
        <v>370</v>
      </c>
      <c r="H16" s="138" t="s">
        <v>372</v>
      </c>
      <c r="I16" s="208" t="s">
        <v>375</v>
      </c>
      <c r="J16" s="140" t="s">
        <v>377</v>
      </c>
      <c r="K16" s="211">
        <v>3</v>
      </c>
      <c r="L16" s="206" t="s">
        <v>446</v>
      </c>
      <c r="M16" s="185">
        <v>108.94071123319617</v>
      </c>
      <c r="N16" s="186">
        <v>37.52906001377584</v>
      </c>
      <c r="O16" s="206" t="s">
        <v>447</v>
      </c>
      <c r="P16" s="264">
        <f t="shared" si="0"/>
        <v>5.499999999999261</v>
      </c>
      <c r="Q16" s="264">
        <f t="shared" si="1"/>
        <v>1.7047480922382909</v>
      </c>
    </row>
    <row r="17" spans="1:17" s="138" customFormat="1" ht="15">
      <c r="A17" s="137" t="s">
        <v>112</v>
      </c>
      <c r="B17" s="140">
        <v>52</v>
      </c>
      <c r="C17" s="138">
        <v>53</v>
      </c>
      <c r="D17" s="141" t="s">
        <v>484</v>
      </c>
      <c r="E17" s="172">
        <v>75.11999999999999</v>
      </c>
      <c r="F17" s="173">
        <v>75.13</v>
      </c>
      <c r="G17" s="138" t="s">
        <v>373</v>
      </c>
      <c r="H17" s="138" t="s">
        <v>371</v>
      </c>
      <c r="I17" s="208" t="s">
        <v>375</v>
      </c>
      <c r="J17" s="140" t="s">
        <v>376</v>
      </c>
      <c r="K17" s="211">
        <v>0</v>
      </c>
      <c r="L17" s="206"/>
      <c r="M17" s="185"/>
      <c r="N17" s="186"/>
      <c r="O17" s="206" t="s">
        <v>419</v>
      </c>
      <c r="P17" s="264"/>
      <c r="Q17" s="264"/>
    </row>
    <row r="18" spans="1:17" s="138" customFormat="1" ht="15">
      <c r="A18" s="137" t="s">
        <v>112</v>
      </c>
      <c r="B18" s="140">
        <v>53</v>
      </c>
      <c r="C18" s="138">
        <v>65</v>
      </c>
      <c r="D18" s="141" t="s">
        <v>484</v>
      </c>
      <c r="E18" s="172">
        <v>75.13</v>
      </c>
      <c r="F18" s="173">
        <v>75.25</v>
      </c>
      <c r="G18" s="138" t="s">
        <v>370</v>
      </c>
      <c r="H18" s="138" t="s">
        <v>372</v>
      </c>
      <c r="I18" s="208" t="s">
        <v>375</v>
      </c>
      <c r="J18" s="140" t="s">
        <v>377</v>
      </c>
      <c r="K18" s="211">
        <v>3</v>
      </c>
      <c r="L18" s="206" t="s">
        <v>446</v>
      </c>
      <c r="M18" s="185">
        <v>117.46556254063148</v>
      </c>
      <c r="N18" s="186">
        <v>38.278897649818582</v>
      </c>
      <c r="O18" s="206" t="s">
        <v>447</v>
      </c>
      <c r="P18" s="264">
        <f t="shared" si="0"/>
        <v>12.000000000000455</v>
      </c>
      <c r="Q18" s="264">
        <f t="shared" si="1"/>
        <v>2.4849066497880381</v>
      </c>
    </row>
    <row r="19" spans="1:17" s="138" customFormat="1" ht="15">
      <c r="A19" s="137" t="s">
        <v>112</v>
      </c>
      <c r="B19" s="140">
        <v>65</v>
      </c>
      <c r="C19" s="138">
        <v>65.5</v>
      </c>
      <c r="D19" s="141" t="s">
        <v>484</v>
      </c>
      <c r="E19" s="172">
        <v>75.25</v>
      </c>
      <c r="F19" s="173">
        <v>75.254999999999995</v>
      </c>
      <c r="G19" s="138" t="s">
        <v>370</v>
      </c>
      <c r="H19" s="138" t="s">
        <v>371</v>
      </c>
      <c r="I19" s="208" t="s">
        <v>375</v>
      </c>
      <c r="J19" s="140" t="s">
        <v>376</v>
      </c>
      <c r="K19" s="211">
        <v>0</v>
      </c>
      <c r="L19" s="206"/>
      <c r="M19" s="185"/>
      <c r="N19" s="186"/>
      <c r="O19" s="206" t="s">
        <v>419</v>
      </c>
      <c r="P19" s="264"/>
      <c r="Q19" s="264"/>
    </row>
    <row r="20" spans="1:17" s="138" customFormat="1" ht="15">
      <c r="A20" s="137" t="s">
        <v>112</v>
      </c>
      <c r="B20" s="140">
        <v>65.5</v>
      </c>
      <c r="C20" s="138">
        <v>78</v>
      </c>
      <c r="D20" s="141" t="s">
        <v>484</v>
      </c>
      <c r="E20" s="172">
        <v>75.254999999999995</v>
      </c>
      <c r="F20" s="173">
        <v>75.38</v>
      </c>
      <c r="G20" s="138" t="s">
        <v>370</v>
      </c>
      <c r="H20" s="138" t="s">
        <v>371</v>
      </c>
      <c r="I20" s="208" t="s">
        <v>375</v>
      </c>
      <c r="J20" s="140" t="s">
        <v>377</v>
      </c>
      <c r="K20" s="211">
        <v>3</v>
      </c>
      <c r="L20" s="206" t="s">
        <v>446</v>
      </c>
      <c r="M20" s="185">
        <v>112.26982835817876</v>
      </c>
      <c r="N20" s="186">
        <v>37.112833657594372</v>
      </c>
      <c r="O20" s="206" t="s">
        <v>447</v>
      </c>
      <c r="P20" s="264">
        <f t="shared" si="0"/>
        <v>12.5</v>
      </c>
      <c r="Q20" s="264">
        <f t="shared" si="1"/>
        <v>2.5257286443082556</v>
      </c>
    </row>
    <row r="21" spans="1:17" s="138" customFormat="1" ht="15">
      <c r="A21" s="137" t="s">
        <v>112</v>
      </c>
      <c r="B21" s="140">
        <v>78</v>
      </c>
      <c r="C21" s="138">
        <v>79</v>
      </c>
      <c r="D21" s="141" t="s">
        <v>484</v>
      </c>
      <c r="E21" s="172">
        <v>75.38</v>
      </c>
      <c r="F21" s="173">
        <v>75.39</v>
      </c>
      <c r="G21" s="138" t="s">
        <v>370</v>
      </c>
      <c r="H21" s="138" t="s">
        <v>372</v>
      </c>
      <c r="I21" s="208" t="s">
        <v>375</v>
      </c>
      <c r="J21" s="140" t="s">
        <v>376</v>
      </c>
      <c r="K21" s="211">
        <v>0</v>
      </c>
      <c r="L21" s="206"/>
      <c r="M21" s="185"/>
      <c r="N21" s="186"/>
      <c r="O21" s="206" t="s">
        <v>419</v>
      </c>
      <c r="P21" s="264"/>
      <c r="Q21" s="264"/>
    </row>
    <row r="22" spans="1:17" s="138" customFormat="1" ht="15">
      <c r="A22" s="137" t="s">
        <v>112</v>
      </c>
      <c r="B22" s="140">
        <v>79</v>
      </c>
      <c r="C22" s="138">
        <v>96</v>
      </c>
      <c r="D22" s="141" t="s">
        <v>484</v>
      </c>
      <c r="E22" s="172">
        <v>75.39</v>
      </c>
      <c r="F22" s="173">
        <v>75.559999999999988</v>
      </c>
      <c r="G22" s="138" t="s">
        <v>370</v>
      </c>
      <c r="H22" s="138" t="s">
        <v>372</v>
      </c>
      <c r="I22" s="208" t="s">
        <v>375</v>
      </c>
      <c r="J22" s="140" t="s">
        <v>377</v>
      </c>
      <c r="K22" s="211">
        <v>3</v>
      </c>
      <c r="L22" s="206" t="s">
        <v>446</v>
      </c>
      <c r="M22" s="185">
        <v>111.00336675693063</v>
      </c>
      <c r="N22" s="186">
        <v>34.823454770993344</v>
      </c>
      <c r="O22" s="206" t="s">
        <v>447</v>
      </c>
      <c r="P22" s="264">
        <f t="shared" si="0"/>
        <v>131.99999999999932</v>
      </c>
      <c r="Q22" s="264">
        <f t="shared" si="1"/>
        <v>4.8828019225863653</v>
      </c>
    </row>
    <row r="23" spans="1:17" s="138" customFormat="1" ht="15">
      <c r="A23" s="137" t="s">
        <v>114</v>
      </c>
      <c r="B23" s="140">
        <v>42.5</v>
      </c>
      <c r="C23" s="138">
        <v>43</v>
      </c>
      <c r="D23" s="141" t="s">
        <v>484</v>
      </c>
      <c r="E23" s="172">
        <v>76.709999999999994</v>
      </c>
      <c r="F23" s="173">
        <v>76.715000000000003</v>
      </c>
      <c r="G23" s="138" t="s">
        <v>370</v>
      </c>
      <c r="H23" s="138" t="s">
        <v>371</v>
      </c>
      <c r="I23" s="208" t="s">
        <v>375</v>
      </c>
      <c r="J23" s="140" t="s">
        <v>378</v>
      </c>
      <c r="K23" s="211">
        <v>2</v>
      </c>
      <c r="L23" s="206" t="s">
        <v>446</v>
      </c>
      <c r="M23" s="185"/>
      <c r="N23" s="186"/>
      <c r="O23" s="206" t="s">
        <v>419</v>
      </c>
      <c r="P23" s="264"/>
      <c r="Q23" s="264"/>
    </row>
    <row r="24" spans="1:17" s="138" customFormat="1" ht="15">
      <c r="A24" s="137" t="s">
        <v>114</v>
      </c>
      <c r="B24" s="140">
        <v>43</v>
      </c>
      <c r="C24" s="138">
        <v>52</v>
      </c>
      <c r="D24" s="141" t="s">
        <v>484</v>
      </c>
      <c r="E24" s="172">
        <v>76.715000000000003</v>
      </c>
      <c r="F24" s="173">
        <v>76.804999999999993</v>
      </c>
      <c r="G24" s="138" t="s">
        <v>370</v>
      </c>
      <c r="H24" s="138" t="s">
        <v>372</v>
      </c>
      <c r="I24" s="208" t="s">
        <v>375</v>
      </c>
      <c r="J24" s="140" t="s">
        <v>378</v>
      </c>
      <c r="K24" s="211">
        <v>2</v>
      </c>
      <c r="L24" s="206" t="s">
        <v>446</v>
      </c>
      <c r="M24" s="185">
        <v>106.35471538022608</v>
      </c>
      <c r="N24" s="186">
        <v>32.054740708703392</v>
      </c>
      <c r="O24" s="206" t="s">
        <v>447</v>
      </c>
      <c r="P24" s="264">
        <f t="shared" si="0"/>
        <v>8.99999999999892</v>
      </c>
      <c r="Q24" s="264">
        <f t="shared" si="1"/>
        <v>2.1972245773360992</v>
      </c>
    </row>
    <row r="25" spans="1:17" s="138" customFormat="1" ht="15">
      <c r="A25" s="137" t="s">
        <v>114</v>
      </c>
      <c r="B25" s="140">
        <v>52</v>
      </c>
      <c r="C25" s="138">
        <v>59</v>
      </c>
      <c r="D25" s="141" t="s">
        <v>484</v>
      </c>
      <c r="E25" s="172">
        <v>76.804999999999993</v>
      </c>
      <c r="F25" s="173">
        <v>76.875</v>
      </c>
      <c r="G25" s="138" t="s">
        <v>373</v>
      </c>
      <c r="H25" s="138" t="s">
        <v>371</v>
      </c>
      <c r="I25" s="208" t="s">
        <v>375</v>
      </c>
      <c r="J25" s="140" t="s">
        <v>378</v>
      </c>
      <c r="K25" s="211">
        <v>2</v>
      </c>
      <c r="L25" s="206" t="s">
        <v>446</v>
      </c>
      <c r="M25" s="185">
        <v>90.205029717186903</v>
      </c>
      <c r="N25" s="186">
        <v>26.000144538960988</v>
      </c>
      <c r="O25" s="206" t="s">
        <v>448</v>
      </c>
      <c r="P25" s="264">
        <f t="shared" si="0"/>
        <v>8.0000000000012506</v>
      </c>
      <c r="Q25" s="264">
        <f t="shared" si="1"/>
        <v>2.0794415416799921</v>
      </c>
    </row>
    <row r="26" spans="1:17" s="138" customFormat="1" ht="15">
      <c r="A26" s="137" t="s">
        <v>115</v>
      </c>
      <c r="B26" s="140">
        <v>1</v>
      </c>
      <c r="C26" s="138">
        <v>25.5</v>
      </c>
      <c r="D26" s="141" t="s">
        <v>484</v>
      </c>
      <c r="E26" s="172">
        <v>76.885000000000005</v>
      </c>
      <c r="F26" s="173">
        <v>77.13</v>
      </c>
      <c r="G26" s="138" t="s">
        <v>370</v>
      </c>
      <c r="H26" s="138" t="s">
        <v>372</v>
      </c>
      <c r="I26" s="208" t="s">
        <v>375</v>
      </c>
      <c r="J26" s="140" t="s">
        <v>379</v>
      </c>
      <c r="K26" s="211">
        <v>1</v>
      </c>
      <c r="L26" s="206" t="s">
        <v>446</v>
      </c>
      <c r="M26" s="185">
        <v>89.785550091611071</v>
      </c>
      <c r="N26" s="186">
        <v>25.000153718120089</v>
      </c>
      <c r="O26" s="206" t="s">
        <v>421</v>
      </c>
      <c r="P26" s="264">
        <f t="shared" si="0"/>
        <v>24.499999999999034</v>
      </c>
      <c r="Q26" s="264">
        <f t="shared" si="1"/>
        <v>3.198673117550642</v>
      </c>
    </row>
    <row r="27" spans="1:17" s="138" customFormat="1" ht="15">
      <c r="A27" s="137" t="s">
        <v>115</v>
      </c>
      <c r="B27" s="140">
        <v>25.5</v>
      </c>
      <c r="C27" s="138">
        <v>34.5</v>
      </c>
      <c r="D27" s="141" t="s">
        <v>484</v>
      </c>
      <c r="E27" s="172">
        <v>77.13</v>
      </c>
      <c r="F27" s="173">
        <v>77.22</v>
      </c>
      <c r="G27" s="138" t="s">
        <v>373</v>
      </c>
      <c r="H27" s="138" t="s">
        <v>372</v>
      </c>
      <c r="I27" s="208" t="s">
        <v>375</v>
      </c>
      <c r="J27" s="140" t="s">
        <v>378</v>
      </c>
      <c r="K27" s="211">
        <v>2</v>
      </c>
      <c r="L27" s="206" t="s">
        <v>446</v>
      </c>
      <c r="M27" s="185">
        <v>89.77539724503481</v>
      </c>
      <c r="N27" s="186">
        <v>24.000163577369918</v>
      </c>
      <c r="O27" s="206" t="s">
        <v>448</v>
      </c>
      <c r="P27" s="264">
        <f t="shared" si="0"/>
        <v>9.0000000000003411</v>
      </c>
      <c r="Q27" s="264">
        <f t="shared" si="1"/>
        <v>2.1972245773362573</v>
      </c>
    </row>
    <row r="28" spans="1:17" s="138" customFormat="1" ht="15">
      <c r="A28" s="137" t="s">
        <v>115</v>
      </c>
      <c r="B28" s="140">
        <v>34.5</v>
      </c>
      <c r="C28" s="138">
        <v>37</v>
      </c>
      <c r="D28" s="141" t="s">
        <v>484</v>
      </c>
      <c r="E28" s="172">
        <v>77.22</v>
      </c>
      <c r="F28" s="173">
        <v>77.245000000000005</v>
      </c>
      <c r="G28" s="138" t="s">
        <v>370</v>
      </c>
      <c r="H28" s="138" t="s">
        <v>371</v>
      </c>
      <c r="I28" s="208" t="s">
        <v>375</v>
      </c>
      <c r="J28" s="140" t="s">
        <v>378</v>
      </c>
      <c r="K28" s="211">
        <v>2</v>
      </c>
      <c r="L28" s="206" t="s">
        <v>446</v>
      </c>
      <c r="M28" s="185">
        <v>89.857185350081807</v>
      </c>
      <c r="N28" s="186">
        <v>35.000083627553607</v>
      </c>
      <c r="O28" s="206" t="s">
        <v>447</v>
      </c>
      <c r="P28" s="264">
        <f t="shared" si="0"/>
        <v>2.5000000000005684</v>
      </c>
      <c r="Q28" s="264">
        <f t="shared" si="1"/>
        <v>0.91629073187438248</v>
      </c>
    </row>
    <row r="29" spans="1:17" s="138" customFormat="1" ht="15">
      <c r="A29" s="137" t="s">
        <v>115</v>
      </c>
      <c r="B29" s="140">
        <v>37</v>
      </c>
      <c r="C29" s="138">
        <v>54</v>
      </c>
      <c r="D29" s="141" t="s">
        <v>484</v>
      </c>
      <c r="E29" s="172">
        <v>77.245000000000005</v>
      </c>
      <c r="F29" s="173">
        <v>77.415000000000006</v>
      </c>
      <c r="G29" s="138" t="s">
        <v>370</v>
      </c>
      <c r="H29" s="138" t="s">
        <v>372</v>
      </c>
      <c r="I29" s="208" t="s">
        <v>375</v>
      </c>
      <c r="J29" s="140" t="s">
        <v>378</v>
      </c>
      <c r="K29" s="211">
        <v>2</v>
      </c>
      <c r="L29" s="206" t="s">
        <v>446</v>
      </c>
      <c r="M29" s="185">
        <v>89.857185350081807</v>
      </c>
      <c r="N29" s="186">
        <v>35.000083627553607</v>
      </c>
      <c r="O29" s="206" t="s">
        <v>448</v>
      </c>
      <c r="P29" s="264">
        <f t="shared" si="0"/>
        <v>17.000000000000171</v>
      </c>
      <c r="Q29" s="264">
        <f t="shared" si="1"/>
        <v>2.8332133440562259</v>
      </c>
    </row>
    <row r="30" spans="1:17" s="138" customFormat="1" ht="15">
      <c r="A30" s="137" t="s">
        <v>115</v>
      </c>
      <c r="B30" s="140">
        <v>54</v>
      </c>
      <c r="C30" s="138">
        <v>55</v>
      </c>
      <c r="D30" s="141" t="s">
        <v>484</v>
      </c>
      <c r="E30" s="172">
        <v>77.415000000000006</v>
      </c>
      <c r="F30" s="173">
        <v>77.424999999999997</v>
      </c>
      <c r="G30" s="138" t="s">
        <v>370</v>
      </c>
      <c r="H30" s="138" t="s">
        <v>372</v>
      </c>
      <c r="I30" s="208" t="s">
        <v>375</v>
      </c>
      <c r="J30" s="140" t="s">
        <v>378</v>
      </c>
      <c r="K30" s="211">
        <v>2</v>
      </c>
      <c r="L30" s="206" t="s">
        <v>446</v>
      </c>
      <c r="M30" s="185"/>
      <c r="N30" s="186"/>
      <c r="O30" s="206" t="s">
        <v>419</v>
      </c>
      <c r="P30" s="264"/>
      <c r="Q30" s="264"/>
    </row>
    <row r="31" spans="1:17" s="138" customFormat="1" ht="15">
      <c r="A31" s="137" t="s">
        <v>115</v>
      </c>
      <c r="B31" s="140">
        <v>55</v>
      </c>
      <c r="C31" s="138">
        <v>56.5</v>
      </c>
      <c r="D31" s="141" t="s">
        <v>484</v>
      </c>
      <c r="E31" s="172">
        <v>77.424999999999997</v>
      </c>
      <c r="F31" s="173">
        <v>77.44</v>
      </c>
      <c r="G31" s="138" t="s">
        <v>370</v>
      </c>
      <c r="H31" s="138" t="s">
        <v>371</v>
      </c>
      <c r="I31" s="208" t="s">
        <v>375</v>
      </c>
      <c r="J31" s="140" t="s">
        <v>378</v>
      </c>
      <c r="K31" s="211">
        <v>2</v>
      </c>
      <c r="L31" s="206" t="s">
        <v>446</v>
      </c>
      <c r="M31" s="185">
        <v>89.857185350081807</v>
      </c>
      <c r="N31" s="186">
        <v>35.000083627553607</v>
      </c>
      <c r="O31" s="206" t="s">
        <v>447</v>
      </c>
      <c r="P31" s="264">
        <f t="shared" si="0"/>
        <v>1.5000000000000568</v>
      </c>
      <c r="Q31" s="264">
        <f t="shared" si="1"/>
        <v>0.4054651081082023</v>
      </c>
    </row>
    <row r="32" spans="1:17" s="138" customFormat="1" ht="15">
      <c r="A32" s="137" t="s">
        <v>115</v>
      </c>
      <c r="B32" s="140">
        <v>56.5</v>
      </c>
      <c r="C32" s="138">
        <v>60.5</v>
      </c>
      <c r="D32" s="141" t="s">
        <v>484</v>
      </c>
      <c r="E32" s="172">
        <v>77.44</v>
      </c>
      <c r="F32" s="173">
        <v>77.48</v>
      </c>
      <c r="G32" s="138" t="s">
        <v>370</v>
      </c>
      <c r="H32" s="138" t="s">
        <v>371</v>
      </c>
      <c r="I32" s="208" t="s">
        <v>375</v>
      </c>
      <c r="J32" s="140" t="s">
        <v>378</v>
      </c>
      <c r="K32" s="211">
        <v>2</v>
      </c>
      <c r="L32" s="206" t="s">
        <v>446</v>
      </c>
      <c r="M32" s="185">
        <v>89.87200591973027</v>
      </c>
      <c r="N32" s="186">
        <v>38.000069358829442</v>
      </c>
      <c r="O32" s="206" t="s">
        <v>448</v>
      </c>
      <c r="P32" s="264">
        <f t="shared" si="0"/>
        <v>4.0000000000006253</v>
      </c>
      <c r="Q32" s="264">
        <f t="shared" si="1"/>
        <v>1.3862943611200469</v>
      </c>
    </row>
    <row r="33" spans="1:17" s="138" customFormat="1" ht="15">
      <c r="A33" s="137" t="s">
        <v>115</v>
      </c>
      <c r="B33" s="140">
        <v>60.5</v>
      </c>
      <c r="C33" s="138">
        <v>61</v>
      </c>
      <c r="D33" s="141" t="s">
        <v>484</v>
      </c>
      <c r="E33" s="172">
        <v>77.48</v>
      </c>
      <c r="F33" s="173">
        <v>77.484999999999999</v>
      </c>
      <c r="G33" s="138" t="s">
        <v>370</v>
      </c>
      <c r="H33" s="138" t="s">
        <v>371</v>
      </c>
      <c r="I33" s="208" t="s">
        <v>375</v>
      </c>
      <c r="J33" s="140" t="s">
        <v>378</v>
      </c>
      <c r="K33" s="211">
        <v>2</v>
      </c>
      <c r="L33" s="206" t="s">
        <v>446</v>
      </c>
      <c r="M33" s="185"/>
      <c r="N33" s="186"/>
      <c r="O33" s="206" t="s">
        <v>419</v>
      </c>
      <c r="P33" s="264"/>
      <c r="Q33" s="264"/>
    </row>
    <row r="34" spans="1:17" s="138" customFormat="1" ht="15">
      <c r="A34" s="137" t="s">
        <v>115</v>
      </c>
      <c r="B34" s="140">
        <v>61</v>
      </c>
      <c r="C34" s="138">
        <v>61.5</v>
      </c>
      <c r="D34" s="141" t="s">
        <v>484</v>
      </c>
      <c r="E34" s="172">
        <v>77.484999999999999</v>
      </c>
      <c r="F34" s="173">
        <v>77.489999999999995</v>
      </c>
      <c r="G34" s="138" t="s">
        <v>370</v>
      </c>
      <c r="H34" s="138" t="s">
        <v>372</v>
      </c>
      <c r="I34" s="208" t="s">
        <v>375</v>
      </c>
      <c r="J34" s="140" t="s">
        <v>378</v>
      </c>
      <c r="K34" s="211">
        <v>2</v>
      </c>
      <c r="L34" s="206" t="s">
        <v>446</v>
      </c>
      <c r="M34" s="185">
        <v>89.851744083490757</v>
      </c>
      <c r="N34" s="186">
        <v>34.000088921762384</v>
      </c>
      <c r="O34" s="206" t="s">
        <v>421</v>
      </c>
      <c r="P34" s="264">
        <f t="shared" si="0"/>
        <v>1.5000000000000568</v>
      </c>
      <c r="Q34" s="264">
        <f t="shared" si="1"/>
        <v>0.4054651081082023</v>
      </c>
    </row>
    <row r="35" spans="1:17" s="138" customFormat="1" ht="15">
      <c r="A35" s="137" t="s">
        <v>115</v>
      </c>
      <c r="B35" s="140">
        <v>62.5</v>
      </c>
      <c r="C35" s="138">
        <v>63</v>
      </c>
      <c r="D35" s="141" t="s">
        <v>484</v>
      </c>
      <c r="E35" s="172">
        <v>77.5</v>
      </c>
      <c r="F35" s="173">
        <v>77.504999999999995</v>
      </c>
      <c r="G35" s="138" t="s">
        <v>370</v>
      </c>
      <c r="H35" s="138" t="s">
        <v>372</v>
      </c>
      <c r="I35" s="208" t="s">
        <v>375</v>
      </c>
      <c r="J35" s="140" t="s">
        <v>378</v>
      </c>
      <c r="K35" s="211">
        <v>2</v>
      </c>
      <c r="L35" s="206" t="s">
        <v>446</v>
      </c>
      <c r="M35" s="185"/>
      <c r="N35" s="186"/>
      <c r="O35" s="206" t="s">
        <v>419</v>
      </c>
      <c r="P35" s="264"/>
      <c r="Q35" s="264"/>
    </row>
    <row r="36" spans="1:17" s="138" customFormat="1" ht="15">
      <c r="A36" s="137" t="s">
        <v>115</v>
      </c>
      <c r="B36" s="140">
        <v>63</v>
      </c>
      <c r="C36" s="138">
        <v>64.5</v>
      </c>
      <c r="D36" s="141" t="s">
        <v>484</v>
      </c>
      <c r="E36" s="172">
        <v>77.504999999999995</v>
      </c>
      <c r="F36" s="173">
        <v>77.52</v>
      </c>
      <c r="G36" s="138" t="s">
        <v>370</v>
      </c>
      <c r="H36" s="138" t="s">
        <v>372</v>
      </c>
      <c r="I36" s="208" t="s">
        <v>375</v>
      </c>
      <c r="J36" s="140" t="s">
        <v>378</v>
      </c>
      <c r="K36" s="211">
        <v>2</v>
      </c>
      <c r="L36" s="206" t="s">
        <v>446</v>
      </c>
      <c r="M36" s="185">
        <v>89.851744083490757</v>
      </c>
      <c r="N36" s="186">
        <v>34.000088921762384</v>
      </c>
      <c r="O36" s="206" t="s">
        <v>421</v>
      </c>
      <c r="P36" s="264">
        <f t="shared" si="0"/>
        <v>1.5000000000000568</v>
      </c>
      <c r="Q36" s="264">
        <f t="shared" si="1"/>
        <v>0.4054651081082023</v>
      </c>
    </row>
    <row r="37" spans="1:17" s="138" customFormat="1" ht="15">
      <c r="A37" s="137" t="s">
        <v>115</v>
      </c>
      <c r="B37" s="140">
        <v>64.5</v>
      </c>
      <c r="C37" s="138">
        <v>65.5</v>
      </c>
      <c r="D37" s="141" t="s">
        <v>484</v>
      </c>
      <c r="E37" s="172">
        <v>77.52</v>
      </c>
      <c r="F37" s="173">
        <v>77.53</v>
      </c>
      <c r="G37" s="138" t="s">
        <v>370</v>
      </c>
      <c r="H37" s="138" t="s">
        <v>372</v>
      </c>
      <c r="I37" s="208" t="s">
        <v>375</v>
      </c>
      <c r="J37" s="140" t="s">
        <v>378</v>
      </c>
      <c r="K37" s="211">
        <v>2</v>
      </c>
      <c r="L37" s="206" t="s">
        <v>446</v>
      </c>
      <c r="M37" s="185"/>
      <c r="N37" s="186"/>
      <c r="O37" s="206" t="s">
        <v>419</v>
      </c>
      <c r="P37" s="264"/>
      <c r="Q37" s="264"/>
    </row>
    <row r="38" spans="1:17" s="138" customFormat="1" ht="15">
      <c r="A38" s="137" t="s">
        <v>115</v>
      </c>
      <c r="B38" s="140">
        <v>65.5</v>
      </c>
      <c r="C38" s="138">
        <v>67.5</v>
      </c>
      <c r="D38" s="141" t="s">
        <v>484</v>
      </c>
      <c r="E38" s="172">
        <v>77.53</v>
      </c>
      <c r="F38" s="173">
        <v>77.55</v>
      </c>
      <c r="G38" s="138" t="s">
        <v>370</v>
      </c>
      <c r="H38" s="138" t="s">
        <v>372</v>
      </c>
      <c r="I38" s="208" t="s">
        <v>375</v>
      </c>
      <c r="J38" s="140" t="s">
        <v>378</v>
      </c>
      <c r="K38" s="211">
        <v>2</v>
      </c>
      <c r="L38" s="206" t="s">
        <v>446</v>
      </c>
      <c r="M38" s="185">
        <v>89.846013718011534</v>
      </c>
      <c r="N38" s="186">
        <v>33.000094517548028</v>
      </c>
      <c r="O38" s="206" t="s">
        <v>421</v>
      </c>
      <c r="P38" s="264">
        <f t="shared" si="0"/>
        <v>1.9999999999996021</v>
      </c>
      <c r="Q38" s="264">
        <f t="shared" si="1"/>
        <v>0.69314718055974633</v>
      </c>
    </row>
    <row r="39" spans="1:17" s="138" customFormat="1" ht="15">
      <c r="A39" s="137" t="s">
        <v>115</v>
      </c>
      <c r="B39" s="140">
        <v>67.5</v>
      </c>
      <c r="C39" s="138">
        <v>68</v>
      </c>
      <c r="D39" s="141" t="s">
        <v>484</v>
      </c>
      <c r="E39" s="172">
        <v>77.55</v>
      </c>
      <c r="F39" s="173">
        <v>77.555000000000007</v>
      </c>
      <c r="G39" s="138" t="s">
        <v>370</v>
      </c>
      <c r="H39" s="138" t="s">
        <v>371</v>
      </c>
      <c r="I39" s="208" t="s">
        <v>375</v>
      </c>
      <c r="J39" s="140" t="s">
        <v>378</v>
      </c>
      <c r="K39" s="211">
        <v>2</v>
      </c>
      <c r="L39" s="206" t="s">
        <v>446</v>
      </c>
      <c r="M39" s="185"/>
      <c r="N39" s="186"/>
      <c r="O39" s="206" t="s">
        <v>419</v>
      </c>
      <c r="P39" s="264"/>
      <c r="Q39" s="264"/>
    </row>
    <row r="40" spans="1:17" s="138" customFormat="1" ht="15">
      <c r="A40" s="137" t="s">
        <v>115</v>
      </c>
      <c r="B40" s="140">
        <v>68</v>
      </c>
      <c r="C40" s="138">
        <v>76</v>
      </c>
      <c r="D40" s="141" t="s">
        <v>484</v>
      </c>
      <c r="E40" s="172">
        <v>77.555000000000007</v>
      </c>
      <c r="F40" s="173">
        <v>77.635000000000005</v>
      </c>
      <c r="G40" s="138" t="s">
        <v>370</v>
      </c>
      <c r="H40" s="138" t="s">
        <v>371</v>
      </c>
      <c r="I40" s="208" t="s">
        <v>375</v>
      </c>
      <c r="J40" s="140" t="s">
        <v>378</v>
      </c>
      <c r="K40" s="211">
        <v>2</v>
      </c>
      <c r="L40" s="206" t="s">
        <v>446</v>
      </c>
      <c r="M40" s="185">
        <v>89.833572350845884</v>
      </c>
      <c r="N40" s="186">
        <v>31.000106709798857</v>
      </c>
      <c r="O40" s="206" t="s">
        <v>421</v>
      </c>
      <c r="P40" s="264">
        <f t="shared" si="0"/>
        <v>7.9999999999998295</v>
      </c>
      <c r="Q40" s="264">
        <f t="shared" si="1"/>
        <v>2.0794415416798144</v>
      </c>
    </row>
    <row r="41" spans="1:17" s="138" customFormat="1" ht="15">
      <c r="A41" s="137" t="s">
        <v>115</v>
      </c>
      <c r="B41" s="140">
        <v>76</v>
      </c>
      <c r="C41" s="138">
        <v>78.5</v>
      </c>
      <c r="D41" s="141" t="s">
        <v>484</v>
      </c>
      <c r="E41" s="172">
        <v>77.635000000000005</v>
      </c>
      <c r="F41" s="173">
        <v>77.66</v>
      </c>
      <c r="G41" s="138" t="s">
        <v>373</v>
      </c>
      <c r="H41" s="138" t="s">
        <v>372</v>
      </c>
      <c r="I41" s="208" t="s">
        <v>375</v>
      </c>
      <c r="J41" s="140" t="s">
        <v>378</v>
      </c>
      <c r="K41" s="211">
        <v>2</v>
      </c>
      <c r="L41" s="206" t="s">
        <v>446</v>
      </c>
      <c r="M41" s="185">
        <v>89.909959578265727</v>
      </c>
      <c r="N41" s="186">
        <v>48.000035180897697</v>
      </c>
      <c r="O41" s="206" t="s">
        <v>448</v>
      </c>
      <c r="P41" s="264">
        <f t="shared" si="0"/>
        <v>7.4999999999988631</v>
      </c>
      <c r="Q41" s="264">
        <f t="shared" si="1"/>
        <v>2.0149030205421132</v>
      </c>
    </row>
    <row r="42" spans="1:17" s="138" customFormat="1" ht="15">
      <c r="A42" s="137" t="s">
        <v>115</v>
      </c>
      <c r="B42" s="140">
        <v>83.5</v>
      </c>
      <c r="C42" s="138">
        <v>95.5</v>
      </c>
      <c r="D42" s="141" t="s">
        <v>484</v>
      </c>
      <c r="E42" s="172">
        <v>77.709999999999994</v>
      </c>
      <c r="F42" s="173">
        <v>77.83</v>
      </c>
      <c r="G42" s="138" t="s">
        <v>370</v>
      </c>
      <c r="H42" s="138" t="s">
        <v>372</v>
      </c>
      <c r="I42" s="208" t="s">
        <v>375</v>
      </c>
      <c r="J42" s="140" t="s">
        <v>378</v>
      </c>
      <c r="K42" s="211">
        <v>2</v>
      </c>
      <c r="L42" s="206" t="s">
        <v>446</v>
      </c>
      <c r="M42" s="185">
        <v>89.916090011670178</v>
      </c>
      <c r="N42" s="186">
        <v>50.000030254938288</v>
      </c>
      <c r="O42" s="206" t="s">
        <v>451</v>
      </c>
      <c r="P42" s="264">
        <f t="shared" si="0"/>
        <v>43.500000000000227</v>
      </c>
      <c r="Q42" s="264">
        <f t="shared" si="1"/>
        <v>3.7727609380946436</v>
      </c>
    </row>
    <row r="43" spans="1:17" s="138" customFormat="1" ht="15">
      <c r="A43" s="137" t="s">
        <v>116</v>
      </c>
      <c r="B43" s="140">
        <v>54.5</v>
      </c>
      <c r="C43" s="138">
        <v>57.5</v>
      </c>
      <c r="D43" s="141" t="s">
        <v>484</v>
      </c>
      <c r="E43" s="172">
        <v>78.144999999999996</v>
      </c>
      <c r="F43" s="173">
        <v>78.174999999999997</v>
      </c>
      <c r="G43" s="138" t="s">
        <v>370</v>
      </c>
      <c r="H43" s="138" t="s">
        <v>371</v>
      </c>
      <c r="I43" s="208" t="s">
        <v>375</v>
      </c>
      <c r="J43" s="140" t="s">
        <v>378</v>
      </c>
      <c r="K43" s="211">
        <v>2</v>
      </c>
      <c r="L43" s="206" t="s">
        <v>446</v>
      </c>
      <c r="M43" s="185">
        <v>89.90343111590596</v>
      </c>
      <c r="N43" s="186">
        <v>46.000040665616055</v>
      </c>
      <c r="O43" s="206" t="s">
        <v>421</v>
      </c>
      <c r="P43" s="264">
        <f t="shared" si="0"/>
        <v>3.0000000000001137</v>
      </c>
      <c r="Q43" s="264">
        <f t="shared" si="1"/>
        <v>1.0986122886681475</v>
      </c>
    </row>
    <row r="44" spans="1:17" s="138" customFormat="1" ht="15">
      <c r="A44" s="137" t="s">
        <v>116</v>
      </c>
      <c r="B44" s="140">
        <v>57.5</v>
      </c>
      <c r="C44" s="138">
        <v>63.5</v>
      </c>
      <c r="D44" s="141" t="s">
        <v>484</v>
      </c>
      <c r="E44" s="172">
        <v>78.174999999999997</v>
      </c>
      <c r="F44" s="173">
        <v>78.234999999999999</v>
      </c>
      <c r="G44" s="138" t="s">
        <v>370</v>
      </c>
      <c r="H44" s="138" t="s">
        <v>372</v>
      </c>
      <c r="I44" s="208" t="s">
        <v>375</v>
      </c>
      <c r="J44" s="140" t="s">
        <v>378</v>
      </c>
      <c r="K44" s="211">
        <v>2</v>
      </c>
      <c r="L44" s="206" t="s">
        <v>446</v>
      </c>
      <c r="M44" s="185">
        <v>89.90343111590596</v>
      </c>
      <c r="N44" s="186">
        <v>46.000040665616055</v>
      </c>
      <c r="O44" s="206" t="s">
        <v>447</v>
      </c>
      <c r="P44" s="264">
        <f t="shared" si="0"/>
        <v>6.0000000000002274</v>
      </c>
      <c r="Q44" s="264">
        <f t="shared" si="1"/>
        <v>1.7917594692280929</v>
      </c>
    </row>
    <row r="45" spans="1:17" s="138" customFormat="1" ht="15">
      <c r="A45" s="137" t="s">
        <v>116</v>
      </c>
      <c r="B45" s="140">
        <v>63.5</v>
      </c>
      <c r="C45" s="138">
        <v>64</v>
      </c>
      <c r="D45" s="141" t="s">
        <v>484</v>
      </c>
      <c r="E45" s="172">
        <v>78.234999999999999</v>
      </c>
      <c r="F45" s="173">
        <v>78.239999999999995</v>
      </c>
      <c r="G45" s="138" t="s">
        <v>370</v>
      </c>
      <c r="H45" s="138" t="s">
        <v>371</v>
      </c>
      <c r="I45" s="208" t="s">
        <v>375</v>
      </c>
      <c r="J45" s="140" t="s">
        <v>378</v>
      </c>
      <c r="K45" s="211">
        <v>2</v>
      </c>
      <c r="L45" s="206" t="s">
        <v>446</v>
      </c>
      <c r="M45" s="185">
        <v>89.90343111590596</v>
      </c>
      <c r="N45" s="186">
        <v>46.000040665616055</v>
      </c>
      <c r="O45" s="206" t="s">
        <v>421</v>
      </c>
      <c r="P45" s="264">
        <v>1</v>
      </c>
      <c r="Q45" s="264">
        <f t="shared" si="1"/>
        <v>0</v>
      </c>
    </row>
    <row r="46" spans="1:17" s="138" customFormat="1" ht="15">
      <c r="A46" s="137" t="s">
        <v>116</v>
      </c>
      <c r="B46" s="140">
        <v>64</v>
      </c>
      <c r="C46" s="138">
        <v>66</v>
      </c>
      <c r="D46" s="141" t="s">
        <v>484</v>
      </c>
      <c r="E46" s="172">
        <v>78.239999999999995</v>
      </c>
      <c r="F46" s="173">
        <v>78.259999999999991</v>
      </c>
      <c r="G46" s="138" t="s">
        <v>370</v>
      </c>
      <c r="H46" s="138" t="s">
        <v>371</v>
      </c>
      <c r="I46" s="208" t="s">
        <v>375</v>
      </c>
      <c r="J46" s="140" t="s">
        <v>378</v>
      </c>
      <c r="K46" s="211">
        <v>2</v>
      </c>
      <c r="L46" s="206" t="s">
        <v>446</v>
      </c>
      <c r="M46" s="185">
        <v>89.90343111590596</v>
      </c>
      <c r="N46" s="186">
        <v>46.000040665616055</v>
      </c>
      <c r="O46" s="206" t="s">
        <v>447</v>
      </c>
      <c r="P46" s="264">
        <f t="shared" si="0"/>
        <v>1.9999999999996021</v>
      </c>
      <c r="Q46" s="264">
        <f t="shared" si="1"/>
        <v>0.69314718055974633</v>
      </c>
    </row>
    <row r="47" spans="1:17" s="138" customFormat="1" ht="15">
      <c r="A47" s="137" t="s">
        <v>116</v>
      </c>
      <c r="B47" s="140">
        <v>66</v>
      </c>
      <c r="C47" s="138">
        <v>83.5</v>
      </c>
      <c r="D47" s="141" t="s">
        <v>484</v>
      </c>
      <c r="E47" s="172">
        <v>78.259999999999991</v>
      </c>
      <c r="F47" s="173">
        <v>78.434999999999988</v>
      </c>
      <c r="G47" s="138" t="s">
        <v>370</v>
      </c>
      <c r="H47" s="138" t="s">
        <v>371</v>
      </c>
      <c r="I47" s="208" t="s">
        <v>375</v>
      </c>
      <c r="J47" s="140" t="s">
        <v>379</v>
      </c>
      <c r="K47" s="211">
        <v>1</v>
      </c>
      <c r="L47" s="206" t="s">
        <v>446</v>
      </c>
      <c r="M47" s="185">
        <v>89.90343111590596</v>
      </c>
      <c r="N47" s="186">
        <v>46.000040665616055</v>
      </c>
      <c r="O47" s="206" t="s">
        <v>421</v>
      </c>
      <c r="P47" s="264">
        <f t="shared" si="0"/>
        <v>17.499999999999716</v>
      </c>
      <c r="Q47" s="264">
        <f t="shared" si="1"/>
        <v>2.8622008809294521</v>
      </c>
    </row>
    <row r="48" spans="1:17" s="138" customFormat="1" ht="15">
      <c r="A48" s="137" t="s">
        <v>116</v>
      </c>
      <c r="B48" s="140">
        <v>83.5</v>
      </c>
      <c r="C48" s="138">
        <v>93.5</v>
      </c>
      <c r="D48" s="141" t="s">
        <v>484</v>
      </c>
      <c r="E48" s="172">
        <v>78.434999999999988</v>
      </c>
      <c r="F48" s="173">
        <v>78.534999999999997</v>
      </c>
      <c r="G48" s="138" t="s">
        <v>373</v>
      </c>
      <c r="H48" s="138" t="s">
        <v>371</v>
      </c>
      <c r="I48" s="208" t="s">
        <v>375</v>
      </c>
      <c r="J48" s="140" t="s">
        <v>378</v>
      </c>
      <c r="K48" s="211">
        <v>2</v>
      </c>
      <c r="L48" s="206" t="s">
        <v>446</v>
      </c>
      <c r="M48" s="185">
        <v>89.90343111590596</v>
      </c>
      <c r="N48" s="186">
        <v>46.000040665616055</v>
      </c>
      <c r="O48" s="206" t="s">
        <v>447</v>
      </c>
      <c r="P48" s="264">
        <f t="shared" si="0"/>
        <v>10.000000000000853</v>
      </c>
      <c r="Q48" s="264">
        <f t="shared" si="1"/>
        <v>2.3025850929941312</v>
      </c>
    </row>
    <row r="49" spans="1:17" s="138" customFormat="1" ht="15">
      <c r="A49" s="137" t="s">
        <v>116</v>
      </c>
      <c r="B49" s="140">
        <v>93.5</v>
      </c>
      <c r="C49" s="138">
        <v>99.5</v>
      </c>
      <c r="D49" s="141" t="s">
        <v>484</v>
      </c>
      <c r="E49" s="172">
        <v>78.534999999999997</v>
      </c>
      <c r="F49" s="173">
        <v>78.594999999999999</v>
      </c>
      <c r="G49" s="138" t="s">
        <v>370</v>
      </c>
      <c r="H49" s="138" t="s">
        <v>371</v>
      </c>
      <c r="I49" s="208" t="s">
        <v>375</v>
      </c>
      <c r="J49" s="140" t="s">
        <v>379</v>
      </c>
      <c r="K49" s="211">
        <v>1</v>
      </c>
      <c r="L49" s="206" t="s">
        <v>446</v>
      </c>
      <c r="M49" s="185">
        <v>89.899999999999977</v>
      </c>
      <c r="N49" s="186">
        <v>45.000043633253448</v>
      </c>
      <c r="O49" s="206" t="s">
        <v>421</v>
      </c>
      <c r="P49" s="264">
        <f t="shared" si="0"/>
        <v>14.499999999999602</v>
      </c>
      <c r="Q49" s="264">
        <f t="shared" si="1"/>
        <v>2.6741486494265012</v>
      </c>
    </row>
    <row r="50" spans="1:17" s="138" customFormat="1" ht="15">
      <c r="A50" s="137" t="s">
        <v>117</v>
      </c>
      <c r="B50" s="140">
        <v>8.5</v>
      </c>
      <c r="C50" s="138">
        <v>14.5</v>
      </c>
      <c r="D50" s="141" t="s">
        <v>484</v>
      </c>
      <c r="E50" s="172">
        <v>78.679999999999993</v>
      </c>
      <c r="F50" s="173">
        <v>78.739999999999995</v>
      </c>
      <c r="G50" s="138" t="s">
        <v>370</v>
      </c>
      <c r="H50" s="138" t="s">
        <v>371</v>
      </c>
      <c r="I50" s="208" t="s">
        <v>375</v>
      </c>
      <c r="J50" s="140" t="s">
        <v>379</v>
      </c>
      <c r="K50" s="211">
        <v>1</v>
      </c>
      <c r="L50" s="206" t="s">
        <v>446</v>
      </c>
      <c r="M50" s="185">
        <v>62.620942846691833</v>
      </c>
      <c r="N50" s="186">
        <v>45.397917716333559</v>
      </c>
      <c r="O50" s="206" t="s">
        <v>451</v>
      </c>
      <c r="P50" s="264">
        <f t="shared" si="0"/>
        <v>6.0000000000002274</v>
      </c>
      <c r="Q50" s="264">
        <f t="shared" si="1"/>
        <v>1.7917594692280929</v>
      </c>
    </row>
    <row r="51" spans="1:17" s="138" customFormat="1" ht="15">
      <c r="A51" s="137" t="s">
        <v>117</v>
      </c>
      <c r="B51" s="140">
        <v>14.5</v>
      </c>
      <c r="C51" s="138">
        <v>15.5</v>
      </c>
      <c r="D51" s="141" t="s">
        <v>484</v>
      </c>
      <c r="E51" s="172">
        <v>78.739999999999995</v>
      </c>
      <c r="F51" s="173">
        <v>78.75</v>
      </c>
      <c r="G51" s="138" t="s">
        <v>370</v>
      </c>
      <c r="H51" s="138" t="s">
        <v>371</v>
      </c>
      <c r="I51" s="208" t="s">
        <v>375</v>
      </c>
      <c r="J51" s="140" t="s">
        <v>379</v>
      </c>
      <c r="K51" s="211">
        <v>1</v>
      </c>
      <c r="L51" s="206" t="s">
        <v>446</v>
      </c>
      <c r="M51" s="185">
        <v>65</v>
      </c>
      <c r="N51" s="186">
        <v>47.813738818954704</v>
      </c>
      <c r="O51" s="206" t="s">
        <v>421</v>
      </c>
      <c r="P51" s="264">
        <f t="shared" si="0"/>
        <v>1.0000000000005116</v>
      </c>
      <c r="Q51" s="264">
        <f t="shared" si="1"/>
        <v>5.1159076974714127E-13</v>
      </c>
    </row>
    <row r="52" spans="1:17" s="138" customFormat="1" ht="15">
      <c r="A52" s="137" t="s">
        <v>117</v>
      </c>
      <c r="B52" s="140">
        <v>15.5</v>
      </c>
      <c r="C52" s="138">
        <v>16</v>
      </c>
      <c r="D52" s="141" t="s">
        <v>484</v>
      </c>
      <c r="E52" s="172">
        <v>78.75</v>
      </c>
      <c r="F52" s="173">
        <v>78.754999999999995</v>
      </c>
      <c r="G52" s="138" t="s">
        <v>370</v>
      </c>
      <c r="H52" s="138" t="s">
        <v>371</v>
      </c>
      <c r="I52" s="208" t="s">
        <v>375</v>
      </c>
      <c r="J52" s="140" t="s">
        <v>379</v>
      </c>
      <c r="K52" s="211">
        <v>1</v>
      </c>
      <c r="L52" s="206" t="s">
        <v>446</v>
      </c>
      <c r="M52" s="185"/>
      <c r="N52" s="186"/>
      <c r="O52" s="206" t="s">
        <v>419</v>
      </c>
      <c r="P52" s="264"/>
      <c r="Q52" s="264"/>
    </row>
    <row r="53" spans="1:17" s="138" customFormat="1" ht="15">
      <c r="A53" s="137" t="s">
        <v>117</v>
      </c>
      <c r="B53" s="140">
        <v>16</v>
      </c>
      <c r="C53" s="138">
        <v>19</v>
      </c>
      <c r="D53" s="141" t="s">
        <v>484</v>
      </c>
      <c r="E53" s="172">
        <v>78.754999999999995</v>
      </c>
      <c r="F53" s="173">
        <v>78.784999999999997</v>
      </c>
      <c r="G53" s="138" t="s">
        <v>370</v>
      </c>
      <c r="H53" s="138" t="s">
        <v>371</v>
      </c>
      <c r="I53" s="208" t="s">
        <v>375</v>
      </c>
      <c r="J53" s="140" t="s">
        <v>376</v>
      </c>
      <c r="K53" s="211">
        <v>0</v>
      </c>
      <c r="L53" s="206"/>
      <c r="M53" s="185">
        <v>59.126328785262331</v>
      </c>
      <c r="N53" s="186">
        <v>48.36941796978833</v>
      </c>
      <c r="O53" s="206" t="s">
        <v>421</v>
      </c>
      <c r="P53" s="264">
        <f t="shared" si="0"/>
        <v>3.0000000000001137</v>
      </c>
      <c r="Q53" s="264">
        <f t="shared" si="1"/>
        <v>1.0986122886681475</v>
      </c>
    </row>
    <row r="54" spans="1:17" s="138" customFormat="1" ht="15">
      <c r="A54" s="137" t="s">
        <v>117</v>
      </c>
      <c r="B54" s="140">
        <v>19</v>
      </c>
      <c r="C54" s="138">
        <v>23.5</v>
      </c>
      <c r="D54" s="141" t="s">
        <v>484</v>
      </c>
      <c r="E54" s="172">
        <v>78.784999999999997</v>
      </c>
      <c r="F54" s="173">
        <v>78.83</v>
      </c>
      <c r="G54" s="138" t="s">
        <v>370</v>
      </c>
      <c r="H54" s="138" t="s">
        <v>371</v>
      </c>
      <c r="I54" s="208" t="s">
        <v>375</v>
      </c>
      <c r="J54" s="140" t="s">
        <v>379</v>
      </c>
      <c r="K54" s="211">
        <v>1</v>
      </c>
      <c r="L54" s="206" t="s">
        <v>446</v>
      </c>
      <c r="M54" s="185">
        <v>63.348706594317889</v>
      </c>
      <c r="N54" s="186">
        <v>52.155378018024294</v>
      </c>
      <c r="O54" s="206" t="s">
        <v>448</v>
      </c>
      <c r="P54" s="264">
        <f t="shared" si="0"/>
        <v>4.5000000000001705</v>
      </c>
      <c r="Q54" s="264">
        <f t="shared" si="1"/>
        <v>1.5040773967763119</v>
      </c>
    </row>
    <row r="55" spans="1:17" s="138" customFormat="1" ht="15">
      <c r="A55" s="137" t="s">
        <v>117</v>
      </c>
      <c r="B55" s="140">
        <v>23.5</v>
      </c>
      <c r="C55" s="138">
        <v>24.5</v>
      </c>
      <c r="D55" s="141" t="s">
        <v>484</v>
      </c>
      <c r="E55" s="172">
        <v>78.83</v>
      </c>
      <c r="F55" s="173">
        <v>78.84</v>
      </c>
      <c r="G55" s="138" t="s">
        <v>370</v>
      </c>
      <c r="H55" s="138" t="s">
        <v>371</v>
      </c>
      <c r="I55" s="208" t="s">
        <v>375</v>
      </c>
      <c r="J55" s="140" t="s">
        <v>376</v>
      </c>
      <c r="K55" s="211">
        <v>0</v>
      </c>
      <c r="L55" s="206"/>
      <c r="M55" s="185">
        <v>59.563894950646898</v>
      </c>
      <c r="N55" s="186">
        <v>54.115495782936442</v>
      </c>
      <c r="O55" s="206" t="s">
        <v>447</v>
      </c>
      <c r="P55" s="264">
        <f t="shared" si="0"/>
        <v>1.0000000000005116</v>
      </c>
      <c r="Q55" s="264">
        <f t="shared" si="1"/>
        <v>5.1159076974714127E-13</v>
      </c>
    </row>
    <row r="56" spans="1:17" s="138" customFormat="1" ht="15">
      <c r="A56" s="137" t="s">
        <v>117</v>
      </c>
      <c r="B56" s="140">
        <v>24.5</v>
      </c>
      <c r="C56" s="138">
        <v>31.5</v>
      </c>
      <c r="D56" s="141" t="s">
        <v>484</v>
      </c>
      <c r="E56" s="172">
        <v>78.84</v>
      </c>
      <c r="F56" s="173">
        <v>78.91</v>
      </c>
      <c r="G56" s="138" t="s">
        <v>370</v>
      </c>
      <c r="H56" s="138" t="s">
        <v>371</v>
      </c>
      <c r="I56" s="208" t="s">
        <v>375</v>
      </c>
      <c r="J56" s="140" t="s">
        <v>379</v>
      </c>
      <c r="K56" s="211">
        <v>1</v>
      </c>
      <c r="L56" s="206" t="s">
        <v>446</v>
      </c>
      <c r="M56" s="185">
        <v>59.563894950646898</v>
      </c>
      <c r="N56" s="186">
        <v>54.115495782936442</v>
      </c>
      <c r="O56" s="206" t="s">
        <v>452</v>
      </c>
      <c r="P56" s="264"/>
      <c r="Q56" s="264"/>
    </row>
    <row r="57" spans="1:17" s="138" customFormat="1" ht="15">
      <c r="A57" s="137" t="s">
        <v>117</v>
      </c>
      <c r="B57" s="140">
        <v>31.5</v>
      </c>
      <c r="C57" s="138">
        <v>32</v>
      </c>
      <c r="D57" s="141" t="s">
        <v>484</v>
      </c>
      <c r="E57" s="172">
        <v>78.91</v>
      </c>
      <c r="F57" s="173">
        <v>78.914999999999992</v>
      </c>
      <c r="G57" s="138" t="s">
        <v>370</v>
      </c>
      <c r="H57" s="138" t="s">
        <v>371</v>
      </c>
      <c r="I57" s="208" t="s">
        <v>375</v>
      </c>
      <c r="J57" s="140" t="s">
        <v>379</v>
      </c>
      <c r="K57" s="211">
        <v>1</v>
      </c>
      <c r="L57" s="206" t="s">
        <v>446</v>
      </c>
      <c r="M57" s="185"/>
      <c r="N57" s="186"/>
      <c r="O57" s="206" t="s">
        <v>419</v>
      </c>
      <c r="P57" s="264"/>
      <c r="Q57" s="264"/>
    </row>
    <row r="58" spans="1:17" s="138" customFormat="1" ht="15">
      <c r="A58" s="137" t="s">
        <v>117</v>
      </c>
      <c r="B58" s="140">
        <v>56</v>
      </c>
      <c r="C58" s="138">
        <v>66</v>
      </c>
      <c r="D58" s="141" t="s">
        <v>484</v>
      </c>
      <c r="E58" s="172">
        <v>79.155000000000001</v>
      </c>
      <c r="F58" s="173">
        <v>79.254999999999995</v>
      </c>
      <c r="G58" s="138" t="s">
        <v>370</v>
      </c>
      <c r="H58" s="138" t="s">
        <v>371</v>
      </c>
      <c r="I58" s="208" t="s">
        <v>375</v>
      </c>
      <c r="J58" s="140" t="s">
        <v>379</v>
      </c>
      <c r="K58" s="211">
        <v>1</v>
      </c>
      <c r="L58" s="206" t="s">
        <v>446</v>
      </c>
      <c r="M58" s="185">
        <v>30.376357735016171</v>
      </c>
      <c r="N58" s="186">
        <v>45.217150625308484</v>
      </c>
      <c r="O58" s="206" t="s">
        <v>448</v>
      </c>
      <c r="P58" s="264">
        <f t="shared" si="0"/>
        <v>9.9999999999994316</v>
      </c>
      <c r="Q58" s="264">
        <f t="shared" si="1"/>
        <v>2.3025850929939891</v>
      </c>
    </row>
    <row r="59" spans="1:17" s="138" customFormat="1" ht="15">
      <c r="A59" s="137" t="s">
        <v>117</v>
      </c>
      <c r="B59" s="140">
        <v>66</v>
      </c>
      <c r="C59" s="138">
        <v>94</v>
      </c>
      <c r="D59" s="141" t="s">
        <v>484</v>
      </c>
      <c r="E59" s="172">
        <v>79.254999999999995</v>
      </c>
      <c r="F59" s="173">
        <v>79.534999999999997</v>
      </c>
      <c r="G59" s="138" t="s">
        <v>373</v>
      </c>
      <c r="H59" s="138" t="s">
        <v>371</v>
      </c>
      <c r="I59" s="208" t="s">
        <v>375</v>
      </c>
      <c r="J59" s="140" t="s">
        <v>379</v>
      </c>
      <c r="K59" s="211">
        <v>1</v>
      </c>
      <c r="L59" s="206" t="s">
        <v>446</v>
      </c>
      <c r="M59" s="185">
        <v>16.537920196913035</v>
      </c>
      <c r="N59" s="186">
        <v>45.210124648983054</v>
      </c>
      <c r="O59" s="206" t="s">
        <v>451</v>
      </c>
      <c r="P59" s="264">
        <f t="shared" si="0"/>
        <v>37.999999999999545</v>
      </c>
      <c r="Q59" s="264">
        <f t="shared" si="1"/>
        <v>3.6375861597263737</v>
      </c>
    </row>
    <row r="60" spans="1:17" s="138" customFormat="1" ht="15">
      <c r="A60" s="137" t="s">
        <v>118</v>
      </c>
      <c r="B60" s="140">
        <v>10</v>
      </c>
      <c r="C60" s="138">
        <v>21</v>
      </c>
      <c r="D60" s="141" t="s">
        <v>484</v>
      </c>
      <c r="E60" s="172">
        <v>79.634999999999991</v>
      </c>
      <c r="F60" s="173">
        <v>79.74499999999999</v>
      </c>
      <c r="G60" s="138" t="s">
        <v>373</v>
      </c>
      <c r="H60" s="138" t="s">
        <v>371</v>
      </c>
      <c r="I60" s="208" t="s">
        <v>375</v>
      </c>
      <c r="J60" s="140" t="s">
        <v>376</v>
      </c>
      <c r="K60" s="211">
        <v>0</v>
      </c>
      <c r="L60" s="206"/>
      <c r="M60" s="185"/>
      <c r="N60" s="186"/>
      <c r="O60" s="206" t="s">
        <v>419</v>
      </c>
      <c r="P60" s="264"/>
      <c r="Q60" s="264"/>
    </row>
    <row r="61" spans="1:17" s="138" customFormat="1" ht="15">
      <c r="A61" s="137" t="s">
        <v>118</v>
      </c>
      <c r="B61" s="140">
        <v>21</v>
      </c>
      <c r="C61" s="138">
        <v>21.5</v>
      </c>
      <c r="D61" s="141" t="s">
        <v>484</v>
      </c>
      <c r="E61" s="172">
        <v>79.74499999999999</v>
      </c>
      <c r="F61" s="173">
        <v>79.75</v>
      </c>
      <c r="G61" s="138" t="s">
        <v>370</v>
      </c>
      <c r="H61" s="138" t="s">
        <v>371</v>
      </c>
      <c r="I61" s="208" t="s">
        <v>375</v>
      </c>
      <c r="J61" s="140" t="s">
        <v>376</v>
      </c>
      <c r="K61" s="211">
        <v>0</v>
      </c>
      <c r="L61" s="206"/>
      <c r="M61" s="185">
        <v>26.609131330739672</v>
      </c>
      <c r="N61" s="186">
        <v>39.097726468060927</v>
      </c>
      <c r="O61" s="206" t="s">
        <v>452</v>
      </c>
      <c r="P61" s="264"/>
      <c r="Q61" s="264"/>
    </row>
    <row r="62" spans="1:17" s="138" customFormat="1" ht="15">
      <c r="A62" s="137" t="s">
        <v>118</v>
      </c>
      <c r="B62" s="140">
        <v>21.5</v>
      </c>
      <c r="C62" s="138">
        <v>23</v>
      </c>
      <c r="D62" s="141" t="s">
        <v>484</v>
      </c>
      <c r="E62" s="172">
        <v>79.75</v>
      </c>
      <c r="F62" s="173">
        <v>79.765000000000001</v>
      </c>
      <c r="G62" s="138" t="s">
        <v>370</v>
      </c>
      <c r="H62" s="138" t="s">
        <v>371</v>
      </c>
      <c r="I62" s="208" t="s">
        <v>375</v>
      </c>
      <c r="J62" s="140" t="s">
        <v>376</v>
      </c>
      <c r="K62" s="211">
        <v>0</v>
      </c>
      <c r="L62" s="206"/>
      <c r="M62" s="185">
        <v>26.609131330739672</v>
      </c>
      <c r="N62" s="186">
        <v>39.097726468060927</v>
      </c>
      <c r="O62" s="206" t="s">
        <v>421</v>
      </c>
      <c r="P62" s="264">
        <f t="shared" si="0"/>
        <v>1.5000000000000568</v>
      </c>
      <c r="Q62" s="264">
        <f t="shared" si="1"/>
        <v>0.4054651081082023</v>
      </c>
    </row>
    <row r="63" spans="1:17" s="138" customFormat="1" ht="15">
      <c r="A63" s="137" t="s">
        <v>118</v>
      </c>
      <c r="B63" s="140">
        <v>23</v>
      </c>
      <c r="C63" s="138">
        <v>35.5</v>
      </c>
      <c r="D63" s="141" t="s">
        <v>484</v>
      </c>
      <c r="E63" s="172">
        <v>79.765000000000001</v>
      </c>
      <c r="F63" s="173">
        <v>79.89</v>
      </c>
      <c r="G63" s="138" t="s">
        <v>370</v>
      </c>
      <c r="H63" s="138" t="s">
        <v>371</v>
      </c>
      <c r="I63" s="208" t="s">
        <v>375</v>
      </c>
      <c r="J63" s="140" t="s">
        <v>376</v>
      </c>
      <c r="K63" s="211">
        <v>0</v>
      </c>
      <c r="L63" s="206"/>
      <c r="M63" s="185">
        <v>26.609131330739672</v>
      </c>
      <c r="N63" s="186">
        <v>39.097726468060927</v>
      </c>
      <c r="O63" s="206" t="s">
        <v>452</v>
      </c>
      <c r="P63" s="264"/>
      <c r="Q63" s="264"/>
    </row>
    <row r="64" spans="1:17" s="138" customFormat="1" ht="15">
      <c r="A64" s="137" t="s">
        <v>118</v>
      </c>
      <c r="B64" s="140">
        <v>35.5</v>
      </c>
      <c r="C64" s="138">
        <v>36.5</v>
      </c>
      <c r="D64" s="141" t="s">
        <v>484</v>
      </c>
      <c r="E64" s="172">
        <v>79.89</v>
      </c>
      <c r="F64" s="173">
        <v>79.899999999999991</v>
      </c>
      <c r="G64" s="138" t="s">
        <v>370</v>
      </c>
      <c r="H64" s="138" t="s">
        <v>371</v>
      </c>
      <c r="I64" s="208" t="s">
        <v>375</v>
      </c>
      <c r="J64" s="140" t="s">
        <v>376</v>
      </c>
      <c r="K64" s="211">
        <v>0</v>
      </c>
      <c r="L64" s="206"/>
      <c r="M64" s="185">
        <v>26.609131330739672</v>
      </c>
      <c r="N64" s="186">
        <v>39.097726468060927</v>
      </c>
      <c r="O64" s="206" t="s">
        <v>421</v>
      </c>
      <c r="P64" s="264">
        <f t="shared" si="0"/>
        <v>25.999999999999091</v>
      </c>
      <c r="Q64" s="264">
        <f t="shared" si="1"/>
        <v>3.2580965380214471</v>
      </c>
    </row>
    <row r="65" spans="1:17" s="138" customFormat="1" ht="15">
      <c r="A65" s="137" t="s">
        <v>118</v>
      </c>
      <c r="B65" s="140">
        <v>61.5</v>
      </c>
      <c r="C65" s="138">
        <v>67</v>
      </c>
      <c r="D65" s="141" t="s">
        <v>484</v>
      </c>
      <c r="E65" s="172">
        <v>80.149999999999991</v>
      </c>
      <c r="F65" s="173">
        <v>80.204999999999998</v>
      </c>
      <c r="G65" s="138" t="s">
        <v>370</v>
      </c>
      <c r="H65" s="138" t="s">
        <v>371</v>
      </c>
      <c r="I65" s="208" t="s">
        <v>375</v>
      </c>
      <c r="J65" s="140" t="s">
        <v>379</v>
      </c>
      <c r="K65" s="211">
        <v>1</v>
      </c>
      <c r="L65" s="206" t="s">
        <v>446</v>
      </c>
      <c r="M65" s="185">
        <v>131.94813565596598</v>
      </c>
      <c r="N65" s="186">
        <v>59.839927349259469</v>
      </c>
      <c r="O65" s="206" t="s">
        <v>421</v>
      </c>
      <c r="P65" s="264"/>
      <c r="Q65" s="264"/>
    </row>
    <row r="66" spans="1:17" s="138" customFormat="1" ht="15">
      <c r="A66" s="137" t="s">
        <v>119</v>
      </c>
      <c r="B66" s="140">
        <v>2</v>
      </c>
      <c r="C66" s="138">
        <v>27</v>
      </c>
      <c r="D66" s="141" t="s">
        <v>484</v>
      </c>
      <c r="E66" s="172">
        <v>80.02</v>
      </c>
      <c r="F66" s="173">
        <v>80.27</v>
      </c>
      <c r="G66" s="138" t="s">
        <v>370</v>
      </c>
      <c r="H66" s="138" t="s">
        <v>372</v>
      </c>
      <c r="I66" s="208" t="s">
        <v>375</v>
      </c>
      <c r="J66" s="140" t="s">
        <v>376</v>
      </c>
      <c r="K66" s="211">
        <v>0</v>
      </c>
      <c r="L66" s="206"/>
      <c r="M66" s="185">
        <v>90</v>
      </c>
      <c r="N66" s="186">
        <v>48.000000000000007</v>
      </c>
      <c r="O66" s="206" t="s">
        <v>452</v>
      </c>
      <c r="P66" s="264"/>
      <c r="Q66" s="264"/>
    </row>
    <row r="67" spans="1:17" s="138" customFormat="1" ht="15">
      <c r="A67" s="137" t="s">
        <v>119</v>
      </c>
      <c r="B67" s="140">
        <v>36</v>
      </c>
      <c r="C67" s="138">
        <v>39.5</v>
      </c>
      <c r="D67" s="141" t="s">
        <v>484</v>
      </c>
      <c r="E67" s="172">
        <v>80.36</v>
      </c>
      <c r="F67" s="173">
        <v>80.394999999999996</v>
      </c>
      <c r="G67" s="138" t="s">
        <v>370</v>
      </c>
      <c r="H67" s="138" t="s">
        <v>372</v>
      </c>
      <c r="I67" s="208" t="s">
        <v>375</v>
      </c>
      <c r="J67" s="140" t="s">
        <v>379</v>
      </c>
      <c r="K67" s="211">
        <v>1</v>
      </c>
      <c r="L67" s="206" t="s">
        <v>446</v>
      </c>
      <c r="M67" s="185"/>
      <c r="N67" s="186"/>
      <c r="O67" s="206" t="s">
        <v>447</v>
      </c>
      <c r="P67" s="264">
        <f t="shared" ref="P67:P81" si="2">(E68-E67)*100</f>
        <v>3.4999999999996589</v>
      </c>
      <c r="Q67" s="264">
        <f t="shared" ref="Q67:Q81" si="3">LN(P67)</f>
        <v>1.2527629684952706</v>
      </c>
    </row>
    <row r="68" spans="1:17" s="138" customFormat="1" ht="15">
      <c r="A68" s="137" t="s">
        <v>119</v>
      </c>
      <c r="B68" s="140">
        <v>39.5</v>
      </c>
      <c r="C68" s="138">
        <v>40</v>
      </c>
      <c r="D68" s="141" t="s">
        <v>484</v>
      </c>
      <c r="E68" s="172">
        <v>80.394999999999996</v>
      </c>
      <c r="F68" s="173">
        <v>80.400000000000006</v>
      </c>
      <c r="G68" s="138" t="s">
        <v>370</v>
      </c>
      <c r="H68" s="138" t="s">
        <v>372</v>
      </c>
      <c r="I68" s="208" t="s">
        <v>375</v>
      </c>
      <c r="J68" s="140" t="s">
        <v>376</v>
      </c>
      <c r="K68" s="211">
        <v>0</v>
      </c>
      <c r="L68" s="206"/>
      <c r="M68" s="185"/>
      <c r="N68" s="186"/>
      <c r="O68" s="206" t="s">
        <v>419</v>
      </c>
      <c r="P68" s="264"/>
      <c r="Q68" s="264"/>
    </row>
    <row r="69" spans="1:17" s="138" customFormat="1" ht="15">
      <c r="A69" s="137" t="s">
        <v>119</v>
      </c>
      <c r="B69" s="140">
        <v>40</v>
      </c>
      <c r="C69" s="138">
        <v>42</v>
      </c>
      <c r="D69" s="141" t="s">
        <v>484</v>
      </c>
      <c r="E69" s="172">
        <v>80.400000000000006</v>
      </c>
      <c r="F69" s="173">
        <v>80.42</v>
      </c>
      <c r="G69" s="138" t="s">
        <v>370</v>
      </c>
      <c r="H69" s="138" t="s">
        <v>372</v>
      </c>
      <c r="I69" s="208" t="s">
        <v>375</v>
      </c>
      <c r="J69" s="140" t="s">
        <v>376</v>
      </c>
      <c r="K69" s="211">
        <v>0</v>
      </c>
      <c r="L69" s="206"/>
      <c r="M69" s="185">
        <v>338.36797774921638</v>
      </c>
      <c r="N69" s="186">
        <v>10.740628961207364</v>
      </c>
      <c r="O69" s="206" t="s">
        <v>421</v>
      </c>
      <c r="P69" s="264">
        <f t="shared" si="2"/>
        <v>1.9999999999996021</v>
      </c>
      <c r="Q69" s="264">
        <f t="shared" si="3"/>
        <v>0.69314718055974633</v>
      </c>
    </row>
    <row r="70" spans="1:17" s="138" customFormat="1" ht="15">
      <c r="A70" s="137" t="s">
        <v>119</v>
      </c>
      <c r="B70" s="140">
        <v>42</v>
      </c>
      <c r="C70" s="138">
        <v>44.5</v>
      </c>
      <c r="D70" s="141" t="s">
        <v>484</v>
      </c>
      <c r="E70" s="172">
        <v>80.42</v>
      </c>
      <c r="F70" s="173">
        <v>80.444999999999993</v>
      </c>
      <c r="G70" s="138" t="s">
        <v>370</v>
      </c>
      <c r="H70" s="138" t="s">
        <v>372</v>
      </c>
      <c r="I70" s="208" t="s">
        <v>375</v>
      </c>
      <c r="J70" s="140" t="s">
        <v>376</v>
      </c>
      <c r="K70" s="211">
        <v>0</v>
      </c>
      <c r="L70" s="206"/>
      <c r="M70" s="185"/>
      <c r="N70" s="186"/>
      <c r="O70" s="206" t="s">
        <v>419</v>
      </c>
      <c r="P70" s="264"/>
      <c r="Q70" s="264"/>
    </row>
    <row r="71" spans="1:17" s="138" customFormat="1" ht="15">
      <c r="A71" s="137" t="s">
        <v>119</v>
      </c>
      <c r="B71" s="140">
        <v>44.5</v>
      </c>
      <c r="C71" s="138">
        <v>46</v>
      </c>
      <c r="D71" s="141" t="s">
        <v>484</v>
      </c>
      <c r="E71" s="172">
        <v>80.444999999999993</v>
      </c>
      <c r="F71" s="173">
        <v>80.459999999999994</v>
      </c>
      <c r="G71" s="138" t="s">
        <v>370</v>
      </c>
      <c r="H71" s="138" t="s">
        <v>371</v>
      </c>
      <c r="I71" s="208" t="s">
        <v>375</v>
      </c>
      <c r="J71" s="140" t="s">
        <v>376</v>
      </c>
      <c r="K71" s="211">
        <v>0</v>
      </c>
      <c r="L71" s="206"/>
      <c r="M71" s="185">
        <v>311.42877489724134</v>
      </c>
      <c r="N71" s="186">
        <v>23.429691715783932</v>
      </c>
      <c r="O71" s="206" t="s">
        <v>421</v>
      </c>
      <c r="P71" s="264">
        <f t="shared" si="2"/>
        <v>1.5000000000000568</v>
      </c>
      <c r="Q71" s="264">
        <f t="shared" si="3"/>
        <v>0.4054651081082023</v>
      </c>
    </row>
    <row r="72" spans="1:17" s="138" customFormat="1" ht="15">
      <c r="A72" s="137" t="s">
        <v>119</v>
      </c>
      <c r="B72" s="140">
        <v>46</v>
      </c>
      <c r="C72" s="138">
        <v>47</v>
      </c>
      <c r="D72" s="141" t="s">
        <v>484</v>
      </c>
      <c r="E72" s="172">
        <v>80.459999999999994</v>
      </c>
      <c r="F72" s="173">
        <v>80.47</v>
      </c>
      <c r="G72" s="138" t="s">
        <v>370</v>
      </c>
      <c r="H72" s="138" t="s">
        <v>372</v>
      </c>
      <c r="I72" s="208" t="s">
        <v>375</v>
      </c>
      <c r="J72" s="140" t="s">
        <v>379</v>
      </c>
      <c r="K72" s="211">
        <v>1</v>
      </c>
      <c r="L72" s="206" t="s">
        <v>446</v>
      </c>
      <c r="M72" s="185"/>
      <c r="N72" s="186"/>
      <c r="O72" s="206" t="s">
        <v>419</v>
      </c>
      <c r="P72" s="264"/>
      <c r="Q72" s="264"/>
    </row>
    <row r="73" spans="1:17" s="138" customFormat="1" ht="15">
      <c r="A73" s="137" t="s">
        <v>119</v>
      </c>
      <c r="B73" s="140">
        <v>47</v>
      </c>
      <c r="C73" s="138">
        <v>66.5</v>
      </c>
      <c r="D73" s="141" t="s">
        <v>484</v>
      </c>
      <c r="E73" s="172">
        <v>80.47</v>
      </c>
      <c r="F73" s="173">
        <v>80.665000000000006</v>
      </c>
      <c r="G73" s="138" t="s">
        <v>370</v>
      </c>
      <c r="H73" s="138" t="s">
        <v>372</v>
      </c>
      <c r="I73" s="208" t="s">
        <v>375</v>
      </c>
      <c r="J73" s="140" t="s">
        <v>379</v>
      </c>
      <c r="K73" s="211">
        <v>1</v>
      </c>
      <c r="L73" s="206" t="s">
        <v>446</v>
      </c>
      <c r="M73" s="185">
        <v>300.21969333493269</v>
      </c>
      <c r="N73" s="186">
        <v>35.872315778364182</v>
      </c>
      <c r="O73" s="206" t="s">
        <v>447</v>
      </c>
      <c r="P73" s="264">
        <f t="shared" si="2"/>
        <v>17.000000000000171</v>
      </c>
      <c r="Q73" s="264">
        <f t="shared" si="3"/>
        <v>2.8332133440562259</v>
      </c>
    </row>
    <row r="74" spans="1:17" s="138" customFormat="1" ht="15">
      <c r="A74" s="137" t="s">
        <v>120</v>
      </c>
      <c r="B74" s="140">
        <v>4</v>
      </c>
      <c r="C74" s="138">
        <v>5</v>
      </c>
      <c r="D74" s="141" t="s">
        <v>484</v>
      </c>
      <c r="E74" s="172">
        <v>80.64</v>
      </c>
      <c r="F74" s="173">
        <v>80.649999999999991</v>
      </c>
      <c r="G74" s="138" t="s">
        <v>370</v>
      </c>
      <c r="H74" s="138" t="s">
        <v>372</v>
      </c>
      <c r="I74" s="208" t="s">
        <v>375</v>
      </c>
      <c r="J74" s="140" t="s">
        <v>376</v>
      </c>
      <c r="K74" s="211">
        <v>0</v>
      </c>
      <c r="L74" s="206"/>
      <c r="M74" s="185"/>
      <c r="N74" s="186"/>
      <c r="O74" s="206" t="s">
        <v>419</v>
      </c>
      <c r="P74" s="264"/>
      <c r="Q74" s="264"/>
    </row>
    <row r="75" spans="1:17" s="138" customFormat="1" ht="15">
      <c r="A75" s="137" t="s">
        <v>120</v>
      </c>
      <c r="B75" s="140">
        <v>5</v>
      </c>
      <c r="C75" s="138">
        <v>40</v>
      </c>
      <c r="D75" s="141" t="s">
        <v>484</v>
      </c>
      <c r="E75" s="172">
        <v>80.649999999999991</v>
      </c>
      <c r="F75" s="173">
        <v>81</v>
      </c>
      <c r="G75" s="138" t="s">
        <v>370</v>
      </c>
      <c r="H75" s="138" t="s">
        <v>372</v>
      </c>
      <c r="I75" s="208" t="s">
        <v>375</v>
      </c>
      <c r="J75" s="140" t="s">
        <v>376</v>
      </c>
      <c r="K75" s="211">
        <v>0</v>
      </c>
      <c r="L75" s="206"/>
      <c r="M75" s="185">
        <v>89.56686022415613</v>
      </c>
      <c r="N75" s="186">
        <v>13.000358860110325</v>
      </c>
      <c r="O75" s="206" t="s">
        <v>421</v>
      </c>
      <c r="P75" s="264">
        <f t="shared" si="2"/>
        <v>201.50000000000006</v>
      </c>
      <c r="Q75" s="264">
        <f t="shared" si="3"/>
        <v>5.3057893813867381</v>
      </c>
    </row>
    <row r="76" spans="1:17" s="138" customFormat="1" ht="15">
      <c r="A76" s="137" t="s">
        <v>122</v>
      </c>
      <c r="B76" s="140">
        <v>52</v>
      </c>
      <c r="C76" s="138">
        <v>61</v>
      </c>
      <c r="D76" s="141" t="s">
        <v>484</v>
      </c>
      <c r="E76" s="172">
        <v>82.664999999999992</v>
      </c>
      <c r="F76" s="173">
        <v>82.754999999999995</v>
      </c>
      <c r="G76" s="138" t="s">
        <v>373</v>
      </c>
      <c r="H76" s="138" t="s">
        <v>371</v>
      </c>
      <c r="I76" s="208" t="s">
        <v>375</v>
      </c>
      <c r="J76" s="140" t="s">
        <v>376</v>
      </c>
      <c r="K76" s="211">
        <v>0</v>
      </c>
      <c r="L76" s="206"/>
      <c r="M76" s="185">
        <v>120.87367121473767</v>
      </c>
      <c r="N76" s="186">
        <v>48.36941796978833</v>
      </c>
      <c r="O76" s="206" t="s">
        <v>421</v>
      </c>
      <c r="P76" s="264">
        <f t="shared" si="2"/>
        <v>9.0000000000003411</v>
      </c>
      <c r="Q76" s="264">
        <f t="shared" si="3"/>
        <v>2.1972245773362573</v>
      </c>
    </row>
    <row r="77" spans="1:17" s="138" customFormat="1" ht="15">
      <c r="A77" s="137" t="s">
        <v>122</v>
      </c>
      <c r="B77" s="140">
        <v>61</v>
      </c>
      <c r="C77" s="138">
        <v>92</v>
      </c>
      <c r="D77" s="141" t="s">
        <v>484</v>
      </c>
      <c r="E77" s="172">
        <v>82.754999999999995</v>
      </c>
      <c r="F77" s="173">
        <v>83.064999999999998</v>
      </c>
      <c r="G77" s="138" t="s">
        <v>370</v>
      </c>
      <c r="H77" s="138" t="s">
        <v>371</v>
      </c>
      <c r="I77" s="208" t="s">
        <v>375</v>
      </c>
      <c r="J77" s="140" t="s">
        <v>376</v>
      </c>
      <c r="K77" s="211">
        <v>0</v>
      </c>
      <c r="L77" s="206"/>
      <c r="M77" s="185">
        <v>116.41164105221355</v>
      </c>
      <c r="N77" s="186">
        <v>32.807306574922585</v>
      </c>
      <c r="O77" s="206" t="s">
        <v>421</v>
      </c>
      <c r="P77" s="264">
        <f t="shared" si="2"/>
        <v>31.000000000000227</v>
      </c>
      <c r="Q77" s="264">
        <f t="shared" si="3"/>
        <v>3.4339872044851534</v>
      </c>
    </row>
    <row r="78" spans="1:17" s="138" customFormat="1" ht="15">
      <c r="A78" s="137" t="s">
        <v>123</v>
      </c>
      <c r="B78" s="140">
        <v>0</v>
      </c>
      <c r="C78" s="138">
        <v>5.5</v>
      </c>
      <c r="D78" s="141" t="s">
        <v>484</v>
      </c>
      <c r="E78" s="172">
        <v>83.064999999999998</v>
      </c>
      <c r="F78" s="173">
        <v>83.12</v>
      </c>
      <c r="G78" s="138" t="s">
        <v>370</v>
      </c>
      <c r="H78" s="138" t="s">
        <v>371</v>
      </c>
      <c r="I78" s="208" t="s">
        <v>375</v>
      </c>
      <c r="J78" s="140" t="s">
        <v>376</v>
      </c>
      <c r="K78" s="211">
        <v>0</v>
      </c>
      <c r="L78" s="206"/>
      <c r="M78" s="185"/>
      <c r="N78" s="186"/>
      <c r="O78" s="206" t="s">
        <v>451</v>
      </c>
      <c r="P78" s="264">
        <f t="shared" si="2"/>
        <v>5.5000000000006821</v>
      </c>
      <c r="Q78" s="264">
        <f t="shared" si="3"/>
        <v>1.7047480922385492</v>
      </c>
    </row>
    <row r="79" spans="1:17" s="138" customFormat="1" ht="15">
      <c r="A79" s="137" t="s">
        <v>123</v>
      </c>
      <c r="B79" s="140">
        <v>5.5</v>
      </c>
      <c r="C79" s="138">
        <v>17.5</v>
      </c>
      <c r="D79" s="141" t="s">
        <v>484</v>
      </c>
      <c r="E79" s="172">
        <v>83.12</v>
      </c>
      <c r="F79" s="173">
        <v>83.24</v>
      </c>
      <c r="G79" s="138" t="s">
        <v>370</v>
      </c>
      <c r="H79" s="138" t="s">
        <v>371</v>
      </c>
      <c r="I79" s="208" t="s">
        <v>375</v>
      </c>
      <c r="J79" s="140" t="s">
        <v>379</v>
      </c>
      <c r="K79" s="211">
        <v>1</v>
      </c>
      <c r="L79" s="206" t="s">
        <v>446</v>
      </c>
      <c r="M79" s="185">
        <v>139.55181728771038</v>
      </c>
      <c r="N79" s="186">
        <v>18.140610906213709</v>
      </c>
      <c r="O79" s="206" t="s">
        <v>421</v>
      </c>
      <c r="P79" s="264">
        <f t="shared" si="2"/>
        <v>11.999999999999034</v>
      </c>
      <c r="Q79" s="264">
        <f t="shared" si="3"/>
        <v>2.48490664978792</v>
      </c>
    </row>
    <row r="80" spans="1:17" s="138" customFormat="1" ht="15">
      <c r="A80" s="137" t="s">
        <v>123</v>
      </c>
      <c r="B80" s="140">
        <v>17.5</v>
      </c>
      <c r="C80" s="138">
        <v>18</v>
      </c>
      <c r="D80" s="141" t="s">
        <v>484</v>
      </c>
      <c r="E80" s="172">
        <v>83.24</v>
      </c>
      <c r="F80" s="173">
        <v>83.245000000000005</v>
      </c>
      <c r="G80" s="138" t="s">
        <v>370</v>
      </c>
      <c r="H80" s="138" t="s">
        <v>372</v>
      </c>
      <c r="I80" s="208" t="s">
        <v>375</v>
      </c>
      <c r="J80" s="140" t="s">
        <v>376</v>
      </c>
      <c r="K80" s="211">
        <v>0</v>
      </c>
      <c r="L80" s="206"/>
      <c r="M80" s="185">
        <v>78.933311481615874</v>
      </c>
      <c r="N80" s="186">
        <v>15.27106285465473</v>
      </c>
      <c r="O80" s="206" t="s">
        <v>451</v>
      </c>
      <c r="P80" s="264">
        <v>0</v>
      </c>
      <c r="Q80" s="264"/>
    </row>
    <row r="81" spans="1:17" s="138" customFormat="1" ht="15">
      <c r="A81" s="137" t="s">
        <v>123</v>
      </c>
      <c r="B81" s="140">
        <v>18</v>
      </c>
      <c r="C81" s="138">
        <v>24.5</v>
      </c>
      <c r="D81" s="141" t="s">
        <v>484</v>
      </c>
      <c r="E81" s="172">
        <v>83.245000000000005</v>
      </c>
      <c r="F81" s="173">
        <v>83.31</v>
      </c>
      <c r="G81" s="138" t="s">
        <v>370</v>
      </c>
      <c r="H81" s="138" t="s">
        <v>372</v>
      </c>
      <c r="I81" s="208" t="s">
        <v>375</v>
      </c>
      <c r="J81" s="140" t="s">
        <v>379</v>
      </c>
      <c r="K81" s="211">
        <v>1</v>
      </c>
      <c r="L81" s="206" t="s">
        <v>446</v>
      </c>
      <c r="M81" s="185">
        <v>130.44818271228962</v>
      </c>
      <c r="N81" s="186">
        <v>18.140610906213709</v>
      </c>
      <c r="O81" s="206" t="s">
        <v>421</v>
      </c>
      <c r="P81" s="264">
        <f t="shared" si="2"/>
        <v>6.4999999999997726</v>
      </c>
      <c r="Q81" s="264">
        <f t="shared" si="3"/>
        <v>1.8718021769015565</v>
      </c>
    </row>
    <row r="82" spans="1:17" s="138" customFormat="1" ht="15">
      <c r="A82" s="137" t="s">
        <v>123</v>
      </c>
      <c r="B82" s="140">
        <v>24.5</v>
      </c>
      <c r="C82" s="138">
        <v>32</v>
      </c>
      <c r="D82" s="141" t="s">
        <v>484</v>
      </c>
      <c r="E82" s="172">
        <v>83.31</v>
      </c>
      <c r="F82" s="173">
        <v>83.384999999999991</v>
      </c>
      <c r="G82" s="138" t="s">
        <v>370</v>
      </c>
      <c r="H82" s="138" t="s">
        <v>371</v>
      </c>
      <c r="I82" s="208" t="s">
        <v>375</v>
      </c>
      <c r="J82" s="140" t="s">
        <v>379</v>
      </c>
      <c r="K82" s="211">
        <v>1</v>
      </c>
      <c r="L82" s="206" t="s">
        <v>454</v>
      </c>
      <c r="M82" s="185">
        <v>139.55181728771038</v>
      </c>
      <c r="N82" s="186">
        <v>18.140610906213709</v>
      </c>
      <c r="O82" s="206" t="s">
        <v>451</v>
      </c>
      <c r="P82" s="264"/>
      <c r="Q82" s="206"/>
    </row>
  </sheetData>
  <conditionalFormatting sqref="D62 D73 D80 D49 D54 D66">
    <cfRule type="cellIs" dxfId="1006" priority="175" operator="equal">
      <formula>"Too Long"</formula>
    </cfRule>
  </conditionalFormatting>
  <conditionalFormatting sqref="D62 D73 D80 D49 D54 D66">
    <cfRule type="cellIs" dxfId="1005" priority="174" operator="equal">
      <formula>"Good"</formula>
    </cfRule>
  </conditionalFormatting>
  <conditionalFormatting sqref="D10">
    <cfRule type="cellIs" dxfId="1004" priority="173" operator="equal">
      <formula>"Too Long"</formula>
    </cfRule>
  </conditionalFormatting>
  <conditionalFormatting sqref="D10">
    <cfRule type="cellIs" dxfId="1003" priority="172" operator="equal">
      <formula>"Good"</formula>
    </cfRule>
  </conditionalFormatting>
  <conditionalFormatting sqref="D9">
    <cfRule type="cellIs" dxfId="1002" priority="171" operator="equal">
      <formula>"Too Long"</formula>
    </cfRule>
  </conditionalFormatting>
  <conditionalFormatting sqref="D9">
    <cfRule type="cellIs" dxfId="1001" priority="170" operator="equal">
      <formula>"Good"</formula>
    </cfRule>
  </conditionalFormatting>
  <conditionalFormatting sqref="D8">
    <cfRule type="cellIs" dxfId="1000" priority="169" operator="equal">
      <formula>"Too Long"</formula>
    </cfRule>
  </conditionalFormatting>
  <conditionalFormatting sqref="D8">
    <cfRule type="cellIs" dxfId="999" priority="168" operator="equal">
      <formula>"Good"</formula>
    </cfRule>
  </conditionalFormatting>
  <conditionalFormatting sqref="D3">
    <cfRule type="cellIs" dxfId="998" priority="167" operator="equal">
      <formula>"Too Long"</formula>
    </cfRule>
  </conditionalFormatting>
  <conditionalFormatting sqref="D3">
    <cfRule type="cellIs" dxfId="997" priority="166" operator="equal">
      <formula>"Good"</formula>
    </cfRule>
  </conditionalFormatting>
  <conditionalFormatting sqref="D2">
    <cfRule type="cellIs" dxfId="996" priority="165" operator="equal">
      <formula>"Too Long"</formula>
    </cfRule>
  </conditionalFormatting>
  <conditionalFormatting sqref="D2">
    <cfRule type="cellIs" dxfId="995" priority="164" operator="equal">
      <formula>"Good"</formula>
    </cfRule>
  </conditionalFormatting>
  <conditionalFormatting sqref="D22">
    <cfRule type="cellIs" dxfId="994" priority="163" operator="equal">
      <formula>"Too Long"</formula>
    </cfRule>
  </conditionalFormatting>
  <conditionalFormatting sqref="D22">
    <cfRule type="cellIs" dxfId="993" priority="162" operator="equal">
      <formula>"Good"</formula>
    </cfRule>
  </conditionalFormatting>
  <conditionalFormatting sqref="D17">
    <cfRule type="cellIs" dxfId="992" priority="161" operator="equal">
      <formula>"Too Long"</formula>
    </cfRule>
  </conditionalFormatting>
  <conditionalFormatting sqref="D17">
    <cfRule type="cellIs" dxfId="991" priority="160" operator="equal">
      <formula>"Good"</formula>
    </cfRule>
  </conditionalFormatting>
  <conditionalFormatting sqref="D11">
    <cfRule type="cellIs" dxfId="990" priority="159" operator="equal">
      <formula>"Too Long"</formula>
    </cfRule>
  </conditionalFormatting>
  <conditionalFormatting sqref="D11">
    <cfRule type="cellIs" dxfId="989" priority="158" operator="equal">
      <formula>"Good"</formula>
    </cfRule>
  </conditionalFormatting>
  <conditionalFormatting sqref="D21">
    <cfRule type="cellIs" dxfId="988" priority="157" operator="equal">
      <formula>"Too Long"</formula>
    </cfRule>
  </conditionalFormatting>
  <conditionalFormatting sqref="D21">
    <cfRule type="cellIs" dxfId="987" priority="156" operator="equal">
      <formula>"Good"</formula>
    </cfRule>
  </conditionalFormatting>
  <conditionalFormatting sqref="D20">
    <cfRule type="cellIs" dxfId="986" priority="155" operator="equal">
      <formula>"Too Long"</formula>
    </cfRule>
  </conditionalFormatting>
  <conditionalFormatting sqref="D20">
    <cfRule type="cellIs" dxfId="985" priority="154" operator="equal">
      <formula>"Good"</formula>
    </cfRule>
  </conditionalFormatting>
  <conditionalFormatting sqref="D19">
    <cfRule type="cellIs" dxfId="984" priority="153" operator="equal">
      <formula>"Too Long"</formula>
    </cfRule>
  </conditionalFormatting>
  <conditionalFormatting sqref="D19">
    <cfRule type="cellIs" dxfId="983" priority="152" operator="equal">
      <formula>"Good"</formula>
    </cfRule>
  </conditionalFormatting>
  <conditionalFormatting sqref="D18">
    <cfRule type="cellIs" dxfId="982" priority="151" operator="equal">
      <formula>"Too Long"</formula>
    </cfRule>
  </conditionalFormatting>
  <conditionalFormatting sqref="D18">
    <cfRule type="cellIs" dxfId="981" priority="150" operator="equal">
      <formula>"Good"</formula>
    </cfRule>
  </conditionalFormatting>
  <conditionalFormatting sqref="D24">
    <cfRule type="cellIs" dxfId="980" priority="149" operator="equal">
      <formula>"Too Long"</formula>
    </cfRule>
  </conditionalFormatting>
  <conditionalFormatting sqref="D24">
    <cfRule type="cellIs" dxfId="979" priority="148" operator="equal">
      <formula>"Good"</formula>
    </cfRule>
  </conditionalFormatting>
  <conditionalFormatting sqref="D23">
    <cfRule type="cellIs" dxfId="978" priority="147" operator="equal">
      <formula>"Too Long"</formula>
    </cfRule>
  </conditionalFormatting>
  <conditionalFormatting sqref="D23">
    <cfRule type="cellIs" dxfId="977" priority="146" operator="equal">
      <formula>"Good"</formula>
    </cfRule>
  </conditionalFormatting>
  <conditionalFormatting sqref="D42 D25">
    <cfRule type="cellIs" dxfId="976" priority="143" operator="equal">
      <formula>"Too Long"</formula>
    </cfRule>
  </conditionalFormatting>
  <conditionalFormatting sqref="D42 D25">
    <cfRule type="cellIs" dxfId="975" priority="142" operator="equal">
      <formula>"Good"</formula>
    </cfRule>
  </conditionalFormatting>
  <conditionalFormatting sqref="D39">
    <cfRule type="cellIs" dxfId="974" priority="141" operator="equal">
      <formula>"Too Long"</formula>
    </cfRule>
  </conditionalFormatting>
  <conditionalFormatting sqref="D39">
    <cfRule type="cellIs" dxfId="973" priority="140" operator="equal">
      <formula>"Good"</formula>
    </cfRule>
  </conditionalFormatting>
  <conditionalFormatting sqref="D38">
    <cfRule type="cellIs" dxfId="972" priority="139" operator="equal">
      <formula>"Too Long"</formula>
    </cfRule>
  </conditionalFormatting>
  <conditionalFormatting sqref="D38">
    <cfRule type="cellIs" dxfId="971" priority="138" operator="equal">
      <formula>"Good"</formula>
    </cfRule>
  </conditionalFormatting>
  <conditionalFormatting sqref="D48">
    <cfRule type="cellIs" dxfId="970" priority="135" operator="equal">
      <formula>"Too Long"</formula>
    </cfRule>
  </conditionalFormatting>
  <conditionalFormatting sqref="D48">
    <cfRule type="cellIs" dxfId="969" priority="134" operator="equal">
      <formula>"Good"</formula>
    </cfRule>
  </conditionalFormatting>
  <conditionalFormatting sqref="D47">
    <cfRule type="cellIs" dxfId="968" priority="133" operator="equal">
      <formula>"Too Long"</formula>
    </cfRule>
  </conditionalFormatting>
  <conditionalFormatting sqref="D47">
    <cfRule type="cellIs" dxfId="967" priority="132" operator="equal">
      <formula>"Good"</formula>
    </cfRule>
  </conditionalFormatting>
  <conditionalFormatting sqref="D58:D59">
    <cfRule type="cellIs" dxfId="966" priority="131" operator="equal">
      <formula>"Too Long"</formula>
    </cfRule>
  </conditionalFormatting>
  <conditionalFormatting sqref="D58:D59">
    <cfRule type="cellIs" dxfId="965" priority="130" operator="equal">
      <formula>"Good"</formula>
    </cfRule>
  </conditionalFormatting>
  <conditionalFormatting sqref="D56">
    <cfRule type="cellIs" dxfId="964" priority="127" operator="equal">
      <formula>"Too Long"</formula>
    </cfRule>
  </conditionalFormatting>
  <conditionalFormatting sqref="D56">
    <cfRule type="cellIs" dxfId="963" priority="126" operator="equal">
      <formula>"Good"</formula>
    </cfRule>
  </conditionalFormatting>
  <conditionalFormatting sqref="D57">
    <cfRule type="cellIs" dxfId="962" priority="125" operator="equal">
      <formula>"Too Long"</formula>
    </cfRule>
  </conditionalFormatting>
  <conditionalFormatting sqref="D57">
    <cfRule type="cellIs" dxfId="961" priority="124" operator="equal">
      <formula>"Good"</formula>
    </cfRule>
  </conditionalFormatting>
  <conditionalFormatting sqref="D64">
    <cfRule type="cellIs" dxfId="960" priority="121" operator="equal">
      <formula>"Too Long"</formula>
    </cfRule>
  </conditionalFormatting>
  <conditionalFormatting sqref="D64">
    <cfRule type="cellIs" dxfId="959" priority="120" operator="equal">
      <formula>"Good"</formula>
    </cfRule>
  </conditionalFormatting>
  <conditionalFormatting sqref="D63">
    <cfRule type="cellIs" dxfId="958" priority="119" operator="equal">
      <formula>"Too Long"</formula>
    </cfRule>
  </conditionalFormatting>
  <conditionalFormatting sqref="D63">
    <cfRule type="cellIs" dxfId="957" priority="118" operator="equal">
      <formula>"Good"</formula>
    </cfRule>
  </conditionalFormatting>
  <conditionalFormatting sqref="D65">
    <cfRule type="cellIs" dxfId="956" priority="117" operator="equal">
      <formula>"Too Long"</formula>
    </cfRule>
  </conditionalFormatting>
  <conditionalFormatting sqref="D65">
    <cfRule type="cellIs" dxfId="955" priority="116" operator="equal">
      <formula>"Good"</formula>
    </cfRule>
  </conditionalFormatting>
  <conditionalFormatting sqref="D69">
    <cfRule type="cellIs" dxfId="954" priority="113" operator="equal">
      <formula>"Too Long"</formula>
    </cfRule>
  </conditionalFormatting>
  <conditionalFormatting sqref="D69">
    <cfRule type="cellIs" dxfId="953" priority="112" operator="equal">
      <formula>"Good"</formula>
    </cfRule>
  </conditionalFormatting>
  <conditionalFormatting sqref="D68">
    <cfRule type="cellIs" dxfId="952" priority="109" operator="equal">
      <formula>"Too Long"</formula>
    </cfRule>
  </conditionalFormatting>
  <conditionalFormatting sqref="D68">
    <cfRule type="cellIs" dxfId="951" priority="108" operator="equal">
      <formula>"Good"</formula>
    </cfRule>
  </conditionalFormatting>
  <conditionalFormatting sqref="D67">
    <cfRule type="cellIs" dxfId="950" priority="107" operator="equal">
      <formula>"Too Long"</formula>
    </cfRule>
  </conditionalFormatting>
  <conditionalFormatting sqref="D67">
    <cfRule type="cellIs" dxfId="949" priority="106" operator="equal">
      <formula>"Good"</formula>
    </cfRule>
  </conditionalFormatting>
  <conditionalFormatting sqref="D74">
    <cfRule type="cellIs" dxfId="948" priority="105" operator="equal">
      <formula>"Too Long"</formula>
    </cfRule>
  </conditionalFormatting>
  <conditionalFormatting sqref="D74">
    <cfRule type="cellIs" dxfId="947" priority="104" operator="equal">
      <formula>"Good"</formula>
    </cfRule>
  </conditionalFormatting>
  <conditionalFormatting sqref="D77">
    <cfRule type="cellIs" dxfId="946" priority="97" operator="equal">
      <formula>"Too Long"</formula>
    </cfRule>
  </conditionalFormatting>
  <conditionalFormatting sqref="D77">
    <cfRule type="cellIs" dxfId="945" priority="96" operator="equal">
      <formula>"Good"</formula>
    </cfRule>
  </conditionalFormatting>
  <conditionalFormatting sqref="D76">
    <cfRule type="cellIs" dxfId="944" priority="95" operator="equal">
      <formula>"Too Long"</formula>
    </cfRule>
  </conditionalFormatting>
  <conditionalFormatting sqref="D76">
    <cfRule type="cellIs" dxfId="943" priority="94" operator="equal">
      <formula>"Good"</formula>
    </cfRule>
  </conditionalFormatting>
  <conditionalFormatting sqref="D79">
    <cfRule type="cellIs" dxfId="942" priority="91" operator="equal">
      <formula>"Too Long"</formula>
    </cfRule>
  </conditionalFormatting>
  <conditionalFormatting sqref="D79">
    <cfRule type="cellIs" dxfId="941" priority="90" operator="equal">
      <formula>"Good"</formula>
    </cfRule>
  </conditionalFormatting>
  <conditionalFormatting sqref="D78">
    <cfRule type="cellIs" dxfId="940" priority="89" operator="equal">
      <formula>"Too Long"</formula>
    </cfRule>
  </conditionalFormatting>
  <conditionalFormatting sqref="D78">
    <cfRule type="cellIs" dxfId="939" priority="88" operator="equal">
      <formula>"Good"</formula>
    </cfRule>
  </conditionalFormatting>
  <conditionalFormatting sqref="D82">
    <cfRule type="cellIs" dxfId="938" priority="87" operator="equal">
      <formula>"Too Long"</formula>
    </cfRule>
  </conditionalFormatting>
  <conditionalFormatting sqref="D82">
    <cfRule type="cellIs" dxfId="937" priority="86" operator="equal">
      <formula>"Good"</formula>
    </cfRule>
  </conditionalFormatting>
  <conditionalFormatting sqref="D81">
    <cfRule type="cellIs" dxfId="936" priority="85" operator="equal">
      <formula>"Too Long"</formula>
    </cfRule>
  </conditionalFormatting>
  <conditionalFormatting sqref="D81">
    <cfRule type="cellIs" dxfId="935" priority="84" operator="equal">
      <formula>"Good"</formula>
    </cfRule>
  </conditionalFormatting>
  <conditionalFormatting sqref="D7">
    <cfRule type="cellIs" dxfId="934" priority="83" operator="equal">
      <formula>"Too Long"</formula>
    </cfRule>
  </conditionalFormatting>
  <conditionalFormatting sqref="D7">
    <cfRule type="cellIs" dxfId="933" priority="82" operator="equal">
      <formula>"Good"</formula>
    </cfRule>
  </conditionalFormatting>
  <conditionalFormatting sqref="D6">
    <cfRule type="cellIs" dxfId="932" priority="81" operator="equal">
      <formula>"Too Long"</formula>
    </cfRule>
  </conditionalFormatting>
  <conditionalFormatting sqref="D6">
    <cfRule type="cellIs" dxfId="931" priority="80" operator="equal">
      <formula>"Good"</formula>
    </cfRule>
  </conditionalFormatting>
  <conditionalFormatting sqref="D5">
    <cfRule type="cellIs" dxfId="930" priority="79" operator="equal">
      <formula>"Too Long"</formula>
    </cfRule>
  </conditionalFormatting>
  <conditionalFormatting sqref="D5">
    <cfRule type="cellIs" dxfId="929" priority="78" operator="equal">
      <formula>"Good"</formula>
    </cfRule>
  </conditionalFormatting>
  <conditionalFormatting sqref="D4">
    <cfRule type="cellIs" dxfId="928" priority="77" operator="equal">
      <formula>"Too Long"</formula>
    </cfRule>
  </conditionalFormatting>
  <conditionalFormatting sqref="D4">
    <cfRule type="cellIs" dxfId="927" priority="76" operator="equal">
      <formula>"Good"</formula>
    </cfRule>
  </conditionalFormatting>
  <conditionalFormatting sqref="D12">
    <cfRule type="cellIs" dxfId="926" priority="75" operator="equal">
      <formula>"Too Long"</formula>
    </cfRule>
  </conditionalFormatting>
  <conditionalFormatting sqref="D12">
    <cfRule type="cellIs" dxfId="925" priority="74" operator="equal">
      <formula>"Good"</formula>
    </cfRule>
  </conditionalFormatting>
  <conditionalFormatting sqref="D16">
    <cfRule type="cellIs" dxfId="924" priority="73" operator="equal">
      <formula>"Too Long"</formula>
    </cfRule>
  </conditionalFormatting>
  <conditionalFormatting sqref="D16">
    <cfRule type="cellIs" dxfId="923" priority="72" operator="equal">
      <formula>"Good"</formula>
    </cfRule>
  </conditionalFormatting>
  <conditionalFormatting sqref="D15">
    <cfRule type="cellIs" dxfId="922" priority="71" operator="equal">
      <formula>"Too Long"</formula>
    </cfRule>
  </conditionalFormatting>
  <conditionalFormatting sqref="D15">
    <cfRule type="cellIs" dxfId="921" priority="70" operator="equal">
      <formula>"Good"</formula>
    </cfRule>
  </conditionalFormatting>
  <conditionalFormatting sqref="D13">
    <cfRule type="cellIs" dxfId="920" priority="69" operator="equal">
      <formula>"Too Long"</formula>
    </cfRule>
  </conditionalFormatting>
  <conditionalFormatting sqref="D13">
    <cfRule type="cellIs" dxfId="919" priority="68" operator="equal">
      <formula>"Good"</formula>
    </cfRule>
  </conditionalFormatting>
  <conditionalFormatting sqref="D14">
    <cfRule type="cellIs" dxfId="918" priority="67" operator="equal">
      <formula>"Too Long"</formula>
    </cfRule>
  </conditionalFormatting>
  <conditionalFormatting sqref="D14">
    <cfRule type="cellIs" dxfId="917" priority="66" operator="equal">
      <formula>"Good"</formula>
    </cfRule>
  </conditionalFormatting>
  <conditionalFormatting sqref="D37">
    <cfRule type="cellIs" dxfId="916" priority="65" operator="equal">
      <formula>"Too Long"</formula>
    </cfRule>
  </conditionalFormatting>
  <conditionalFormatting sqref="D37">
    <cfRule type="cellIs" dxfId="915" priority="64" operator="equal">
      <formula>"Good"</formula>
    </cfRule>
  </conditionalFormatting>
  <conditionalFormatting sqref="D36">
    <cfRule type="cellIs" dxfId="914" priority="63" operator="equal">
      <formula>"Too Long"</formula>
    </cfRule>
  </conditionalFormatting>
  <conditionalFormatting sqref="D36">
    <cfRule type="cellIs" dxfId="913" priority="62" operator="equal">
      <formula>"Good"</formula>
    </cfRule>
  </conditionalFormatting>
  <conditionalFormatting sqref="D35">
    <cfRule type="cellIs" dxfId="912" priority="61" operator="equal">
      <formula>"Too Long"</formula>
    </cfRule>
  </conditionalFormatting>
  <conditionalFormatting sqref="D35">
    <cfRule type="cellIs" dxfId="911" priority="60" operator="equal">
      <formula>"Good"</formula>
    </cfRule>
  </conditionalFormatting>
  <conditionalFormatting sqref="D34">
    <cfRule type="cellIs" dxfId="910" priority="59" operator="equal">
      <formula>"Too Long"</formula>
    </cfRule>
  </conditionalFormatting>
  <conditionalFormatting sqref="D34">
    <cfRule type="cellIs" dxfId="909" priority="58" operator="equal">
      <formula>"Good"</formula>
    </cfRule>
  </conditionalFormatting>
  <conditionalFormatting sqref="D33">
    <cfRule type="cellIs" dxfId="908" priority="57" operator="equal">
      <formula>"Too Long"</formula>
    </cfRule>
  </conditionalFormatting>
  <conditionalFormatting sqref="D33">
    <cfRule type="cellIs" dxfId="907" priority="56" operator="equal">
      <formula>"Good"</formula>
    </cfRule>
  </conditionalFormatting>
  <conditionalFormatting sqref="D32">
    <cfRule type="cellIs" dxfId="906" priority="55" operator="equal">
      <formula>"Too Long"</formula>
    </cfRule>
  </conditionalFormatting>
  <conditionalFormatting sqref="D32">
    <cfRule type="cellIs" dxfId="905" priority="54" operator="equal">
      <formula>"Good"</formula>
    </cfRule>
  </conditionalFormatting>
  <conditionalFormatting sqref="D31">
    <cfRule type="cellIs" dxfId="904" priority="53" operator="equal">
      <formula>"Too Long"</formula>
    </cfRule>
  </conditionalFormatting>
  <conditionalFormatting sqref="D31">
    <cfRule type="cellIs" dxfId="903" priority="52" operator="equal">
      <formula>"Good"</formula>
    </cfRule>
  </conditionalFormatting>
  <conditionalFormatting sqref="D30">
    <cfRule type="cellIs" dxfId="902" priority="51" operator="equal">
      <formula>"Too Long"</formula>
    </cfRule>
  </conditionalFormatting>
  <conditionalFormatting sqref="D30">
    <cfRule type="cellIs" dxfId="901" priority="50" operator="equal">
      <formula>"Good"</formula>
    </cfRule>
  </conditionalFormatting>
  <conditionalFormatting sqref="D29">
    <cfRule type="cellIs" dxfId="900" priority="49" operator="equal">
      <formula>"Too Long"</formula>
    </cfRule>
  </conditionalFormatting>
  <conditionalFormatting sqref="D29">
    <cfRule type="cellIs" dxfId="899" priority="48" operator="equal">
      <formula>"Good"</formula>
    </cfRule>
  </conditionalFormatting>
  <conditionalFormatting sqref="D26 D28">
    <cfRule type="cellIs" dxfId="898" priority="47" operator="equal">
      <formula>"Too Long"</formula>
    </cfRule>
  </conditionalFormatting>
  <conditionalFormatting sqref="D26 D28">
    <cfRule type="cellIs" dxfId="897" priority="46" operator="equal">
      <formula>"Good"</formula>
    </cfRule>
  </conditionalFormatting>
  <conditionalFormatting sqref="D27">
    <cfRule type="cellIs" dxfId="896" priority="45" operator="equal">
      <formula>"Too Long"</formula>
    </cfRule>
  </conditionalFormatting>
  <conditionalFormatting sqref="D27">
    <cfRule type="cellIs" dxfId="895" priority="44" operator="equal">
      <formula>"Good"</formula>
    </cfRule>
  </conditionalFormatting>
  <conditionalFormatting sqref="D40:D41">
    <cfRule type="cellIs" dxfId="894" priority="39" operator="equal">
      <formula>"Too Long"</formula>
    </cfRule>
  </conditionalFormatting>
  <conditionalFormatting sqref="D40:D41">
    <cfRule type="cellIs" dxfId="893" priority="38" operator="equal">
      <formula>"Good"</formula>
    </cfRule>
  </conditionalFormatting>
  <conditionalFormatting sqref="D46">
    <cfRule type="cellIs" dxfId="892" priority="37" operator="equal">
      <formula>"Too Long"</formula>
    </cfRule>
  </conditionalFormatting>
  <conditionalFormatting sqref="D46">
    <cfRule type="cellIs" dxfId="891" priority="36" operator="equal">
      <formula>"Good"</formula>
    </cfRule>
  </conditionalFormatting>
  <conditionalFormatting sqref="D45">
    <cfRule type="cellIs" dxfId="890" priority="35" operator="equal">
      <formula>"Too Long"</formula>
    </cfRule>
  </conditionalFormatting>
  <conditionalFormatting sqref="D45">
    <cfRule type="cellIs" dxfId="889" priority="34" operator="equal">
      <formula>"Good"</formula>
    </cfRule>
  </conditionalFormatting>
  <conditionalFormatting sqref="D44">
    <cfRule type="cellIs" dxfId="888" priority="33" operator="equal">
      <formula>"Too Long"</formula>
    </cfRule>
  </conditionalFormatting>
  <conditionalFormatting sqref="D44">
    <cfRule type="cellIs" dxfId="887" priority="32" operator="equal">
      <formula>"Good"</formula>
    </cfRule>
  </conditionalFormatting>
  <conditionalFormatting sqref="D43">
    <cfRule type="cellIs" dxfId="886" priority="31" operator="equal">
      <formula>"Too Long"</formula>
    </cfRule>
  </conditionalFormatting>
  <conditionalFormatting sqref="D43">
    <cfRule type="cellIs" dxfId="885" priority="30" operator="equal">
      <formula>"Good"</formula>
    </cfRule>
  </conditionalFormatting>
  <conditionalFormatting sqref="D53">
    <cfRule type="cellIs" dxfId="884" priority="29" operator="equal">
      <formula>"Too Long"</formula>
    </cfRule>
  </conditionalFormatting>
  <conditionalFormatting sqref="D53">
    <cfRule type="cellIs" dxfId="883" priority="28" operator="equal">
      <formula>"Good"</formula>
    </cfRule>
  </conditionalFormatting>
  <conditionalFormatting sqref="D52">
    <cfRule type="cellIs" dxfId="882" priority="27" operator="equal">
      <formula>"Too Long"</formula>
    </cfRule>
  </conditionalFormatting>
  <conditionalFormatting sqref="D52">
    <cfRule type="cellIs" dxfId="881" priority="26" operator="equal">
      <formula>"Good"</formula>
    </cfRule>
  </conditionalFormatting>
  <conditionalFormatting sqref="D51">
    <cfRule type="cellIs" dxfId="880" priority="25" operator="equal">
      <formula>"Too Long"</formula>
    </cfRule>
  </conditionalFormatting>
  <conditionalFormatting sqref="D51">
    <cfRule type="cellIs" dxfId="879" priority="24" operator="equal">
      <formula>"Good"</formula>
    </cfRule>
  </conditionalFormatting>
  <conditionalFormatting sqref="D50">
    <cfRule type="cellIs" dxfId="878" priority="23" operator="equal">
      <formula>"Too Long"</formula>
    </cfRule>
  </conditionalFormatting>
  <conditionalFormatting sqref="D50">
    <cfRule type="cellIs" dxfId="877" priority="22" operator="equal">
      <formula>"Good"</formula>
    </cfRule>
  </conditionalFormatting>
  <conditionalFormatting sqref="D55">
    <cfRule type="cellIs" dxfId="876" priority="19" operator="equal">
      <formula>"Too Long"</formula>
    </cfRule>
  </conditionalFormatting>
  <conditionalFormatting sqref="D55">
    <cfRule type="cellIs" dxfId="875" priority="18" operator="equal">
      <formula>"Good"</formula>
    </cfRule>
  </conditionalFormatting>
  <conditionalFormatting sqref="D60">
    <cfRule type="cellIs" dxfId="874" priority="17" operator="equal">
      <formula>"Too Long"</formula>
    </cfRule>
  </conditionalFormatting>
  <conditionalFormatting sqref="D60">
    <cfRule type="cellIs" dxfId="873" priority="16" operator="equal">
      <formula>"Good"</formula>
    </cfRule>
  </conditionalFormatting>
  <conditionalFormatting sqref="D61">
    <cfRule type="cellIs" dxfId="872" priority="15" operator="equal">
      <formula>"Too Long"</formula>
    </cfRule>
  </conditionalFormatting>
  <conditionalFormatting sqref="D61">
    <cfRule type="cellIs" dxfId="871" priority="14" operator="equal">
      <formula>"Good"</formula>
    </cfRule>
  </conditionalFormatting>
  <conditionalFormatting sqref="D72">
    <cfRule type="cellIs" dxfId="870" priority="13" operator="equal">
      <formula>"Too Long"</formula>
    </cfRule>
  </conditionalFormatting>
  <conditionalFormatting sqref="D72">
    <cfRule type="cellIs" dxfId="869" priority="12" operator="equal">
      <formula>"Good"</formula>
    </cfRule>
  </conditionalFormatting>
  <conditionalFormatting sqref="D71">
    <cfRule type="cellIs" dxfId="868" priority="11" operator="equal">
      <formula>"Too Long"</formula>
    </cfRule>
  </conditionalFormatting>
  <conditionalFormatting sqref="D71">
    <cfRule type="cellIs" dxfId="867" priority="10" operator="equal">
      <formula>"Good"</formula>
    </cfRule>
  </conditionalFormatting>
  <conditionalFormatting sqref="D70">
    <cfRule type="cellIs" dxfId="866" priority="9" operator="equal">
      <formula>"Too Long"</formula>
    </cfRule>
  </conditionalFormatting>
  <conditionalFormatting sqref="D70">
    <cfRule type="cellIs" dxfId="865" priority="8" operator="equal">
      <formula>"Good"</formula>
    </cfRule>
  </conditionalFormatting>
  <conditionalFormatting sqref="D75">
    <cfRule type="cellIs" dxfId="864" priority="5" operator="equal">
      <formula>"Too Long"</formula>
    </cfRule>
  </conditionalFormatting>
  <conditionalFormatting sqref="D75">
    <cfRule type="cellIs" dxfId="863" priority="4" operator="equal">
      <formula>"Good"</formula>
    </cfRule>
  </conditionalFormatting>
  <conditionalFormatting sqref="D1">
    <cfRule type="cellIs" dxfId="862" priority="1" operator="equal">
      <formula>"Too Long"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06"/>
  <sheetViews>
    <sheetView tabSelected="1" topLeftCell="G1" zoomScale="80" zoomScaleNormal="80" zoomScalePageLayoutView="80" workbookViewId="0">
      <pane xSplit="11" ySplit="2" topLeftCell="AI1030" activePane="bottomRight" state="frozen"/>
      <selection activeCell="G1" sqref="G1"/>
      <selection pane="topRight" activeCell="R1" sqref="R1"/>
      <selection pane="bottomLeft" activeCell="G3" sqref="G3"/>
      <selection pane="bottomRight" activeCell="J4" sqref="J4:L1040"/>
    </sheetView>
  </sheetViews>
  <sheetFormatPr baseColWidth="10" defaultColWidth="10.83203125" defaultRowHeight="15" x14ac:dyDescent="0"/>
  <cols>
    <col min="1" max="1" width="13" style="9" hidden="1" customWidth="1"/>
    <col min="2" max="2" width="9" style="9" hidden="1" customWidth="1"/>
    <col min="3" max="3" width="8.5" style="9" hidden="1" customWidth="1"/>
    <col min="4" max="4" width="9" style="9" hidden="1" customWidth="1"/>
    <col min="5" max="5" width="5" style="9" hidden="1" customWidth="1"/>
    <col min="6" max="6" width="7" style="9" hidden="1" customWidth="1"/>
    <col min="7" max="7" width="6.1640625" style="10" customWidth="1"/>
    <col min="8" max="8" width="8" style="2" customWidth="1"/>
    <col min="9" max="9" width="7.83203125" style="2" customWidth="1"/>
    <col min="10" max="10" width="7.83203125" style="49" customWidth="1"/>
    <col min="11" max="11" width="11.1640625" style="37" customWidth="1"/>
    <col min="12" max="12" width="12.5" style="37" customWidth="1"/>
    <col min="13" max="13" width="4.83203125" style="37" hidden="1" customWidth="1"/>
    <col min="14" max="14" width="12.33203125" style="51" hidden="1" customWidth="1"/>
    <col min="15" max="15" width="16" style="9" hidden="1" customWidth="1"/>
    <col min="16" max="16" width="12.83203125" style="2" customWidth="1"/>
    <col min="17" max="17" width="16.1640625" style="2" customWidth="1"/>
    <col min="18" max="19" width="12.83203125" style="5" customWidth="1"/>
    <col min="20" max="20" width="12.5" style="153" customWidth="1"/>
    <col min="21" max="21" width="0" style="9" hidden="1" customWidth="1"/>
    <col min="22" max="22" width="0" style="10" hidden="1" customWidth="1"/>
    <col min="23" max="23" width="0" style="5" hidden="1" customWidth="1"/>
    <col min="24" max="26" width="0" style="17" hidden="1" customWidth="1"/>
    <col min="27" max="27" width="0" style="9" hidden="1" customWidth="1"/>
    <col min="28" max="28" width="0" style="53" hidden="1" customWidth="1"/>
    <col min="29" max="29" width="0" style="10" hidden="1" customWidth="1"/>
    <col min="30" max="30" width="10.83203125" style="2"/>
    <col min="31" max="31" width="10.83203125" style="70"/>
    <col min="32" max="34" width="0" style="9" hidden="1" customWidth="1"/>
    <col min="35" max="36" width="12.5" style="31" customWidth="1"/>
    <col min="37" max="39" width="12.5" style="43" customWidth="1"/>
    <col min="40" max="40" width="13.5" style="43" customWidth="1"/>
    <col min="41" max="41" width="16" style="43" customWidth="1"/>
    <col min="42" max="45" width="12.5" style="43" hidden="1" customWidth="1"/>
    <col min="46" max="49" width="12.5" style="33" hidden="1" customWidth="1"/>
    <col min="50" max="53" width="12.5" style="71" hidden="1" customWidth="1"/>
    <col min="54" max="54" width="0" style="10" hidden="1" customWidth="1"/>
    <col min="55" max="55" width="13" style="53" customWidth="1"/>
    <col min="56" max="56" width="10.83203125" style="53"/>
    <col min="57" max="57" width="27.1640625" style="2" customWidth="1"/>
    <col min="58" max="58" width="57.1640625" style="2" customWidth="1"/>
    <col min="59" max="59" width="10.83203125" style="59"/>
    <col min="60" max="60" width="16.33203125" style="2" customWidth="1"/>
    <col min="61" max="61" width="18.33203125" style="9" bestFit="1" customWidth="1"/>
    <col min="62" max="16384" width="10.83203125" style="9"/>
  </cols>
  <sheetData>
    <row r="1" spans="1:61" s="1" customFormat="1">
      <c r="H1" s="2"/>
      <c r="I1" s="2"/>
      <c r="M1" s="27"/>
      <c r="N1" s="28"/>
      <c r="P1" s="2"/>
      <c r="Q1" s="2"/>
      <c r="T1" s="138"/>
      <c r="V1" s="29"/>
      <c r="X1" s="29"/>
      <c r="Y1" s="29"/>
      <c r="Z1" s="29"/>
      <c r="AB1" s="30"/>
      <c r="AC1" s="29"/>
      <c r="AD1" s="2"/>
      <c r="AI1" s="31"/>
      <c r="AJ1" s="31"/>
      <c r="AK1" s="32"/>
      <c r="AL1" s="32"/>
      <c r="AM1" s="32"/>
      <c r="AN1" s="32"/>
      <c r="AO1" s="32"/>
      <c r="AP1" s="32"/>
      <c r="AQ1" s="32"/>
      <c r="AR1" s="32"/>
      <c r="AS1" s="32"/>
      <c r="AT1" s="33"/>
      <c r="AU1" s="33"/>
      <c r="AV1" s="33"/>
      <c r="AW1" s="33"/>
      <c r="AX1" s="34"/>
      <c r="AY1" s="34"/>
      <c r="AZ1" s="34"/>
      <c r="BA1" s="34"/>
      <c r="BB1" s="29"/>
      <c r="BC1" s="30"/>
      <c r="BD1" s="30"/>
      <c r="BE1" s="2"/>
      <c r="BF1" s="2"/>
      <c r="BG1" s="35"/>
      <c r="BH1" s="2"/>
    </row>
    <row r="2" spans="1:61" s="5" customFormat="1" ht="75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36" t="s">
        <v>380</v>
      </c>
      <c r="K2" s="36" t="s">
        <v>381</v>
      </c>
      <c r="L2" s="36" t="s">
        <v>382</v>
      </c>
      <c r="M2" s="37"/>
      <c r="N2" s="38" t="s">
        <v>383</v>
      </c>
      <c r="O2" s="23" t="s">
        <v>384</v>
      </c>
      <c r="P2" s="39" t="s">
        <v>368</v>
      </c>
      <c r="Q2" s="40" t="s">
        <v>369</v>
      </c>
      <c r="R2" s="23" t="s">
        <v>385</v>
      </c>
      <c r="S2" s="41" t="s">
        <v>386</v>
      </c>
      <c r="T2" s="202" t="s">
        <v>374</v>
      </c>
      <c r="U2" s="24" t="s">
        <v>387</v>
      </c>
      <c r="V2" s="24" t="s">
        <v>388</v>
      </c>
      <c r="W2" s="25" t="s">
        <v>389</v>
      </c>
      <c r="X2" s="42" t="s">
        <v>390</v>
      </c>
      <c r="Y2" s="25" t="s">
        <v>391</v>
      </c>
      <c r="Z2" s="42" t="s">
        <v>392</v>
      </c>
      <c r="AA2" s="43" t="s">
        <v>393</v>
      </c>
      <c r="AB2" s="43" t="s">
        <v>394</v>
      </c>
      <c r="AC2" s="25" t="s">
        <v>395</v>
      </c>
      <c r="AD2" s="44" t="s">
        <v>366</v>
      </c>
      <c r="AE2" s="42" t="s">
        <v>396</v>
      </c>
      <c r="AF2" s="25" t="s">
        <v>397</v>
      </c>
      <c r="AG2" s="42" t="s">
        <v>398</v>
      </c>
      <c r="AH2" s="25" t="s">
        <v>399</v>
      </c>
      <c r="AI2" s="45" t="s">
        <v>400</v>
      </c>
      <c r="AJ2" s="44" t="s">
        <v>401</v>
      </c>
      <c r="AK2" s="46" t="s">
        <v>402</v>
      </c>
      <c r="AL2" s="43" t="s">
        <v>403</v>
      </c>
      <c r="AM2" s="43" t="s">
        <v>404</v>
      </c>
      <c r="AN2" s="43" t="s">
        <v>405</v>
      </c>
      <c r="AO2" s="43" t="s">
        <v>406</v>
      </c>
      <c r="AP2" s="43" t="s">
        <v>407</v>
      </c>
      <c r="AQ2" s="43" t="s">
        <v>408</v>
      </c>
      <c r="AR2" s="43" t="s">
        <v>409</v>
      </c>
      <c r="AS2" s="43" t="s">
        <v>410</v>
      </c>
      <c r="AT2" s="33" t="s">
        <v>411</v>
      </c>
      <c r="AU2" s="33" t="s">
        <v>412</v>
      </c>
      <c r="AV2" s="33" t="s">
        <v>413</v>
      </c>
      <c r="AW2" s="33" t="s">
        <v>414</v>
      </c>
      <c r="AX2" s="43"/>
      <c r="AY2" s="43"/>
      <c r="AZ2" s="43"/>
      <c r="BA2" s="43"/>
      <c r="BB2" s="47"/>
      <c r="BC2" s="43" t="s">
        <v>415</v>
      </c>
      <c r="BD2" s="43" t="s">
        <v>416</v>
      </c>
      <c r="BE2" s="2" t="s">
        <v>365</v>
      </c>
      <c r="BF2" s="2" t="s">
        <v>417</v>
      </c>
      <c r="BG2" s="48"/>
      <c r="BH2" s="2" t="s">
        <v>367</v>
      </c>
      <c r="BI2" s="5" t="s">
        <v>418</v>
      </c>
    </row>
    <row r="3" spans="1:61">
      <c r="A3" s="8"/>
      <c r="K3" s="50"/>
      <c r="L3" s="50"/>
      <c r="R3" s="9"/>
      <c r="S3" s="17"/>
      <c r="T3" s="208"/>
      <c r="U3" s="5"/>
      <c r="V3" s="9"/>
      <c r="W3" s="9"/>
      <c r="X3" s="10" t="e">
        <f>VLOOKUP(W3,[1]definitions_list_lookup!$V$12:$W$15,2,FALSE)</f>
        <v>#N/A</v>
      </c>
      <c r="Y3" s="5"/>
      <c r="Z3" s="17" t="e">
        <f>VLOOKUP(Y3,[1]definitions_list_lookup!$AT$3:$AU$5,2,FALSE)</f>
        <v>#N/A</v>
      </c>
      <c r="AA3" s="52"/>
      <c r="AC3" s="9"/>
      <c r="AE3" s="10"/>
      <c r="AF3" s="5"/>
      <c r="AG3" s="17"/>
      <c r="AI3" s="2"/>
      <c r="AJ3" s="2"/>
      <c r="AK3" s="54"/>
      <c r="AL3" s="54"/>
      <c r="AM3" s="54"/>
      <c r="AN3" s="54"/>
      <c r="AO3" s="54"/>
      <c r="AP3" s="54"/>
      <c r="AQ3" s="54"/>
      <c r="AR3" s="54"/>
      <c r="AS3" s="54"/>
      <c r="AT3" s="55"/>
      <c r="AU3" s="55"/>
      <c r="AV3" s="55"/>
      <c r="AW3" s="55"/>
      <c r="AX3" s="56"/>
      <c r="AY3" s="56"/>
      <c r="AZ3" s="56"/>
      <c r="BA3" s="56"/>
      <c r="BB3" s="56"/>
      <c r="BC3" s="57"/>
      <c r="BD3" s="58"/>
    </row>
    <row r="4" spans="1:61">
      <c r="A4" s="8">
        <v>43301</v>
      </c>
      <c r="B4" s="9" t="s">
        <v>9</v>
      </c>
      <c r="D4" s="9" t="s">
        <v>10</v>
      </c>
      <c r="E4" s="9">
        <v>1</v>
      </c>
      <c r="F4" s="9">
        <v>1</v>
      </c>
      <c r="G4" s="10" t="s">
        <v>11</v>
      </c>
      <c r="H4" s="2">
        <v>0</v>
      </c>
      <c r="I4" s="2">
        <v>51</v>
      </c>
      <c r="J4" s="49" t="str">
        <f>IF(((VLOOKUP($G4,Depth_Lookup!$A$3:$J$561,9,FALSE))-(I4/100))&gt;=0,"Good","Too Long")</f>
        <v>Good</v>
      </c>
      <c r="K4" s="50">
        <f>(VLOOKUP($G4,Depth_Lookup!$A$3:$J$561,10,FALSE))+(H4/100)</f>
        <v>0</v>
      </c>
      <c r="L4" s="50">
        <f>(VLOOKUP($G4,Depth_Lookup!$A$3:$J$561,10,FALSE))+(I4/100)</f>
        <v>0.51</v>
      </c>
      <c r="R4" s="9"/>
      <c r="S4" s="17"/>
      <c r="T4" s="208"/>
      <c r="U4" s="5"/>
      <c r="V4" s="9"/>
      <c r="W4" s="9"/>
      <c r="X4" s="10" t="e">
        <f>VLOOKUP(W4,[1]definitions_list_lookup!$V$12:$W$15,2,FALSE)</f>
        <v>#N/A</v>
      </c>
      <c r="Y4" s="5"/>
      <c r="Z4" s="17" t="e">
        <f>VLOOKUP(Y4,[1]definitions_list_lookup!$AT$3:$AU$5,2,FALSE)</f>
        <v>#N/A</v>
      </c>
      <c r="AA4" s="52"/>
      <c r="AC4" s="9"/>
      <c r="AD4" s="2" t="s">
        <v>376</v>
      </c>
      <c r="AE4" s="10">
        <f>VLOOKUP(AD4,[1]definitions_list_lookup!$Y$12:$Z$15,2,FALSE)</f>
        <v>0</v>
      </c>
      <c r="AF4" s="5"/>
      <c r="AG4" s="17" t="e">
        <f>VLOOKUP(AF4,[1]definitions_list_lookup!$AT$3:$AU$5,2,FALSE)</f>
        <v>#N/A</v>
      </c>
      <c r="AI4" s="2"/>
      <c r="AJ4" s="2"/>
      <c r="AK4" s="54"/>
      <c r="AL4" s="54"/>
      <c r="AM4" s="54"/>
      <c r="AN4" s="54"/>
      <c r="AO4" s="54"/>
      <c r="AP4" s="54"/>
      <c r="AQ4" s="54"/>
      <c r="AR4" s="54"/>
      <c r="AS4" s="54"/>
      <c r="AT4" s="55"/>
      <c r="AU4" s="55"/>
      <c r="AV4" s="55"/>
      <c r="AW4" s="55"/>
      <c r="AX4" s="56" t="e">
        <f t="shared" ref="AX4:AX90" si="0">+(IF($AU4&lt;$AW4,((MIN($AW4,$AU4)+(DEGREES(ATAN((TAN(RADIANS($AV4))/((TAN(RADIANS($AT4))*SIN(RADIANS(ABS($AU4-$AW4))))))-(COS(RADIANS(ABS($AU4-$AW4)))/SIN(RADIANS(ABS($AU4-$AW4)))))))-180)),((MAX($AW4,$AU4)-(DEGREES(ATAN((TAN(RADIANS($AV4))/((TAN(RADIANS($AT4))*SIN(RADIANS(ABS($AU4-$AW4))))))-(COS(RADIANS(ABS($AU4-$AW4)))/SIN(RADIANS(ABS($AU4-$AW4)))))))-180))))</f>
        <v>#DIV/0!</v>
      </c>
      <c r="AY4" s="56" t="e">
        <f t="shared" ref="AY4:AY90" si="1">IF($AX4&gt;0,$AX4,360+$AX4)</f>
        <v>#DIV/0!</v>
      </c>
      <c r="AZ4" s="56" t="e">
        <f t="shared" ref="AZ4:AZ90" si="2">+ABS(DEGREES(ATAN((COS(RADIANS(ABS($AX4+180-(IF($AU4&gt;$AW4,MAX($AV4,$AU4),MIN($AU4,$AW4))))))/(TAN(RADIANS($AT4)))))))</f>
        <v>#DIV/0!</v>
      </c>
      <c r="BA4" s="56" t="e">
        <f t="shared" ref="BA4:BA90" si="3">+IF(($AX4+90)&gt;0,$AX4+90,$AX4+450)</f>
        <v>#DIV/0!</v>
      </c>
      <c r="BB4" s="56" t="e">
        <f t="shared" ref="BB4:BB90" si="4">-$AZ4+90</f>
        <v>#DIV/0!</v>
      </c>
      <c r="BC4" s="57" t="e">
        <f t="shared" ref="BC4:BC90" si="5">IF(($AY4&lt;180),$AY4+180,$AY4-180)</f>
        <v>#DIV/0!</v>
      </c>
      <c r="BD4" s="58" t="e">
        <f t="shared" ref="BD4:BD90" si="6">-$AZ4+90</f>
        <v>#DIV/0!</v>
      </c>
      <c r="BI4" s="9" t="e">
        <f>VLOOKUP(BH4,[1]definitions_list_lookup!$AB$12:$AC$17,2,FALSE)</f>
        <v>#N/A</v>
      </c>
    </row>
    <row r="5" spans="1:61">
      <c r="A5" s="8">
        <v>43301</v>
      </c>
      <c r="B5" s="9" t="s">
        <v>9</v>
      </c>
      <c r="D5" s="9" t="s">
        <v>10</v>
      </c>
      <c r="E5" s="9">
        <v>2</v>
      </c>
      <c r="F5" s="9">
        <v>1</v>
      </c>
      <c r="G5" s="10" t="s">
        <v>12</v>
      </c>
      <c r="H5" s="2">
        <v>0</v>
      </c>
      <c r="I5" s="2">
        <v>86.5</v>
      </c>
      <c r="J5" s="49" t="str">
        <f>IF(((VLOOKUP($G5,Depth_Lookup!$A$3:$J$561,9,FALSE))-(I5/100))&gt;=0,"Good","Too Long")</f>
        <v>Good</v>
      </c>
      <c r="K5" s="50">
        <f>(VLOOKUP($G5,Depth_Lookup!$A$3:$J$561,10,FALSE))+(H5/100)</f>
        <v>1.3</v>
      </c>
      <c r="L5" s="50">
        <f>(VLOOKUP($G5,Depth_Lookup!$A$3:$J$561,10,FALSE))+(I5/100)</f>
        <v>2.165</v>
      </c>
      <c r="R5" s="9"/>
      <c r="S5" s="17"/>
      <c r="T5" s="208"/>
      <c r="U5" s="5"/>
      <c r="V5" s="9"/>
      <c r="W5" s="9"/>
      <c r="X5" s="10" t="e">
        <f>VLOOKUP(W5,[1]definitions_list_lookup!$V$12:$W$15,2,FALSE)</f>
        <v>#N/A</v>
      </c>
      <c r="Y5" s="5"/>
      <c r="Z5" s="17" t="e">
        <f>VLOOKUP(Y5,[1]definitions_list_lookup!$AT$3:$AU$5,2,FALSE)</f>
        <v>#N/A</v>
      </c>
      <c r="AA5" s="52"/>
      <c r="AC5" s="9"/>
      <c r="AD5" s="2" t="s">
        <v>376</v>
      </c>
      <c r="AE5" s="10">
        <f>VLOOKUP(AD5,[1]definitions_list_lookup!$Y$12:$Z$15,2,FALSE)</f>
        <v>0</v>
      </c>
      <c r="AF5" s="5"/>
      <c r="AG5" s="17" t="e">
        <f>VLOOKUP(AF5,[1]definitions_list_lookup!$AT$3:$AU$5,2,FALSE)</f>
        <v>#N/A</v>
      </c>
      <c r="AI5" s="2"/>
      <c r="AJ5" s="2"/>
      <c r="AK5" s="54"/>
      <c r="AL5" s="54"/>
      <c r="AM5" s="54"/>
      <c r="AN5" s="54"/>
      <c r="AO5" s="54"/>
      <c r="AP5" s="54"/>
      <c r="AQ5" s="54"/>
      <c r="AR5" s="54"/>
      <c r="AS5" s="54"/>
      <c r="AT5" s="55"/>
      <c r="AU5" s="55"/>
      <c r="AV5" s="55"/>
      <c r="AW5" s="55"/>
      <c r="AX5" s="56" t="e">
        <f t="shared" si="0"/>
        <v>#DIV/0!</v>
      </c>
      <c r="AY5" s="56" t="e">
        <f t="shared" si="1"/>
        <v>#DIV/0!</v>
      </c>
      <c r="AZ5" s="56" t="e">
        <f t="shared" si="2"/>
        <v>#DIV/0!</v>
      </c>
      <c r="BA5" s="56" t="e">
        <f t="shared" si="3"/>
        <v>#DIV/0!</v>
      </c>
      <c r="BB5" s="56" t="e">
        <f t="shared" si="4"/>
        <v>#DIV/0!</v>
      </c>
      <c r="BC5" s="57" t="e">
        <f t="shared" si="5"/>
        <v>#DIV/0!</v>
      </c>
      <c r="BD5" s="58" t="e">
        <f t="shared" si="6"/>
        <v>#DIV/0!</v>
      </c>
      <c r="BI5" s="9" t="e">
        <f>VLOOKUP(BH5,[1]definitions_list_lookup!$AB$12:$AC$17,2,FALSE)</f>
        <v>#N/A</v>
      </c>
    </row>
    <row r="6" spans="1:61">
      <c r="A6" s="8">
        <v>43301</v>
      </c>
      <c r="B6" s="9" t="s">
        <v>9</v>
      </c>
      <c r="D6" s="9" t="s">
        <v>10</v>
      </c>
      <c r="E6" s="9">
        <v>3</v>
      </c>
      <c r="F6" s="9">
        <v>1</v>
      </c>
      <c r="G6" s="10" t="s">
        <v>13</v>
      </c>
      <c r="H6" s="2">
        <v>0</v>
      </c>
      <c r="I6" s="2">
        <v>75</v>
      </c>
      <c r="J6" s="49" t="str">
        <f>IF(((VLOOKUP($G6,Depth_Lookup!$A$3:$J$561,9,FALSE))-(I6/100))&gt;=0,"Good","Too Long")</f>
        <v>Good</v>
      </c>
      <c r="K6" s="50">
        <f>(VLOOKUP($G6,Depth_Lookup!$A$3:$J$561,10,FALSE))+(H6/100)</f>
        <v>2.6</v>
      </c>
      <c r="L6" s="50">
        <f>(VLOOKUP($G6,Depth_Lookup!$A$3:$J$561,10,FALSE))+(I6/100)</f>
        <v>3.35</v>
      </c>
      <c r="R6" s="9"/>
      <c r="S6" s="17"/>
      <c r="T6" s="208"/>
      <c r="U6" s="5"/>
      <c r="V6" s="9"/>
      <c r="W6" s="9"/>
      <c r="X6" s="10" t="e">
        <f>VLOOKUP(W6,[1]definitions_list_lookup!$V$12:$W$15,2,FALSE)</f>
        <v>#N/A</v>
      </c>
      <c r="Y6" s="5"/>
      <c r="Z6" s="17" t="e">
        <f>VLOOKUP(Y6,[1]definitions_list_lookup!$AT$3:$AU$5,2,FALSE)</f>
        <v>#N/A</v>
      </c>
      <c r="AA6" s="52"/>
      <c r="AC6" s="9"/>
      <c r="AD6" s="2" t="s">
        <v>376</v>
      </c>
      <c r="AE6" s="10">
        <f>VLOOKUP(AD6,[1]definitions_list_lookup!$Y$12:$Z$15,2,FALSE)</f>
        <v>0</v>
      </c>
      <c r="AF6" s="5"/>
      <c r="AG6" s="17" t="e">
        <f>VLOOKUP(AF6,[1]definitions_list_lookup!$AT$3:$AU$5,2,FALSE)</f>
        <v>#N/A</v>
      </c>
      <c r="AI6" s="2"/>
      <c r="AJ6" s="2"/>
      <c r="AK6" s="54"/>
      <c r="AL6" s="54"/>
      <c r="AM6" s="54"/>
      <c r="AN6" s="54"/>
      <c r="AO6" s="54"/>
      <c r="AP6" s="54"/>
      <c r="AQ6" s="54"/>
      <c r="AR6" s="54"/>
      <c r="AS6" s="54"/>
      <c r="AT6" s="55"/>
      <c r="AU6" s="55"/>
      <c r="AV6" s="55"/>
      <c r="AW6" s="55"/>
      <c r="AX6" s="56" t="e">
        <f t="shared" si="0"/>
        <v>#DIV/0!</v>
      </c>
      <c r="AY6" s="56" t="e">
        <f t="shared" si="1"/>
        <v>#DIV/0!</v>
      </c>
      <c r="AZ6" s="56" t="e">
        <f t="shared" si="2"/>
        <v>#DIV/0!</v>
      </c>
      <c r="BA6" s="56" t="e">
        <f t="shared" si="3"/>
        <v>#DIV/0!</v>
      </c>
      <c r="BB6" s="56" t="e">
        <f t="shared" si="4"/>
        <v>#DIV/0!</v>
      </c>
      <c r="BC6" s="57" t="e">
        <f t="shared" si="5"/>
        <v>#DIV/0!</v>
      </c>
      <c r="BD6" s="58" t="e">
        <f t="shared" si="6"/>
        <v>#DIV/0!</v>
      </c>
      <c r="BI6" s="9" t="e">
        <f>VLOOKUP(BH6,[1]definitions_list_lookup!$AB$12:$AC$17,2,FALSE)</f>
        <v>#N/A</v>
      </c>
    </row>
    <row r="7" spans="1:61">
      <c r="A7" s="8">
        <v>43301</v>
      </c>
      <c r="B7" s="9" t="s">
        <v>9</v>
      </c>
      <c r="D7" s="9" t="s">
        <v>10</v>
      </c>
      <c r="E7" s="9">
        <v>3</v>
      </c>
      <c r="F7" s="9">
        <v>2</v>
      </c>
      <c r="G7" s="10" t="s">
        <v>14</v>
      </c>
      <c r="H7" s="2">
        <v>0</v>
      </c>
      <c r="I7" s="2">
        <v>45.5</v>
      </c>
      <c r="J7" s="49" t="str">
        <f>IF(((VLOOKUP($G7,Depth_Lookup!$A$3:$J$561,9,FALSE))-(I7/100))&gt;=0,"Good","Too Long")</f>
        <v>Good</v>
      </c>
      <c r="K7" s="50">
        <f>(VLOOKUP($G7,Depth_Lookup!$A$3:$J$561,10,FALSE))+(H7/100)</f>
        <v>3.35</v>
      </c>
      <c r="L7" s="50">
        <f>(VLOOKUP($G7,Depth_Lookup!$A$3:$J$561,10,FALSE))+(I7/100)</f>
        <v>3.8050000000000002</v>
      </c>
      <c r="R7" s="9"/>
      <c r="S7" s="17"/>
      <c r="T7" s="208"/>
      <c r="U7" s="5"/>
      <c r="V7" s="9"/>
      <c r="W7" s="9"/>
      <c r="X7" s="10" t="e">
        <f>VLOOKUP(W7,[1]definitions_list_lookup!$V$12:$W$15,2,FALSE)</f>
        <v>#N/A</v>
      </c>
      <c r="Y7" s="5"/>
      <c r="Z7" s="17" t="e">
        <f>VLOOKUP(Y7,[1]definitions_list_lookup!$AT$3:$AU$5,2,FALSE)</f>
        <v>#N/A</v>
      </c>
      <c r="AA7" s="52"/>
      <c r="AC7" s="9"/>
      <c r="AD7" s="2" t="s">
        <v>376</v>
      </c>
      <c r="AE7" s="10">
        <f>VLOOKUP(AD7,[1]definitions_list_lookup!$Y$12:$Z$15,2,FALSE)</f>
        <v>0</v>
      </c>
      <c r="AF7" s="5"/>
      <c r="AG7" s="17" t="e">
        <f>VLOOKUP(AF7,[1]definitions_list_lookup!$AT$3:$AU$5,2,FALSE)</f>
        <v>#N/A</v>
      </c>
      <c r="AI7" s="2"/>
      <c r="AJ7" s="2"/>
      <c r="AK7" s="54"/>
      <c r="AL7" s="54"/>
      <c r="AM7" s="54"/>
      <c r="AN7" s="54"/>
      <c r="AO7" s="54"/>
      <c r="AP7" s="54"/>
      <c r="AQ7" s="54"/>
      <c r="AR7" s="54"/>
      <c r="AS7" s="54"/>
      <c r="AT7" s="55"/>
      <c r="AU7" s="55"/>
      <c r="AV7" s="55"/>
      <c r="AW7" s="55"/>
      <c r="AX7" s="56" t="e">
        <f t="shared" si="0"/>
        <v>#DIV/0!</v>
      </c>
      <c r="AY7" s="56" t="e">
        <f t="shared" si="1"/>
        <v>#DIV/0!</v>
      </c>
      <c r="AZ7" s="56" t="e">
        <f t="shared" si="2"/>
        <v>#DIV/0!</v>
      </c>
      <c r="BA7" s="56" t="e">
        <f t="shared" si="3"/>
        <v>#DIV/0!</v>
      </c>
      <c r="BB7" s="56" t="e">
        <f t="shared" si="4"/>
        <v>#DIV/0!</v>
      </c>
      <c r="BC7" s="57" t="e">
        <f t="shared" si="5"/>
        <v>#DIV/0!</v>
      </c>
      <c r="BD7" s="58" t="e">
        <f t="shared" si="6"/>
        <v>#DIV/0!</v>
      </c>
      <c r="BI7" s="9" t="e">
        <f>VLOOKUP(BH7,[1]definitions_list_lookup!$AB$12:$AC$17,2,FALSE)</f>
        <v>#N/A</v>
      </c>
    </row>
    <row r="8" spans="1:61">
      <c r="A8" s="8">
        <v>43301</v>
      </c>
      <c r="B8" s="9" t="s">
        <v>9</v>
      </c>
      <c r="D8" s="9" t="s">
        <v>10</v>
      </c>
      <c r="E8" s="9">
        <v>4</v>
      </c>
      <c r="F8" s="9">
        <v>1</v>
      </c>
      <c r="G8" s="10" t="s">
        <v>15</v>
      </c>
      <c r="H8" s="2">
        <v>0</v>
      </c>
      <c r="I8" s="2">
        <v>86.5</v>
      </c>
      <c r="J8" s="49" t="str">
        <f>IF(((VLOOKUP($G8,Depth_Lookup!$A$3:$J$561,9,FALSE))-(I8/100))&gt;=0,"Good","Too Long")</f>
        <v>Good</v>
      </c>
      <c r="K8" s="50">
        <f>(VLOOKUP($G8,Depth_Lookup!$A$3:$J$561,10,FALSE))+(H8/100)</f>
        <v>5.6</v>
      </c>
      <c r="L8" s="50">
        <f>(VLOOKUP($G8,Depth_Lookup!$A$3:$J$561,10,FALSE))+(I8/100)</f>
        <v>6.4649999999999999</v>
      </c>
      <c r="R8" s="9"/>
      <c r="S8" s="17"/>
      <c r="T8" s="208"/>
      <c r="U8" s="5"/>
      <c r="V8" s="9"/>
      <c r="W8" s="9"/>
      <c r="X8" s="10" t="e">
        <f>VLOOKUP(W8,[1]definitions_list_lookup!$V$12:$W$15,2,FALSE)</f>
        <v>#N/A</v>
      </c>
      <c r="Y8" s="5"/>
      <c r="Z8" s="17" t="e">
        <f>VLOOKUP(Y8,[1]definitions_list_lookup!$AT$3:$AU$5,2,FALSE)</f>
        <v>#N/A</v>
      </c>
      <c r="AA8" s="52"/>
      <c r="AC8" s="9"/>
      <c r="AD8" s="2" t="s">
        <v>376</v>
      </c>
      <c r="AE8" s="10">
        <f>VLOOKUP(AD8,[1]definitions_list_lookup!$Y$12:$Z$15,2,FALSE)</f>
        <v>0</v>
      </c>
      <c r="AF8" s="5"/>
      <c r="AG8" s="17" t="e">
        <f>VLOOKUP(AF8,[1]definitions_list_lookup!$AT$3:$AU$5,2,FALSE)</f>
        <v>#N/A</v>
      </c>
      <c r="AI8" s="2"/>
      <c r="AJ8" s="2"/>
      <c r="AK8" s="54"/>
      <c r="AL8" s="54"/>
      <c r="AM8" s="54"/>
      <c r="AN8" s="54"/>
      <c r="AO8" s="54"/>
      <c r="AP8" s="54"/>
      <c r="AQ8" s="54"/>
      <c r="AR8" s="54"/>
      <c r="AS8" s="54"/>
      <c r="AT8" s="55"/>
      <c r="AU8" s="55"/>
      <c r="AV8" s="55"/>
      <c r="AW8" s="55"/>
      <c r="AX8" s="56" t="e">
        <f t="shared" si="0"/>
        <v>#DIV/0!</v>
      </c>
      <c r="AY8" s="56" t="e">
        <f t="shared" si="1"/>
        <v>#DIV/0!</v>
      </c>
      <c r="AZ8" s="56" t="e">
        <f t="shared" si="2"/>
        <v>#DIV/0!</v>
      </c>
      <c r="BA8" s="56" t="e">
        <f t="shared" si="3"/>
        <v>#DIV/0!</v>
      </c>
      <c r="BB8" s="56" t="e">
        <f t="shared" si="4"/>
        <v>#DIV/0!</v>
      </c>
      <c r="BC8" s="57" t="e">
        <f t="shared" si="5"/>
        <v>#DIV/0!</v>
      </c>
      <c r="BD8" s="58" t="e">
        <f t="shared" si="6"/>
        <v>#DIV/0!</v>
      </c>
      <c r="BI8" s="9" t="e">
        <f>VLOOKUP(BH8,[1]definitions_list_lookup!$AB$12:$AC$17,2,FALSE)</f>
        <v>#N/A</v>
      </c>
    </row>
    <row r="9" spans="1:61">
      <c r="A9" s="8">
        <v>43301</v>
      </c>
      <c r="B9" s="9" t="s">
        <v>9</v>
      </c>
      <c r="D9" s="9" t="s">
        <v>10</v>
      </c>
      <c r="E9" s="9">
        <v>4</v>
      </c>
      <c r="F9" s="9">
        <v>2</v>
      </c>
      <c r="G9" s="10" t="s">
        <v>16</v>
      </c>
      <c r="H9" s="2">
        <v>0</v>
      </c>
      <c r="I9" s="2">
        <v>93</v>
      </c>
      <c r="J9" s="49" t="str">
        <f>IF(((VLOOKUP($G9,Depth_Lookup!$A$3:$J$561,9,FALSE))-(I9/100))&gt;=0,"Good","Too Long")</f>
        <v>Good</v>
      </c>
      <c r="K9" s="50">
        <f>(VLOOKUP($G9,Depth_Lookup!$A$3:$J$561,10,FALSE))+(H9/100)</f>
        <v>6.4649999999999999</v>
      </c>
      <c r="L9" s="50">
        <f>(VLOOKUP($G9,Depth_Lookup!$A$3:$J$561,10,FALSE))+(I9/100)</f>
        <v>7.3949999999999996</v>
      </c>
      <c r="R9" s="9"/>
      <c r="S9" s="17"/>
      <c r="T9" s="208"/>
      <c r="U9" s="5"/>
      <c r="V9" s="9"/>
      <c r="W9" s="9"/>
      <c r="X9" s="10" t="e">
        <f>VLOOKUP(W9,[1]definitions_list_lookup!$V$12:$W$15,2,FALSE)</f>
        <v>#N/A</v>
      </c>
      <c r="Y9" s="5"/>
      <c r="Z9" s="17" t="e">
        <f>VLOOKUP(Y9,[1]definitions_list_lookup!$AT$3:$AU$5,2,FALSE)</f>
        <v>#N/A</v>
      </c>
      <c r="AA9" s="52"/>
      <c r="AC9" s="9"/>
      <c r="AD9" s="2" t="s">
        <v>376</v>
      </c>
      <c r="AE9" s="10">
        <f>VLOOKUP(AD9,[1]definitions_list_lookup!$Y$12:$Z$15,2,FALSE)</f>
        <v>0</v>
      </c>
      <c r="AF9" s="5"/>
      <c r="AG9" s="17" t="e">
        <f>VLOOKUP(AF9,[1]definitions_list_lookup!$AT$3:$AU$5,2,FALSE)</f>
        <v>#N/A</v>
      </c>
      <c r="AI9" s="2"/>
      <c r="AJ9" s="2"/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5"/>
      <c r="AV9" s="55"/>
      <c r="AW9" s="55"/>
      <c r="AX9" s="56" t="e">
        <f t="shared" si="0"/>
        <v>#DIV/0!</v>
      </c>
      <c r="AY9" s="56" t="e">
        <f t="shared" si="1"/>
        <v>#DIV/0!</v>
      </c>
      <c r="AZ9" s="56" t="e">
        <f t="shared" si="2"/>
        <v>#DIV/0!</v>
      </c>
      <c r="BA9" s="56" t="e">
        <f t="shared" si="3"/>
        <v>#DIV/0!</v>
      </c>
      <c r="BB9" s="56" t="e">
        <f t="shared" si="4"/>
        <v>#DIV/0!</v>
      </c>
      <c r="BC9" s="57" t="e">
        <f t="shared" si="5"/>
        <v>#DIV/0!</v>
      </c>
      <c r="BD9" s="58" t="e">
        <f t="shared" si="6"/>
        <v>#DIV/0!</v>
      </c>
      <c r="BI9" s="9" t="e">
        <f>VLOOKUP(BH9,[1]definitions_list_lookup!$AB$12:$AC$17,2,FALSE)</f>
        <v>#N/A</v>
      </c>
    </row>
    <row r="10" spans="1:61">
      <c r="A10" s="8">
        <v>43301</v>
      </c>
      <c r="B10" s="9" t="s">
        <v>9</v>
      </c>
      <c r="D10" s="9" t="s">
        <v>10</v>
      </c>
      <c r="E10" s="9">
        <v>5</v>
      </c>
      <c r="F10" s="9">
        <v>1</v>
      </c>
      <c r="G10" s="10" t="s">
        <v>17</v>
      </c>
      <c r="H10" s="2">
        <v>0</v>
      </c>
      <c r="I10" s="2">
        <v>87.5</v>
      </c>
      <c r="J10" s="49" t="str">
        <f>IF(((VLOOKUP($G10,Depth_Lookup!$A$3:$J$561,9,FALSE))-(I10/100))&gt;=0,"Good","Too Long")</f>
        <v>Good</v>
      </c>
      <c r="K10" s="50">
        <f>(VLOOKUP($G10,Depth_Lookup!$A$3:$J$561,10,FALSE))+(H10/100)</f>
        <v>7.1</v>
      </c>
      <c r="L10" s="50">
        <f>(VLOOKUP($G10,Depth_Lookup!$A$3:$J$561,10,FALSE))+(I10/100)</f>
        <v>7.9749999999999996</v>
      </c>
      <c r="R10" s="9"/>
      <c r="S10" s="17"/>
      <c r="T10" s="208"/>
      <c r="U10" s="5"/>
      <c r="V10" s="9"/>
      <c r="W10" s="9"/>
      <c r="X10" s="10" t="e">
        <f>VLOOKUP(W10,[1]definitions_list_lookup!$V$12:$W$15,2,FALSE)</f>
        <v>#N/A</v>
      </c>
      <c r="Y10" s="5"/>
      <c r="Z10" s="17" t="e">
        <f>VLOOKUP(Y10,[1]definitions_list_lookup!$AT$3:$AU$5,2,FALSE)</f>
        <v>#N/A</v>
      </c>
      <c r="AA10" s="52"/>
      <c r="AC10" s="9"/>
      <c r="AD10" s="2" t="s">
        <v>376</v>
      </c>
      <c r="AE10" s="10">
        <f>VLOOKUP(AD10,[1]definitions_list_lookup!$Y$12:$Z$15,2,FALSE)</f>
        <v>0</v>
      </c>
      <c r="AF10" s="5"/>
      <c r="AG10" s="17" t="e">
        <f>VLOOKUP(AF10,[1]definitions_list_lookup!$AT$3:$AU$5,2,FALSE)</f>
        <v>#N/A</v>
      </c>
      <c r="AI10" s="2"/>
      <c r="AJ10" s="2"/>
      <c r="AK10" s="54"/>
      <c r="AL10" s="54"/>
      <c r="AM10" s="54"/>
      <c r="AN10" s="54"/>
      <c r="AO10" s="54"/>
      <c r="AP10" s="54"/>
      <c r="AQ10" s="54"/>
      <c r="AR10" s="54"/>
      <c r="AS10" s="54"/>
      <c r="AT10" s="55"/>
      <c r="AU10" s="55"/>
      <c r="AV10" s="55"/>
      <c r="AW10" s="55"/>
      <c r="AX10" s="56" t="e">
        <f t="shared" si="0"/>
        <v>#DIV/0!</v>
      </c>
      <c r="AY10" s="56" t="e">
        <f t="shared" si="1"/>
        <v>#DIV/0!</v>
      </c>
      <c r="AZ10" s="56" t="e">
        <f t="shared" si="2"/>
        <v>#DIV/0!</v>
      </c>
      <c r="BA10" s="56" t="e">
        <f t="shared" si="3"/>
        <v>#DIV/0!</v>
      </c>
      <c r="BB10" s="56" t="e">
        <f t="shared" si="4"/>
        <v>#DIV/0!</v>
      </c>
      <c r="BC10" s="57" t="e">
        <f t="shared" si="5"/>
        <v>#DIV/0!</v>
      </c>
      <c r="BD10" s="58" t="e">
        <f t="shared" si="6"/>
        <v>#DIV/0!</v>
      </c>
      <c r="BI10" s="9" t="e">
        <f>VLOOKUP(BH10,[1]definitions_list_lookup!$AB$12:$AC$17,2,FALSE)</f>
        <v>#N/A</v>
      </c>
    </row>
    <row r="11" spans="1:61">
      <c r="A11" s="8">
        <v>43301</v>
      </c>
      <c r="B11" s="9" t="s">
        <v>9</v>
      </c>
      <c r="D11" s="9" t="s">
        <v>10</v>
      </c>
      <c r="E11" s="9">
        <v>5</v>
      </c>
      <c r="F11" s="9">
        <v>2</v>
      </c>
      <c r="G11" s="10" t="s">
        <v>18</v>
      </c>
      <c r="H11" s="2">
        <v>0</v>
      </c>
      <c r="I11" s="2">
        <v>46.5</v>
      </c>
      <c r="J11" s="49" t="str">
        <f>IF(((VLOOKUP($G11,Depth_Lookup!$A$3:$J$561,9,FALSE))-(I11/100))&gt;=0,"Good","Too Long")</f>
        <v>Good</v>
      </c>
      <c r="K11" s="50">
        <f>(VLOOKUP($G11,Depth_Lookup!$A$3:$J$561,10,FALSE))+(H11/100)</f>
        <v>7.9749999999999996</v>
      </c>
      <c r="L11" s="50">
        <f>(VLOOKUP($G11,Depth_Lookup!$A$3:$J$561,10,FALSE))+(I11/100)</f>
        <v>8.44</v>
      </c>
      <c r="R11" s="9"/>
      <c r="S11" s="17"/>
      <c r="T11" s="208"/>
      <c r="U11" s="5"/>
      <c r="V11" s="9"/>
      <c r="W11" s="9"/>
      <c r="X11" s="10" t="e">
        <f>VLOOKUP(W11,[1]definitions_list_lookup!$V$12:$W$15,2,FALSE)</f>
        <v>#N/A</v>
      </c>
      <c r="Y11" s="5"/>
      <c r="Z11" s="17" t="e">
        <f>VLOOKUP(Y11,[1]definitions_list_lookup!$AT$3:$AU$5,2,FALSE)</f>
        <v>#N/A</v>
      </c>
      <c r="AA11" s="52"/>
      <c r="AC11" s="9"/>
      <c r="AD11" s="2" t="s">
        <v>376</v>
      </c>
      <c r="AE11" s="10">
        <f>VLOOKUP(AD11,[1]definitions_list_lookup!$Y$12:$Z$15,2,FALSE)</f>
        <v>0</v>
      </c>
      <c r="AF11" s="5"/>
      <c r="AG11" s="17" t="e">
        <f>VLOOKUP(AF11,[1]definitions_list_lookup!$AT$3:$AU$5,2,FALSE)</f>
        <v>#N/A</v>
      </c>
      <c r="AI11" s="2"/>
      <c r="AJ11" s="2"/>
      <c r="AK11" s="54"/>
      <c r="AL11" s="54"/>
      <c r="AM11" s="54"/>
      <c r="AN11" s="54"/>
      <c r="AO11" s="54"/>
      <c r="AP11" s="54"/>
      <c r="AQ11" s="54"/>
      <c r="AR11" s="54"/>
      <c r="AS11" s="54"/>
      <c r="AT11" s="55"/>
      <c r="AU11" s="55"/>
      <c r="AV11" s="55"/>
      <c r="AW11" s="55"/>
      <c r="AX11" s="56" t="e">
        <f t="shared" si="0"/>
        <v>#DIV/0!</v>
      </c>
      <c r="AY11" s="56" t="e">
        <f t="shared" si="1"/>
        <v>#DIV/0!</v>
      </c>
      <c r="AZ11" s="56" t="e">
        <f t="shared" si="2"/>
        <v>#DIV/0!</v>
      </c>
      <c r="BA11" s="56" t="e">
        <f t="shared" si="3"/>
        <v>#DIV/0!</v>
      </c>
      <c r="BB11" s="56" t="e">
        <f t="shared" si="4"/>
        <v>#DIV/0!</v>
      </c>
      <c r="BC11" s="57" t="e">
        <f t="shared" si="5"/>
        <v>#DIV/0!</v>
      </c>
      <c r="BD11" s="58" t="e">
        <f t="shared" si="6"/>
        <v>#DIV/0!</v>
      </c>
      <c r="BI11" s="9" t="e">
        <f>VLOOKUP(BH11,[1]definitions_list_lookup!$AB$12:$AC$17,2,FALSE)</f>
        <v>#N/A</v>
      </c>
    </row>
    <row r="12" spans="1:61">
      <c r="A12" s="8">
        <v>43301</v>
      </c>
      <c r="B12" s="9" t="s">
        <v>9</v>
      </c>
      <c r="D12" s="9" t="s">
        <v>10</v>
      </c>
      <c r="E12" s="9">
        <v>6</v>
      </c>
      <c r="F12" s="9">
        <v>1</v>
      </c>
      <c r="G12" s="10" t="s">
        <v>19</v>
      </c>
      <c r="H12" s="2">
        <v>0</v>
      </c>
      <c r="I12" s="2">
        <v>81.5</v>
      </c>
      <c r="J12" s="49" t="str">
        <f>IF(((VLOOKUP($G12,Depth_Lookup!$A$3:$J$561,9,FALSE))-(I12/100))&gt;=0,"Good","Too Long")</f>
        <v>Good</v>
      </c>
      <c r="K12" s="50">
        <f>(VLOOKUP($G12,Depth_Lookup!$A$3:$J$561,10,FALSE))+(H12/100)</f>
        <v>8.6</v>
      </c>
      <c r="L12" s="50">
        <f>(VLOOKUP($G12,Depth_Lookup!$A$3:$J$561,10,FALSE))+(I12/100)</f>
        <v>9.4149999999999991</v>
      </c>
      <c r="R12" s="9"/>
      <c r="S12" s="17"/>
      <c r="T12" s="208"/>
      <c r="U12" s="5"/>
      <c r="V12" s="9"/>
      <c r="W12" s="9"/>
      <c r="X12" s="10" t="e">
        <f>VLOOKUP(W12,[1]definitions_list_lookup!$V$12:$W$15,2,FALSE)</f>
        <v>#N/A</v>
      </c>
      <c r="Y12" s="5"/>
      <c r="Z12" s="17" t="e">
        <f>VLOOKUP(Y12,[1]definitions_list_lookup!$AT$3:$AU$5,2,FALSE)</f>
        <v>#N/A</v>
      </c>
      <c r="AA12" s="52"/>
      <c r="AC12" s="9"/>
      <c r="AD12" s="2" t="s">
        <v>376</v>
      </c>
      <c r="AE12" s="10">
        <f>VLOOKUP(AD12,[1]definitions_list_lookup!$Y$12:$Z$15,2,FALSE)</f>
        <v>0</v>
      </c>
      <c r="AF12" s="5"/>
      <c r="AG12" s="17" t="e">
        <f>VLOOKUP(AF12,[1]definitions_list_lookup!$AT$3:$AU$5,2,FALSE)</f>
        <v>#N/A</v>
      </c>
      <c r="AI12" s="2"/>
      <c r="AJ12" s="2"/>
      <c r="AK12" s="54"/>
      <c r="AL12" s="54"/>
      <c r="AM12" s="54"/>
      <c r="AN12" s="54"/>
      <c r="AO12" s="54"/>
      <c r="AP12" s="54"/>
      <c r="AQ12" s="54"/>
      <c r="AR12" s="54"/>
      <c r="AS12" s="54"/>
      <c r="AT12" s="55"/>
      <c r="AU12" s="55"/>
      <c r="AV12" s="55"/>
      <c r="AW12" s="55"/>
      <c r="AX12" s="56" t="e">
        <f t="shared" si="0"/>
        <v>#DIV/0!</v>
      </c>
      <c r="AY12" s="56" t="e">
        <f t="shared" si="1"/>
        <v>#DIV/0!</v>
      </c>
      <c r="AZ12" s="56" t="e">
        <f t="shared" si="2"/>
        <v>#DIV/0!</v>
      </c>
      <c r="BA12" s="56" t="e">
        <f t="shared" si="3"/>
        <v>#DIV/0!</v>
      </c>
      <c r="BB12" s="56" t="e">
        <f t="shared" si="4"/>
        <v>#DIV/0!</v>
      </c>
      <c r="BC12" s="57" t="e">
        <f t="shared" si="5"/>
        <v>#DIV/0!</v>
      </c>
      <c r="BD12" s="58" t="e">
        <f t="shared" si="6"/>
        <v>#DIV/0!</v>
      </c>
      <c r="BI12" s="9" t="e">
        <f>VLOOKUP(BH12,[1]definitions_list_lookup!$AB$12:$AC$17,2,FALSE)</f>
        <v>#N/A</v>
      </c>
    </row>
    <row r="13" spans="1:61">
      <c r="A13" s="8">
        <v>43301</v>
      </c>
      <c r="B13" s="9" t="s">
        <v>9</v>
      </c>
      <c r="D13" s="9" t="s">
        <v>10</v>
      </c>
      <c r="E13" s="9">
        <v>6</v>
      </c>
      <c r="F13" s="9">
        <v>2</v>
      </c>
      <c r="G13" s="10" t="s">
        <v>20</v>
      </c>
      <c r="H13" s="2">
        <v>0</v>
      </c>
      <c r="I13" s="2">
        <v>94.5</v>
      </c>
      <c r="J13" s="49" t="str">
        <f>IF(((VLOOKUP($G13,Depth_Lookup!$A$3:$J$561,9,FALSE))-(I13/100))&gt;=0,"Good","Too Long")</f>
        <v>Good</v>
      </c>
      <c r="K13" s="50">
        <f>(VLOOKUP($G13,Depth_Lookup!$A$3:$J$561,10,FALSE))+(H13/100)</f>
        <v>9.4149999999999991</v>
      </c>
      <c r="L13" s="50">
        <f>(VLOOKUP($G13,Depth_Lookup!$A$3:$J$561,10,FALSE))+(I13/100)</f>
        <v>10.36</v>
      </c>
      <c r="R13" s="9"/>
      <c r="S13" s="17"/>
      <c r="T13" s="208"/>
      <c r="U13" s="5"/>
      <c r="V13" s="9"/>
      <c r="W13" s="9"/>
      <c r="X13" s="10" t="e">
        <f>VLOOKUP(W13,[1]definitions_list_lookup!$V$12:$W$15,2,FALSE)</f>
        <v>#N/A</v>
      </c>
      <c r="Y13" s="5"/>
      <c r="Z13" s="17" t="e">
        <f>VLOOKUP(Y13,[1]definitions_list_lookup!$AT$3:$AU$5,2,FALSE)</f>
        <v>#N/A</v>
      </c>
      <c r="AA13" s="52"/>
      <c r="AC13" s="9"/>
      <c r="AD13" s="2" t="s">
        <v>376</v>
      </c>
      <c r="AE13" s="10">
        <f>VLOOKUP(AD13,[1]definitions_list_lookup!$Y$12:$Z$15,2,FALSE)</f>
        <v>0</v>
      </c>
      <c r="AF13" s="5"/>
      <c r="AG13" s="17" t="e">
        <f>VLOOKUP(AF13,[1]definitions_list_lookup!$AT$3:$AU$5,2,FALSE)</f>
        <v>#N/A</v>
      </c>
      <c r="AI13" s="2"/>
      <c r="AJ13" s="2"/>
      <c r="AK13" s="54"/>
      <c r="AL13" s="54"/>
      <c r="AM13" s="54"/>
      <c r="AN13" s="54"/>
      <c r="AO13" s="54"/>
      <c r="AP13" s="54"/>
      <c r="AQ13" s="54"/>
      <c r="AR13" s="54"/>
      <c r="AS13" s="54"/>
      <c r="AT13" s="55"/>
      <c r="AU13" s="55"/>
      <c r="AV13" s="55"/>
      <c r="AW13" s="55"/>
      <c r="AX13" s="56" t="e">
        <f t="shared" si="0"/>
        <v>#DIV/0!</v>
      </c>
      <c r="AY13" s="56" t="e">
        <f t="shared" si="1"/>
        <v>#DIV/0!</v>
      </c>
      <c r="AZ13" s="56" t="e">
        <f t="shared" si="2"/>
        <v>#DIV/0!</v>
      </c>
      <c r="BA13" s="56" t="e">
        <f t="shared" si="3"/>
        <v>#DIV/0!</v>
      </c>
      <c r="BB13" s="56" t="e">
        <f t="shared" si="4"/>
        <v>#DIV/0!</v>
      </c>
      <c r="BC13" s="57" t="e">
        <f t="shared" si="5"/>
        <v>#DIV/0!</v>
      </c>
      <c r="BD13" s="58" t="e">
        <f t="shared" si="6"/>
        <v>#DIV/0!</v>
      </c>
      <c r="BI13" s="9" t="e">
        <f>VLOOKUP(BH13,[1]definitions_list_lookup!$AB$12:$AC$17,2,FALSE)</f>
        <v>#N/A</v>
      </c>
    </row>
    <row r="14" spans="1:61">
      <c r="A14" s="8">
        <v>43301</v>
      </c>
      <c r="B14" s="9" t="s">
        <v>9</v>
      </c>
      <c r="D14" s="9" t="s">
        <v>10</v>
      </c>
      <c r="E14" s="9">
        <v>7</v>
      </c>
      <c r="F14" s="9">
        <v>1</v>
      </c>
      <c r="G14" s="10" t="s">
        <v>21</v>
      </c>
      <c r="H14" s="2">
        <v>0</v>
      </c>
      <c r="I14" s="2">
        <v>58.5</v>
      </c>
      <c r="J14" s="49" t="str">
        <f>IF(((VLOOKUP($G14,Depth_Lookup!$A$3:$J$561,9,FALSE))-(I14/100))&gt;=0,"Good","Too Long")</f>
        <v>Good</v>
      </c>
      <c r="K14" s="50">
        <f>(VLOOKUP($G14,Depth_Lookup!$A$3:$J$561,10,FALSE))+(H14/100)</f>
        <v>10.1</v>
      </c>
      <c r="L14" s="50">
        <f>(VLOOKUP($G14,Depth_Lookup!$A$3:$J$561,10,FALSE))+(I14/100)</f>
        <v>10.684999999999999</v>
      </c>
      <c r="R14" s="9"/>
      <c r="S14" s="17"/>
      <c r="T14" s="208"/>
      <c r="U14" s="5"/>
      <c r="V14" s="9"/>
      <c r="W14" s="9"/>
      <c r="X14" s="10" t="e">
        <f>VLOOKUP(W14,[1]definitions_list_lookup!$V$12:$W$15,2,FALSE)</f>
        <v>#N/A</v>
      </c>
      <c r="Y14" s="5"/>
      <c r="Z14" s="17" t="e">
        <f>VLOOKUP(Y14,[1]definitions_list_lookup!$AT$3:$AU$5,2,FALSE)</f>
        <v>#N/A</v>
      </c>
      <c r="AA14" s="52"/>
      <c r="AC14" s="9"/>
      <c r="AD14" s="2" t="s">
        <v>376</v>
      </c>
      <c r="AE14" s="10">
        <f>VLOOKUP(AD14,[1]definitions_list_lookup!$Y$12:$Z$15,2,FALSE)</f>
        <v>0</v>
      </c>
      <c r="AF14" s="5"/>
      <c r="AG14" s="17" t="e">
        <f>VLOOKUP(AF14,[1]definitions_list_lookup!$AT$3:$AU$5,2,FALSE)</f>
        <v>#N/A</v>
      </c>
      <c r="AI14" s="2"/>
      <c r="AJ14" s="2"/>
      <c r="AK14" s="54"/>
      <c r="AL14" s="54"/>
      <c r="AM14" s="54"/>
      <c r="AN14" s="54"/>
      <c r="AO14" s="54"/>
      <c r="AP14" s="54"/>
      <c r="AQ14" s="54"/>
      <c r="AR14" s="54"/>
      <c r="AS14" s="54"/>
      <c r="AT14" s="55"/>
      <c r="AU14" s="55"/>
      <c r="AV14" s="55"/>
      <c r="AW14" s="55"/>
      <c r="AX14" s="56" t="e">
        <f t="shared" si="0"/>
        <v>#DIV/0!</v>
      </c>
      <c r="AY14" s="56" t="e">
        <f t="shared" si="1"/>
        <v>#DIV/0!</v>
      </c>
      <c r="AZ14" s="56" t="e">
        <f t="shared" si="2"/>
        <v>#DIV/0!</v>
      </c>
      <c r="BA14" s="56" t="e">
        <f t="shared" si="3"/>
        <v>#DIV/0!</v>
      </c>
      <c r="BB14" s="56" t="e">
        <f t="shared" si="4"/>
        <v>#DIV/0!</v>
      </c>
      <c r="BC14" s="57" t="e">
        <f t="shared" si="5"/>
        <v>#DIV/0!</v>
      </c>
      <c r="BD14" s="58" t="e">
        <f t="shared" si="6"/>
        <v>#DIV/0!</v>
      </c>
      <c r="BI14" s="9" t="e">
        <f>VLOOKUP(BH14,[1]definitions_list_lookup!$AB$12:$AC$17,2,FALSE)</f>
        <v>#N/A</v>
      </c>
    </row>
    <row r="15" spans="1:61">
      <c r="A15" s="8">
        <v>43301</v>
      </c>
      <c r="B15" s="9" t="s">
        <v>9</v>
      </c>
      <c r="D15" s="9" t="s">
        <v>10</v>
      </c>
      <c r="E15" s="9">
        <v>7</v>
      </c>
      <c r="F15" s="9">
        <v>2</v>
      </c>
      <c r="G15" s="10" t="s">
        <v>22</v>
      </c>
      <c r="H15" s="2">
        <v>0</v>
      </c>
      <c r="I15" s="2">
        <v>85</v>
      </c>
      <c r="J15" s="49" t="str">
        <f>IF(((VLOOKUP($G15,Depth_Lookup!$A$3:$J$561,9,FALSE))-(I15/100))&gt;=0,"Good","Too Long")</f>
        <v>Good</v>
      </c>
      <c r="K15" s="50">
        <f>(VLOOKUP($G15,Depth_Lookup!$A$3:$J$561,10,FALSE))+(H15/100)</f>
        <v>10.685</v>
      </c>
      <c r="L15" s="50">
        <f>(VLOOKUP($G15,Depth_Lookup!$A$3:$J$561,10,FALSE))+(I15/100)</f>
        <v>11.535</v>
      </c>
      <c r="R15" s="9"/>
      <c r="S15" s="17"/>
      <c r="T15" s="208"/>
      <c r="U15" s="5"/>
      <c r="V15" s="9"/>
      <c r="W15" s="9"/>
      <c r="X15" s="10" t="e">
        <f>VLOOKUP(W15,[1]definitions_list_lookup!$V$12:$W$15,2,FALSE)</f>
        <v>#N/A</v>
      </c>
      <c r="Y15" s="5"/>
      <c r="Z15" s="17" t="e">
        <f>VLOOKUP(Y15,[1]definitions_list_lookup!$AT$3:$AU$5,2,FALSE)</f>
        <v>#N/A</v>
      </c>
      <c r="AA15" s="52"/>
      <c r="AC15" s="9"/>
      <c r="AD15" s="2" t="s">
        <v>376</v>
      </c>
      <c r="AE15" s="10">
        <f>VLOOKUP(AD15,[1]definitions_list_lookup!$Y$12:$Z$15,2,FALSE)</f>
        <v>0</v>
      </c>
      <c r="AF15" s="5"/>
      <c r="AG15" s="17" t="e">
        <f>VLOOKUP(AF15,[1]definitions_list_lookup!$AT$3:$AU$5,2,FALSE)</f>
        <v>#N/A</v>
      </c>
      <c r="AI15" s="2"/>
      <c r="AJ15" s="2"/>
      <c r="AK15" s="54"/>
      <c r="AL15" s="54"/>
      <c r="AM15" s="54"/>
      <c r="AN15" s="54"/>
      <c r="AO15" s="54"/>
      <c r="AP15" s="54"/>
      <c r="AQ15" s="54"/>
      <c r="AR15" s="54"/>
      <c r="AS15" s="54"/>
      <c r="AT15" s="55"/>
      <c r="AU15" s="55"/>
      <c r="AV15" s="55"/>
      <c r="AW15" s="55"/>
      <c r="AX15" s="56" t="e">
        <f t="shared" si="0"/>
        <v>#DIV/0!</v>
      </c>
      <c r="AY15" s="56" t="e">
        <f t="shared" si="1"/>
        <v>#DIV/0!</v>
      </c>
      <c r="AZ15" s="56" t="e">
        <f t="shared" si="2"/>
        <v>#DIV/0!</v>
      </c>
      <c r="BA15" s="56" t="e">
        <f t="shared" si="3"/>
        <v>#DIV/0!</v>
      </c>
      <c r="BB15" s="56" t="e">
        <f t="shared" si="4"/>
        <v>#DIV/0!</v>
      </c>
      <c r="BC15" s="57" t="e">
        <f t="shared" si="5"/>
        <v>#DIV/0!</v>
      </c>
      <c r="BD15" s="58" t="e">
        <f t="shared" si="6"/>
        <v>#DIV/0!</v>
      </c>
      <c r="BI15" s="9" t="e">
        <f>VLOOKUP(BH15,[1]definitions_list_lookup!$AB$12:$AC$17,2,FALSE)</f>
        <v>#N/A</v>
      </c>
    </row>
    <row r="16" spans="1:61">
      <c r="A16" s="8">
        <v>43301</v>
      </c>
      <c r="B16" s="9" t="s">
        <v>9</v>
      </c>
      <c r="D16" s="9" t="s">
        <v>10</v>
      </c>
      <c r="E16" s="9">
        <v>8</v>
      </c>
      <c r="F16" s="9">
        <v>1</v>
      </c>
      <c r="G16" s="10" t="s">
        <v>23</v>
      </c>
      <c r="H16" s="2">
        <v>0</v>
      </c>
      <c r="I16" s="2">
        <v>34</v>
      </c>
      <c r="J16" s="49" t="str">
        <f>IF(((VLOOKUP($G16,Depth_Lookup!$A$3:$J$561,9,FALSE))-(I16/100))&gt;=0,"Good","Too Long")</f>
        <v>Good</v>
      </c>
      <c r="K16" s="50">
        <f>(VLOOKUP($G16,Depth_Lookup!$A$3:$J$561,10,FALSE))+(H16/100)</f>
        <v>11.6</v>
      </c>
      <c r="L16" s="50">
        <f>(VLOOKUP($G16,Depth_Lookup!$A$3:$J$561,10,FALSE))+(I16/100)</f>
        <v>11.94</v>
      </c>
      <c r="R16" s="9"/>
      <c r="S16" s="17"/>
      <c r="T16" s="208"/>
      <c r="U16" s="5"/>
      <c r="V16" s="9"/>
      <c r="W16" s="9"/>
      <c r="X16" s="10" t="e">
        <f>VLOOKUP(W16,[1]definitions_list_lookup!$V$12:$W$15,2,FALSE)</f>
        <v>#N/A</v>
      </c>
      <c r="Y16" s="5"/>
      <c r="Z16" s="17" t="e">
        <f>VLOOKUP(Y16,[1]definitions_list_lookup!$AT$3:$AU$5,2,FALSE)</f>
        <v>#N/A</v>
      </c>
      <c r="AA16" s="52"/>
      <c r="AC16" s="9"/>
      <c r="AD16" s="2" t="s">
        <v>376</v>
      </c>
      <c r="AE16" s="10">
        <f>VLOOKUP(AD16,[1]definitions_list_lookup!$Y$12:$Z$15,2,FALSE)</f>
        <v>0</v>
      </c>
      <c r="AF16" s="5"/>
      <c r="AG16" s="17" t="e">
        <f>VLOOKUP(AF16,[1]definitions_list_lookup!$AT$3:$AU$5,2,FALSE)</f>
        <v>#N/A</v>
      </c>
      <c r="AI16" s="2"/>
      <c r="AJ16" s="2"/>
      <c r="AK16" s="54"/>
      <c r="AL16" s="54"/>
      <c r="AM16" s="54"/>
      <c r="AN16" s="54"/>
      <c r="AO16" s="54"/>
      <c r="AP16" s="54"/>
      <c r="AQ16" s="54"/>
      <c r="AR16" s="54"/>
      <c r="AS16" s="54"/>
      <c r="AT16" s="55"/>
      <c r="AU16" s="55"/>
      <c r="AV16" s="55"/>
      <c r="AW16" s="55"/>
      <c r="AX16" s="56" t="e">
        <f t="shared" si="0"/>
        <v>#DIV/0!</v>
      </c>
      <c r="AY16" s="56" t="e">
        <f t="shared" si="1"/>
        <v>#DIV/0!</v>
      </c>
      <c r="AZ16" s="56" t="e">
        <f t="shared" si="2"/>
        <v>#DIV/0!</v>
      </c>
      <c r="BA16" s="56" t="e">
        <f t="shared" si="3"/>
        <v>#DIV/0!</v>
      </c>
      <c r="BB16" s="56" t="e">
        <f t="shared" si="4"/>
        <v>#DIV/0!</v>
      </c>
      <c r="BC16" s="57" t="e">
        <f t="shared" si="5"/>
        <v>#DIV/0!</v>
      </c>
      <c r="BD16" s="58" t="e">
        <f t="shared" si="6"/>
        <v>#DIV/0!</v>
      </c>
      <c r="BI16" s="9" t="e">
        <f>VLOOKUP(BH16,[1]definitions_list_lookup!$AB$12:$AC$17,2,FALSE)</f>
        <v>#N/A</v>
      </c>
    </row>
    <row r="17" spans="1:61">
      <c r="A17" s="8">
        <v>43301</v>
      </c>
      <c r="B17" s="9" t="s">
        <v>9</v>
      </c>
      <c r="D17" s="9" t="s">
        <v>10</v>
      </c>
      <c r="E17" s="9">
        <v>9</v>
      </c>
      <c r="F17" s="9">
        <v>1</v>
      </c>
      <c r="G17" s="10" t="s">
        <v>24</v>
      </c>
      <c r="H17" s="2">
        <v>0</v>
      </c>
      <c r="I17" s="2">
        <v>79.5</v>
      </c>
      <c r="J17" s="49" t="str">
        <f>IF(((VLOOKUP($G17,Depth_Lookup!$A$3:$J$561,9,FALSE))-(I17/100))&gt;=0,"Good","Too Long")</f>
        <v>Good</v>
      </c>
      <c r="K17" s="50">
        <f>(VLOOKUP($G17,Depth_Lookup!$A$3:$J$561,10,FALSE))+(H17/100)</f>
        <v>12</v>
      </c>
      <c r="L17" s="50">
        <f>(VLOOKUP($G17,Depth_Lookup!$A$3:$J$561,10,FALSE))+(I17/100)</f>
        <v>12.795</v>
      </c>
      <c r="R17" s="9"/>
      <c r="S17" s="17"/>
      <c r="T17" s="208"/>
      <c r="U17" s="5"/>
      <c r="V17" s="9"/>
      <c r="W17" s="9"/>
      <c r="X17" s="10" t="e">
        <f>VLOOKUP(W17,[1]definitions_list_lookup!$V$12:$W$15,2,FALSE)</f>
        <v>#N/A</v>
      </c>
      <c r="Y17" s="5"/>
      <c r="Z17" s="17" t="e">
        <f>VLOOKUP(Y17,[1]definitions_list_lookup!$AT$3:$AU$5,2,FALSE)</f>
        <v>#N/A</v>
      </c>
      <c r="AA17" s="52"/>
      <c r="AC17" s="9"/>
      <c r="AD17" s="2" t="s">
        <v>376</v>
      </c>
      <c r="AE17" s="10">
        <f>VLOOKUP(AD17,[1]definitions_list_lookup!$Y$12:$Z$15,2,FALSE)</f>
        <v>0</v>
      </c>
      <c r="AF17" s="5"/>
      <c r="AG17" s="17" t="e">
        <f>VLOOKUP(AF17,[1]definitions_list_lookup!$AT$3:$AU$5,2,FALSE)</f>
        <v>#N/A</v>
      </c>
      <c r="AI17" s="2"/>
      <c r="AJ17" s="2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55"/>
      <c r="AV17" s="55"/>
      <c r="AW17" s="55"/>
      <c r="AX17" s="56" t="e">
        <f t="shared" si="0"/>
        <v>#DIV/0!</v>
      </c>
      <c r="AY17" s="56" t="e">
        <f t="shared" si="1"/>
        <v>#DIV/0!</v>
      </c>
      <c r="AZ17" s="56" t="e">
        <f t="shared" si="2"/>
        <v>#DIV/0!</v>
      </c>
      <c r="BA17" s="56" t="e">
        <f t="shared" si="3"/>
        <v>#DIV/0!</v>
      </c>
      <c r="BB17" s="56" t="e">
        <f t="shared" si="4"/>
        <v>#DIV/0!</v>
      </c>
      <c r="BC17" s="57" t="e">
        <f t="shared" si="5"/>
        <v>#DIV/0!</v>
      </c>
      <c r="BD17" s="58" t="e">
        <f t="shared" si="6"/>
        <v>#DIV/0!</v>
      </c>
      <c r="BE17" s="2" t="s">
        <v>419</v>
      </c>
      <c r="BH17" s="2" t="s">
        <v>420</v>
      </c>
      <c r="BI17" s="9">
        <f>VLOOKUP(BH17,[1]definitions_list_lookup!$AB$12:$AC$17,2,FALSE)</f>
        <v>0</v>
      </c>
    </row>
    <row r="18" spans="1:61" s="113" customFormat="1">
      <c r="A18" s="112">
        <v>43301</v>
      </c>
      <c r="B18" s="113" t="s">
        <v>9</v>
      </c>
      <c r="D18" s="113" t="s">
        <v>10</v>
      </c>
      <c r="E18" s="113">
        <v>9</v>
      </c>
      <c r="F18" s="113">
        <v>1</v>
      </c>
      <c r="G18" s="114" t="s">
        <v>24</v>
      </c>
      <c r="H18" s="113">
        <v>79</v>
      </c>
      <c r="I18" s="113">
        <v>80</v>
      </c>
      <c r="J18" s="49" t="str">
        <f>IF(((VLOOKUP($G18,Depth_Lookup!$A$3:$J$561,9,FALSE))-(I18/100))&gt;=0,"Good","Too Long")</f>
        <v>Good</v>
      </c>
      <c r="K18" s="50">
        <f>(VLOOKUP($G18,Depth_Lookup!$A$3:$J$561,10,FALSE))+(H18/100)</f>
        <v>12.79</v>
      </c>
      <c r="L18" s="50">
        <f>(VLOOKUP($G18,Depth_Lookup!$A$3:$J$561,10,FALSE))+(I18/100)</f>
        <v>12.8</v>
      </c>
      <c r="M18" s="115"/>
      <c r="N18" s="116"/>
      <c r="S18" s="114"/>
      <c r="T18" s="208"/>
      <c r="X18" s="114" t="e">
        <f>VLOOKUP(W18,[1]definitions_list_lookup!$V$12:$W$15,2,FALSE)</f>
        <v>#N/A</v>
      </c>
      <c r="Z18" s="114" t="e">
        <f>VLOOKUP(Y18,[1]definitions_list_lookup!$AT$3:$AU$5,2,FALSE)</f>
        <v>#N/A</v>
      </c>
      <c r="AA18" s="117"/>
      <c r="AB18" s="118"/>
      <c r="AD18" s="113" t="s">
        <v>376</v>
      </c>
      <c r="AE18" s="114">
        <f>VLOOKUP(AD18,[1]definitions_list_lookup!$Y$12:$Z$15,2,FALSE)</f>
        <v>0</v>
      </c>
      <c r="AG18" s="114" t="e">
        <f>VLOOKUP(AF18,[1]definitions_list_lookup!$AT$3:$AU$5,2,FALSE)</f>
        <v>#N/A</v>
      </c>
      <c r="AK18" s="119" t="s">
        <v>421</v>
      </c>
      <c r="AL18" s="119" t="s">
        <v>422</v>
      </c>
      <c r="AM18" s="119" t="s">
        <v>423</v>
      </c>
      <c r="AN18" s="119">
        <v>1</v>
      </c>
      <c r="AO18" s="119" t="s">
        <v>424</v>
      </c>
      <c r="AP18" s="119"/>
      <c r="AQ18" s="119"/>
      <c r="AR18" s="119"/>
      <c r="AS18" s="119"/>
      <c r="AT18" s="120">
        <v>35</v>
      </c>
      <c r="AU18" s="120">
        <v>270</v>
      </c>
      <c r="AV18" s="120">
        <v>45</v>
      </c>
      <c r="AW18" s="120">
        <v>180</v>
      </c>
      <c r="AX18" s="121">
        <f t="shared" si="0"/>
        <v>35</v>
      </c>
      <c r="AY18" s="121">
        <f t="shared" si="1"/>
        <v>35</v>
      </c>
      <c r="AZ18" s="121">
        <f t="shared" si="2"/>
        <v>39.32268990964004</v>
      </c>
      <c r="BA18" s="121">
        <f t="shared" si="3"/>
        <v>125</v>
      </c>
      <c r="BB18" s="121">
        <f t="shared" si="4"/>
        <v>50.67731009035996</v>
      </c>
      <c r="BC18" s="122">
        <f t="shared" si="5"/>
        <v>215</v>
      </c>
      <c r="BD18" s="123">
        <f t="shared" si="6"/>
        <v>50.67731009035996</v>
      </c>
      <c r="BE18" s="113" t="s">
        <v>425</v>
      </c>
      <c r="BG18" s="124"/>
      <c r="BH18" s="113" t="s">
        <v>420</v>
      </c>
      <c r="BI18" s="113">
        <f>VLOOKUP(BH18,[1]definitions_list_lookup!$AB$12:$AC$17,2,FALSE)</f>
        <v>0</v>
      </c>
    </row>
    <row r="19" spans="1:61">
      <c r="A19" s="8">
        <v>43301</v>
      </c>
      <c r="B19" s="9" t="s">
        <v>9</v>
      </c>
      <c r="D19" s="9" t="s">
        <v>10</v>
      </c>
      <c r="E19" s="9">
        <v>9</v>
      </c>
      <c r="F19" s="9">
        <v>1</v>
      </c>
      <c r="G19" s="10" t="s">
        <v>24</v>
      </c>
      <c r="H19" s="2">
        <v>80</v>
      </c>
      <c r="I19" s="2">
        <v>94.5</v>
      </c>
      <c r="J19" s="49" t="str">
        <f>IF(((VLOOKUP($G19,Depth_Lookup!$A$3:$J$561,9,FALSE))-(I19/100))&gt;=0,"Good","Too Long")</f>
        <v>Good</v>
      </c>
      <c r="K19" s="50">
        <f>(VLOOKUP($G19,Depth_Lookup!$A$3:$J$561,10,FALSE))+(H19/100)</f>
        <v>12.8</v>
      </c>
      <c r="L19" s="50">
        <f>(VLOOKUP($G19,Depth_Lookup!$A$3:$J$561,10,FALSE))+(I19/100)</f>
        <v>12.945</v>
      </c>
      <c r="R19" s="9"/>
      <c r="S19" s="17"/>
      <c r="T19" s="208"/>
      <c r="U19" s="5"/>
      <c r="V19" s="9"/>
      <c r="W19" s="9"/>
      <c r="X19" s="10" t="e">
        <f>VLOOKUP(W19,[1]definitions_list_lookup!$V$12:$W$15,2,FALSE)</f>
        <v>#N/A</v>
      </c>
      <c r="Y19" s="5"/>
      <c r="Z19" s="17" t="e">
        <f>VLOOKUP(Y19,[1]definitions_list_lookup!$AT$3:$AU$5,2,FALSE)</f>
        <v>#N/A</v>
      </c>
      <c r="AA19" s="52"/>
      <c r="AC19" s="9"/>
      <c r="AD19" s="2" t="s">
        <v>376</v>
      </c>
      <c r="AE19" s="10">
        <f>VLOOKUP(AD19,[1]definitions_list_lookup!$Y$12:$Z$15,2,FALSE)</f>
        <v>0</v>
      </c>
      <c r="AF19" s="5"/>
      <c r="AG19" s="17" t="e">
        <f>VLOOKUP(AF19,[1]definitions_list_lookup!$AT$3:$AU$5,2,FALSE)</f>
        <v>#N/A</v>
      </c>
      <c r="AI19" s="2"/>
      <c r="AJ19" s="2"/>
      <c r="AK19" s="54"/>
      <c r="AL19" s="54"/>
      <c r="AM19" s="54"/>
      <c r="AN19" s="54"/>
      <c r="AO19" s="54"/>
      <c r="AP19" s="54"/>
      <c r="AQ19" s="54"/>
      <c r="AR19" s="54"/>
      <c r="AS19" s="54"/>
      <c r="AT19" s="55"/>
      <c r="AU19" s="55"/>
      <c r="AV19" s="55"/>
      <c r="AW19" s="55"/>
      <c r="AX19" s="56" t="e">
        <f t="shared" si="0"/>
        <v>#DIV/0!</v>
      </c>
      <c r="AY19" s="56" t="e">
        <f t="shared" si="1"/>
        <v>#DIV/0!</v>
      </c>
      <c r="AZ19" s="56" t="e">
        <f t="shared" si="2"/>
        <v>#DIV/0!</v>
      </c>
      <c r="BA19" s="56" t="e">
        <f t="shared" si="3"/>
        <v>#DIV/0!</v>
      </c>
      <c r="BB19" s="56" t="e">
        <f t="shared" si="4"/>
        <v>#DIV/0!</v>
      </c>
      <c r="BC19" s="57" t="e">
        <f t="shared" si="5"/>
        <v>#DIV/0!</v>
      </c>
      <c r="BD19" s="58" t="e">
        <f t="shared" si="6"/>
        <v>#DIV/0!</v>
      </c>
      <c r="BE19" s="2" t="s">
        <v>419</v>
      </c>
      <c r="BH19" s="2" t="s">
        <v>420</v>
      </c>
      <c r="BI19" s="9">
        <f>VLOOKUP(BH19,[1]definitions_list_lookup!$AB$12:$AC$17,2,FALSE)</f>
        <v>0</v>
      </c>
    </row>
    <row r="20" spans="1:61">
      <c r="A20" s="8">
        <v>43301</v>
      </c>
      <c r="B20" s="9" t="s">
        <v>9</v>
      </c>
      <c r="D20" s="9" t="s">
        <v>10</v>
      </c>
      <c r="E20" s="9">
        <v>9</v>
      </c>
      <c r="F20" s="9">
        <v>2</v>
      </c>
      <c r="G20" s="10" t="s">
        <v>25</v>
      </c>
      <c r="H20" s="2">
        <v>0</v>
      </c>
      <c r="I20" s="2">
        <v>95.5</v>
      </c>
      <c r="J20" s="49" t="str">
        <f>IF(((VLOOKUP($G20,Depth_Lookup!$A$3:$J$561,9,FALSE))-(I20/100))&gt;=0,"Good","Too Long")</f>
        <v>Good</v>
      </c>
      <c r="K20" s="50">
        <f>(VLOOKUP($G20,Depth_Lookup!$A$3:$J$561,10,FALSE))+(H20/100)</f>
        <v>12.945</v>
      </c>
      <c r="L20" s="50">
        <f>(VLOOKUP($G20,Depth_Lookup!$A$3:$J$561,10,FALSE))+(I20/100)</f>
        <v>13.9</v>
      </c>
      <c r="R20" s="9"/>
      <c r="S20" s="17"/>
      <c r="T20" s="208"/>
      <c r="U20" s="5"/>
      <c r="V20" s="9"/>
      <c r="W20" s="9"/>
      <c r="X20" s="10" t="e">
        <f>VLOOKUP(W20,[1]definitions_list_lookup!$V$12:$W$15,2,FALSE)</f>
        <v>#N/A</v>
      </c>
      <c r="Y20" s="5"/>
      <c r="Z20" s="17" t="e">
        <f>VLOOKUP(Y20,[1]definitions_list_lookup!$AT$3:$AU$5,2,FALSE)</f>
        <v>#N/A</v>
      </c>
      <c r="AA20" s="52"/>
      <c r="AC20" s="9"/>
      <c r="AD20" s="2" t="s">
        <v>376</v>
      </c>
      <c r="AE20" s="10">
        <f>VLOOKUP(AD20,[1]definitions_list_lookup!$Y$12:$Z$15,2,FALSE)</f>
        <v>0</v>
      </c>
      <c r="AF20" s="5"/>
      <c r="AG20" s="17" t="e">
        <f>VLOOKUP(AF20,[1]definitions_list_lookup!$AT$3:$AU$5,2,FALSE)</f>
        <v>#N/A</v>
      </c>
      <c r="AI20" s="2"/>
      <c r="AJ20" s="2"/>
      <c r="AK20" s="54"/>
      <c r="AL20" s="54"/>
      <c r="AM20" s="54"/>
      <c r="AN20" s="54"/>
      <c r="AO20" s="54"/>
      <c r="AP20" s="54"/>
      <c r="AQ20" s="54"/>
      <c r="AR20" s="54"/>
      <c r="AS20" s="54"/>
      <c r="AT20" s="55"/>
      <c r="AU20" s="55"/>
      <c r="AV20" s="55"/>
      <c r="AW20" s="55"/>
      <c r="AX20" s="56" t="e">
        <f t="shared" si="0"/>
        <v>#DIV/0!</v>
      </c>
      <c r="AY20" s="56" t="e">
        <f t="shared" si="1"/>
        <v>#DIV/0!</v>
      </c>
      <c r="AZ20" s="56" t="e">
        <f t="shared" si="2"/>
        <v>#DIV/0!</v>
      </c>
      <c r="BA20" s="56" t="e">
        <f t="shared" si="3"/>
        <v>#DIV/0!</v>
      </c>
      <c r="BB20" s="56" t="e">
        <f t="shared" si="4"/>
        <v>#DIV/0!</v>
      </c>
      <c r="BC20" s="57" t="e">
        <f t="shared" si="5"/>
        <v>#DIV/0!</v>
      </c>
      <c r="BD20" s="58" t="e">
        <f t="shared" si="6"/>
        <v>#DIV/0!</v>
      </c>
      <c r="BE20" s="2" t="s">
        <v>419</v>
      </c>
      <c r="BH20" s="2" t="s">
        <v>420</v>
      </c>
      <c r="BI20" s="9">
        <f>VLOOKUP(BH20,[1]definitions_list_lookup!$AB$12:$AC$17,2,FALSE)</f>
        <v>0</v>
      </c>
    </row>
    <row r="21" spans="1:61" s="113" customFormat="1">
      <c r="A21" s="112">
        <v>43301</v>
      </c>
      <c r="B21" s="113" t="s">
        <v>9</v>
      </c>
      <c r="D21" s="113" t="s">
        <v>10</v>
      </c>
      <c r="E21" s="113">
        <v>9</v>
      </c>
      <c r="F21" s="113">
        <v>3</v>
      </c>
      <c r="G21" s="114" t="s">
        <v>26</v>
      </c>
      <c r="H21" s="113">
        <v>0</v>
      </c>
      <c r="I21" s="113">
        <v>3</v>
      </c>
      <c r="J21" s="49" t="str">
        <f>IF(((VLOOKUP($G21,Depth_Lookup!$A$3:$J$561,9,FALSE))-(I21/100))&gt;=0,"Good","Too Long")</f>
        <v>Good</v>
      </c>
      <c r="K21" s="50">
        <f>(VLOOKUP($G21,Depth_Lookup!$A$3:$J$561,10,FALSE))+(H21/100)</f>
        <v>13.9</v>
      </c>
      <c r="L21" s="50">
        <f>(VLOOKUP($G21,Depth_Lookup!$A$3:$J$561,10,FALSE))+(I21/100)</f>
        <v>13.93</v>
      </c>
      <c r="M21" s="115"/>
      <c r="N21" s="116"/>
      <c r="S21" s="114"/>
      <c r="T21" s="208"/>
      <c r="X21" s="114" t="e">
        <f>VLOOKUP(W21,[1]definitions_list_lookup!$V$12:$W$15,2,FALSE)</f>
        <v>#N/A</v>
      </c>
      <c r="Z21" s="114" t="e">
        <f>VLOOKUP(Y21,[1]definitions_list_lookup!$AT$3:$AU$5,2,FALSE)</f>
        <v>#N/A</v>
      </c>
      <c r="AA21" s="117"/>
      <c r="AB21" s="118"/>
      <c r="AD21" s="113" t="s">
        <v>376</v>
      </c>
      <c r="AE21" s="114">
        <f>VLOOKUP(AD21,[1]definitions_list_lookup!$Y$12:$Z$15,2,FALSE)</f>
        <v>0</v>
      </c>
      <c r="AG21" s="114" t="e">
        <f>VLOOKUP(AF21,[1]definitions_list_lookup!$AT$3:$AU$5,2,FALSE)</f>
        <v>#N/A</v>
      </c>
      <c r="AK21" s="119" t="s">
        <v>421</v>
      </c>
      <c r="AL21" s="119" t="s">
        <v>422</v>
      </c>
      <c r="AM21" s="119" t="s">
        <v>423</v>
      </c>
      <c r="AN21" s="119">
        <v>1.5</v>
      </c>
      <c r="AO21" s="119" t="s">
        <v>424</v>
      </c>
      <c r="AP21" s="119"/>
      <c r="AQ21" s="119"/>
      <c r="AR21" s="119"/>
      <c r="AS21" s="119"/>
      <c r="AT21" s="120">
        <v>20</v>
      </c>
      <c r="AU21" s="120">
        <v>90</v>
      </c>
      <c r="AV21" s="120">
        <v>25</v>
      </c>
      <c r="AW21" s="120">
        <v>0</v>
      </c>
      <c r="AX21" s="121">
        <f t="shared" si="0"/>
        <v>-142.02665581076573</v>
      </c>
      <c r="AY21" s="121">
        <f t="shared" si="1"/>
        <v>217.97334418923427</v>
      </c>
      <c r="AZ21" s="121">
        <f t="shared" si="2"/>
        <v>59.394073908375262</v>
      </c>
      <c r="BA21" s="121">
        <f t="shared" si="3"/>
        <v>307.97334418923424</v>
      </c>
      <c r="BB21" s="121">
        <f t="shared" si="4"/>
        <v>30.605926091624738</v>
      </c>
      <c r="BC21" s="122">
        <f t="shared" si="5"/>
        <v>37.973344189234268</v>
      </c>
      <c r="BD21" s="123">
        <f t="shared" si="6"/>
        <v>30.605926091624738</v>
      </c>
      <c r="BE21" s="113" t="s">
        <v>425</v>
      </c>
      <c r="BG21" s="124"/>
      <c r="BH21" s="113" t="s">
        <v>420</v>
      </c>
      <c r="BI21" s="113">
        <f>VLOOKUP(BH21,[1]definitions_list_lookup!$AB$12:$AC$17,2,FALSE)</f>
        <v>0</v>
      </c>
    </row>
    <row r="22" spans="1:61">
      <c r="A22" s="8">
        <v>43301</v>
      </c>
      <c r="B22" s="9" t="s">
        <v>9</v>
      </c>
      <c r="D22" s="9" t="s">
        <v>10</v>
      </c>
      <c r="E22" s="9">
        <v>9</v>
      </c>
      <c r="F22" s="9">
        <v>3</v>
      </c>
      <c r="G22" s="10" t="s">
        <v>26</v>
      </c>
      <c r="H22" s="2">
        <v>3</v>
      </c>
      <c r="I22" s="2">
        <v>20</v>
      </c>
      <c r="J22" s="49" t="str">
        <f>IF(((VLOOKUP($G22,Depth_Lookup!$A$3:$J$561,9,FALSE))-(I22/100))&gt;=0,"Good","Too Long")</f>
        <v>Good</v>
      </c>
      <c r="K22" s="50">
        <f>(VLOOKUP($G22,Depth_Lookup!$A$3:$J$561,10,FALSE))+(H22/100)</f>
        <v>13.93</v>
      </c>
      <c r="L22" s="50">
        <f>(VLOOKUP($G22,Depth_Lookup!$A$3:$J$561,10,FALSE))+(I22/100)</f>
        <v>14.1</v>
      </c>
      <c r="P22" s="2" t="s">
        <v>370</v>
      </c>
      <c r="Q22" s="2" t="s">
        <v>372</v>
      </c>
      <c r="R22" s="9"/>
      <c r="S22" s="17"/>
      <c r="T22" s="208" t="s">
        <v>375</v>
      </c>
      <c r="U22" s="5"/>
      <c r="V22" s="9"/>
      <c r="W22" s="9"/>
      <c r="X22" s="10" t="e">
        <f>VLOOKUP(W22,[1]definitions_list_lookup!$V$12:$W$15,2,FALSE)</f>
        <v>#N/A</v>
      </c>
      <c r="Y22" s="5"/>
      <c r="Z22" s="17" t="e">
        <f>VLOOKUP(Y22,[1]definitions_list_lookup!$AT$3:$AU$5,2,FALSE)</f>
        <v>#N/A</v>
      </c>
      <c r="AA22" s="52"/>
      <c r="AC22" s="9"/>
      <c r="AD22" s="2" t="s">
        <v>376</v>
      </c>
      <c r="AE22" s="10">
        <f>VLOOKUP(AD22,[1]definitions_list_lookup!$Y$12:$Z$15,2,FALSE)</f>
        <v>0</v>
      </c>
      <c r="AF22" s="5"/>
      <c r="AG22" s="17" t="e">
        <f>VLOOKUP(AF22,[1]definitions_list_lookup!$AT$3:$AU$5,2,FALSE)</f>
        <v>#N/A</v>
      </c>
      <c r="AI22" s="2"/>
      <c r="AJ22" s="2"/>
      <c r="AK22" s="54"/>
      <c r="AL22" s="54"/>
      <c r="AM22" s="54"/>
      <c r="AN22" s="54"/>
      <c r="AO22" s="54"/>
      <c r="AP22" s="54"/>
      <c r="AQ22" s="54"/>
      <c r="AR22" s="54"/>
      <c r="AS22" s="54"/>
      <c r="AT22" s="55"/>
      <c r="AU22" s="55"/>
      <c r="AV22" s="55"/>
      <c r="AW22" s="55"/>
      <c r="AX22" s="56" t="e">
        <f t="shared" si="0"/>
        <v>#DIV/0!</v>
      </c>
      <c r="AY22" s="56" t="e">
        <f t="shared" si="1"/>
        <v>#DIV/0!</v>
      </c>
      <c r="AZ22" s="56" t="e">
        <f t="shared" si="2"/>
        <v>#DIV/0!</v>
      </c>
      <c r="BA22" s="56" t="e">
        <f t="shared" si="3"/>
        <v>#DIV/0!</v>
      </c>
      <c r="BB22" s="56" t="e">
        <f t="shared" si="4"/>
        <v>#DIV/0!</v>
      </c>
      <c r="BC22" s="57"/>
      <c r="BD22" s="58"/>
      <c r="BE22" s="2" t="s">
        <v>426</v>
      </c>
      <c r="BH22" s="2" t="s">
        <v>420</v>
      </c>
      <c r="BI22" s="9">
        <f>VLOOKUP(BH22,[1]definitions_list_lookup!$AB$12:$AC$17,2,FALSE)</f>
        <v>0</v>
      </c>
    </row>
    <row r="23" spans="1:61">
      <c r="A23" s="8">
        <v>43301</v>
      </c>
      <c r="B23" s="9" t="s">
        <v>9</v>
      </c>
      <c r="D23" s="9" t="s">
        <v>10</v>
      </c>
      <c r="E23" s="9">
        <v>10</v>
      </c>
      <c r="F23" s="9">
        <v>1</v>
      </c>
      <c r="G23" s="10" t="s">
        <v>27</v>
      </c>
      <c r="H23" s="2">
        <v>0</v>
      </c>
      <c r="I23" s="2">
        <v>78</v>
      </c>
      <c r="J23" s="49" t="str">
        <f>IF(((VLOOKUP($G23,Depth_Lookup!$A$3:$J$561,9,FALSE))-(I23/100))&gt;=0,"Good","Too Long")</f>
        <v>Good</v>
      </c>
      <c r="K23" s="50">
        <f>(VLOOKUP($G23,Depth_Lookup!$A$3:$J$561,10,FALSE))+(H23/100)</f>
        <v>13.8</v>
      </c>
      <c r="L23" s="50">
        <f>(VLOOKUP($G23,Depth_Lookup!$A$3:$J$561,10,FALSE))+(I23/100)</f>
        <v>14.58</v>
      </c>
      <c r="R23" s="9"/>
      <c r="S23" s="17"/>
      <c r="T23" s="208"/>
      <c r="U23" s="5"/>
      <c r="V23" s="9"/>
      <c r="W23" s="9"/>
      <c r="X23" s="10" t="e">
        <f>VLOOKUP(W23,[1]definitions_list_lookup!$V$12:$W$15,2,FALSE)</f>
        <v>#N/A</v>
      </c>
      <c r="Y23" s="5"/>
      <c r="Z23" s="17" t="e">
        <f>VLOOKUP(Y23,[1]definitions_list_lookup!$AT$3:$AU$5,2,FALSE)</f>
        <v>#N/A</v>
      </c>
      <c r="AA23" s="52"/>
      <c r="AC23" s="9"/>
      <c r="AD23" s="2" t="s">
        <v>376</v>
      </c>
      <c r="AE23" s="10">
        <f>VLOOKUP(AD23,[1]definitions_list_lookup!$Y$12:$Z$15,2,FALSE)</f>
        <v>0</v>
      </c>
      <c r="AF23" s="5"/>
      <c r="AG23" s="17" t="e">
        <f>VLOOKUP(AF23,[1]definitions_list_lookup!$AT$3:$AU$5,2,FALSE)</f>
        <v>#N/A</v>
      </c>
      <c r="AI23" s="2"/>
      <c r="AJ23" s="2"/>
      <c r="AP23" s="54"/>
      <c r="AQ23" s="54"/>
      <c r="AR23" s="54"/>
      <c r="AS23" s="54"/>
      <c r="AT23" s="55"/>
      <c r="AU23" s="55"/>
      <c r="AV23" s="55"/>
      <c r="AW23" s="55"/>
      <c r="AX23" s="56" t="e">
        <f t="shared" si="0"/>
        <v>#DIV/0!</v>
      </c>
      <c r="AY23" s="56" t="e">
        <f t="shared" si="1"/>
        <v>#DIV/0!</v>
      </c>
      <c r="AZ23" s="56" t="e">
        <f t="shared" si="2"/>
        <v>#DIV/0!</v>
      </c>
      <c r="BA23" s="56" t="e">
        <f t="shared" si="3"/>
        <v>#DIV/0!</v>
      </c>
      <c r="BB23" s="56" t="e">
        <f t="shared" si="4"/>
        <v>#DIV/0!</v>
      </c>
      <c r="BC23" s="57" t="e">
        <f t="shared" si="5"/>
        <v>#DIV/0!</v>
      </c>
      <c r="BD23" s="58" t="e">
        <f t="shared" si="6"/>
        <v>#DIV/0!</v>
      </c>
      <c r="BE23" s="2" t="s">
        <v>426</v>
      </c>
      <c r="BH23" s="2" t="s">
        <v>420</v>
      </c>
      <c r="BI23" s="9">
        <f>VLOOKUP(BH23,[1]definitions_list_lookup!$AB$12:$AC$17,2,FALSE)</f>
        <v>0</v>
      </c>
    </row>
    <row r="24" spans="1:61">
      <c r="A24" s="8">
        <v>43301</v>
      </c>
      <c r="B24" s="9" t="s">
        <v>9</v>
      </c>
      <c r="D24" s="9" t="s">
        <v>10</v>
      </c>
      <c r="E24" s="9">
        <v>11</v>
      </c>
      <c r="F24" s="9">
        <v>1</v>
      </c>
      <c r="G24" s="10" t="s">
        <v>28</v>
      </c>
      <c r="H24" s="2">
        <v>0</v>
      </c>
      <c r="I24" s="2">
        <v>89</v>
      </c>
      <c r="J24" s="49" t="str">
        <f>IF(((VLOOKUP($G24,Depth_Lookup!$A$3:$J$561,9,FALSE))-(I24/100))&gt;=0,"Good","Too Long")</f>
        <v>Good</v>
      </c>
      <c r="K24" s="50">
        <f>(VLOOKUP($G24,Depth_Lookup!$A$3:$J$561,10,FALSE))+(H24/100)</f>
        <v>14.6</v>
      </c>
      <c r="L24" s="50">
        <f>(VLOOKUP($G24,Depth_Lookup!$A$3:$J$561,10,FALSE))+(I24/100)</f>
        <v>15.49</v>
      </c>
      <c r="R24" s="9"/>
      <c r="S24" s="17"/>
      <c r="T24" s="208"/>
      <c r="U24" s="5"/>
      <c r="V24" s="9"/>
      <c r="W24" s="9"/>
      <c r="X24" s="10" t="e">
        <f>VLOOKUP(W24,[1]definitions_list_lookup!$V$12:$W$15,2,FALSE)</f>
        <v>#N/A</v>
      </c>
      <c r="Y24" s="5"/>
      <c r="Z24" s="17" t="e">
        <f>VLOOKUP(Y24,[1]definitions_list_lookup!$AT$3:$AU$5,2,FALSE)</f>
        <v>#N/A</v>
      </c>
      <c r="AA24" s="52"/>
      <c r="AC24" s="9"/>
      <c r="AD24" s="2" t="s">
        <v>376</v>
      </c>
      <c r="AE24" s="10">
        <f>VLOOKUP(AD24,[1]definitions_list_lookup!$Y$12:$Z$15,2,FALSE)</f>
        <v>0</v>
      </c>
      <c r="AF24" s="5"/>
      <c r="AG24" s="17" t="e">
        <f>VLOOKUP(AF24,[1]definitions_list_lookup!$AT$3:$AU$5,2,FALSE)</f>
        <v>#N/A</v>
      </c>
      <c r="AI24" s="2"/>
      <c r="AJ24" s="2"/>
      <c r="AK24" s="54"/>
      <c r="AL24" s="54"/>
      <c r="AM24" s="54"/>
      <c r="AN24" s="54"/>
      <c r="AO24" s="54"/>
      <c r="AP24" s="54"/>
      <c r="AQ24" s="54"/>
      <c r="AR24" s="54"/>
      <c r="AS24" s="54"/>
      <c r="AT24" s="55"/>
      <c r="AU24" s="55"/>
      <c r="AV24" s="55"/>
      <c r="AW24" s="55"/>
      <c r="AX24" s="56" t="e">
        <f t="shared" si="0"/>
        <v>#DIV/0!</v>
      </c>
      <c r="AY24" s="56" t="e">
        <f t="shared" si="1"/>
        <v>#DIV/0!</v>
      </c>
      <c r="AZ24" s="56" t="e">
        <f t="shared" si="2"/>
        <v>#DIV/0!</v>
      </c>
      <c r="BA24" s="56" t="e">
        <f t="shared" si="3"/>
        <v>#DIV/0!</v>
      </c>
      <c r="BB24" s="56" t="e">
        <f t="shared" si="4"/>
        <v>#DIV/0!</v>
      </c>
      <c r="BC24" s="57" t="e">
        <f t="shared" si="5"/>
        <v>#DIV/0!</v>
      </c>
      <c r="BD24" s="58" t="e">
        <f t="shared" si="6"/>
        <v>#DIV/0!</v>
      </c>
      <c r="BE24" s="2" t="s">
        <v>426</v>
      </c>
      <c r="BH24" s="2" t="s">
        <v>420</v>
      </c>
      <c r="BI24" s="9">
        <f>VLOOKUP(BH24,[1]definitions_list_lookup!$AB$12:$AC$17,2,FALSE)</f>
        <v>0</v>
      </c>
    </row>
    <row r="25" spans="1:61">
      <c r="A25" s="8">
        <v>43301</v>
      </c>
      <c r="B25" s="9" t="s">
        <v>9</v>
      </c>
      <c r="D25" s="9" t="s">
        <v>10</v>
      </c>
      <c r="E25" s="9">
        <v>11</v>
      </c>
      <c r="F25" s="9">
        <v>2</v>
      </c>
      <c r="G25" s="10" t="s">
        <v>29</v>
      </c>
      <c r="H25" s="2">
        <v>0</v>
      </c>
      <c r="I25" s="2">
        <v>80</v>
      </c>
      <c r="J25" s="49" t="str">
        <f>IF(((VLOOKUP($G25,Depth_Lookup!$A$3:$J$561,9,FALSE))-(I25/100))&gt;=0,"Good","Too Long")</f>
        <v>Good</v>
      </c>
      <c r="K25" s="50">
        <f>(VLOOKUP($G25,Depth_Lookup!$A$3:$J$561,10,FALSE))+(H25/100)</f>
        <v>15.49</v>
      </c>
      <c r="L25" s="50">
        <f>(VLOOKUP($G25,Depth_Lookup!$A$3:$J$561,10,FALSE))+(I25/100)</f>
        <v>16.29</v>
      </c>
      <c r="R25" s="9"/>
      <c r="S25" s="17"/>
      <c r="T25" s="208"/>
      <c r="U25" s="5"/>
      <c r="V25" s="9"/>
      <c r="W25" s="9"/>
      <c r="X25" s="10" t="e">
        <f>VLOOKUP(W25,[1]definitions_list_lookup!$V$12:$W$15,2,FALSE)</f>
        <v>#N/A</v>
      </c>
      <c r="Y25" s="5"/>
      <c r="Z25" s="17" t="e">
        <f>VLOOKUP(Y25,[1]definitions_list_lookup!$AT$3:$AU$5,2,FALSE)</f>
        <v>#N/A</v>
      </c>
      <c r="AA25" s="52"/>
      <c r="AC25" s="9"/>
      <c r="AD25" s="2" t="s">
        <v>376</v>
      </c>
      <c r="AE25" s="10">
        <f>VLOOKUP(AD25,[1]definitions_list_lookup!$Y$12:$Z$15,2,FALSE)</f>
        <v>0</v>
      </c>
      <c r="AF25" s="5"/>
      <c r="AG25" s="17" t="e">
        <f>VLOOKUP(AF25,[1]definitions_list_lookup!$AT$3:$AU$5,2,FALSE)</f>
        <v>#N/A</v>
      </c>
      <c r="AI25" s="2"/>
      <c r="AJ25" s="2"/>
      <c r="AK25" s="54"/>
      <c r="AL25" s="54"/>
      <c r="AM25" s="54"/>
      <c r="AN25" s="54"/>
      <c r="AO25" s="54"/>
      <c r="AP25" s="54"/>
      <c r="AQ25" s="54"/>
      <c r="AR25" s="54"/>
      <c r="AS25" s="54"/>
      <c r="AT25" s="55"/>
      <c r="AU25" s="55"/>
      <c r="AV25" s="55"/>
      <c r="AW25" s="55"/>
      <c r="AX25" s="56" t="e">
        <f t="shared" si="0"/>
        <v>#DIV/0!</v>
      </c>
      <c r="AY25" s="56" t="e">
        <f t="shared" si="1"/>
        <v>#DIV/0!</v>
      </c>
      <c r="AZ25" s="56" t="e">
        <f t="shared" si="2"/>
        <v>#DIV/0!</v>
      </c>
      <c r="BA25" s="56" t="e">
        <f t="shared" si="3"/>
        <v>#DIV/0!</v>
      </c>
      <c r="BB25" s="56" t="e">
        <f t="shared" si="4"/>
        <v>#DIV/0!</v>
      </c>
      <c r="BC25" s="57" t="e">
        <f t="shared" si="5"/>
        <v>#DIV/0!</v>
      </c>
      <c r="BD25" s="58" t="e">
        <f t="shared" si="6"/>
        <v>#DIV/0!</v>
      </c>
      <c r="BE25" s="2" t="s">
        <v>426</v>
      </c>
      <c r="BH25" s="2" t="s">
        <v>420</v>
      </c>
      <c r="BI25" s="9">
        <f>VLOOKUP(BH25,[1]definitions_list_lookup!$AB$12:$AC$17,2,FALSE)</f>
        <v>0</v>
      </c>
    </row>
    <row r="26" spans="1:61" s="2" customFormat="1">
      <c r="A26" s="72">
        <v>43301</v>
      </c>
      <c r="B26" s="2" t="s">
        <v>9</v>
      </c>
      <c r="D26" s="2" t="s">
        <v>10</v>
      </c>
      <c r="E26" s="2">
        <v>11</v>
      </c>
      <c r="F26" s="2">
        <v>2</v>
      </c>
      <c r="G26" s="73" t="s">
        <v>29</v>
      </c>
      <c r="H26" s="2">
        <v>80</v>
      </c>
      <c r="I26" s="2">
        <v>97</v>
      </c>
      <c r="J26" s="49" t="str">
        <f>IF(((VLOOKUP($G26,Depth_Lookup!$A$3:$J$561,9,FALSE))-(I26/100))&gt;=0,"Good","Too Long")</f>
        <v>Good</v>
      </c>
      <c r="K26" s="50">
        <f>(VLOOKUP($G26,Depth_Lookup!$A$3:$J$561,10,FALSE))+(H26/100)</f>
        <v>16.29</v>
      </c>
      <c r="L26" s="50">
        <f>(VLOOKUP($G26,Depth_Lookup!$A$3:$J$561,10,FALSE))+(I26/100)</f>
        <v>16.46</v>
      </c>
      <c r="M26" s="74"/>
      <c r="N26" s="75"/>
      <c r="S26" s="73"/>
      <c r="T26" s="208"/>
      <c r="X26" s="73" t="e">
        <f>VLOOKUP(W26,[1]definitions_list_lookup!$V$12:$W$15,2,FALSE)</f>
        <v>#N/A</v>
      </c>
      <c r="Z26" s="73" t="e">
        <f>VLOOKUP(Y26,[1]definitions_list_lookup!$AT$3:$AU$5,2,FALSE)</f>
        <v>#N/A</v>
      </c>
      <c r="AA26" s="76"/>
      <c r="AB26" s="77"/>
      <c r="AD26" s="2" t="s">
        <v>376</v>
      </c>
      <c r="AE26" s="73">
        <f>VLOOKUP(AD26,[1]definitions_list_lookup!$Y$12:$Z$15,2,FALSE)</f>
        <v>0</v>
      </c>
      <c r="AG26" s="73" t="e">
        <f>VLOOKUP(AF26,[1]definitions_list_lookup!$AT$3:$AU$5,2,FALSE)</f>
        <v>#N/A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55">
        <v>55</v>
      </c>
      <c r="AU26" s="55">
        <v>90</v>
      </c>
      <c r="AV26" s="55">
        <v>20</v>
      </c>
      <c r="AW26" s="55">
        <v>0</v>
      </c>
      <c r="AX26" s="79">
        <f t="shared" si="0"/>
        <v>-104.29773487711115</v>
      </c>
      <c r="AY26" s="79">
        <f t="shared" si="1"/>
        <v>255.70226512288883</v>
      </c>
      <c r="AZ26" s="79">
        <f t="shared" si="2"/>
        <v>34.157635951259948</v>
      </c>
      <c r="BA26" s="79">
        <f t="shared" si="3"/>
        <v>345.70226512288883</v>
      </c>
      <c r="BB26" s="79">
        <f t="shared" si="4"/>
        <v>55.842364048740052</v>
      </c>
      <c r="BC26" s="80">
        <f t="shared" si="5"/>
        <v>75.702265122888832</v>
      </c>
      <c r="BD26" s="81">
        <f t="shared" si="6"/>
        <v>55.842364048740052</v>
      </c>
      <c r="BE26" s="2" t="s">
        <v>426</v>
      </c>
      <c r="BF26" s="2" t="s">
        <v>427</v>
      </c>
      <c r="BG26" s="82"/>
      <c r="BH26" s="2" t="s">
        <v>428</v>
      </c>
      <c r="BI26" s="2">
        <f>VLOOKUP(BH26,[1]definitions_list_lookup!$AB$12:$AC$17,2,FALSE)</f>
        <v>1</v>
      </c>
    </row>
    <row r="27" spans="1:61">
      <c r="A27" s="8">
        <v>43301</v>
      </c>
      <c r="B27" s="9" t="s">
        <v>9</v>
      </c>
      <c r="D27" s="9" t="s">
        <v>10</v>
      </c>
      <c r="E27" s="9">
        <v>12</v>
      </c>
      <c r="F27" s="9">
        <v>1</v>
      </c>
      <c r="G27" s="10" t="s">
        <v>30</v>
      </c>
      <c r="H27" s="2">
        <v>0</v>
      </c>
      <c r="I27" s="2">
        <v>47</v>
      </c>
      <c r="J27" s="49" t="str">
        <f>IF(((VLOOKUP($G27,Depth_Lookup!$A$3:$J$561,9,FALSE))-(I27/100))&gt;=0,"Good","Too Long")</f>
        <v>Good</v>
      </c>
      <c r="K27" s="50">
        <f>(VLOOKUP($G27,Depth_Lookup!$A$3:$J$561,10,FALSE))+(H27/100)</f>
        <v>16.45</v>
      </c>
      <c r="L27" s="50">
        <f>(VLOOKUP($G27,Depth_Lookup!$A$3:$J$561,10,FALSE))+(I27/100)</f>
        <v>16.919999999999998</v>
      </c>
      <c r="R27" s="9"/>
      <c r="S27" s="17"/>
      <c r="T27" s="208"/>
      <c r="U27" s="5"/>
      <c r="V27" s="9"/>
      <c r="W27" s="9"/>
      <c r="X27" s="10" t="e">
        <f>VLOOKUP(W27,[1]definitions_list_lookup!$V$12:$W$15,2,FALSE)</f>
        <v>#N/A</v>
      </c>
      <c r="Y27" s="5"/>
      <c r="Z27" s="17" t="e">
        <f>VLOOKUP(Y27,[1]definitions_list_lookup!$AT$3:$AU$5,2,FALSE)</f>
        <v>#N/A</v>
      </c>
      <c r="AA27" s="52"/>
      <c r="AC27" s="9"/>
      <c r="AD27" s="2" t="s">
        <v>376</v>
      </c>
      <c r="AE27" s="10">
        <f>VLOOKUP(AD27,[1]definitions_list_lookup!$Y$12:$Z$15,2,FALSE)</f>
        <v>0</v>
      </c>
      <c r="AF27" s="5"/>
      <c r="AG27" s="17" t="e">
        <f>VLOOKUP(AF27,[1]definitions_list_lookup!$AT$3:$AU$5,2,FALSE)</f>
        <v>#N/A</v>
      </c>
      <c r="AI27" s="2"/>
      <c r="AJ27" s="2"/>
      <c r="AK27" s="54"/>
      <c r="AL27" s="54"/>
      <c r="AM27" s="54"/>
      <c r="AN27" s="54"/>
      <c r="AO27" s="54"/>
      <c r="AP27" s="54"/>
      <c r="AQ27" s="54"/>
      <c r="AR27" s="54"/>
      <c r="AS27" s="54"/>
      <c r="AT27" s="55"/>
      <c r="AU27" s="55"/>
      <c r="AV27" s="55"/>
      <c r="AW27" s="55"/>
      <c r="AX27" s="56" t="e">
        <f t="shared" si="0"/>
        <v>#DIV/0!</v>
      </c>
      <c r="AY27" s="56" t="e">
        <f t="shared" si="1"/>
        <v>#DIV/0!</v>
      </c>
      <c r="AZ27" s="56" t="e">
        <f t="shared" si="2"/>
        <v>#DIV/0!</v>
      </c>
      <c r="BA27" s="56" t="e">
        <f t="shared" si="3"/>
        <v>#DIV/0!</v>
      </c>
      <c r="BB27" s="56" t="e">
        <f t="shared" si="4"/>
        <v>#DIV/0!</v>
      </c>
      <c r="BC27" s="57" t="e">
        <f t="shared" si="5"/>
        <v>#DIV/0!</v>
      </c>
      <c r="BD27" s="58" t="e">
        <f t="shared" si="6"/>
        <v>#DIV/0!</v>
      </c>
      <c r="BE27" s="2" t="s">
        <v>426</v>
      </c>
      <c r="BH27" s="2" t="s">
        <v>420</v>
      </c>
      <c r="BI27" s="9">
        <f>VLOOKUP(BH27,[1]definitions_list_lookup!$AB$12:$AC$17,2,FALSE)</f>
        <v>0</v>
      </c>
    </row>
    <row r="28" spans="1:61" s="113" customFormat="1">
      <c r="A28" s="112">
        <v>43301</v>
      </c>
      <c r="B28" s="113" t="s">
        <v>9</v>
      </c>
      <c r="D28" s="113" t="s">
        <v>10</v>
      </c>
      <c r="E28" s="113">
        <v>12</v>
      </c>
      <c r="F28" s="113">
        <v>1</v>
      </c>
      <c r="G28" s="114" t="s">
        <v>30</v>
      </c>
      <c r="H28" s="113">
        <v>47</v>
      </c>
      <c r="I28" s="113">
        <v>49</v>
      </c>
      <c r="J28" s="49" t="str">
        <f>IF(((VLOOKUP($G28,Depth_Lookup!$A$3:$J$561,9,FALSE))-(I28/100))&gt;=0,"Good","Too Long")</f>
        <v>Good</v>
      </c>
      <c r="K28" s="50">
        <f>(VLOOKUP($G28,Depth_Lookup!$A$3:$J$561,10,FALSE))+(H28/100)</f>
        <v>16.919999999999998</v>
      </c>
      <c r="L28" s="50">
        <f>(VLOOKUP($G28,Depth_Lookup!$A$3:$J$561,10,FALSE))+(I28/100)</f>
        <v>16.939999999999998</v>
      </c>
      <c r="M28" s="115"/>
      <c r="N28" s="116"/>
      <c r="S28" s="114"/>
      <c r="T28" s="208"/>
      <c r="X28" s="114" t="e">
        <f>VLOOKUP(W28,[1]definitions_list_lookup!$V$12:$W$15,2,FALSE)</f>
        <v>#N/A</v>
      </c>
      <c r="Z28" s="114" t="e">
        <f>VLOOKUP(Y28,[1]definitions_list_lookup!$AT$3:$AU$5,2,FALSE)</f>
        <v>#N/A</v>
      </c>
      <c r="AA28" s="117"/>
      <c r="AB28" s="118"/>
      <c r="AD28" s="113" t="s">
        <v>376</v>
      </c>
      <c r="AE28" s="114">
        <f>VLOOKUP(AD28,[1]definitions_list_lookup!$Y$12:$Z$15,2,FALSE)</f>
        <v>0</v>
      </c>
      <c r="AG28" s="114" t="e">
        <f>VLOOKUP(AF28,[1]definitions_list_lookup!$AT$3:$AU$5,2,FALSE)</f>
        <v>#N/A</v>
      </c>
      <c r="AK28" s="119" t="s">
        <v>421</v>
      </c>
      <c r="AL28" s="119" t="s">
        <v>422</v>
      </c>
      <c r="AM28" s="119" t="s">
        <v>423</v>
      </c>
      <c r="AN28" s="119">
        <v>2</v>
      </c>
      <c r="AO28" s="119" t="s">
        <v>424</v>
      </c>
      <c r="AP28" s="119"/>
      <c r="AQ28" s="119"/>
      <c r="AR28" s="119"/>
      <c r="AS28" s="119"/>
      <c r="AT28" s="120">
        <v>10</v>
      </c>
      <c r="AU28" s="120">
        <v>270</v>
      </c>
      <c r="AV28" s="120">
        <v>35</v>
      </c>
      <c r="AW28" s="120">
        <v>0</v>
      </c>
      <c r="AX28" s="121">
        <f t="shared" si="0"/>
        <v>165.86559905705491</v>
      </c>
      <c r="AY28" s="121">
        <f t="shared" si="1"/>
        <v>165.86559905705491</v>
      </c>
      <c r="AZ28" s="121">
        <f t="shared" si="2"/>
        <v>54.168165007992599</v>
      </c>
      <c r="BA28" s="121">
        <f t="shared" si="3"/>
        <v>255.86559905705491</v>
      </c>
      <c r="BB28" s="121">
        <f t="shared" si="4"/>
        <v>35.831834992007401</v>
      </c>
      <c r="BC28" s="122">
        <f t="shared" si="5"/>
        <v>345.86559905705491</v>
      </c>
      <c r="BD28" s="123">
        <f t="shared" si="6"/>
        <v>35.831834992007401</v>
      </c>
      <c r="BE28" s="113" t="s">
        <v>425</v>
      </c>
      <c r="BG28" s="124"/>
      <c r="BH28" s="113" t="s">
        <v>420</v>
      </c>
      <c r="BI28" s="113">
        <f>VLOOKUP(BH28,[1]definitions_list_lookup!$AB$12:$AC$17,2,FALSE)</f>
        <v>0</v>
      </c>
    </row>
    <row r="29" spans="1:61">
      <c r="A29" s="8">
        <v>43301</v>
      </c>
      <c r="B29" s="9" t="s">
        <v>9</v>
      </c>
      <c r="D29" s="9" t="s">
        <v>10</v>
      </c>
      <c r="E29" s="9">
        <v>12</v>
      </c>
      <c r="F29" s="9">
        <v>1</v>
      </c>
      <c r="G29" s="10" t="s">
        <v>30</v>
      </c>
      <c r="H29" s="2">
        <v>49</v>
      </c>
      <c r="I29" s="2">
        <v>60.5</v>
      </c>
      <c r="J29" s="49" t="str">
        <f>IF(((VLOOKUP($G29,Depth_Lookup!$A$3:$J$561,9,FALSE))-(I29/100))&gt;=0,"Good","Too Long")</f>
        <v>Good</v>
      </c>
      <c r="K29" s="50">
        <f>(VLOOKUP($G29,Depth_Lookup!$A$3:$J$561,10,FALSE))+(H29/100)</f>
        <v>16.939999999999998</v>
      </c>
      <c r="L29" s="50">
        <f>(VLOOKUP($G29,Depth_Lookup!$A$3:$J$561,10,FALSE))+(I29/100)</f>
        <v>17.055</v>
      </c>
      <c r="R29" s="9"/>
      <c r="S29" s="17"/>
      <c r="T29" s="208"/>
      <c r="U29" s="5"/>
      <c r="V29" s="9"/>
      <c r="W29" s="9"/>
      <c r="X29" s="10" t="e">
        <f>VLOOKUP(W29,[1]definitions_list_lookup!$V$12:$W$15,2,FALSE)</f>
        <v>#N/A</v>
      </c>
      <c r="Y29" s="5"/>
      <c r="Z29" s="17" t="e">
        <f>VLOOKUP(Y29,[1]definitions_list_lookup!$AT$3:$AU$5,2,FALSE)</f>
        <v>#N/A</v>
      </c>
      <c r="AA29" s="52"/>
      <c r="AC29" s="9"/>
      <c r="AD29" s="2" t="s">
        <v>376</v>
      </c>
      <c r="AE29" s="10">
        <f>VLOOKUP(AD29,[1]definitions_list_lookup!$Y$12:$Z$15,2,FALSE)</f>
        <v>0</v>
      </c>
      <c r="AF29" s="5"/>
      <c r="AG29" s="17" t="e">
        <f>VLOOKUP(AF29,[1]definitions_list_lookup!$AT$3:$AU$5,2,FALSE)</f>
        <v>#N/A</v>
      </c>
      <c r="AI29" s="2"/>
      <c r="AJ29" s="2"/>
      <c r="AK29" s="54"/>
      <c r="AL29" s="54"/>
      <c r="AM29" s="54"/>
      <c r="AN29" s="54"/>
      <c r="AO29" s="54"/>
      <c r="AP29" s="54"/>
      <c r="AQ29" s="54"/>
      <c r="AR29" s="54"/>
      <c r="AS29" s="54"/>
      <c r="AT29" s="55"/>
      <c r="AU29" s="55"/>
      <c r="AV29" s="55"/>
      <c r="AW29" s="55"/>
      <c r="AX29" s="56" t="e">
        <f t="shared" si="0"/>
        <v>#DIV/0!</v>
      </c>
      <c r="AY29" s="56" t="e">
        <f t="shared" si="1"/>
        <v>#DIV/0!</v>
      </c>
      <c r="AZ29" s="56" t="e">
        <f t="shared" si="2"/>
        <v>#DIV/0!</v>
      </c>
      <c r="BA29" s="56" t="e">
        <f t="shared" si="3"/>
        <v>#DIV/0!</v>
      </c>
      <c r="BB29" s="56" t="e">
        <f t="shared" si="4"/>
        <v>#DIV/0!</v>
      </c>
      <c r="BC29" s="57" t="e">
        <f t="shared" si="5"/>
        <v>#DIV/0!</v>
      </c>
      <c r="BD29" s="58" t="e">
        <f t="shared" si="6"/>
        <v>#DIV/0!</v>
      </c>
      <c r="BE29" s="2" t="s">
        <v>426</v>
      </c>
      <c r="BH29" s="2" t="s">
        <v>420</v>
      </c>
      <c r="BI29" s="9">
        <f>VLOOKUP(BH29,[1]definitions_list_lookup!$AB$12:$AC$17,2,FALSE)</f>
        <v>0</v>
      </c>
    </row>
    <row r="30" spans="1:61">
      <c r="A30" s="8">
        <v>43301</v>
      </c>
      <c r="B30" s="9" t="s">
        <v>9</v>
      </c>
      <c r="D30" s="9" t="s">
        <v>10</v>
      </c>
      <c r="E30" s="9">
        <v>12</v>
      </c>
      <c r="F30" s="9">
        <v>2</v>
      </c>
      <c r="G30" s="10" t="s">
        <v>31</v>
      </c>
      <c r="H30" s="2">
        <v>0</v>
      </c>
      <c r="I30" s="2">
        <v>42</v>
      </c>
      <c r="J30" s="49" t="str">
        <f>IF(((VLOOKUP($G30,Depth_Lookup!$A$3:$J$561,9,FALSE))-(I30/100))&gt;=0,"Good","Too Long")</f>
        <v>Good</v>
      </c>
      <c r="K30" s="50">
        <f>(VLOOKUP($G30,Depth_Lookup!$A$3:$J$561,10,FALSE))+(H30/100)</f>
        <v>17.055</v>
      </c>
      <c r="L30" s="50">
        <f>(VLOOKUP($G30,Depth_Lookup!$A$3:$J$561,10,FALSE))+(I30/100)</f>
        <v>17.475000000000001</v>
      </c>
      <c r="R30" s="9"/>
      <c r="S30" s="17"/>
      <c r="T30" s="208"/>
      <c r="U30" s="5"/>
      <c r="V30" s="9"/>
      <c r="W30" s="9"/>
      <c r="X30" s="10" t="e">
        <f>VLOOKUP(W30,[1]definitions_list_lookup!$V$12:$W$15,2,FALSE)</f>
        <v>#N/A</v>
      </c>
      <c r="Y30" s="5"/>
      <c r="Z30" s="17" t="e">
        <f>VLOOKUP(Y30,[1]definitions_list_lookup!$AT$3:$AU$5,2,FALSE)</f>
        <v>#N/A</v>
      </c>
      <c r="AA30" s="52"/>
      <c r="AC30" s="9"/>
      <c r="AD30" s="2" t="s">
        <v>376</v>
      </c>
      <c r="AE30" s="10">
        <f>VLOOKUP(AD30,[1]definitions_list_lookup!$Y$12:$Z$15,2,FALSE)</f>
        <v>0</v>
      </c>
      <c r="AF30" s="5"/>
      <c r="AG30" s="17" t="e">
        <f>VLOOKUP(AF30,[1]definitions_list_lookup!$AT$3:$AU$5,2,FALSE)</f>
        <v>#N/A</v>
      </c>
      <c r="AI30" s="2"/>
      <c r="AJ30" s="2"/>
      <c r="AK30" s="54"/>
      <c r="AL30" s="54"/>
      <c r="AM30" s="54"/>
      <c r="AN30" s="54"/>
      <c r="AO30" s="54"/>
      <c r="AP30" s="54"/>
      <c r="AQ30" s="54"/>
      <c r="AR30" s="54"/>
      <c r="AS30" s="54"/>
      <c r="AT30" s="55"/>
      <c r="AU30" s="55"/>
      <c r="AV30" s="55"/>
      <c r="AW30" s="55"/>
      <c r="AX30" s="56" t="e">
        <f t="shared" si="0"/>
        <v>#DIV/0!</v>
      </c>
      <c r="AY30" s="56" t="e">
        <f t="shared" si="1"/>
        <v>#DIV/0!</v>
      </c>
      <c r="AZ30" s="56" t="e">
        <f t="shared" si="2"/>
        <v>#DIV/0!</v>
      </c>
      <c r="BA30" s="56" t="e">
        <f t="shared" si="3"/>
        <v>#DIV/0!</v>
      </c>
      <c r="BB30" s="56" t="e">
        <f t="shared" si="4"/>
        <v>#DIV/0!</v>
      </c>
      <c r="BC30" s="57" t="e">
        <f t="shared" si="5"/>
        <v>#DIV/0!</v>
      </c>
      <c r="BD30" s="58" t="e">
        <f t="shared" si="6"/>
        <v>#DIV/0!</v>
      </c>
      <c r="BE30" s="2" t="s">
        <v>426</v>
      </c>
      <c r="BH30" s="2" t="s">
        <v>420</v>
      </c>
      <c r="BI30" s="9">
        <f>VLOOKUP(BH30,[1]definitions_list_lookup!$AB$12:$AC$17,2,FALSE)</f>
        <v>0</v>
      </c>
    </row>
    <row r="31" spans="1:61">
      <c r="A31" s="8">
        <v>43301</v>
      </c>
      <c r="B31" s="9" t="s">
        <v>9</v>
      </c>
      <c r="D31" s="9" t="s">
        <v>10</v>
      </c>
      <c r="E31" s="9">
        <v>13</v>
      </c>
      <c r="F31" s="9">
        <v>1</v>
      </c>
      <c r="G31" s="10" t="s">
        <v>32</v>
      </c>
      <c r="H31" s="2">
        <v>0</v>
      </c>
      <c r="I31" s="2">
        <v>78.5</v>
      </c>
      <c r="J31" s="49" t="str">
        <f>IF(((VLOOKUP($G31,Depth_Lookup!$A$3:$J$561,9,FALSE))-(I31/100))&gt;=0,"Good","Too Long")</f>
        <v>Good</v>
      </c>
      <c r="K31" s="50">
        <f>(VLOOKUP($G31,Depth_Lookup!$A$3:$J$561,10,FALSE))+(H31/100)</f>
        <v>17.600000000000001</v>
      </c>
      <c r="L31" s="50">
        <f>(VLOOKUP($G31,Depth_Lookup!$A$3:$J$561,10,FALSE))+(I31/100)</f>
        <v>18.385000000000002</v>
      </c>
      <c r="R31" s="9"/>
      <c r="S31" s="17"/>
      <c r="T31" s="208"/>
      <c r="U31" s="5"/>
      <c r="V31" s="9"/>
      <c r="W31" s="9"/>
      <c r="X31" s="10" t="e">
        <f>VLOOKUP(W31,[1]definitions_list_lookup!$V$12:$W$15,2,FALSE)</f>
        <v>#N/A</v>
      </c>
      <c r="Y31" s="5"/>
      <c r="Z31" s="17" t="e">
        <f>VLOOKUP(Y31,[1]definitions_list_lookup!$AT$3:$AU$5,2,FALSE)</f>
        <v>#N/A</v>
      </c>
      <c r="AA31" s="52"/>
      <c r="AC31" s="9"/>
      <c r="AD31" s="2" t="s">
        <v>376</v>
      </c>
      <c r="AE31" s="10">
        <f>VLOOKUP(AD31,[1]definitions_list_lookup!$Y$12:$Z$15,2,FALSE)</f>
        <v>0</v>
      </c>
      <c r="AF31" s="5"/>
      <c r="AG31" s="17" t="e">
        <f>VLOOKUP(AF31,[1]definitions_list_lookup!$AT$3:$AU$5,2,FALSE)</f>
        <v>#N/A</v>
      </c>
      <c r="AI31" s="2"/>
      <c r="AJ31" s="2"/>
      <c r="AK31" s="54"/>
      <c r="AL31" s="54"/>
      <c r="AM31" s="54"/>
      <c r="AN31" s="54"/>
      <c r="AO31" s="54"/>
      <c r="AP31" s="54"/>
      <c r="AQ31" s="54"/>
      <c r="AR31" s="54"/>
      <c r="AS31" s="54"/>
      <c r="AT31" s="55"/>
      <c r="AU31" s="55"/>
      <c r="AV31" s="55"/>
      <c r="AW31" s="55"/>
      <c r="AX31" s="56" t="e">
        <f t="shared" si="0"/>
        <v>#DIV/0!</v>
      </c>
      <c r="AY31" s="56" t="e">
        <f t="shared" si="1"/>
        <v>#DIV/0!</v>
      </c>
      <c r="AZ31" s="56" t="e">
        <f t="shared" si="2"/>
        <v>#DIV/0!</v>
      </c>
      <c r="BA31" s="56" t="e">
        <f t="shared" si="3"/>
        <v>#DIV/0!</v>
      </c>
      <c r="BB31" s="56" t="e">
        <f t="shared" si="4"/>
        <v>#DIV/0!</v>
      </c>
      <c r="BC31" s="57" t="e">
        <f t="shared" si="5"/>
        <v>#DIV/0!</v>
      </c>
      <c r="BD31" s="58" t="e">
        <f t="shared" si="6"/>
        <v>#DIV/0!</v>
      </c>
      <c r="BE31" s="2" t="s">
        <v>426</v>
      </c>
      <c r="BH31" s="2" t="s">
        <v>420</v>
      </c>
      <c r="BI31" s="9">
        <f>VLOOKUP(BH31,[1]definitions_list_lookup!$AB$12:$AC$17,2,FALSE)</f>
        <v>0</v>
      </c>
    </row>
    <row r="32" spans="1:61">
      <c r="A32" s="8">
        <v>43301</v>
      </c>
      <c r="B32" s="9" t="s">
        <v>9</v>
      </c>
      <c r="D32" s="9" t="s">
        <v>10</v>
      </c>
      <c r="E32" s="9">
        <v>13</v>
      </c>
      <c r="F32" s="9">
        <v>2</v>
      </c>
      <c r="G32" s="10" t="s">
        <v>33</v>
      </c>
      <c r="H32" s="2">
        <v>0</v>
      </c>
      <c r="I32" s="2">
        <v>80</v>
      </c>
      <c r="J32" s="49" t="str">
        <f>IF(((VLOOKUP($G32,Depth_Lookup!$A$3:$J$561,9,FALSE))-(I32/100))&gt;=0,"Good","Too Long")</f>
        <v>Good</v>
      </c>
      <c r="K32" s="50">
        <f>(VLOOKUP($G32,Depth_Lookup!$A$3:$J$561,10,FALSE))+(H32/100)</f>
        <v>18.385000000000002</v>
      </c>
      <c r="L32" s="50">
        <f>(VLOOKUP($G32,Depth_Lookup!$A$3:$J$561,10,FALSE))+(I32/100)</f>
        <v>19.185000000000002</v>
      </c>
      <c r="R32" s="9"/>
      <c r="S32" s="17"/>
      <c r="T32" s="208"/>
      <c r="U32" s="5"/>
      <c r="V32" s="9"/>
      <c r="W32" s="9"/>
      <c r="X32" s="10" t="e">
        <f>VLOOKUP(W32,[1]definitions_list_lookup!$V$12:$W$15,2,FALSE)</f>
        <v>#N/A</v>
      </c>
      <c r="Y32" s="5"/>
      <c r="Z32" s="17" t="e">
        <f>VLOOKUP(Y32,[1]definitions_list_lookup!$AT$3:$AU$5,2,FALSE)</f>
        <v>#N/A</v>
      </c>
      <c r="AA32" s="52"/>
      <c r="AC32" s="9"/>
      <c r="AD32" s="2" t="s">
        <v>376</v>
      </c>
      <c r="AE32" s="10">
        <f>VLOOKUP(AD32,[1]definitions_list_lookup!$Y$12:$Z$15,2,FALSE)</f>
        <v>0</v>
      </c>
      <c r="AF32" s="5"/>
      <c r="AG32" s="17" t="e">
        <f>VLOOKUP(AF32,[1]definitions_list_lookup!$AT$3:$AU$5,2,FALSE)</f>
        <v>#N/A</v>
      </c>
      <c r="AI32" s="2"/>
      <c r="AJ32" s="2"/>
      <c r="AK32" s="54"/>
      <c r="AL32" s="54"/>
      <c r="AM32" s="54"/>
      <c r="AN32" s="54"/>
      <c r="AO32" s="54"/>
      <c r="AP32" s="54"/>
      <c r="AQ32" s="54"/>
      <c r="AR32" s="54"/>
      <c r="AS32" s="54"/>
      <c r="AT32" s="55"/>
      <c r="AU32" s="55"/>
      <c r="AV32" s="55"/>
      <c r="AW32" s="55"/>
      <c r="AX32" s="56" t="e">
        <f t="shared" si="0"/>
        <v>#DIV/0!</v>
      </c>
      <c r="AY32" s="56" t="e">
        <f t="shared" si="1"/>
        <v>#DIV/0!</v>
      </c>
      <c r="AZ32" s="56" t="e">
        <f t="shared" si="2"/>
        <v>#DIV/0!</v>
      </c>
      <c r="BA32" s="56" t="e">
        <f t="shared" si="3"/>
        <v>#DIV/0!</v>
      </c>
      <c r="BB32" s="56" t="e">
        <f t="shared" si="4"/>
        <v>#DIV/0!</v>
      </c>
      <c r="BC32" s="57" t="e">
        <f t="shared" si="5"/>
        <v>#DIV/0!</v>
      </c>
      <c r="BD32" s="58" t="e">
        <f t="shared" si="6"/>
        <v>#DIV/0!</v>
      </c>
      <c r="BE32" s="2" t="s">
        <v>426</v>
      </c>
      <c r="BH32" s="2" t="s">
        <v>420</v>
      </c>
      <c r="BI32" s="9">
        <f>VLOOKUP(BH32,[1]definitions_list_lookup!$AB$12:$AC$17,2,FALSE)</f>
        <v>0</v>
      </c>
    </row>
    <row r="33" spans="1:61">
      <c r="A33" s="8">
        <v>43301</v>
      </c>
      <c r="B33" s="9" t="s">
        <v>9</v>
      </c>
      <c r="D33" s="9" t="s">
        <v>10</v>
      </c>
      <c r="E33" s="9">
        <v>13</v>
      </c>
      <c r="F33" s="9">
        <v>3</v>
      </c>
      <c r="G33" s="10" t="s">
        <v>34</v>
      </c>
      <c r="H33" s="2">
        <v>0</v>
      </c>
      <c r="I33" s="2">
        <v>80</v>
      </c>
      <c r="J33" s="49" t="str">
        <f>IF(((VLOOKUP($G33,Depth_Lookup!$A$3:$J$561,9,FALSE))-(I33/100))&gt;=0,"Good","Too Long")</f>
        <v>Good</v>
      </c>
      <c r="K33" s="50">
        <f>(VLOOKUP($G33,Depth_Lookup!$A$3:$J$561,10,FALSE))+(H33/100)</f>
        <v>19.184999999999999</v>
      </c>
      <c r="L33" s="50">
        <f>(VLOOKUP($G33,Depth_Lookup!$A$3:$J$561,10,FALSE))+(I33/100)</f>
        <v>19.984999999999999</v>
      </c>
      <c r="R33" s="9"/>
      <c r="S33" s="17"/>
      <c r="T33" s="208"/>
      <c r="U33" s="5"/>
      <c r="V33" s="9"/>
      <c r="W33" s="9"/>
      <c r="X33" s="10" t="e">
        <f>VLOOKUP(W33,[1]definitions_list_lookup!$V$12:$W$15,2,FALSE)</f>
        <v>#N/A</v>
      </c>
      <c r="Y33" s="5"/>
      <c r="Z33" s="17" t="e">
        <f>VLOOKUP(Y33,[1]definitions_list_lookup!$AT$3:$AU$5,2,FALSE)</f>
        <v>#N/A</v>
      </c>
      <c r="AA33" s="52"/>
      <c r="AC33" s="9"/>
      <c r="AD33" s="2" t="s">
        <v>376</v>
      </c>
      <c r="AE33" s="10">
        <f>VLOOKUP(AD33,[1]definitions_list_lookup!$Y$12:$Z$15,2,FALSE)</f>
        <v>0</v>
      </c>
      <c r="AF33" s="5"/>
      <c r="AG33" s="17" t="e">
        <f>VLOOKUP(AF33,[1]definitions_list_lookup!$AT$3:$AU$5,2,FALSE)</f>
        <v>#N/A</v>
      </c>
      <c r="AI33" s="2"/>
      <c r="AJ33" s="2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5"/>
      <c r="AV33" s="55"/>
      <c r="AW33" s="55"/>
      <c r="AX33" s="56" t="e">
        <f t="shared" si="0"/>
        <v>#DIV/0!</v>
      </c>
      <c r="AY33" s="56" t="e">
        <f t="shared" si="1"/>
        <v>#DIV/0!</v>
      </c>
      <c r="AZ33" s="56" t="e">
        <f t="shared" si="2"/>
        <v>#DIV/0!</v>
      </c>
      <c r="BA33" s="56" t="e">
        <f t="shared" si="3"/>
        <v>#DIV/0!</v>
      </c>
      <c r="BB33" s="56" t="e">
        <f t="shared" si="4"/>
        <v>#DIV/0!</v>
      </c>
      <c r="BC33" s="57" t="e">
        <f t="shared" si="5"/>
        <v>#DIV/0!</v>
      </c>
      <c r="BD33" s="58" t="e">
        <f t="shared" si="6"/>
        <v>#DIV/0!</v>
      </c>
      <c r="BE33" s="2" t="s">
        <v>426</v>
      </c>
      <c r="BH33" s="2" t="s">
        <v>420</v>
      </c>
      <c r="BI33" s="9">
        <f>VLOOKUP(BH33,[1]definitions_list_lookup!$AB$12:$AC$17,2,FALSE)</f>
        <v>0</v>
      </c>
    </row>
    <row r="34" spans="1:61">
      <c r="A34" s="8">
        <v>43301</v>
      </c>
      <c r="B34" s="9" t="s">
        <v>9</v>
      </c>
      <c r="D34" s="9" t="s">
        <v>10</v>
      </c>
      <c r="E34" s="9">
        <v>13</v>
      </c>
      <c r="F34" s="9">
        <v>4</v>
      </c>
      <c r="G34" s="10" t="s">
        <v>35</v>
      </c>
      <c r="H34" s="2">
        <v>0</v>
      </c>
      <c r="I34" s="2">
        <v>40</v>
      </c>
      <c r="J34" s="49" t="str">
        <f>IF(((VLOOKUP($G34,Depth_Lookup!$A$3:$J$561,9,FALSE))-(I34/100))&gt;=0,"Good","Too Long")</f>
        <v>Good</v>
      </c>
      <c r="K34" s="50">
        <f>(VLOOKUP($G34,Depth_Lookup!$A$3:$J$561,10,FALSE))+(H34/100)</f>
        <v>19.984999999999999</v>
      </c>
      <c r="L34" s="50">
        <f>(VLOOKUP($G34,Depth_Lookup!$A$3:$J$561,10,FALSE))+(I34/100)</f>
        <v>20.384999999999998</v>
      </c>
      <c r="R34" s="9"/>
      <c r="S34" s="17"/>
      <c r="T34" s="208"/>
      <c r="U34" s="5"/>
      <c r="V34" s="9"/>
      <c r="W34" s="9"/>
      <c r="X34" s="10" t="e">
        <f>VLOOKUP(W34,[1]definitions_list_lookup!$V$12:$W$15,2,FALSE)</f>
        <v>#N/A</v>
      </c>
      <c r="Y34" s="5"/>
      <c r="Z34" s="17" t="e">
        <f>VLOOKUP(Y34,[1]definitions_list_lookup!$AT$3:$AU$5,2,FALSE)</f>
        <v>#N/A</v>
      </c>
      <c r="AA34" s="52"/>
      <c r="AC34" s="9"/>
      <c r="AD34" s="2" t="s">
        <v>376</v>
      </c>
      <c r="AE34" s="10">
        <f>VLOOKUP(AD34,[1]definitions_list_lookup!$Y$12:$Z$15,2,FALSE)</f>
        <v>0</v>
      </c>
      <c r="AF34" s="5"/>
      <c r="AG34" s="17" t="e">
        <f>VLOOKUP(AF34,[1]definitions_list_lookup!$AT$3:$AU$5,2,FALSE)</f>
        <v>#N/A</v>
      </c>
      <c r="AI34" s="2"/>
      <c r="AJ34" s="2"/>
      <c r="AK34" s="54"/>
      <c r="AL34" s="54"/>
      <c r="AM34" s="54"/>
      <c r="AN34" s="54"/>
      <c r="AO34" s="54"/>
      <c r="AP34" s="54"/>
      <c r="AQ34" s="54"/>
      <c r="AR34" s="54"/>
      <c r="AS34" s="54"/>
      <c r="AT34" s="55"/>
      <c r="AU34" s="55"/>
      <c r="AV34" s="55"/>
      <c r="AW34" s="55"/>
      <c r="AX34" s="56" t="e">
        <f t="shared" si="0"/>
        <v>#DIV/0!</v>
      </c>
      <c r="AY34" s="56" t="e">
        <f t="shared" si="1"/>
        <v>#DIV/0!</v>
      </c>
      <c r="AZ34" s="56" t="e">
        <f t="shared" si="2"/>
        <v>#DIV/0!</v>
      </c>
      <c r="BA34" s="56" t="e">
        <f t="shared" si="3"/>
        <v>#DIV/0!</v>
      </c>
      <c r="BB34" s="56" t="e">
        <f t="shared" si="4"/>
        <v>#DIV/0!</v>
      </c>
      <c r="BC34" s="57" t="e">
        <f t="shared" si="5"/>
        <v>#DIV/0!</v>
      </c>
      <c r="BD34" s="58" t="e">
        <f t="shared" si="6"/>
        <v>#DIV/0!</v>
      </c>
      <c r="BE34" s="2" t="s">
        <v>426</v>
      </c>
      <c r="BH34" s="2" t="s">
        <v>420</v>
      </c>
      <c r="BI34" s="9">
        <f>VLOOKUP(BH34,[1]definitions_list_lookup!$AB$12:$AC$17,2,FALSE)</f>
        <v>0</v>
      </c>
    </row>
    <row r="35" spans="1:61" s="2" customFormat="1">
      <c r="A35" s="72">
        <v>43301</v>
      </c>
      <c r="B35" s="2" t="s">
        <v>9</v>
      </c>
      <c r="D35" s="2" t="s">
        <v>10</v>
      </c>
      <c r="E35" s="2">
        <v>13</v>
      </c>
      <c r="F35" s="2">
        <v>4</v>
      </c>
      <c r="G35" s="73" t="s">
        <v>35</v>
      </c>
      <c r="H35" s="2">
        <v>40</v>
      </c>
      <c r="I35" s="2">
        <v>73.5</v>
      </c>
      <c r="J35" s="49" t="str">
        <f>IF(((VLOOKUP($G35,Depth_Lookup!$A$3:$J$561,9,FALSE))-(I35/100))&gt;=0,"Good","Too Long")</f>
        <v>Good</v>
      </c>
      <c r="K35" s="50">
        <f>(VLOOKUP($G35,Depth_Lookup!$A$3:$J$561,10,FALSE))+(H35/100)</f>
        <v>20.384999999999998</v>
      </c>
      <c r="L35" s="50">
        <f>(VLOOKUP($G35,Depth_Lookup!$A$3:$J$561,10,FALSE))+(I35/100)</f>
        <v>20.72</v>
      </c>
      <c r="M35" s="74"/>
      <c r="N35" s="75"/>
      <c r="S35" s="73"/>
      <c r="T35" s="208"/>
      <c r="X35" s="73" t="e">
        <f>VLOOKUP(W35,[1]definitions_list_lookup!$V$12:$W$15,2,FALSE)</f>
        <v>#N/A</v>
      </c>
      <c r="Z35" s="73" t="e">
        <f>VLOOKUP(Y35,[1]definitions_list_lookup!$AT$3:$AU$5,2,FALSE)</f>
        <v>#N/A</v>
      </c>
      <c r="AA35" s="76"/>
      <c r="AB35" s="77"/>
      <c r="AD35" s="2" t="s">
        <v>376</v>
      </c>
      <c r="AE35" s="73">
        <f>VLOOKUP(AD35,[1]definitions_list_lookup!$Y$12:$Z$15,2,FALSE)</f>
        <v>0</v>
      </c>
      <c r="AG35" s="73" t="e">
        <f>VLOOKUP(AF35,[1]definitions_list_lookup!$AT$3:$AU$5,2,FALSE)</f>
        <v>#N/A</v>
      </c>
      <c r="AK35" s="78"/>
      <c r="AL35" s="78"/>
      <c r="AM35" s="78"/>
      <c r="AN35" s="78"/>
      <c r="AO35" s="78"/>
      <c r="AP35" s="78"/>
      <c r="AQ35" s="78"/>
      <c r="AR35" s="78"/>
      <c r="AS35" s="78"/>
      <c r="AT35" s="55">
        <v>52</v>
      </c>
      <c r="AU35" s="55">
        <v>90</v>
      </c>
      <c r="AV35" s="55">
        <v>55</v>
      </c>
      <c r="AW35" s="55">
        <v>0</v>
      </c>
      <c r="AX35" s="79">
        <f t="shared" si="0"/>
        <v>-138.13251717357628</v>
      </c>
      <c r="AY35" s="79">
        <f t="shared" si="1"/>
        <v>221.86748282642372</v>
      </c>
      <c r="AZ35" s="79">
        <f t="shared" si="2"/>
        <v>27.539241844723851</v>
      </c>
      <c r="BA35" s="79">
        <f t="shared" si="3"/>
        <v>311.86748282642372</v>
      </c>
      <c r="BB35" s="79">
        <f t="shared" si="4"/>
        <v>62.460758155276153</v>
      </c>
      <c r="BC35" s="80">
        <f t="shared" si="5"/>
        <v>41.867482826423725</v>
      </c>
      <c r="BD35" s="81">
        <f t="shared" si="6"/>
        <v>62.460758155276153</v>
      </c>
      <c r="BE35" s="2" t="s">
        <v>426</v>
      </c>
      <c r="BF35" s="2" t="s">
        <v>427</v>
      </c>
      <c r="BG35" s="82"/>
      <c r="BH35" s="2" t="s">
        <v>428</v>
      </c>
      <c r="BI35" s="2">
        <f>VLOOKUP(BH35,[1]definitions_list_lookup!$AB$12:$AC$17,2,FALSE)</f>
        <v>1</v>
      </c>
    </row>
    <row r="36" spans="1:61">
      <c r="A36" s="8">
        <v>43301</v>
      </c>
      <c r="B36" s="9" t="s">
        <v>9</v>
      </c>
      <c r="D36" s="9" t="s">
        <v>10</v>
      </c>
      <c r="E36" s="9">
        <v>14</v>
      </c>
      <c r="F36" s="9">
        <v>1</v>
      </c>
      <c r="G36" s="10" t="s">
        <v>36</v>
      </c>
      <c r="H36" s="2">
        <v>0</v>
      </c>
      <c r="I36" s="2">
        <v>44</v>
      </c>
      <c r="J36" s="49" t="str">
        <f>IF(((VLOOKUP($G36,Depth_Lookup!$A$3:$J$561,9,FALSE))-(I36/100))&gt;=0,"Good","Too Long")</f>
        <v>Good</v>
      </c>
      <c r="K36" s="50">
        <f>(VLOOKUP($G36,Depth_Lookup!$A$3:$J$561,10,FALSE))+(H36/100)</f>
        <v>20.6</v>
      </c>
      <c r="L36" s="50">
        <f>(VLOOKUP($G36,Depth_Lookup!$A$3:$J$561,10,FALSE))+(I36/100)</f>
        <v>21.040000000000003</v>
      </c>
      <c r="R36" s="9"/>
      <c r="S36" s="17"/>
      <c r="T36" s="208"/>
      <c r="U36" s="5"/>
      <c r="V36" s="9"/>
      <c r="W36" s="9"/>
      <c r="X36" s="10" t="e">
        <f>VLOOKUP(W36,[1]definitions_list_lookup!$V$12:$W$15,2,FALSE)</f>
        <v>#N/A</v>
      </c>
      <c r="Y36" s="5"/>
      <c r="Z36" s="17" t="e">
        <f>VLOOKUP(Y36,[1]definitions_list_lookup!$AT$3:$AU$5,2,FALSE)</f>
        <v>#N/A</v>
      </c>
      <c r="AA36" s="52"/>
      <c r="AC36" s="9"/>
      <c r="AD36" s="2" t="s">
        <v>376</v>
      </c>
      <c r="AE36" s="10">
        <f>VLOOKUP(AD36,[1]definitions_list_lookup!$Y$12:$Z$15,2,FALSE)</f>
        <v>0</v>
      </c>
      <c r="AF36" s="5"/>
      <c r="AG36" s="17" t="e">
        <f>VLOOKUP(AF36,[1]definitions_list_lookup!$AT$3:$AU$5,2,FALSE)</f>
        <v>#N/A</v>
      </c>
      <c r="AI36" s="2"/>
      <c r="AJ36" s="2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5"/>
      <c r="AV36" s="55"/>
      <c r="AW36" s="55"/>
      <c r="AX36" s="56" t="e">
        <f t="shared" si="0"/>
        <v>#DIV/0!</v>
      </c>
      <c r="AY36" s="56" t="e">
        <f t="shared" si="1"/>
        <v>#DIV/0!</v>
      </c>
      <c r="AZ36" s="56" t="e">
        <f t="shared" si="2"/>
        <v>#DIV/0!</v>
      </c>
      <c r="BA36" s="56" t="e">
        <f t="shared" si="3"/>
        <v>#DIV/0!</v>
      </c>
      <c r="BB36" s="56" t="e">
        <f t="shared" si="4"/>
        <v>#DIV/0!</v>
      </c>
      <c r="BC36" s="57" t="e">
        <f t="shared" si="5"/>
        <v>#DIV/0!</v>
      </c>
      <c r="BD36" s="58" t="e">
        <f t="shared" si="6"/>
        <v>#DIV/0!</v>
      </c>
      <c r="BE36" s="2" t="s">
        <v>426</v>
      </c>
      <c r="BH36" s="2" t="s">
        <v>420</v>
      </c>
      <c r="BI36" s="9">
        <f>VLOOKUP(BH36,[1]definitions_list_lookup!$AB$12:$AC$17,2,FALSE)</f>
        <v>0</v>
      </c>
    </row>
    <row r="37" spans="1:61" s="113" customFormat="1">
      <c r="A37" s="112">
        <v>43301</v>
      </c>
      <c r="B37" s="113" t="s">
        <v>9</v>
      </c>
      <c r="D37" s="113" t="s">
        <v>10</v>
      </c>
      <c r="E37" s="113">
        <v>14</v>
      </c>
      <c r="F37" s="113">
        <v>1</v>
      </c>
      <c r="G37" s="114" t="s">
        <v>36</v>
      </c>
      <c r="H37" s="113">
        <v>44</v>
      </c>
      <c r="I37" s="113">
        <v>44.2</v>
      </c>
      <c r="J37" s="49" t="str">
        <f>IF(((VLOOKUP($G37,Depth_Lookup!$A$3:$J$561,9,FALSE))-(I37/100))&gt;=0,"Good","Too Long")</f>
        <v>Good</v>
      </c>
      <c r="K37" s="50">
        <f>(VLOOKUP($G37,Depth_Lookup!$A$3:$J$561,10,FALSE))+(H37/100)</f>
        <v>21.040000000000003</v>
      </c>
      <c r="L37" s="50">
        <f>(VLOOKUP($G37,Depth_Lookup!$A$3:$J$561,10,FALSE))+(I37/100)</f>
        <v>21.042000000000002</v>
      </c>
      <c r="M37" s="115"/>
      <c r="N37" s="116"/>
      <c r="S37" s="114"/>
      <c r="T37" s="208"/>
      <c r="X37" s="114" t="e">
        <f>VLOOKUP(W37,[1]definitions_list_lookup!$V$12:$W$15,2,FALSE)</f>
        <v>#N/A</v>
      </c>
      <c r="Z37" s="114" t="e">
        <f>VLOOKUP(Y37,[1]definitions_list_lookup!$AT$3:$AU$5,2,FALSE)</f>
        <v>#N/A</v>
      </c>
      <c r="AA37" s="117"/>
      <c r="AB37" s="118"/>
      <c r="AD37" s="113" t="s">
        <v>376</v>
      </c>
      <c r="AE37" s="114">
        <f>VLOOKUP(AD37,[1]definitions_list_lookup!$Y$12:$Z$15,2,FALSE)</f>
        <v>0</v>
      </c>
      <c r="AG37" s="114" t="e">
        <f>VLOOKUP(AF37,[1]definitions_list_lookup!$AT$3:$AU$5,2,FALSE)</f>
        <v>#N/A</v>
      </c>
      <c r="AK37" s="119" t="s">
        <v>421</v>
      </c>
      <c r="AL37" s="119" t="s">
        <v>422</v>
      </c>
      <c r="AM37" s="119" t="s">
        <v>423</v>
      </c>
      <c r="AN37" s="119">
        <v>0.2</v>
      </c>
      <c r="AO37" s="119"/>
      <c r="AP37" s="119"/>
      <c r="AQ37" s="119"/>
      <c r="AR37" s="119"/>
      <c r="AS37" s="119"/>
      <c r="AT37" s="120">
        <v>18</v>
      </c>
      <c r="AU37" s="120">
        <v>90</v>
      </c>
      <c r="AV37" s="120">
        <v>30</v>
      </c>
      <c r="AW37" s="120">
        <v>0</v>
      </c>
      <c r="AX37" s="121">
        <f t="shared" si="0"/>
        <v>-150.63017325403956</v>
      </c>
      <c r="AY37" s="121">
        <f t="shared" si="1"/>
        <v>209.36982674596044</v>
      </c>
      <c r="AZ37" s="121">
        <f t="shared" si="2"/>
        <v>56.475529987026036</v>
      </c>
      <c r="BA37" s="121">
        <f t="shared" si="3"/>
        <v>299.36982674596044</v>
      </c>
      <c r="BB37" s="121">
        <f t="shared" si="4"/>
        <v>33.524470012973964</v>
      </c>
      <c r="BC37" s="122">
        <f t="shared" si="5"/>
        <v>29.369826745960438</v>
      </c>
      <c r="BD37" s="123">
        <f t="shared" si="6"/>
        <v>33.524470012973964</v>
      </c>
      <c r="BE37" s="113" t="s">
        <v>425</v>
      </c>
      <c r="BG37" s="124"/>
      <c r="BH37" s="113" t="s">
        <v>420</v>
      </c>
      <c r="BI37" s="113">
        <f>VLOOKUP(BH37,[1]definitions_list_lookup!$AB$12:$AC$17,2,FALSE)</f>
        <v>0</v>
      </c>
    </row>
    <row r="38" spans="1:61">
      <c r="A38" s="8">
        <v>43301</v>
      </c>
      <c r="B38" s="9" t="s">
        <v>9</v>
      </c>
      <c r="D38" s="9" t="s">
        <v>10</v>
      </c>
      <c r="E38" s="9">
        <v>14</v>
      </c>
      <c r="F38" s="9">
        <v>1</v>
      </c>
      <c r="G38" s="10" t="s">
        <v>36</v>
      </c>
      <c r="H38" s="2">
        <v>44.2</v>
      </c>
      <c r="I38" s="2">
        <v>82</v>
      </c>
      <c r="J38" s="49" t="str">
        <f>IF(((VLOOKUP($G38,Depth_Lookup!$A$3:$J$561,9,FALSE))-(I38/100))&gt;=0,"Good","Too Long")</f>
        <v>Good</v>
      </c>
      <c r="K38" s="50">
        <f>(VLOOKUP($G38,Depth_Lookup!$A$3:$J$561,10,FALSE))+(H38/100)</f>
        <v>21.042000000000002</v>
      </c>
      <c r="L38" s="50">
        <f>(VLOOKUP($G38,Depth_Lookup!$A$3:$J$561,10,FALSE))+(I38/100)</f>
        <v>21.42</v>
      </c>
      <c r="R38" s="9"/>
      <c r="S38" s="17"/>
      <c r="T38" s="208"/>
      <c r="U38" s="5"/>
      <c r="V38" s="9"/>
      <c r="W38" s="9"/>
      <c r="X38" s="10" t="e">
        <f>VLOOKUP(W38,[1]definitions_list_lookup!$V$12:$W$15,2,FALSE)</f>
        <v>#N/A</v>
      </c>
      <c r="Y38" s="5"/>
      <c r="Z38" s="17" t="e">
        <f>VLOOKUP(Y38,[1]definitions_list_lookup!$AT$3:$AU$5,2,FALSE)</f>
        <v>#N/A</v>
      </c>
      <c r="AA38" s="52"/>
      <c r="AC38" s="9"/>
      <c r="AD38" s="2" t="s">
        <v>376</v>
      </c>
      <c r="AE38" s="10">
        <f>VLOOKUP(AD38,[1]definitions_list_lookup!$Y$12:$Z$15,2,FALSE)</f>
        <v>0</v>
      </c>
      <c r="AF38" s="5"/>
      <c r="AG38" s="17" t="e">
        <f>VLOOKUP(AF38,[1]definitions_list_lookup!$AT$3:$AU$5,2,FALSE)</f>
        <v>#N/A</v>
      </c>
      <c r="AI38" s="2"/>
      <c r="AJ38" s="2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5"/>
      <c r="AV38" s="55"/>
      <c r="AW38" s="55"/>
      <c r="AX38" s="56" t="e">
        <f t="shared" si="0"/>
        <v>#DIV/0!</v>
      </c>
      <c r="AY38" s="56" t="e">
        <f t="shared" si="1"/>
        <v>#DIV/0!</v>
      </c>
      <c r="AZ38" s="56" t="e">
        <f t="shared" si="2"/>
        <v>#DIV/0!</v>
      </c>
      <c r="BA38" s="56" t="e">
        <f t="shared" si="3"/>
        <v>#DIV/0!</v>
      </c>
      <c r="BB38" s="56" t="e">
        <f t="shared" si="4"/>
        <v>#DIV/0!</v>
      </c>
      <c r="BC38" s="57" t="e">
        <f t="shared" si="5"/>
        <v>#DIV/0!</v>
      </c>
      <c r="BD38" s="58" t="e">
        <f t="shared" si="6"/>
        <v>#DIV/0!</v>
      </c>
      <c r="BE38" s="2" t="s">
        <v>426</v>
      </c>
      <c r="BH38" s="2" t="s">
        <v>420</v>
      </c>
      <c r="BI38" s="9">
        <f>VLOOKUP(BH38,[1]definitions_list_lookup!$AB$12:$AC$17,2,FALSE)</f>
        <v>0</v>
      </c>
    </row>
    <row r="39" spans="1:61">
      <c r="A39" s="8">
        <v>43301</v>
      </c>
      <c r="B39" s="9" t="s">
        <v>9</v>
      </c>
      <c r="D39" s="9" t="s">
        <v>10</v>
      </c>
      <c r="E39" s="9">
        <v>14</v>
      </c>
      <c r="F39" s="9">
        <v>2</v>
      </c>
      <c r="G39" s="10" t="s">
        <v>37</v>
      </c>
      <c r="H39" s="2">
        <v>0</v>
      </c>
      <c r="I39" s="2">
        <v>14.5</v>
      </c>
      <c r="J39" s="49" t="str">
        <f>IF(((VLOOKUP($G39,Depth_Lookup!$A$3:$J$561,9,FALSE))-(I39/100))&gt;=0,"Good","Too Long")</f>
        <v>Good</v>
      </c>
      <c r="K39" s="50">
        <f>(VLOOKUP($G39,Depth_Lookup!$A$3:$J$561,10,FALSE))+(H39/100)</f>
        <v>21.42</v>
      </c>
      <c r="L39" s="50">
        <f>(VLOOKUP($G39,Depth_Lookup!$A$3:$J$561,10,FALSE))+(I39/100)</f>
        <v>21.565000000000001</v>
      </c>
      <c r="R39" s="9"/>
      <c r="S39" s="17"/>
      <c r="T39" s="208"/>
      <c r="U39" s="5"/>
      <c r="V39" s="9"/>
      <c r="W39" s="9"/>
      <c r="X39" s="10" t="e">
        <f>VLOOKUP(W39,[1]definitions_list_lookup!$V$12:$W$15,2,FALSE)</f>
        <v>#N/A</v>
      </c>
      <c r="Y39" s="5"/>
      <c r="Z39" s="17" t="e">
        <f>VLOOKUP(Y39,[1]definitions_list_lookup!$AT$3:$AU$5,2,FALSE)</f>
        <v>#N/A</v>
      </c>
      <c r="AA39" s="52"/>
      <c r="AC39" s="9"/>
      <c r="AD39" s="2" t="s">
        <v>376</v>
      </c>
      <c r="AE39" s="10">
        <f>VLOOKUP(AD39,[1]definitions_list_lookup!$Y$12:$Z$15,2,FALSE)</f>
        <v>0</v>
      </c>
      <c r="AF39" s="5"/>
      <c r="AG39" s="17" t="e">
        <f>VLOOKUP(AF39,[1]definitions_list_lookup!$AT$3:$AU$5,2,FALSE)</f>
        <v>#N/A</v>
      </c>
      <c r="AI39" s="2"/>
      <c r="AJ39" s="2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5"/>
      <c r="AV39" s="55"/>
      <c r="AW39" s="55"/>
      <c r="AX39" s="56" t="e">
        <f t="shared" si="0"/>
        <v>#DIV/0!</v>
      </c>
      <c r="AY39" s="56" t="e">
        <f t="shared" si="1"/>
        <v>#DIV/0!</v>
      </c>
      <c r="AZ39" s="56" t="e">
        <f t="shared" si="2"/>
        <v>#DIV/0!</v>
      </c>
      <c r="BA39" s="56" t="e">
        <f t="shared" si="3"/>
        <v>#DIV/0!</v>
      </c>
      <c r="BB39" s="56" t="e">
        <f t="shared" si="4"/>
        <v>#DIV/0!</v>
      </c>
      <c r="BC39" s="57" t="e">
        <f t="shared" si="5"/>
        <v>#DIV/0!</v>
      </c>
      <c r="BD39" s="58" t="e">
        <f t="shared" si="6"/>
        <v>#DIV/0!</v>
      </c>
      <c r="BE39" s="2" t="s">
        <v>426</v>
      </c>
      <c r="BH39" s="2" t="s">
        <v>420</v>
      </c>
      <c r="BI39" s="9">
        <f>VLOOKUP(BH39,[1]definitions_list_lookup!$AB$12:$AC$17,2,FALSE)</f>
        <v>0</v>
      </c>
    </row>
    <row r="40" spans="1:61" s="113" customFormat="1">
      <c r="A40" s="112">
        <v>43301</v>
      </c>
      <c r="B40" s="113" t="s">
        <v>9</v>
      </c>
      <c r="D40" s="113" t="s">
        <v>10</v>
      </c>
      <c r="E40" s="113">
        <v>14</v>
      </c>
      <c r="F40" s="113">
        <v>2</v>
      </c>
      <c r="G40" s="114" t="s">
        <v>37</v>
      </c>
      <c r="H40" s="113">
        <v>14.5</v>
      </c>
      <c r="I40" s="113">
        <v>14.7</v>
      </c>
      <c r="J40" s="49" t="str">
        <f>IF(((VLOOKUP($G40,Depth_Lookup!$A$3:$J$561,9,FALSE))-(I40/100))&gt;=0,"Good","Too Long")</f>
        <v>Good</v>
      </c>
      <c r="K40" s="50">
        <f>(VLOOKUP($G40,Depth_Lookup!$A$3:$J$561,10,FALSE))+(H40/100)</f>
        <v>21.565000000000001</v>
      </c>
      <c r="L40" s="50">
        <f>(VLOOKUP($G40,Depth_Lookup!$A$3:$J$561,10,FALSE))+(I40/100)</f>
        <v>21.567</v>
      </c>
      <c r="M40" s="115"/>
      <c r="N40" s="116"/>
      <c r="S40" s="114"/>
      <c r="T40" s="208"/>
      <c r="X40" s="114" t="e">
        <f>VLOOKUP(W40,[1]definitions_list_lookup!$V$12:$W$15,2,FALSE)</f>
        <v>#N/A</v>
      </c>
      <c r="Z40" s="114" t="e">
        <f>VLOOKUP(Y40,[1]definitions_list_lookup!$AT$3:$AU$5,2,FALSE)</f>
        <v>#N/A</v>
      </c>
      <c r="AA40" s="117"/>
      <c r="AB40" s="118"/>
      <c r="AD40" s="113" t="s">
        <v>376</v>
      </c>
      <c r="AE40" s="114">
        <f>VLOOKUP(AD40,[1]definitions_list_lookup!$Y$12:$Z$15,2,FALSE)</f>
        <v>0</v>
      </c>
      <c r="AG40" s="114" t="e">
        <f>VLOOKUP(AF40,[1]definitions_list_lookup!$AT$3:$AU$5,2,FALSE)</f>
        <v>#N/A</v>
      </c>
      <c r="AK40" s="119" t="s">
        <v>421</v>
      </c>
      <c r="AL40" s="119" t="s">
        <v>422</v>
      </c>
      <c r="AM40" s="119" t="s">
        <v>423</v>
      </c>
      <c r="AN40" s="119">
        <v>0.2</v>
      </c>
      <c r="AO40" s="119"/>
      <c r="AP40" s="119"/>
      <c r="AQ40" s="119"/>
      <c r="AR40" s="119"/>
      <c r="AS40" s="119"/>
      <c r="AT40" s="120">
        <v>2</v>
      </c>
      <c r="AU40" s="120">
        <v>90</v>
      </c>
      <c r="AV40" s="120">
        <v>28</v>
      </c>
      <c r="AW40" s="120">
        <v>0</v>
      </c>
      <c r="AX40" s="121">
        <f t="shared" si="0"/>
        <v>-176.24241503030032</v>
      </c>
      <c r="AY40" s="121">
        <f t="shared" si="1"/>
        <v>183.75758496969968</v>
      </c>
      <c r="AZ40" s="121">
        <f t="shared" si="2"/>
        <v>61.94885750771455</v>
      </c>
      <c r="BA40" s="121">
        <f t="shared" si="3"/>
        <v>273.75758496969968</v>
      </c>
      <c r="BB40" s="121">
        <f t="shared" si="4"/>
        <v>28.05114249228545</v>
      </c>
      <c r="BC40" s="122">
        <f t="shared" si="5"/>
        <v>3.7575849696996784</v>
      </c>
      <c r="BD40" s="123">
        <f t="shared" si="6"/>
        <v>28.05114249228545</v>
      </c>
      <c r="BE40" s="113" t="s">
        <v>425</v>
      </c>
      <c r="BG40" s="124"/>
      <c r="BH40" s="113" t="s">
        <v>420</v>
      </c>
      <c r="BI40" s="113">
        <f>VLOOKUP(BH40,[1]definitions_list_lookup!$AB$12:$AC$17,2,FALSE)</f>
        <v>0</v>
      </c>
    </row>
    <row r="41" spans="1:61">
      <c r="A41" s="8">
        <v>43301</v>
      </c>
      <c r="B41" s="9" t="s">
        <v>9</v>
      </c>
      <c r="D41" s="9" t="s">
        <v>10</v>
      </c>
      <c r="E41" s="9">
        <v>14</v>
      </c>
      <c r="F41" s="9">
        <v>2</v>
      </c>
      <c r="G41" s="10" t="s">
        <v>37</v>
      </c>
      <c r="H41" s="2">
        <v>14.7</v>
      </c>
      <c r="I41" s="2">
        <v>34</v>
      </c>
      <c r="J41" s="49" t="str">
        <f>IF(((VLOOKUP($G41,Depth_Lookup!$A$3:$J$561,9,FALSE))-(I41/100))&gt;=0,"Good","Too Long")</f>
        <v>Good</v>
      </c>
      <c r="K41" s="50">
        <f>(VLOOKUP($G41,Depth_Lookup!$A$3:$J$561,10,FALSE))+(H41/100)</f>
        <v>21.567</v>
      </c>
      <c r="L41" s="50">
        <f>(VLOOKUP($G41,Depth_Lookup!$A$3:$J$561,10,FALSE))+(I41/100)</f>
        <v>21.76</v>
      </c>
      <c r="R41" s="9"/>
      <c r="S41" s="17"/>
      <c r="T41" s="208"/>
      <c r="U41" s="5"/>
      <c r="V41" s="9"/>
      <c r="W41" s="9"/>
      <c r="X41" s="10" t="e">
        <f>VLOOKUP(W41,[1]definitions_list_lookup!$V$12:$W$15,2,FALSE)</f>
        <v>#N/A</v>
      </c>
      <c r="Y41" s="5"/>
      <c r="Z41" s="17" t="e">
        <f>VLOOKUP(Y41,[1]definitions_list_lookup!$AT$3:$AU$5,2,FALSE)</f>
        <v>#N/A</v>
      </c>
      <c r="AA41" s="52"/>
      <c r="AC41" s="9"/>
      <c r="AD41" s="2" t="s">
        <v>376</v>
      </c>
      <c r="AE41" s="10">
        <f>VLOOKUP(AD41,[1]definitions_list_lookup!$Y$12:$Z$15,2,FALSE)</f>
        <v>0</v>
      </c>
      <c r="AF41" s="5"/>
      <c r="AG41" s="17" t="e">
        <f>VLOOKUP(AF41,[1]definitions_list_lookup!$AT$3:$AU$5,2,FALSE)</f>
        <v>#N/A</v>
      </c>
      <c r="AI41" s="2"/>
      <c r="AJ41" s="2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55"/>
      <c r="AV41" s="55"/>
      <c r="AW41" s="55"/>
      <c r="AX41" s="56" t="e">
        <f t="shared" si="0"/>
        <v>#DIV/0!</v>
      </c>
      <c r="AY41" s="56" t="e">
        <f t="shared" si="1"/>
        <v>#DIV/0!</v>
      </c>
      <c r="AZ41" s="56" t="e">
        <f t="shared" si="2"/>
        <v>#DIV/0!</v>
      </c>
      <c r="BA41" s="56" t="e">
        <f t="shared" si="3"/>
        <v>#DIV/0!</v>
      </c>
      <c r="BB41" s="56" t="e">
        <f t="shared" si="4"/>
        <v>#DIV/0!</v>
      </c>
      <c r="BC41" s="57" t="e">
        <f t="shared" si="5"/>
        <v>#DIV/0!</v>
      </c>
      <c r="BD41" s="58" t="e">
        <f t="shared" si="6"/>
        <v>#DIV/0!</v>
      </c>
      <c r="BE41" s="2" t="s">
        <v>426</v>
      </c>
      <c r="BH41" s="2" t="s">
        <v>420</v>
      </c>
      <c r="BI41" s="9">
        <f>VLOOKUP(BH41,[1]definitions_list_lookup!$AB$12:$AC$17,2,FALSE)</f>
        <v>0</v>
      </c>
    </row>
    <row r="42" spans="1:61" s="113" customFormat="1">
      <c r="A42" s="112">
        <v>43301</v>
      </c>
      <c r="B42" s="113" t="s">
        <v>9</v>
      </c>
      <c r="D42" s="113" t="s">
        <v>10</v>
      </c>
      <c r="E42" s="113">
        <v>14</v>
      </c>
      <c r="F42" s="113">
        <v>2</v>
      </c>
      <c r="G42" s="114" t="s">
        <v>37</v>
      </c>
      <c r="H42" s="113">
        <v>34</v>
      </c>
      <c r="I42" s="113">
        <v>34.200000000000003</v>
      </c>
      <c r="J42" s="49" t="str">
        <f>IF(((VLOOKUP($G42,Depth_Lookup!$A$3:$J$561,9,FALSE))-(I42/100))&gt;=0,"Good","Too Long")</f>
        <v>Good</v>
      </c>
      <c r="K42" s="50">
        <f>(VLOOKUP($G42,Depth_Lookup!$A$3:$J$561,10,FALSE))+(H42/100)</f>
        <v>21.76</v>
      </c>
      <c r="L42" s="50">
        <f>(VLOOKUP($G42,Depth_Lookup!$A$3:$J$561,10,FALSE))+(I42/100)</f>
        <v>21.762</v>
      </c>
      <c r="M42" s="115"/>
      <c r="N42" s="116"/>
      <c r="S42" s="114"/>
      <c r="T42" s="208"/>
      <c r="X42" s="114" t="e">
        <f>VLOOKUP(W42,[1]definitions_list_lookup!$V$12:$W$15,2,FALSE)</f>
        <v>#N/A</v>
      </c>
      <c r="Z42" s="114" t="e">
        <f>VLOOKUP(Y42,[1]definitions_list_lookup!$AT$3:$AU$5,2,FALSE)</f>
        <v>#N/A</v>
      </c>
      <c r="AA42" s="117"/>
      <c r="AB42" s="118"/>
      <c r="AD42" s="113" t="s">
        <v>376</v>
      </c>
      <c r="AE42" s="114">
        <f>VLOOKUP(AD42,[1]definitions_list_lookup!$Y$12:$Z$15,2,FALSE)</f>
        <v>0</v>
      </c>
      <c r="AG42" s="114" t="e">
        <f>VLOOKUP(AF42,[1]definitions_list_lookup!$AT$3:$AU$5,2,FALSE)</f>
        <v>#N/A</v>
      </c>
      <c r="AK42" s="119" t="s">
        <v>421</v>
      </c>
      <c r="AL42" s="119" t="s">
        <v>422</v>
      </c>
      <c r="AM42" s="119" t="s">
        <v>423</v>
      </c>
      <c r="AN42" s="119">
        <v>0.2</v>
      </c>
      <c r="AO42" s="119"/>
      <c r="AP42" s="119"/>
      <c r="AQ42" s="119"/>
      <c r="AR42" s="119"/>
      <c r="AS42" s="119"/>
      <c r="AT42" s="120">
        <v>0.1</v>
      </c>
      <c r="AU42" s="120">
        <v>90</v>
      </c>
      <c r="AV42" s="120">
        <v>35</v>
      </c>
      <c r="AW42" s="120">
        <v>0</v>
      </c>
      <c r="AX42" s="121">
        <f t="shared" si="0"/>
        <v>-179.85718535008181</v>
      </c>
      <c r="AY42" s="121">
        <f t="shared" si="1"/>
        <v>180.14281464991819</v>
      </c>
      <c r="AZ42" s="121">
        <f t="shared" si="2"/>
        <v>54.999916372449235</v>
      </c>
      <c r="BA42" s="121">
        <f t="shared" si="3"/>
        <v>270.14281464991819</v>
      </c>
      <c r="BB42" s="121">
        <f t="shared" si="4"/>
        <v>35.000083627550765</v>
      </c>
      <c r="BC42" s="122">
        <f t="shared" si="5"/>
        <v>0.14281464991819348</v>
      </c>
      <c r="BD42" s="123">
        <f t="shared" si="6"/>
        <v>35.000083627550765</v>
      </c>
      <c r="BE42" s="113" t="s">
        <v>425</v>
      </c>
      <c r="BG42" s="124"/>
      <c r="BH42" s="113" t="s">
        <v>420</v>
      </c>
      <c r="BI42" s="113">
        <f>VLOOKUP(BH42,[1]definitions_list_lookup!$AB$12:$AC$17,2,FALSE)</f>
        <v>0</v>
      </c>
    </row>
    <row r="43" spans="1:61">
      <c r="A43" s="8">
        <v>43301</v>
      </c>
      <c r="B43" s="9" t="s">
        <v>9</v>
      </c>
      <c r="D43" s="9" t="s">
        <v>10</v>
      </c>
      <c r="E43" s="9">
        <v>14</v>
      </c>
      <c r="F43" s="9">
        <v>2</v>
      </c>
      <c r="G43" s="10" t="s">
        <v>37</v>
      </c>
      <c r="H43" s="2">
        <v>34.200000000000003</v>
      </c>
      <c r="I43" s="2">
        <v>84.5</v>
      </c>
      <c r="J43" s="49" t="str">
        <f>IF(((VLOOKUP($G43,Depth_Lookup!$A$3:$J$561,9,FALSE))-(I43/100))&gt;=0,"Good","Too Long")</f>
        <v>Good</v>
      </c>
      <c r="K43" s="50">
        <f>(VLOOKUP($G43,Depth_Lookup!$A$3:$J$561,10,FALSE))+(H43/100)</f>
        <v>21.762</v>
      </c>
      <c r="L43" s="50">
        <f>(VLOOKUP($G43,Depth_Lookup!$A$3:$J$561,10,FALSE))+(I43/100)</f>
        <v>22.265000000000001</v>
      </c>
      <c r="R43" s="9"/>
      <c r="S43" s="17"/>
      <c r="T43" s="208"/>
      <c r="U43" s="5"/>
      <c r="V43" s="9"/>
      <c r="W43" s="9"/>
      <c r="X43" s="10" t="e">
        <f>VLOOKUP(W43,[1]definitions_list_lookup!$V$12:$W$15,2,FALSE)</f>
        <v>#N/A</v>
      </c>
      <c r="Y43" s="5"/>
      <c r="Z43" s="17" t="e">
        <f>VLOOKUP(Y43,[1]definitions_list_lookup!$AT$3:$AU$5,2,FALSE)</f>
        <v>#N/A</v>
      </c>
      <c r="AA43" s="52"/>
      <c r="AC43" s="9"/>
      <c r="AD43" s="2" t="s">
        <v>376</v>
      </c>
      <c r="AE43" s="10">
        <f>VLOOKUP(AD43,[1]definitions_list_lookup!$Y$12:$Z$15,2,FALSE)</f>
        <v>0</v>
      </c>
      <c r="AF43" s="5"/>
      <c r="AG43" s="17" t="e">
        <f>VLOOKUP(AF43,[1]definitions_list_lookup!$AT$3:$AU$5,2,FALSE)</f>
        <v>#N/A</v>
      </c>
      <c r="AI43" s="2"/>
      <c r="AJ43" s="2"/>
      <c r="AK43" s="54"/>
      <c r="AL43" s="54"/>
      <c r="AM43" s="54"/>
      <c r="AN43" s="54"/>
      <c r="AO43" s="54"/>
      <c r="AP43" s="54"/>
      <c r="AQ43" s="54"/>
      <c r="AR43" s="54"/>
      <c r="AS43" s="54"/>
      <c r="AT43" s="55"/>
      <c r="AU43" s="55"/>
      <c r="AV43" s="55"/>
      <c r="AW43" s="55"/>
      <c r="AX43" s="56" t="e">
        <f t="shared" si="0"/>
        <v>#DIV/0!</v>
      </c>
      <c r="AY43" s="56" t="e">
        <f t="shared" si="1"/>
        <v>#DIV/0!</v>
      </c>
      <c r="AZ43" s="56" t="e">
        <f t="shared" si="2"/>
        <v>#DIV/0!</v>
      </c>
      <c r="BA43" s="56" t="e">
        <f t="shared" si="3"/>
        <v>#DIV/0!</v>
      </c>
      <c r="BB43" s="56" t="e">
        <f t="shared" si="4"/>
        <v>#DIV/0!</v>
      </c>
      <c r="BC43" s="57" t="e">
        <f t="shared" si="5"/>
        <v>#DIV/0!</v>
      </c>
      <c r="BD43" s="58" t="e">
        <f t="shared" si="6"/>
        <v>#DIV/0!</v>
      </c>
      <c r="BE43" s="2" t="s">
        <v>426</v>
      </c>
      <c r="BH43" s="2" t="s">
        <v>420</v>
      </c>
      <c r="BI43" s="9">
        <f>VLOOKUP(BH43,[1]definitions_list_lookup!$AB$12:$AC$17,2,FALSE)</f>
        <v>0</v>
      </c>
    </row>
    <row r="44" spans="1:61">
      <c r="A44" s="8">
        <v>43301</v>
      </c>
      <c r="B44" s="9" t="s">
        <v>9</v>
      </c>
      <c r="D44" s="9" t="s">
        <v>10</v>
      </c>
      <c r="E44" s="9">
        <v>14</v>
      </c>
      <c r="F44" s="9">
        <v>3</v>
      </c>
      <c r="G44" s="10" t="s">
        <v>38</v>
      </c>
      <c r="H44" s="2">
        <v>0</v>
      </c>
      <c r="I44" s="2">
        <v>61</v>
      </c>
      <c r="J44" s="49" t="str">
        <f>IF(((VLOOKUP($G44,Depth_Lookup!$A$3:$J$561,9,FALSE))-(I44/100))&gt;=0,"Good","Too Long")</f>
        <v>Good</v>
      </c>
      <c r="K44" s="50">
        <f>(VLOOKUP($G44,Depth_Lookup!$A$3:$J$561,10,FALSE))+(H44/100)</f>
        <v>22.265000000000001</v>
      </c>
      <c r="L44" s="50">
        <f>(VLOOKUP($G44,Depth_Lookup!$A$3:$J$561,10,FALSE))+(I44/100)</f>
        <v>22.875</v>
      </c>
      <c r="R44" s="9"/>
      <c r="S44" s="17"/>
      <c r="T44" s="208"/>
      <c r="U44" s="5"/>
      <c r="V44" s="9"/>
      <c r="W44" s="9"/>
      <c r="X44" s="10" t="e">
        <f>VLOOKUP(W44,[1]definitions_list_lookup!$V$12:$W$15,2,FALSE)</f>
        <v>#N/A</v>
      </c>
      <c r="Y44" s="5"/>
      <c r="Z44" s="17" t="e">
        <f>VLOOKUP(Y44,[1]definitions_list_lookup!$AT$3:$AU$5,2,FALSE)</f>
        <v>#N/A</v>
      </c>
      <c r="AA44" s="52"/>
      <c r="AC44" s="9"/>
      <c r="AD44" s="2" t="s">
        <v>376</v>
      </c>
      <c r="AE44" s="10">
        <f>VLOOKUP(AD44,[1]definitions_list_lookup!$Y$12:$Z$15,2,FALSE)</f>
        <v>0</v>
      </c>
      <c r="AF44" s="5"/>
      <c r="AG44" s="17" t="e">
        <f>VLOOKUP(AF44,[1]definitions_list_lookup!$AT$3:$AU$5,2,FALSE)</f>
        <v>#N/A</v>
      </c>
      <c r="AI44" s="2"/>
      <c r="AJ44" s="2"/>
      <c r="AK44" s="54"/>
      <c r="AL44" s="54"/>
      <c r="AM44" s="54"/>
      <c r="AN44" s="54"/>
      <c r="AO44" s="54"/>
      <c r="AP44" s="54"/>
      <c r="AQ44" s="54"/>
      <c r="AR44" s="54"/>
      <c r="AS44" s="54"/>
      <c r="AT44" s="55"/>
      <c r="AU44" s="55"/>
      <c r="AV44" s="55"/>
      <c r="AW44" s="55"/>
      <c r="AX44" s="56" t="e">
        <f t="shared" si="0"/>
        <v>#DIV/0!</v>
      </c>
      <c r="AY44" s="56" t="e">
        <f t="shared" si="1"/>
        <v>#DIV/0!</v>
      </c>
      <c r="AZ44" s="56" t="e">
        <f t="shared" si="2"/>
        <v>#DIV/0!</v>
      </c>
      <c r="BA44" s="56" t="e">
        <f t="shared" si="3"/>
        <v>#DIV/0!</v>
      </c>
      <c r="BB44" s="56" t="e">
        <f t="shared" si="4"/>
        <v>#DIV/0!</v>
      </c>
      <c r="BC44" s="57" t="e">
        <f t="shared" si="5"/>
        <v>#DIV/0!</v>
      </c>
      <c r="BD44" s="58" t="e">
        <f t="shared" si="6"/>
        <v>#DIV/0!</v>
      </c>
      <c r="BE44" s="2" t="s">
        <v>426</v>
      </c>
      <c r="BH44" s="2" t="s">
        <v>420</v>
      </c>
      <c r="BI44" s="9">
        <f>VLOOKUP(BH44,[1]definitions_list_lookup!$AB$12:$AC$17,2,FALSE)</f>
        <v>0</v>
      </c>
    </row>
    <row r="45" spans="1:61">
      <c r="A45" s="8">
        <v>43301</v>
      </c>
      <c r="B45" s="9" t="s">
        <v>9</v>
      </c>
      <c r="D45" s="9" t="s">
        <v>10</v>
      </c>
      <c r="E45" s="9">
        <v>14</v>
      </c>
      <c r="F45" s="9">
        <v>4</v>
      </c>
      <c r="G45" s="10" t="s">
        <v>39</v>
      </c>
      <c r="H45" s="2">
        <v>0</v>
      </c>
      <c r="I45" s="2">
        <v>84.5</v>
      </c>
      <c r="J45" s="49" t="str">
        <f>IF(((VLOOKUP($G45,Depth_Lookup!$A$3:$J$561,9,FALSE))-(I45/100))&gt;=0,"Good","Too Long")</f>
        <v>Good</v>
      </c>
      <c r="K45" s="50">
        <f>(VLOOKUP($G45,Depth_Lookup!$A$3:$J$561,10,FALSE))+(H45/100)</f>
        <v>22.875</v>
      </c>
      <c r="L45" s="50">
        <f>(VLOOKUP($G45,Depth_Lookup!$A$3:$J$561,10,FALSE))+(I45/100)</f>
        <v>23.72</v>
      </c>
      <c r="R45" s="9"/>
      <c r="S45" s="17"/>
      <c r="T45" s="208"/>
      <c r="U45" s="5"/>
      <c r="V45" s="9"/>
      <c r="W45" s="9"/>
      <c r="X45" s="10" t="e">
        <f>VLOOKUP(W45,[1]definitions_list_lookup!$V$12:$W$15,2,FALSE)</f>
        <v>#N/A</v>
      </c>
      <c r="Y45" s="5"/>
      <c r="Z45" s="17" t="e">
        <f>VLOOKUP(Y45,[1]definitions_list_lookup!$AT$3:$AU$5,2,FALSE)</f>
        <v>#N/A</v>
      </c>
      <c r="AA45" s="52"/>
      <c r="AC45" s="9"/>
      <c r="AD45" s="2" t="s">
        <v>376</v>
      </c>
      <c r="AE45" s="10">
        <f>VLOOKUP(AD45,[1]definitions_list_lookup!$Y$12:$Z$15,2,FALSE)</f>
        <v>0</v>
      </c>
      <c r="AF45" s="5"/>
      <c r="AG45" s="17" t="e">
        <f>VLOOKUP(AF45,[1]definitions_list_lookup!$AT$3:$AU$5,2,FALSE)</f>
        <v>#N/A</v>
      </c>
      <c r="AI45" s="2"/>
      <c r="AJ45" s="2"/>
      <c r="AK45" s="54"/>
      <c r="AL45" s="54"/>
      <c r="AM45" s="54"/>
      <c r="AN45" s="54"/>
      <c r="AO45" s="54"/>
      <c r="AP45" s="54"/>
      <c r="AQ45" s="54"/>
      <c r="AR45" s="54"/>
      <c r="AS45" s="54"/>
      <c r="AT45" s="55"/>
      <c r="AU45" s="55"/>
      <c r="AV45" s="55"/>
      <c r="AW45" s="55"/>
      <c r="AX45" s="56" t="e">
        <f t="shared" si="0"/>
        <v>#DIV/0!</v>
      </c>
      <c r="AY45" s="56" t="e">
        <f t="shared" si="1"/>
        <v>#DIV/0!</v>
      </c>
      <c r="AZ45" s="56" t="e">
        <f t="shared" si="2"/>
        <v>#DIV/0!</v>
      </c>
      <c r="BA45" s="56" t="e">
        <f t="shared" si="3"/>
        <v>#DIV/0!</v>
      </c>
      <c r="BB45" s="56" t="e">
        <f t="shared" si="4"/>
        <v>#DIV/0!</v>
      </c>
      <c r="BC45" s="57" t="e">
        <f t="shared" si="5"/>
        <v>#DIV/0!</v>
      </c>
      <c r="BD45" s="58" t="e">
        <f t="shared" si="6"/>
        <v>#DIV/0!</v>
      </c>
      <c r="BE45" s="2" t="s">
        <v>426</v>
      </c>
      <c r="BH45" s="2" t="s">
        <v>420</v>
      </c>
      <c r="BI45" s="9">
        <f>VLOOKUP(BH45,[1]definitions_list_lookup!$AB$12:$AC$17,2,FALSE)</f>
        <v>0</v>
      </c>
    </row>
    <row r="46" spans="1:61">
      <c r="A46" s="8">
        <v>43301</v>
      </c>
      <c r="B46" s="9" t="s">
        <v>9</v>
      </c>
      <c r="D46" s="9" t="s">
        <v>10</v>
      </c>
      <c r="E46" s="9">
        <v>15</v>
      </c>
      <c r="F46" s="9">
        <v>1</v>
      </c>
      <c r="G46" s="10" t="s">
        <v>40</v>
      </c>
      <c r="H46" s="2">
        <v>0</v>
      </c>
      <c r="I46" s="2">
        <v>86.5</v>
      </c>
      <c r="J46" s="49" t="str">
        <f>IF(((VLOOKUP($G46,Depth_Lookup!$A$3:$J$561,9,FALSE))-(I46/100))&gt;=0,"Good","Too Long")</f>
        <v>Good</v>
      </c>
      <c r="K46" s="50">
        <f>(VLOOKUP($G46,Depth_Lookup!$A$3:$J$561,10,FALSE))+(H46/100)</f>
        <v>23.6</v>
      </c>
      <c r="L46" s="50">
        <f>(VLOOKUP($G46,Depth_Lookup!$A$3:$J$561,10,FALSE))+(I46/100)</f>
        <v>24.465</v>
      </c>
      <c r="R46" s="9"/>
      <c r="S46" s="17"/>
      <c r="T46" s="208"/>
      <c r="U46" s="5"/>
      <c r="V46" s="9"/>
      <c r="W46" s="9"/>
      <c r="X46" s="10" t="e">
        <f>VLOOKUP(W46,[1]definitions_list_lookup!$V$12:$W$15,2,FALSE)</f>
        <v>#N/A</v>
      </c>
      <c r="Y46" s="5"/>
      <c r="Z46" s="17" t="e">
        <f>VLOOKUP(Y46,[1]definitions_list_lookup!$AT$3:$AU$5,2,FALSE)</f>
        <v>#N/A</v>
      </c>
      <c r="AA46" s="52"/>
      <c r="AC46" s="9"/>
      <c r="AD46" s="2" t="s">
        <v>376</v>
      </c>
      <c r="AE46" s="10">
        <f>VLOOKUP(AD46,[1]definitions_list_lookup!$Y$12:$Z$15,2,FALSE)</f>
        <v>0</v>
      </c>
      <c r="AF46" s="5"/>
      <c r="AG46" s="17" t="e">
        <f>VLOOKUP(AF46,[1]definitions_list_lookup!$AT$3:$AU$5,2,FALSE)</f>
        <v>#N/A</v>
      </c>
      <c r="AI46" s="2"/>
      <c r="AJ46" s="2"/>
      <c r="AK46" s="54"/>
      <c r="AL46" s="54"/>
      <c r="AM46" s="54"/>
      <c r="AN46" s="54"/>
      <c r="AO46" s="54"/>
      <c r="AP46" s="54"/>
      <c r="AQ46" s="54"/>
      <c r="AR46" s="54"/>
      <c r="AS46" s="54"/>
      <c r="AT46" s="55"/>
      <c r="AU46" s="55"/>
      <c r="AV46" s="55"/>
      <c r="AW46" s="55"/>
      <c r="AX46" s="56" t="e">
        <f t="shared" si="0"/>
        <v>#DIV/0!</v>
      </c>
      <c r="AY46" s="56" t="e">
        <f t="shared" si="1"/>
        <v>#DIV/0!</v>
      </c>
      <c r="AZ46" s="56" t="e">
        <f t="shared" si="2"/>
        <v>#DIV/0!</v>
      </c>
      <c r="BA46" s="56" t="e">
        <f t="shared" si="3"/>
        <v>#DIV/0!</v>
      </c>
      <c r="BB46" s="56" t="e">
        <f t="shared" si="4"/>
        <v>#DIV/0!</v>
      </c>
      <c r="BC46" s="57" t="e">
        <f t="shared" si="5"/>
        <v>#DIV/0!</v>
      </c>
      <c r="BD46" s="58" t="e">
        <f t="shared" si="6"/>
        <v>#DIV/0!</v>
      </c>
      <c r="BE46" s="2" t="s">
        <v>426</v>
      </c>
      <c r="BH46" s="2" t="s">
        <v>420</v>
      </c>
      <c r="BI46" s="9">
        <f>VLOOKUP(BH46,[1]definitions_list_lookup!$AB$12:$AC$17,2,FALSE)</f>
        <v>0</v>
      </c>
    </row>
    <row r="47" spans="1:61">
      <c r="A47" s="8">
        <v>43301</v>
      </c>
      <c r="B47" s="9" t="s">
        <v>9</v>
      </c>
      <c r="D47" s="9" t="s">
        <v>10</v>
      </c>
      <c r="E47" s="9">
        <v>15</v>
      </c>
      <c r="F47" s="9">
        <v>2</v>
      </c>
      <c r="G47" s="10" t="s">
        <v>41</v>
      </c>
      <c r="H47" s="2">
        <v>0</v>
      </c>
      <c r="I47" s="2">
        <v>15.5</v>
      </c>
      <c r="J47" s="49" t="str">
        <f>IF(((VLOOKUP($G47,Depth_Lookup!$A$3:$J$561,9,FALSE))-(I47/100))&gt;=0,"Good","Too Long")</f>
        <v>Good</v>
      </c>
      <c r="K47" s="50">
        <f>(VLOOKUP($G47,Depth_Lookup!$A$3:$J$561,10,FALSE))+(H47/100)</f>
        <v>24.465</v>
      </c>
      <c r="L47" s="50">
        <f>(VLOOKUP($G47,Depth_Lookup!$A$3:$J$561,10,FALSE))+(I47/100)</f>
        <v>24.62</v>
      </c>
      <c r="R47" s="9"/>
      <c r="S47" s="17"/>
      <c r="T47" s="208"/>
      <c r="U47" s="5"/>
      <c r="V47" s="9"/>
      <c r="W47" s="9"/>
      <c r="X47" s="10" t="e">
        <f>VLOOKUP(W47,[1]definitions_list_lookup!$V$12:$W$15,2,FALSE)</f>
        <v>#N/A</v>
      </c>
      <c r="Y47" s="5"/>
      <c r="Z47" s="17" t="e">
        <f>VLOOKUP(Y47,[1]definitions_list_lookup!$AT$3:$AU$5,2,FALSE)</f>
        <v>#N/A</v>
      </c>
      <c r="AA47" s="52"/>
      <c r="AC47" s="9"/>
      <c r="AD47" s="2" t="s">
        <v>376</v>
      </c>
      <c r="AE47" s="10">
        <f>VLOOKUP(AD47,[1]definitions_list_lookup!$Y$12:$Z$15,2,FALSE)</f>
        <v>0</v>
      </c>
      <c r="AF47" s="5"/>
      <c r="AG47" s="17" t="e">
        <f>VLOOKUP(AF47,[1]definitions_list_lookup!$AT$3:$AU$5,2,FALSE)</f>
        <v>#N/A</v>
      </c>
      <c r="AI47" s="2"/>
      <c r="AJ47" s="2"/>
      <c r="AK47" s="54"/>
      <c r="AL47" s="54"/>
      <c r="AM47" s="54"/>
      <c r="AN47" s="54"/>
      <c r="AO47" s="54"/>
      <c r="AP47" s="54"/>
      <c r="AQ47" s="54"/>
      <c r="AR47" s="54"/>
      <c r="AS47" s="54"/>
      <c r="AT47" s="55"/>
      <c r="AU47" s="55"/>
      <c r="AV47" s="55"/>
      <c r="AW47" s="55"/>
      <c r="AX47" s="56" t="e">
        <f t="shared" si="0"/>
        <v>#DIV/0!</v>
      </c>
      <c r="AY47" s="56" t="e">
        <f t="shared" si="1"/>
        <v>#DIV/0!</v>
      </c>
      <c r="AZ47" s="56" t="e">
        <f t="shared" si="2"/>
        <v>#DIV/0!</v>
      </c>
      <c r="BA47" s="56" t="e">
        <f t="shared" si="3"/>
        <v>#DIV/0!</v>
      </c>
      <c r="BB47" s="56" t="e">
        <f t="shared" si="4"/>
        <v>#DIV/0!</v>
      </c>
      <c r="BC47" s="57" t="e">
        <f t="shared" si="5"/>
        <v>#DIV/0!</v>
      </c>
      <c r="BD47" s="58" t="e">
        <f t="shared" si="6"/>
        <v>#DIV/0!</v>
      </c>
      <c r="BE47" s="2" t="s">
        <v>426</v>
      </c>
      <c r="BH47" s="2" t="s">
        <v>420</v>
      </c>
      <c r="BI47" s="9">
        <f>VLOOKUP(BH47,[1]definitions_list_lookup!$AB$12:$AC$17,2,FALSE)</f>
        <v>0</v>
      </c>
    </row>
    <row r="48" spans="1:61">
      <c r="A48" s="8">
        <v>43301</v>
      </c>
      <c r="B48" s="9" t="s">
        <v>9</v>
      </c>
      <c r="D48" s="9" t="s">
        <v>10</v>
      </c>
      <c r="E48" s="9">
        <v>15</v>
      </c>
      <c r="F48" s="9">
        <v>2</v>
      </c>
      <c r="G48" s="10" t="s">
        <v>41</v>
      </c>
      <c r="H48" s="2">
        <v>15.5</v>
      </c>
      <c r="I48" s="2">
        <v>82</v>
      </c>
      <c r="J48" s="49" t="str">
        <f>IF(((VLOOKUP($G48,Depth_Lookup!$A$3:$J$561,9,FALSE))-(I48/100))&gt;=0,"Good","Too Long")</f>
        <v>Good</v>
      </c>
      <c r="K48" s="50">
        <f>(VLOOKUP($G48,Depth_Lookup!$A$3:$J$561,10,FALSE))+(H48/100)</f>
        <v>24.62</v>
      </c>
      <c r="L48" s="50">
        <f>(VLOOKUP($G48,Depth_Lookup!$A$3:$J$561,10,FALSE))+(I48/100)</f>
        <v>25.285</v>
      </c>
      <c r="R48" s="9"/>
      <c r="S48" s="17"/>
      <c r="T48" s="208"/>
      <c r="U48" s="5"/>
      <c r="V48" s="9"/>
      <c r="W48" s="9"/>
      <c r="X48" s="10" t="e">
        <f>VLOOKUP(W48,[1]definitions_list_lookup!$V$12:$W$15,2,FALSE)</f>
        <v>#N/A</v>
      </c>
      <c r="Y48" s="5"/>
      <c r="Z48" s="17" t="e">
        <f>VLOOKUP(Y48,[1]definitions_list_lookup!$AT$3:$AU$5,2,FALSE)</f>
        <v>#N/A</v>
      </c>
      <c r="AA48" s="52"/>
      <c r="AC48" s="9"/>
      <c r="AD48" s="2" t="s">
        <v>376</v>
      </c>
      <c r="AE48" s="10">
        <f>VLOOKUP(AD48,[1]definitions_list_lookup!$Y$12:$Z$15,2,FALSE)</f>
        <v>0</v>
      </c>
      <c r="AF48" s="5"/>
      <c r="AG48" s="17" t="e">
        <f>VLOOKUP(AF48,[1]definitions_list_lookup!$AT$3:$AU$5,2,FALSE)</f>
        <v>#N/A</v>
      </c>
      <c r="AI48" s="2"/>
      <c r="AJ48" s="2"/>
      <c r="AK48" s="54"/>
      <c r="AL48" s="54"/>
      <c r="AM48" s="54"/>
      <c r="AN48" s="54"/>
      <c r="AO48" s="54"/>
      <c r="AP48" s="54"/>
      <c r="AQ48" s="54"/>
      <c r="AR48" s="54"/>
      <c r="AS48" s="54"/>
      <c r="AT48" s="55"/>
      <c r="AU48" s="55"/>
      <c r="AV48" s="55"/>
      <c r="AW48" s="55"/>
      <c r="AX48" s="56" t="e">
        <f t="shared" si="0"/>
        <v>#DIV/0!</v>
      </c>
      <c r="AY48" s="56" t="e">
        <f t="shared" si="1"/>
        <v>#DIV/0!</v>
      </c>
      <c r="AZ48" s="56" t="e">
        <f t="shared" si="2"/>
        <v>#DIV/0!</v>
      </c>
      <c r="BA48" s="56" t="e">
        <f t="shared" si="3"/>
        <v>#DIV/0!</v>
      </c>
      <c r="BB48" s="56" t="e">
        <f t="shared" si="4"/>
        <v>#DIV/0!</v>
      </c>
      <c r="BC48" s="57" t="e">
        <f t="shared" si="5"/>
        <v>#DIV/0!</v>
      </c>
      <c r="BD48" s="58" t="e">
        <f t="shared" si="6"/>
        <v>#DIV/0!</v>
      </c>
      <c r="BE48" s="2" t="s">
        <v>426</v>
      </c>
      <c r="BH48" s="2" t="s">
        <v>420</v>
      </c>
      <c r="BI48" s="9">
        <f>VLOOKUP(BH48,[1]definitions_list_lookup!$AB$12:$AC$17,2,FALSE)</f>
        <v>0</v>
      </c>
    </row>
    <row r="49" spans="1:61">
      <c r="A49" s="8">
        <v>43301</v>
      </c>
      <c r="B49" s="9" t="s">
        <v>9</v>
      </c>
      <c r="D49" s="9" t="s">
        <v>10</v>
      </c>
      <c r="E49" s="9">
        <v>15</v>
      </c>
      <c r="F49" s="9">
        <v>3</v>
      </c>
      <c r="G49" s="10" t="s">
        <v>42</v>
      </c>
      <c r="H49" s="2">
        <v>0</v>
      </c>
      <c r="I49" s="2">
        <v>41.5</v>
      </c>
      <c r="J49" s="49" t="str">
        <f>IF(((VLOOKUP($G49,Depth_Lookup!$A$3:$J$561,9,FALSE))-(I49/100))&gt;=0,"Good","Too Long")</f>
        <v>Good</v>
      </c>
      <c r="K49" s="50">
        <f>(VLOOKUP($G49,Depth_Lookup!$A$3:$J$561,10,FALSE))+(H49/100)</f>
        <v>25.285</v>
      </c>
      <c r="L49" s="50">
        <f>(VLOOKUP($G49,Depth_Lookup!$A$3:$J$561,10,FALSE))+(I49/100)</f>
        <v>25.7</v>
      </c>
      <c r="R49" s="9"/>
      <c r="S49" s="17"/>
      <c r="T49" s="208"/>
      <c r="U49" s="5"/>
      <c r="V49" s="9"/>
      <c r="W49" s="9"/>
      <c r="X49" s="10" t="e">
        <f>VLOOKUP(W49,[1]definitions_list_lookup!$V$12:$W$15,2,FALSE)</f>
        <v>#N/A</v>
      </c>
      <c r="Y49" s="5"/>
      <c r="Z49" s="17" t="e">
        <f>VLOOKUP(Y49,[1]definitions_list_lookup!$AT$3:$AU$5,2,FALSE)</f>
        <v>#N/A</v>
      </c>
      <c r="AA49" s="52"/>
      <c r="AC49" s="9"/>
      <c r="AD49" s="2" t="s">
        <v>376</v>
      </c>
      <c r="AE49" s="10">
        <f>VLOOKUP(AD49,[1]definitions_list_lookup!$Y$12:$Z$15,2,FALSE)</f>
        <v>0</v>
      </c>
      <c r="AF49" s="5"/>
      <c r="AG49" s="17" t="e">
        <f>VLOOKUP(AF49,[1]definitions_list_lookup!$AT$3:$AU$5,2,FALSE)</f>
        <v>#N/A</v>
      </c>
      <c r="AI49" s="2"/>
      <c r="AJ49" s="2"/>
      <c r="AK49" s="54"/>
      <c r="AL49" s="54"/>
      <c r="AM49" s="54"/>
      <c r="AN49" s="54"/>
      <c r="AO49" s="54"/>
      <c r="AP49" s="54"/>
      <c r="AQ49" s="54"/>
      <c r="AR49" s="54"/>
      <c r="AS49" s="54"/>
      <c r="AT49" s="55"/>
      <c r="AU49" s="55"/>
      <c r="AV49" s="55"/>
      <c r="AW49" s="55"/>
      <c r="AX49" s="56" t="e">
        <f t="shared" si="0"/>
        <v>#DIV/0!</v>
      </c>
      <c r="AY49" s="56" t="e">
        <f t="shared" si="1"/>
        <v>#DIV/0!</v>
      </c>
      <c r="AZ49" s="56" t="e">
        <f t="shared" si="2"/>
        <v>#DIV/0!</v>
      </c>
      <c r="BA49" s="56" t="e">
        <f t="shared" si="3"/>
        <v>#DIV/0!</v>
      </c>
      <c r="BB49" s="56" t="e">
        <f t="shared" si="4"/>
        <v>#DIV/0!</v>
      </c>
      <c r="BC49" s="57" t="e">
        <f t="shared" si="5"/>
        <v>#DIV/0!</v>
      </c>
      <c r="BD49" s="58" t="e">
        <f t="shared" si="6"/>
        <v>#DIV/0!</v>
      </c>
      <c r="BE49" s="2" t="s">
        <v>426</v>
      </c>
      <c r="BH49" s="2" t="s">
        <v>420</v>
      </c>
      <c r="BI49" s="9">
        <f>VLOOKUP(BH49,[1]definitions_list_lookup!$AB$12:$AC$17,2,FALSE)</f>
        <v>0</v>
      </c>
    </row>
    <row r="50" spans="1:61" s="113" customFormat="1">
      <c r="A50" s="112">
        <v>43301</v>
      </c>
      <c r="B50" s="113" t="s">
        <v>9</v>
      </c>
      <c r="D50" s="113" t="s">
        <v>10</v>
      </c>
      <c r="E50" s="113">
        <v>15</v>
      </c>
      <c r="F50" s="113">
        <v>3</v>
      </c>
      <c r="G50" s="114" t="s">
        <v>42</v>
      </c>
      <c r="H50" s="113">
        <v>41.5</v>
      </c>
      <c r="I50" s="113">
        <v>42</v>
      </c>
      <c r="J50" s="49" t="str">
        <f>IF(((VLOOKUP($G50,Depth_Lookup!$A$3:$J$561,9,FALSE))-(I50/100))&gt;=0,"Good","Too Long")</f>
        <v>Good</v>
      </c>
      <c r="K50" s="50">
        <f>(VLOOKUP($G50,Depth_Lookup!$A$3:$J$561,10,FALSE))+(H50/100)</f>
        <v>25.7</v>
      </c>
      <c r="L50" s="50">
        <f>(VLOOKUP($G50,Depth_Lookup!$A$3:$J$561,10,FALSE))+(I50/100)</f>
        <v>25.705000000000002</v>
      </c>
      <c r="M50" s="115"/>
      <c r="N50" s="116"/>
      <c r="S50" s="114"/>
      <c r="T50" s="208"/>
      <c r="X50" s="114" t="e">
        <f>VLOOKUP(W50,[1]definitions_list_lookup!$V$12:$W$15,2,FALSE)</f>
        <v>#N/A</v>
      </c>
      <c r="Z50" s="114" t="e">
        <f>VLOOKUP(Y50,[1]definitions_list_lookup!$AT$3:$AU$5,2,FALSE)</f>
        <v>#N/A</v>
      </c>
      <c r="AA50" s="117"/>
      <c r="AB50" s="118"/>
      <c r="AD50" s="113" t="s">
        <v>376</v>
      </c>
      <c r="AE50" s="114">
        <f>VLOOKUP(AD50,[1]definitions_list_lookup!$Y$12:$Z$15,2,FALSE)</f>
        <v>0</v>
      </c>
      <c r="AG50" s="114" t="e">
        <f>VLOOKUP(AF50,[1]definitions_list_lookup!$AT$3:$AU$5,2,FALSE)</f>
        <v>#N/A</v>
      </c>
      <c r="AK50" s="119" t="s">
        <v>421</v>
      </c>
      <c r="AL50" s="119" t="s">
        <v>422</v>
      </c>
      <c r="AM50" s="119" t="s">
        <v>423</v>
      </c>
      <c r="AN50" s="119">
        <v>0.5</v>
      </c>
      <c r="AO50" s="119"/>
      <c r="AP50" s="119"/>
      <c r="AQ50" s="119"/>
      <c r="AR50" s="119"/>
      <c r="AS50" s="119"/>
      <c r="AT50" s="120">
        <v>33</v>
      </c>
      <c r="AU50" s="120">
        <v>270</v>
      </c>
      <c r="AV50" s="120">
        <v>31</v>
      </c>
      <c r="AW50" s="120">
        <v>0</v>
      </c>
      <c r="AX50" s="121">
        <f t="shared" si="0"/>
        <v>132.77636506570531</v>
      </c>
      <c r="AY50" s="121">
        <f t="shared" si="1"/>
        <v>132.77636506570531</v>
      </c>
      <c r="AZ50" s="121">
        <f t="shared" si="2"/>
        <v>48.49954752341727</v>
      </c>
      <c r="BA50" s="121">
        <f t="shared" si="3"/>
        <v>222.77636506570531</v>
      </c>
      <c r="BB50" s="121">
        <f t="shared" si="4"/>
        <v>41.50045247658273</v>
      </c>
      <c r="BC50" s="122">
        <f t="shared" si="5"/>
        <v>312.77636506570531</v>
      </c>
      <c r="BD50" s="123">
        <f t="shared" si="6"/>
        <v>41.50045247658273</v>
      </c>
      <c r="BE50" s="113" t="s">
        <v>425</v>
      </c>
      <c r="BG50" s="124"/>
      <c r="BH50" s="113" t="s">
        <v>420</v>
      </c>
      <c r="BI50" s="113">
        <f>VLOOKUP(BH50,[1]definitions_list_lookup!$AB$12:$AC$17,2,FALSE)</f>
        <v>0</v>
      </c>
    </row>
    <row r="51" spans="1:61">
      <c r="A51" s="8">
        <v>43301</v>
      </c>
      <c r="B51" s="9" t="s">
        <v>9</v>
      </c>
      <c r="D51" s="9" t="s">
        <v>10</v>
      </c>
      <c r="E51" s="9">
        <v>15</v>
      </c>
      <c r="F51" s="9">
        <v>3</v>
      </c>
      <c r="G51" s="10" t="s">
        <v>42</v>
      </c>
      <c r="H51" s="2">
        <v>42</v>
      </c>
      <c r="I51" s="2">
        <v>64</v>
      </c>
      <c r="J51" s="49" t="str">
        <f>IF(((VLOOKUP($G51,Depth_Lookup!$A$3:$J$561,9,FALSE))-(I51/100))&gt;=0,"Good","Too Long")</f>
        <v>Good</v>
      </c>
      <c r="K51" s="50">
        <f>(VLOOKUP($G51,Depth_Lookup!$A$3:$J$561,10,FALSE))+(H51/100)</f>
        <v>25.705000000000002</v>
      </c>
      <c r="L51" s="50">
        <f>(VLOOKUP($G51,Depth_Lookup!$A$3:$J$561,10,FALSE))+(I51/100)</f>
        <v>25.925000000000001</v>
      </c>
      <c r="R51" s="9"/>
      <c r="S51" s="17"/>
      <c r="T51" s="208"/>
      <c r="U51" s="5"/>
      <c r="V51" s="9"/>
      <c r="W51" s="9"/>
      <c r="X51" s="10" t="e">
        <f>VLOOKUP(W51,[1]definitions_list_lookup!$V$12:$W$15,2,FALSE)</f>
        <v>#N/A</v>
      </c>
      <c r="Y51" s="5"/>
      <c r="Z51" s="17" t="e">
        <f>VLOOKUP(Y51,[1]definitions_list_lookup!$AT$3:$AU$5,2,FALSE)</f>
        <v>#N/A</v>
      </c>
      <c r="AA51" s="52"/>
      <c r="AC51" s="9"/>
      <c r="AD51" s="2" t="s">
        <v>376</v>
      </c>
      <c r="AE51" s="10">
        <f>VLOOKUP(AD51,[1]definitions_list_lookup!$Y$12:$Z$15,2,FALSE)</f>
        <v>0</v>
      </c>
      <c r="AF51" s="5"/>
      <c r="AG51" s="17" t="e">
        <f>VLOOKUP(AF51,[1]definitions_list_lookup!$AT$3:$AU$5,2,FALSE)</f>
        <v>#N/A</v>
      </c>
      <c r="AI51" s="2"/>
      <c r="AJ51" s="2"/>
      <c r="AK51" s="54"/>
      <c r="AL51" s="54"/>
      <c r="AM51" s="54"/>
      <c r="AN51" s="54"/>
      <c r="AO51" s="54"/>
      <c r="AP51" s="54"/>
      <c r="AQ51" s="54"/>
      <c r="AR51" s="54"/>
      <c r="AS51" s="54"/>
      <c r="AT51" s="55"/>
      <c r="AU51" s="55"/>
      <c r="AV51" s="55"/>
      <c r="AW51" s="55"/>
      <c r="AX51" s="56" t="e">
        <f t="shared" si="0"/>
        <v>#DIV/0!</v>
      </c>
      <c r="AY51" s="56" t="e">
        <f t="shared" si="1"/>
        <v>#DIV/0!</v>
      </c>
      <c r="AZ51" s="56" t="e">
        <f t="shared" si="2"/>
        <v>#DIV/0!</v>
      </c>
      <c r="BA51" s="56" t="e">
        <f t="shared" si="3"/>
        <v>#DIV/0!</v>
      </c>
      <c r="BB51" s="56" t="e">
        <f t="shared" si="4"/>
        <v>#DIV/0!</v>
      </c>
      <c r="BC51" s="57" t="e">
        <f t="shared" si="5"/>
        <v>#DIV/0!</v>
      </c>
      <c r="BD51" s="58" t="e">
        <f t="shared" si="6"/>
        <v>#DIV/0!</v>
      </c>
      <c r="BE51" s="2" t="s">
        <v>426</v>
      </c>
      <c r="BH51" s="2" t="s">
        <v>420</v>
      </c>
      <c r="BI51" s="9">
        <f>VLOOKUP(BH51,[1]definitions_list_lookup!$AB$12:$AC$17,2,FALSE)</f>
        <v>0</v>
      </c>
    </row>
    <row r="52" spans="1:61">
      <c r="A52" s="8">
        <v>43301</v>
      </c>
      <c r="B52" s="9" t="s">
        <v>9</v>
      </c>
      <c r="D52" s="9" t="s">
        <v>10</v>
      </c>
      <c r="E52" s="9">
        <v>15</v>
      </c>
      <c r="F52" s="9">
        <v>4</v>
      </c>
      <c r="G52" s="10" t="s">
        <v>43</v>
      </c>
      <c r="H52" s="2">
        <v>0</v>
      </c>
      <c r="I52" s="2">
        <v>78</v>
      </c>
      <c r="J52" s="49" t="str">
        <f>IF(((VLOOKUP($G52,Depth_Lookup!$A$3:$J$561,9,FALSE))-(I52/100))&gt;=0,"Good","Too Long")</f>
        <v>Good</v>
      </c>
      <c r="K52" s="50">
        <f>(VLOOKUP($G52,Depth_Lookup!$A$3:$J$561,10,FALSE))+(H52/100)</f>
        <v>25.925000000000001</v>
      </c>
      <c r="L52" s="50">
        <f>(VLOOKUP($G52,Depth_Lookup!$A$3:$J$561,10,FALSE))+(I52/100)</f>
        <v>26.705000000000002</v>
      </c>
      <c r="R52" s="9"/>
      <c r="S52" s="17"/>
      <c r="T52" s="208"/>
      <c r="U52" s="5"/>
      <c r="V52" s="9"/>
      <c r="W52" s="9"/>
      <c r="X52" s="10" t="e">
        <f>VLOOKUP(W52,[1]definitions_list_lookup!$V$12:$W$15,2,FALSE)</f>
        <v>#N/A</v>
      </c>
      <c r="Y52" s="5"/>
      <c r="Z52" s="17" t="e">
        <f>VLOOKUP(Y52,[1]definitions_list_lookup!$AT$3:$AU$5,2,FALSE)</f>
        <v>#N/A</v>
      </c>
      <c r="AA52" s="52"/>
      <c r="AC52" s="9"/>
      <c r="AD52" s="2" t="s">
        <v>376</v>
      </c>
      <c r="AE52" s="10">
        <f>VLOOKUP(AD52,[1]definitions_list_lookup!$Y$12:$Z$15,2,FALSE)</f>
        <v>0</v>
      </c>
      <c r="AF52" s="5"/>
      <c r="AG52" s="17" t="e">
        <f>VLOOKUP(AF52,[1]definitions_list_lookup!$AT$3:$AU$5,2,FALSE)</f>
        <v>#N/A</v>
      </c>
      <c r="AI52" s="2"/>
      <c r="AJ52" s="2"/>
      <c r="AK52" s="54"/>
      <c r="AL52" s="54"/>
      <c r="AM52" s="54"/>
      <c r="AN52" s="54"/>
      <c r="AO52" s="54"/>
      <c r="AP52" s="54"/>
      <c r="AQ52" s="54"/>
      <c r="AR52" s="54"/>
      <c r="AS52" s="54"/>
      <c r="AT52" s="55"/>
      <c r="AU52" s="55"/>
      <c r="AV52" s="55"/>
      <c r="AW52" s="55"/>
      <c r="AX52" s="56" t="e">
        <f t="shared" si="0"/>
        <v>#DIV/0!</v>
      </c>
      <c r="AY52" s="56" t="e">
        <f t="shared" si="1"/>
        <v>#DIV/0!</v>
      </c>
      <c r="AZ52" s="56" t="e">
        <f t="shared" si="2"/>
        <v>#DIV/0!</v>
      </c>
      <c r="BA52" s="56" t="e">
        <f t="shared" si="3"/>
        <v>#DIV/0!</v>
      </c>
      <c r="BB52" s="56" t="e">
        <f t="shared" si="4"/>
        <v>#DIV/0!</v>
      </c>
      <c r="BC52" s="57" t="e">
        <f t="shared" si="5"/>
        <v>#DIV/0!</v>
      </c>
      <c r="BD52" s="58" t="e">
        <f t="shared" si="6"/>
        <v>#DIV/0!</v>
      </c>
      <c r="BE52" s="2" t="s">
        <v>426</v>
      </c>
      <c r="BF52" s="2" t="s">
        <v>429</v>
      </c>
      <c r="BH52" s="2" t="s">
        <v>420</v>
      </c>
      <c r="BI52" s="9">
        <f>VLOOKUP(BH52,[1]definitions_list_lookup!$AB$12:$AC$17,2,FALSE)</f>
        <v>0</v>
      </c>
    </row>
    <row r="53" spans="1:61">
      <c r="A53" s="8">
        <v>43301</v>
      </c>
      <c r="B53" s="9" t="s">
        <v>9</v>
      </c>
      <c r="D53" s="9" t="s">
        <v>10</v>
      </c>
      <c r="E53" s="9">
        <v>16</v>
      </c>
      <c r="F53" s="9">
        <v>1</v>
      </c>
      <c r="G53" s="10" t="s">
        <v>44</v>
      </c>
      <c r="H53" s="2">
        <v>0</v>
      </c>
      <c r="I53" s="2">
        <v>69.5</v>
      </c>
      <c r="J53" s="49" t="str">
        <f>IF(((VLOOKUP($G53,Depth_Lookup!$A$3:$J$561,9,FALSE))-(I53/100))&gt;=0,"Good","Too Long")</f>
        <v>Good</v>
      </c>
      <c r="K53" s="50">
        <f>(VLOOKUP($G53,Depth_Lookup!$A$3:$J$561,10,FALSE))+(H53/100)</f>
        <v>26.6</v>
      </c>
      <c r="L53" s="50">
        <f>(VLOOKUP($G53,Depth_Lookup!$A$3:$J$561,10,FALSE))+(I53/100)</f>
        <v>27.295000000000002</v>
      </c>
      <c r="R53" s="9"/>
      <c r="S53" s="17"/>
      <c r="T53" s="208"/>
      <c r="U53" s="5"/>
      <c r="V53" s="9"/>
      <c r="W53" s="9"/>
      <c r="X53" s="10" t="e">
        <f>VLOOKUP(W53,[1]definitions_list_lookup!$V$12:$W$15,2,FALSE)</f>
        <v>#N/A</v>
      </c>
      <c r="Y53" s="5"/>
      <c r="Z53" s="17" t="e">
        <f>VLOOKUP(Y53,[1]definitions_list_lookup!$AT$3:$AU$5,2,FALSE)</f>
        <v>#N/A</v>
      </c>
      <c r="AA53" s="52"/>
      <c r="AC53" s="9"/>
      <c r="AD53" s="2" t="s">
        <v>376</v>
      </c>
      <c r="AE53" s="10">
        <f>VLOOKUP(AD53,[1]definitions_list_lookup!$Y$12:$Z$15,2,FALSE)</f>
        <v>0</v>
      </c>
      <c r="AF53" s="5"/>
      <c r="AG53" s="17" t="e">
        <f>VLOOKUP(AF53,[1]definitions_list_lookup!$AT$3:$AU$5,2,FALSE)</f>
        <v>#N/A</v>
      </c>
      <c r="AI53" s="2"/>
      <c r="AJ53" s="2"/>
      <c r="AK53" s="54"/>
      <c r="AL53" s="54"/>
      <c r="AM53" s="54"/>
      <c r="AN53" s="54"/>
      <c r="AO53" s="54"/>
      <c r="AP53" s="54"/>
      <c r="AQ53" s="54"/>
      <c r="AR53" s="54"/>
      <c r="AS53" s="54"/>
      <c r="AT53" s="55"/>
      <c r="AU53" s="55"/>
      <c r="AV53" s="55"/>
      <c r="AW53" s="55"/>
      <c r="AX53" s="56" t="e">
        <f t="shared" si="0"/>
        <v>#DIV/0!</v>
      </c>
      <c r="AY53" s="56" t="e">
        <f t="shared" si="1"/>
        <v>#DIV/0!</v>
      </c>
      <c r="AZ53" s="56" t="e">
        <f t="shared" si="2"/>
        <v>#DIV/0!</v>
      </c>
      <c r="BA53" s="56" t="e">
        <f t="shared" si="3"/>
        <v>#DIV/0!</v>
      </c>
      <c r="BB53" s="56" t="e">
        <f t="shared" si="4"/>
        <v>#DIV/0!</v>
      </c>
      <c r="BC53" s="57" t="e">
        <f t="shared" si="5"/>
        <v>#DIV/0!</v>
      </c>
      <c r="BD53" s="58" t="e">
        <f t="shared" si="6"/>
        <v>#DIV/0!</v>
      </c>
      <c r="BE53" s="2" t="s">
        <v>426</v>
      </c>
      <c r="BH53" s="2" t="s">
        <v>420</v>
      </c>
      <c r="BI53" s="9">
        <f>VLOOKUP(BH53,[1]definitions_list_lookup!$AB$12:$AC$17,2,FALSE)</f>
        <v>0</v>
      </c>
    </row>
    <row r="54" spans="1:61">
      <c r="A54" s="8">
        <v>43301</v>
      </c>
      <c r="B54" s="9" t="s">
        <v>9</v>
      </c>
      <c r="D54" s="9" t="s">
        <v>10</v>
      </c>
      <c r="E54" s="9">
        <v>16</v>
      </c>
      <c r="F54" s="9">
        <v>2</v>
      </c>
      <c r="G54" s="10" t="s">
        <v>45</v>
      </c>
      <c r="H54" s="2">
        <v>0</v>
      </c>
      <c r="I54" s="2">
        <v>32.5</v>
      </c>
      <c r="J54" s="49" t="str">
        <f>IF(((VLOOKUP($G54,Depth_Lookup!$A$3:$J$561,9,FALSE))-(I54/100))&gt;=0,"Good","Too Long")</f>
        <v>Good</v>
      </c>
      <c r="K54" s="50">
        <f>(VLOOKUP($G54,Depth_Lookup!$A$3:$J$561,10,FALSE))+(H54/100)</f>
        <v>27.295000000000002</v>
      </c>
      <c r="L54" s="50">
        <f>(VLOOKUP($G54,Depth_Lookup!$A$3:$J$561,10,FALSE))+(I54/100)</f>
        <v>27.62</v>
      </c>
      <c r="R54" s="9"/>
      <c r="S54" s="17"/>
      <c r="T54" s="208"/>
      <c r="U54" s="5"/>
      <c r="V54" s="9"/>
      <c r="W54" s="9"/>
      <c r="X54" s="10" t="e">
        <f>VLOOKUP(W54,[1]definitions_list_lookup!$V$12:$W$15,2,FALSE)</f>
        <v>#N/A</v>
      </c>
      <c r="Y54" s="5"/>
      <c r="Z54" s="17" t="e">
        <f>VLOOKUP(Y54,[1]definitions_list_lookup!$AT$3:$AU$5,2,FALSE)</f>
        <v>#N/A</v>
      </c>
      <c r="AA54" s="52"/>
      <c r="AC54" s="9"/>
      <c r="AD54" s="2" t="s">
        <v>376</v>
      </c>
      <c r="AE54" s="10">
        <f>VLOOKUP(AD54,[1]definitions_list_lookup!$Y$12:$Z$15,2,FALSE)</f>
        <v>0</v>
      </c>
      <c r="AF54" s="5"/>
      <c r="AG54" s="17" t="e">
        <f>VLOOKUP(AF54,[1]definitions_list_lookup!$AT$3:$AU$5,2,FALSE)</f>
        <v>#N/A</v>
      </c>
      <c r="AI54" s="2"/>
      <c r="AJ54" s="2"/>
      <c r="AK54" s="54"/>
      <c r="AL54" s="54"/>
      <c r="AM54" s="54"/>
      <c r="AN54" s="54"/>
      <c r="AO54" s="54"/>
      <c r="AP54" s="54"/>
      <c r="AQ54" s="54"/>
      <c r="AR54" s="54"/>
      <c r="AS54" s="54"/>
      <c r="AT54" s="55"/>
      <c r="AU54" s="55"/>
      <c r="AV54" s="55"/>
      <c r="AW54" s="55"/>
      <c r="AX54" s="56" t="e">
        <f t="shared" si="0"/>
        <v>#DIV/0!</v>
      </c>
      <c r="AY54" s="56" t="e">
        <f t="shared" si="1"/>
        <v>#DIV/0!</v>
      </c>
      <c r="AZ54" s="56" t="e">
        <f t="shared" si="2"/>
        <v>#DIV/0!</v>
      </c>
      <c r="BA54" s="56" t="e">
        <f t="shared" si="3"/>
        <v>#DIV/0!</v>
      </c>
      <c r="BB54" s="56" t="e">
        <f t="shared" si="4"/>
        <v>#DIV/0!</v>
      </c>
      <c r="BC54" s="57" t="e">
        <f t="shared" si="5"/>
        <v>#DIV/0!</v>
      </c>
      <c r="BD54" s="58" t="e">
        <f t="shared" si="6"/>
        <v>#DIV/0!</v>
      </c>
      <c r="BE54" s="2" t="s">
        <v>426</v>
      </c>
      <c r="BH54" s="2" t="s">
        <v>420</v>
      </c>
      <c r="BI54" s="9">
        <f>VLOOKUP(BH54,[1]definitions_list_lookup!$AB$12:$AC$17,2,FALSE)</f>
        <v>0</v>
      </c>
    </row>
    <row r="55" spans="1:61" s="113" customFormat="1">
      <c r="A55" s="112">
        <v>43301</v>
      </c>
      <c r="B55" s="113" t="s">
        <v>9</v>
      </c>
      <c r="D55" s="113" t="s">
        <v>10</v>
      </c>
      <c r="E55" s="113">
        <v>16</v>
      </c>
      <c r="F55" s="113">
        <v>2</v>
      </c>
      <c r="G55" s="114" t="s">
        <v>45</v>
      </c>
      <c r="H55" s="113">
        <v>32.5</v>
      </c>
      <c r="I55" s="113">
        <v>32.700000000000003</v>
      </c>
      <c r="J55" s="49" t="str">
        <f>IF(((VLOOKUP($G55,Depth_Lookup!$A$3:$J$561,9,FALSE))-(I55/100))&gt;=0,"Good","Too Long")</f>
        <v>Good</v>
      </c>
      <c r="K55" s="50">
        <f>(VLOOKUP($G55,Depth_Lookup!$A$3:$J$561,10,FALSE))+(H55/100)</f>
        <v>27.62</v>
      </c>
      <c r="L55" s="50">
        <f>(VLOOKUP($G55,Depth_Lookup!$A$3:$J$561,10,FALSE))+(I55/100)</f>
        <v>27.622000000000003</v>
      </c>
      <c r="M55" s="115"/>
      <c r="N55" s="116"/>
      <c r="S55" s="114"/>
      <c r="T55" s="208"/>
      <c r="X55" s="114" t="e">
        <f>VLOOKUP(W55,[1]definitions_list_lookup!$V$12:$W$15,2,FALSE)</f>
        <v>#N/A</v>
      </c>
      <c r="Z55" s="114" t="e">
        <f>VLOOKUP(Y55,[1]definitions_list_lookup!$AT$3:$AU$5,2,FALSE)</f>
        <v>#N/A</v>
      </c>
      <c r="AA55" s="117"/>
      <c r="AB55" s="118"/>
      <c r="AD55" s="113" t="s">
        <v>376</v>
      </c>
      <c r="AE55" s="114">
        <f>VLOOKUP(AD55,[1]definitions_list_lookup!$Y$12:$Z$15,2,FALSE)</f>
        <v>0</v>
      </c>
      <c r="AG55" s="114" t="e">
        <f>VLOOKUP(AF55,[1]definitions_list_lookup!$AT$3:$AU$5,2,FALSE)</f>
        <v>#N/A</v>
      </c>
      <c r="AK55" s="119" t="s">
        <v>421</v>
      </c>
      <c r="AL55" s="119" t="s">
        <v>422</v>
      </c>
      <c r="AM55" s="119" t="s">
        <v>423</v>
      </c>
      <c r="AN55" s="119">
        <v>0.2</v>
      </c>
      <c r="AO55" s="119"/>
      <c r="AP55" s="119"/>
      <c r="AQ55" s="119"/>
      <c r="AR55" s="119"/>
      <c r="AS55" s="119"/>
      <c r="AT55" s="120">
        <v>36</v>
      </c>
      <c r="AU55" s="120">
        <v>270</v>
      </c>
      <c r="AV55" s="120">
        <v>21</v>
      </c>
      <c r="AW55" s="120">
        <v>0</v>
      </c>
      <c r="AX55" s="121">
        <f t="shared" si="0"/>
        <v>117.84944303291519</v>
      </c>
      <c r="AY55" s="121">
        <f t="shared" si="1"/>
        <v>117.84944303291519</v>
      </c>
      <c r="AZ55" s="121">
        <f t="shared" si="2"/>
        <v>50.589539414741644</v>
      </c>
      <c r="BA55" s="121">
        <f t="shared" si="3"/>
        <v>207.84944303291519</v>
      </c>
      <c r="BB55" s="121">
        <f t="shared" si="4"/>
        <v>39.410460585258356</v>
      </c>
      <c r="BC55" s="122">
        <f t="shared" si="5"/>
        <v>297.84944303291519</v>
      </c>
      <c r="BD55" s="123">
        <f t="shared" si="6"/>
        <v>39.410460585258356</v>
      </c>
      <c r="BE55" s="113" t="s">
        <v>425</v>
      </c>
      <c r="BG55" s="124"/>
      <c r="BH55" s="113" t="s">
        <v>420</v>
      </c>
      <c r="BI55" s="113">
        <f>VLOOKUP(BH55,[1]definitions_list_lookup!$AB$12:$AC$17,2,FALSE)</f>
        <v>0</v>
      </c>
    </row>
    <row r="56" spans="1:61">
      <c r="A56" s="8">
        <v>43301</v>
      </c>
      <c r="B56" s="9" t="s">
        <v>9</v>
      </c>
      <c r="D56" s="9" t="s">
        <v>10</v>
      </c>
      <c r="E56" s="9">
        <v>16</v>
      </c>
      <c r="F56" s="9">
        <v>2</v>
      </c>
      <c r="G56" s="10" t="s">
        <v>45</v>
      </c>
      <c r="H56" s="2">
        <v>32.700000000000003</v>
      </c>
      <c r="I56" s="2">
        <v>79</v>
      </c>
      <c r="J56" s="49" t="str">
        <f>IF(((VLOOKUP($G56,Depth_Lookup!$A$3:$J$561,9,FALSE))-(I56/100))&gt;=0,"Good","Too Long")</f>
        <v>Good</v>
      </c>
      <c r="K56" s="50">
        <f>(VLOOKUP($G56,Depth_Lookup!$A$3:$J$561,10,FALSE))+(H56/100)</f>
        <v>27.622000000000003</v>
      </c>
      <c r="L56" s="50">
        <f>(VLOOKUP($G56,Depth_Lookup!$A$3:$J$561,10,FALSE))+(I56/100)</f>
        <v>28.085000000000001</v>
      </c>
      <c r="R56" s="9"/>
      <c r="S56" s="17"/>
      <c r="T56" s="208"/>
      <c r="U56" s="5"/>
      <c r="V56" s="9"/>
      <c r="W56" s="9"/>
      <c r="X56" s="10" t="e">
        <f>VLOOKUP(W56,[1]definitions_list_lookup!$V$12:$W$15,2,FALSE)</f>
        <v>#N/A</v>
      </c>
      <c r="Y56" s="5"/>
      <c r="Z56" s="17" t="e">
        <f>VLOOKUP(Y56,[1]definitions_list_lookup!$AT$3:$AU$5,2,FALSE)</f>
        <v>#N/A</v>
      </c>
      <c r="AA56" s="52"/>
      <c r="AC56" s="9"/>
      <c r="AD56" s="2" t="s">
        <v>376</v>
      </c>
      <c r="AE56" s="10">
        <f>VLOOKUP(AD56,[1]definitions_list_lookup!$Y$12:$Z$15,2,FALSE)</f>
        <v>0</v>
      </c>
      <c r="AF56" s="5"/>
      <c r="AG56" s="17" t="e">
        <f>VLOOKUP(AF56,[1]definitions_list_lookup!$AT$3:$AU$5,2,FALSE)</f>
        <v>#N/A</v>
      </c>
      <c r="AI56" s="2"/>
      <c r="AJ56" s="2"/>
      <c r="AK56" s="54"/>
      <c r="AL56" s="54"/>
      <c r="AM56" s="54"/>
      <c r="AN56" s="54"/>
      <c r="AO56" s="54"/>
      <c r="AP56" s="54"/>
      <c r="AQ56" s="54"/>
      <c r="AR56" s="54"/>
      <c r="AS56" s="54"/>
      <c r="AT56" s="55"/>
      <c r="AU56" s="55"/>
      <c r="AV56" s="55"/>
      <c r="AW56" s="55"/>
      <c r="AX56" s="56" t="e">
        <f t="shared" si="0"/>
        <v>#DIV/0!</v>
      </c>
      <c r="AY56" s="56" t="e">
        <f t="shared" si="1"/>
        <v>#DIV/0!</v>
      </c>
      <c r="AZ56" s="56" t="e">
        <f t="shared" si="2"/>
        <v>#DIV/0!</v>
      </c>
      <c r="BA56" s="56" t="e">
        <f t="shared" si="3"/>
        <v>#DIV/0!</v>
      </c>
      <c r="BB56" s="56" t="e">
        <f t="shared" si="4"/>
        <v>#DIV/0!</v>
      </c>
      <c r="BC56" s="57" t="e">
        <f t="shared" si="5"/>
        <v>#DIV/0!</v>
      </c>
      <c r="BD56" s="58" t="e">
        <f t="shared" si="6"/>
        <v>#DIV/0!</v>
      </c>
      <c r="BE56" s="2" t="s">
        <v>426</v>
      </c>
      <c r="BH56" s="2" t="s">
        <v>420</v>
      </c>
      <c r="BI56" s="9">
        <f>VLOOKUP(BH56,[1]definitions_list_lookup!$AB$12:$AC$17,2,FALSE)</f>
        <v>0</v>
      </c>
    </row>
    <row r="57" spans="1:61">
      <c r="A57" s="8">
        <v>43301</v>
      </c>
      <c r="B57" s="9" t="s">
        <v>9</v>
      </c>
      <c r="D57" s="9" t="s">
        <v>10</v>
      </c>
      <c r="E57" s="9">
        <v>16</v>
      </c>
      <c r="F57" s="9">
        <v>3</v>
      </c>
      <c r="G57" s="10" t="s">
        <v>46</v>
      </c>
      <c r="H57" s="2">
        <v>0</v>
      </c>
      <c r="I57" s="2">
        <v>93.5</v>
      </c>
      <c r="J57" s="49" t="str">
        <f>IF(((VLOOKUP($G57,Depth_Lookup!$A$3:$J$561,9,FALSE))-(I57/100))&gt;=0,"Good","Too Long")</f>
        <v>Good</v>
      </c>
      <c r="K57" s="50">
        <f>(VLOOKUP($G57,Depth_Lookup!$A$3:$J$561,10,FALSE))+(H57/100)</f>
        <v>28.085000000000001</v>
      </c>
      <c r="L57" s="50">
        <f>(VLOOKUP($G57,Depth_Lookup!$A$3:$J$561,10,FALSE))+(I57/100)</f>
        <v>29.02</v>
      </c>
      <c r="R57" s="9"/>
      <c r="S57" s="17"/>
      <c r="T57" s="208"/>
      <c r="U57" s="5"/>
      <c r="V57" s="9"/>
      <c r="W57" s="9"/>
      <c r="X57" s="10" t="e">
        <f>VLOOKUP(W57,[1]definitions_list_lookup!$V$12:$W$15,2,FALSE)</f>
        <v>#N/A</v>
      </c>
      <c r="Y57" s="5"/>
      <c r="Z57" s="17" t="e">
        <f>VLOOKUP(Y57,[1]definitions_list_lookup!$AT$3:$AU$5,2,FALSE)</f>
        <v>#N/A</v>
      </c>
      <c r="AA57" s="52"/>
      <c r="AC57" s="9"/>
      <c r="AD57" s="2" t="s">
        <v>376</v>
      </c>
      <c r="AE57" s="10">
        <f>VLOOKUP(AD57,[1]definitions_list_lookup!$Y$12:$Z$15,2,FALSE)</f>
        <v>0</v>
      </c>
      <c r="AF57" s="5"/>
      <c r="AG57" s="17" t="e">
        <f>VLOOKUP(AF57,[1]definitions_list_lookup!$AT$3:$AU$5,2,FALSE)</f>
        <v>#N/A</v>
      </c>
      <c r="AI57" s="2"/>
      <c r="AJ57" s="2"/>
      <c r="AK57" s="54"/>
      <c r="AL57" s="54"/>
      <c r="AM57" s="54"/>
      <c r="AN57" s="54"/>
      <c r="AO57" s="54"/>
      <c r="AP57" s="54"/>
      <c r="AQ57" s="54"/>
      <c r="AR57" s="54"/>
      <c r="AS57" s="54"/>
      <c r="AT57" s="55"/>
      <c r="AU57" s="55"/>
      <c r="AV57" s="55"/>
      <c r="AW57" s="55"/>
      <c r="AX57" s="56" t="e">
        <f t="shared" si="0"/>
        <v>#DIV/0!</v>
      </c>
      <c r="AY57" s="56" t="e">
        <f t="shared" si="1"/>
        <v>#DIV/0!</v>
      </c>
      <c r="AZ57" s="56" t="e">
        <f t="shared" si="2"/>
        <v>#DIV/0!</v>
      </c>
      <c r="BA57" s="56" t="e">
        <f t="shared" si="3"/>
        <v>#DIV/0!</v>
      </c>
      <c r="BB57" s="56" t="e">
        <f t="shared" si="4"/>
        <v>#DIV/0!</v>
      </c>
      <c r="BC57" s="57" t="e">
        <f t="shared" si="5"/>
        <v>#DIV/0!</v>
      </c>
      <c r="BD57" s="58" t="e">
        <f t="shared" si="6"/>
        <v>#DIV/0!</v>
      </c>
      <c r="BE57" s="2" t="s">
        <v>426</v>
      </c>
      <c r="BF57" s="2" t="s">
        <v>430</v>
      </c>
      <c r="BH57" s="2" t="s">
        <v>420</v>
      </c>
      <c r="BI57" s="9">
        <f>VLOOKUP(BH57,[1]definitions_list_lookup!$AB$12:$AC$17,2,FALSE)</f>
        <v>0</v>
      </c>
    </row>
    <row r="58" spans="1:61">
      <c r="A58" s="8">
        <v>43301</v>
      </c>
      <c r="B58" s="9" t="s">
        <v>9</v>
      </c>
      <c r="D58" s="9" t="s">
        <v>10</v>
      </c>
      <c r="E58" s="9">
        <v>16</v>
      </c>
      <c r="F58" s="9">
        <v>4</v>
      </c>
      <c r="G58" s="10" t="s">
        <v>47</v>
      </c>
      <c r="H58" s="2">
        <v>0</v>
      </c>
      <c r="I58" s="2">
        <v>81</v>
      </c>
      <c r="J58" s="49" t="str">
        <f>IF(((VLOOKUP($G58,Depth_Lookup!$A$3:$J$561,9,FALSE))-(I58/100))&gt;=0,"Good","Too Long")</f>
        <v>Good</v>
      </c>
      <c r="K58" s="50">
        <f>(VLOOKUP($G58,Depth_Lookup!$A$3:$J$561,10,FALSE))+(H58/100)</f>
        <v>29.02</v>
      </c>
      <c r="L58" s="50">
        <f>(VLOOKUP($G58,Depth_Lookup!$A$3:$J$561,10,FALSE))+(I58/100)</f>
        <v>29.83</v>
      </c>
      <c r="R58" s="9"/>
      <c r="S58" s="17"/>
      <c r="T58" s="208"/>
      <c r="U58" s="5"/>
      <c r="V58" s="9"/>
      <c r="W58" s="9"/>
      <c r="X58" s="10" t="e">
        <f>VLOOKUP(W58,[1]definitions_list_lookup!$V$12:$W$15,2,FALSE)</f>
        <v>#N/A</v>
      </c>
      <c r="Y58" s="5"/>
      <c r="Z58" s="17" t="e">
        <f>VLOOKUP(Y58,[1]definitions_list_lookup!$AT$3:$AU$5,2,FALSE)</f>
        <v>#N/A</v>
      </c>
      <c r="AA58" s="52"/>
      <c r="AC58" s="9"/>
      <c r="AD58" s="2" t="s">
        <v>376</v>
      </c>
      <c r="AE58" s="10">
        <f>VLOOKUP(AD58,[1]definitions_list_lookup!$Y$12:$Z$15,2,FALSE)</f>
        <v>0</v>
      </c>
      <c r="AF58" s="5"/>
      <c r="AG58" s="17" t="e">
        <f>VLOOKUP(AF58,[1]definitions_list_lookup!$AT$3:$AU$5,2,FALSE)</f>
        <v>#N/A</v>
      </c>
      <c r="AI58" s="2"/>
      <c r="AJ58" s="2"/>
      <c r="AK58" s="54"/>
      <c r="AL58" s="54"/>
      <c r="AM58" s="54"/>
      <c r="AN58" s="54"/>
      <c r="AO58" s="54"/>
      <c r="AP58" s="54"/>
      <c r="AQ58" s="54"/>
      <c r="AR58" s="54"/>
      <c r="AS58" s="54"/>
      <c r="AT58" s="55"/>
      <c r="AU58" s="55"/>
      <c r="AV58" s="55"/>
      <c r="AW58" s="55"/>
      <c r="AX58" s="56" t="e">
        <f t="shared" si="0"/>
        <v>#DIV/0!</v>
      </c>
      <c r="AY58" s="56" t="e">
        <f t="shared" si="1"/>
        <v>#DIV/0!</v>
      </c>
      <c r="AZ58" s="56" t="e">
        <f t="shared" si="2"/>
        <v>#DIV/0!</v>
      </c>
      <c r="BA58" s="56" t="e">
        <f t="shared" si="3"/>
        <v>#DIV/0!</v>
      </c>
      <c r="BB58" s="56" t="e">
        <f t="shared" si="4"/>
        <v>#DIV/0!</v>
      </c>
      <c r="BC58" s="57" t="e">
        <f t="shared" si="5"/>
        <v>#DIV/0!</v>
      </c>
      <c r="BD58" s="58" t="e">
        <f t="shared" si="6"/>
        <v>#DIV/0!</v>
      </c>
      <c r="BE58" s="2" t="s">
        <v>426</v>
      </c>
      <c r="BH58" s="2" t="s">
        <v>420</v>
      </c>
      <c r="BI58" s="9">
        <f>VLOOKUP(BH58,[1]definitions_list_lookup!$AB$12:$AC$17,2,FALSE)</f>
        <v>0</v>
      </c>
    </row>
    <row r="59" spans="1:61">
      <c r="A59" s="8">
        <v>43301</v>
      </c>
      <c r="B59" s="9" t="s">
        <v>9</v>
      </c>
      <c r="D59" s="9" t="s">
        <v>10</v>
      </c>
      <c r="E59" s="9">
        <v>17</v>
      </c>
      <c r="F59" s="9">
        <v>1</v>
      </c>
      <c r="G59" s="10" t="s">
        <v>48</v>
      </c>
      <c r="H59" s="2">
        <v>0</v>
      </c>
      <c r="I59" s="2">
        <v>90</v>
      </c>
      <c r="J59" s="49" t="str">
        <f>IF(((VLOOKUP($G59,Depth_Lookup!$A$3:$J$561,9,FALSE))-(I59/100))&gt;=0,"Good","Too Long")</f>
        <v>Good</v>
      </c>
      <c r="K59" s="50">
        <f>(VLOOKUP($G59,Depth_Lookup!$A$3:$J$561,10,FALSE))+(H59/100)</f>
        <v>29.6</v>
      </c>
      <c r="L59" s="50">
        <f>(VLOOKUP($G59,Depth_Lookup!$A$3:$J$561,10,FALSE))+(I59/100)</f>
        <v>30.5</v>
      </c>
      <c r="R59" s="9"/>
      <c r="S59" s="17"/>
      <c r="T59" s="208"/>
      <c r="U59" s="5"/>
      <c r="V59" s="9"/>
      <c r="W59" s="9"/>
      <c r="X59" s="10" t="e">
        <f>VLOOKUP(W59,[1]definitions_list_lookup!$V$12:$W$15,2,FALSE)</f>
        <v>#N/A</v>
      </c>
      <c r="Y59" s="5"/>
      <c r="Z59" s="17" t="e">
        <f>VLOOKUP(Y59,[1]definitions_list_lookup!$AT$3:$AU$5,2,FALSE)</f>
        <v>#N/A</v>
      </c>
      <c r="AA59" s="52"/>
      <c r="AC59" s="9"/>
      <c r="AD59" s="2" t="s">
        <v>376</v>
      </c>
      <c r="AE59" s="10">
        <f>VLOOKUP(AD59,[1]definitions_list_lookup!$Y$12:$Z$15,2,FALSE)</f>
        <v>0</v>
      </c>
      <c r="AF59" s="5"/>
      <c r="AG59" s="17" t="e">
        <f>VLOOKUP(AF59,[1]definitions_list_lookup!$AT$3:$AU$5,2,FALSE)</f>
        <v>#N/A</v>
      </c>
      <c r="AI59" s="2"/>
      <c r="AJ59" s="2"/>
      <c r="AK59" s="54"/>
      <c r="AL59" s="54"/>
      <c r="AM59" s="54"/>
      <c r="AN59" s="54"/>
      <c r="AO59" s="54"/>
      <c r="AP59" s="54"/>
      <c r="AQ59" s="54"/>
      <c r="AR59" s="54"/>
      <c r="AS59" s="54"/>
      <c r="AT59" s="55"/>
      <c r="AU59" s="55"/>
      <c r="AV59" s="55"/>
      <c r="AW59" s="55"/>
      <c r="AX59" s="56" t="e">
        <f t="shared" si="0"/>
        <v>#DIV/0!</v>
      </c>
      <c r="AY59" s="56" t="e">
        <f t="shared" si="1"/>
        <v>#DIV/0!</v>
      </c>
      <c r="AZ59" s="56" t="e">
        <f t="shared" si="2"/>
        <v>#DIV/0!</v>
      </c>
      <c r="BA59" s="56" t="e">
        <f t="shared" si="3"/>
        <v>#DIV/0!</v>
      </c>
      <c r="BB59" s="56" t="e">
        <f t="shared" si="4"/>
        <v>#DIV/0!</v>
      </c>
      <c r="BC59" s="57" t="e">
        <f t="shared" si="5"/>
        <v>#DIV/0!</v>
      </c>
      <c r="BD59" s="58" t="e">
        <f t="shared" si="6"/>
        <v>#DIV/0!</v>
      </c>
      <c r="BE59" s="2" t="s">
        <v>426</v>
      </c>
      <c r="BH59" s="2" t="s">
        <v>420</v>
      </c>
      <c r="BI59" s="9">
        <f>VLOOKUP(BH59,[1]definitions_list_lookup!$AB$12:$AC$17,2,FALSE)</f>
        <v>0</v>
      </c>
    </row>
    <row r="60" spans="1:61">
      <c r="A60" s="8">
        <v>43301</v>
      </c>
      <c r="B60" s="9" t="s">
        <v>9</v>
      </c>
      <c r="D60" s="9" t="s">
        <v>10</v>
      </c>
      <c r="E60" s="9">
        <v>17</v>
      </c>
      <c r="F60" s="9">
        <v>2</v>
      </c>
      <c r="G60" s="10" t="s">
        <v>49</v>
      </c>
      <c r="H60" s="2">
        <v>0</v>
      </c>
      <c r="I60" s="2">
        <v>96.5</v>
      </c>
      <c r="J60" s="49" t="str">
        <f>IF(((VLOOKUP($G60,Depth_Lookup!$A$3:$J$561,9,FALSE))-(I60/100))&gt;=0,"Good","Too Long")</f>
        <v>Good</v>
      </c>
      <c r="K60" s="50">
        <f>(VLOOKUP($G60,Depth_Lookup!$A$3:$J$561,10,FALSE))+(H60/100)</f>
        <v>30.5</v>
      </c>
      <c r="L60" s="50">
        <f>(VLOOKUP($G60,Depth_Lookup!$A$3:$J$561,10,FALSE))+(I60/100)</f>
        <v>31.465</v>
      </c>
      <c r="R60" s="9"/>
      <c r="S60" s="17"/>
      <c r="T60" s="208"/>
      <c r="U60" s="5"/>
      <c r="V60" s="9"/>
      <c r="W60" s="9"/>
      <c r="X60" s="10" t="e">
        <f>VLOOKUP(W60,[1]definitions_list_lookup!$V$12:$W$15,2,FALSE)</f>
        <v>#N/A</v>
      </c>
      <c r="Y60" s="5"/>
      <c r="Z60" s="17" t="e">
        <f>VLOOKUP(Y60,[1]definitions_list_lookup!$AT$3:$AU$5,2,FALSE)</f>
        <v>#N/A</v>
      </c>
      <c r="AA60" s="52"/>
      <c r="AC60" s="9"/>
      <c r="AD60" s="2" t="s">
        <v>376</v>
      </c>
      <c r="AE60" s="10">
        <f>VLOOKUP(AD60,[1]definitions_list_lookup!$Y$12:$Z$15,2,FALSE)</f>
        <v>0</v>
      </c>
      <c r="AF60" s="5"/>
      <c r="AG60" s="17" t="e">
        <f>VLOOKUP(AF60,[1]definitions_list_lookup!$AT$3:$AU$5,2,FALSE)</f>
        <v>#N/A</v>
      </c>
      <c r="AI60" s="2"/>
      <c r="AJ60" s="2"/>
      <c r="AK60" s="54"/>
      <c r="AL60" s="54"/>
      <c r="AM60" s="54"/>
      <c r="AN60" s="54"/>
      <c r="AO60" s="54"/>
      <c r="AP60" s="54"/>
      <c r="AQ60" s="54"/>
      <c r="AR60" s="54"/>
      <c r="AS60" s="54"/>
      <c r="AT60" s="55"/>
      <c r="AU60" s="55"/>
      <c r="AV60" s="55"/>
      <c r="AW60" s="55"/>
      <c r="AX60" s="56" t="e">
        <f t="shared" si="0"/>
        <v>#DIV/0!</v>
      </c>
      <c r="AY60" s="56" t="e">
        <f t="shared" si="1"/>
        <v>#DIV/0!</v>
      </c>
      <c r="AZ60" s="56" t="e">
        <f t="shared" si="2"/>
        <v>#DIV/0!</v>
      </c>
      <c r="BA60" s="56" t="e">
        <f t="shared" si="3"/>
        <v>#DIV/0!</v>
      </c>
      <c r="BB60" s="56" t="e">
        <f t="shared" si="4"/>
        <v>#DIV/0!</v>
      </c>
      <c r="BC60" s="57" t="e">
        <f t="shared" si="5"/>
        <v>#DIV/0!</v>
      </c>
      <c r="BD60" s="58" t="e">
        <f t="shared" si="6"/>
        <v>#DIV/0!</v>
      </c>
      <c r="BE60" s="2" t="s">
        <v>426</v>
      </c>
      <c r="BH60" s="2" t="s">
        <v>420</v>
      </c>
      <c r="BI60" s="9">
        <f>VLOOKUP(BH60,[1]definitions_list_lookup!$AB$12:$AC$17,2,FALSE)</f>
        <v>0</v>
      </c>
    </row>
    <row r="61" spans="1:61">
      <c r="A61" s="8">
        <v>43301</v>
      </c>
      <c r="B61" s="9" t="s">
        <v>9</v>
      </c>
      <c r="D61" s="9" t="s">
        <v>10</v>
      </c>
      <c r="E61" s="9">
        <v>17</v>
      </c>
      <c r="F61" s="9">
        <v>3</v>
      </c>
      <c r="G61" s="10" t="s">
        <v>50</v>
      </c>
      <c r="H61" s="2">
        <v>0</v>
      </c>
      <c r="I61" s="2">
        <v>21.5</v>
      </c>
      <c r="J61" s="49" t="str">
        <f>IF(((VLOOKUP($G61,Depth_Lookup!$A$3:$J$561,9,FALSE))-(I61/100))&gt;=0,"Good","Too Long")</f>
        <v>Good</v>
      </c>
      <c r="K61" s="50">
        <f>(VLOOKUP($G61,Depth_Lookup!$A$3:$J$561,10,FALSE))+(H61/100)</f>
        <v>31.465</v>
      </c>
      <c r="L61" s="50">
        <f>(VLOOKUP($G61,Depth_Lookup!$A$3:$J$561,10,FALSE))+(I61/100)</f>
        <v>31.68</v>
      </c>
      <c r="R61" s="9"/>
      <c r="S61" s="17"/>
      <c r="T61" s="208"/>
      <c r="U61" s="5"/>
      <c r="V61" s="9"/>
      <c r="W61" s="9"/>
      <c r="X61" s="10" t="e">
        <f>VLOOKUP(W61,[1]definitions_list_lookup!$V$12:$W$15,2,FALSE)</f>
        <v>#N/A</v>
      </c>
      <c r="Y61" s="5"/>
      <c r="Z61" s="17" t="e">
        <f>VLOOKUP(Y61,[1]definitions_list_lookup!$AT$3:$AU$5,2,FALSE)</f>
        <v>#N/A</v>
      </c>
      <c r="AA61" s="52"/>
      <c r="AC61" s="9"/>
      <c r="AD61" s="2" t="s">
        <v>376</v>
      </c>
      <c r="AE61" s="10">
        <f>VLOOKUP(AD61,[1]definitions_list_lookup!$Y$12:$Z$15,2,FALSE)</f>
        <v>0</v>
      </c>
      <c r="AF61" s="5"/>
      <c r="AG61" s="17" t="e">
        <f>VLOOKUP(AF61,[1]definitions_list_lookup!$AT$3:$AU$5,2,FALSE)</f>
        <v>#N/A</v>
      </c>
      <c r="AI61" s="2"/>
      <c r="AJ61" s="2"/>
      <c r="AK61" s="54"/>
      <c r="AL61" s="54"/>
      <c r="AM61" s="54"/>
      <c r="AN61" s="54"/>
      <c r="AO61" s="54"/>
      <c r="AP61" s="54"/>
      <c r="AQ61" s="54"/>
      <c r="AR61" s="54"/>
      <c r="AS61" s="54"/>
      <c r="AT61" s="55"/>
      <c r="AU61" s="55"/>
      <c r="AV61" s="55"/>
      <c r="AW61" s="55"/>
      <c r="AX61" s="56" t="e">
        <f t="shared" si="0"/>
        <v>#DIV/0!</v>
      </c>
      <c r="AY61" s="56" t="e">
        <f t="shared" si="1"/>
        <v>#DIV/0!</v>
      </c>
      <c r="AZ61" s="56" t="e">
        <f t="shared" si="2"/>
        <v>#DIV/0!</v>
      </c>
      <c r="BA61" s="56" t="e">
        <f t="shared" si="3"/>
        <v>#DIV/0!</v>
      </c>
      <c r="BB61" s="56" t="e">
        <f t="shared" si="4"/>
        <v>#DIV/0!</v>
      </c>
      <c r="BC61" s="57" t="e">
        <f t="shared" si="5"/>
        <v>#DIV/0!</v>
      </c>
      <c r="BD61" s="58" t="e">
        <f t="shared" si="6"/>
        <v>#DIV/0!</v>
      </c>
      <c r="BE61" s="2" t="s">
        <v>426</v>
      </c>
      <c r="BH61" s="2" t="s">
        <v>420</v>
      </c>
      <c r="BI61" s="9">
        <f>VLOOKUP(BH61,[1]definitions_list_lookup!$AB$12:$AC$17,2,FALSE)</f>
        <v>0</v>
      </c>
    </row>
    <row r="62" spans="1:61" s="113" customFormat="1">
      <c r="A62" s="112">
        <v>43301</v>
      </c>
      <c r="B62" s="113" t="s">
        <v>9</v>
      </c>
      <c r="D62" s="113" t="s">
        <v>10</v>
      </c>
      <c r="E62" s="113">
        <v>17</v>
      </c>
      <c r="F62" s="113">
        <v>3</v>
      </c>
      <c r="G62" s="114" t="s">
        <v>50</v>
      </c>
      <c r="H62" s="113">
        <v>21.5</v>
      </c>
      <c r="I62" s="113">
        <v>22</v>
      </c>
      <c r="J62" s="49" t="str">
        <f>IF(((VLOOKUP($G62,Depth_Lookup!$A$3:$J$561,9,FALSE))-(I62/100))&gt;=0,"Good","Too Long")</f>
        <v>Good</v>
      </c>
      <c r="K62" s="50">
        <f>(VLOOKUP($G62,Depth_Lookup!$A$3:$J$561,10,FALSE))+(H62/100)</f>
        <v>31.68</v>
      </c>
      <c r="L62" s="50">
        <f>(VLOOKUP($G62,Depth_Lookup!$A$3:$J$561,10,FALSE))+(I62/100)</f>
        <v>31.684999999999999</v>
      </c>
      <c r="M62" s="115"/>
      <c r="N62" s="116"/>
      <c r="S62" s="114"/>
      <c r="T62" s="208"/>
      <c r="X62" s="114" t="e">
        <f>VLOOKUP(W62,[1]definitions_list_lookup!$V$12:$W$15,2,FALSE)</f>
        <v>#N/A</v>
      </c>
      <c r="Z62" s="114" t="e">
        <f>VLOOKUP(Y62,[1]definitions_list_lookup!$AT$3:$AU$5,2,FALSE)</f>
        <v>#N/A</v>
      </c>
      <c r="AA62" s="117"/>
      <c r="AB62" s="118"/>
      <c r="AD62" s="113" t="s">
        <v>376</v>
      </c>
      <c r="AE62" s="114">
        <f>VLOOKUP(AD62,[1]definitions_list_lookup!$Y$12:$Z$15,2,FALSE)</f>
        <v>0</v>
      </c>
      <c r="AG62" s="114" t="e">
        <f>VLOOKUP(AF62,[1]definitions_list_lookup!$AT$3:$AU$5,2,FALSE)</f>
        <v>#N/A</v>
      </c>
      <c r="AK62" s="119" t="s">
        <v>421</v>
      </c>
      <c r="AL62" s="119" t="s">
        <v>422</v>
      </c>
      <c r="AM62" s="119" t="s">
        <v>423</v>
      </c>
      <c r="AN62" s="119">
        <v>0.5</v>
      </c>
      <c r="AO62" s="119"/>
      <c r="AP62" s="119"/>
      <c r="AQ62" s="119"/>
      <c r="AR62" s="119"/>
      <c r="AS62" s="119"/>
      <c r="AT62" s="120">
        <v>10</v>
      </c>
      <c r="AU62" s="120">
        <v>90</v>
      </c>
      <c r="AV62" s="120">
        <v>36</v>
      </c>
      <c r="AW62" s="120">
        <v>180</v>
      </c>
      <c r="AX62" s="121">
        <f t="shared" si="0"/>
        <v>-13.641552418939682</v>
      </c>
      <c r="AY62" s="121">
        <f t="shared" si="1"/>
        <v>346.35844758106032</v>
      </c>
      <c r="AZ62" s="121">
        <f t="shared" si="2"/>
        <v>53.216993645245481</v>
      </c>
      <c r="BA62" s="121">
        <f t="shared" si="3"/>
        <v>76.358447581060318</v>
      </c>
      <c r="BB62" s="121">
        <f t="shared" si="4"/>
        <v>36.783006354754519</v>
      </c>
      <c r="BC62" s="122">
        <f t="shared" si="5"/>
        <v>166.35844758106032</v>
      </c>
      <c r="BD62" s="123">
        <f t="shared" si="6"/>
        <v>36.783006354754519</v>
      </c>
      <c r="BE62" s="113" t="s">
        <v>425</v>
      </c>
      <c r="BG62" s="124"/>
      <c r="BH62" s="113" t="s">
        <v>420</v>
      </c>
      <c r="BI62" s="113">
        <f>VLOOKUP(BH62,[1]definitions_list_lookup!$AB$12:$AC$17,2,FALSE)</f>
        <v>0</v>
      </c>
    </row>
    <row r="63" spans="1:61">
      <c r="A63" s="8">
        <v>43301</v>
      </c>
      <c r="B63" s="9" t="s">
        <v>9</v>
      </c>
      <c r="D63" s="9" t="s">
        <v>10</v>
      </c>
      <c r="E63" s="9">
        <v>17</v>
      </c>
      <c r="F63" s="9">
        <v>3</v>
      </c>
      <c r="G63" s="10" t="s">
        <v>50</v>
      </c>
      <c r="H63" s="2">
        <v>22</v>
      </c>
      <c r="I63" s="2">
        <v>79.5</v>
      </c>
      <c r="J63" s="49" t="str">
        <f>IF(((VLOOKUP($G63,Depth_Lookup!$A$3:$J$561,9,FALSE))-(I63/100))&gt;=0,"Good","Too Long")</f>
        <v>Good</v>
      </c>
      <c r="K63" s="50">
        <f>(VLOOKUP($G63,Depth_Lookup!$A$3:$J$561,10,FALSE))+(H63/100)</f>
        <v>31.684999999999999</v>
      </c>
      <c r="L63" s="50">
        <f>(VLOOKUP($G63,Depth_Lookup!$A$3:$J$561,10,FALSE))+(I63/100)</f>
        <v>32.26</v>
      </c>
      <c r="R63" s="9"/>
      <c r="S63" s="17"/>
      <c r="T63" s="208"/>
      <c r="U63" s="5"/>
      <c r="V63" s="9"/>
      <c r="W63" s="9"/>
      <c r="X63" s="10" t="e">
        <f>VLOOKUP(W63,[1]definitions_list_lookup!$V$12:$W$15,2,FALSE)</f>
        <v>#N/A</v>
      </c>
      <c r="Y63" s="5"/>
      <c r="Z63" s="17" t="e">
        <f>VLOOKUP(Y63,[1]definitions_list_lookup!$AT$3:$AU$5,2,FALSE)</f>
        <v>#N/A</v>
      </c>
      <c r="AA63" s="52"/>
      <c r="AC63" s="9"/>
      <c r="AD63" s="2" t="s">
        <v>376</v>
      </c>
      <c r="AE63" s="10">
        <f>VLOOKUP(AD63,[1]definitions_list_lookup!$Y$12:$Z$15,2,FALSE)</f>
        <v>0</v>
      </c>
      <c r="AF63" s="5"/>
      <c r="AG63" s="17" t="e">
        <f>VLOOKUP(AF63,[1]definitions_list_lookup!$AT$3:$AU$5,2,FALSE)</f>
        <v>#N/A</v>
      </c>
      <c r="AI63" s="2"/>
      <c r="AJ63" s="2"/>
      <c r="AK63" s="54"/>
      <c r="AL63" s="54"/>
      <c r="AM63" s="54"/>
      <c r="AN63" s="54"/>
      <c r="AO63" s="54"/>
      <c r="AP63" s="54"/>
      <c r="AQ63" s="54"/>
      <c r="AR63" s="54"/>
      <c r="AS63" s="54"/>
      <c r="AT63" s="55"/>
      <c r="AU63" s="55"/>
      <c r="AV63" s="55"/>
      <c r="AW63" s="55"/>
      <c r="AX63" s="56" t="e">
        <f t="shared" si="0"/>
        <v>#DIV/0!</v>
      </c>
      <c r="AY63" s="56" t="e">
        <f t="shared" si="1"/>
        <v>#DIV/0!</v>
      </c>
      <c r="AZ63" s="56" t="e">
        <f t="shared" si="2"/>
        <v>#DIV/0!</v>
      </c>
      <c r="BA63" s="56" t="e">
        <f t="shared" si="3"/>
        <v>#DIV/0!</v>
      </c>
      <c r="BB63" s="56" t="e">
        <f t="shared" si="4"/>
        <v>#DIV/0!</v>
      </c>
      <c r="BC63" s="57" t="e">
        <f t="shared" si="5"/>
        <v>#DIV/0!</v>
      </c>
      <c r="BD63" s="58" t="e">
        <f t="shared" si="6"/>
        <v>#DIV/0!</v>
      </c>
      <c r="BE63" s="2" t="s">
        <v>426</v>
      </c>
      <c r="BH63" s="2" t="s">
        <v>420</v>
      </c>
      <c r="BI63" s="9">
        <f>VLOOKUP(BH63,[1]definitions_list_lookup!$AB$12:$AC$17,2,FALSE)</f>
        <v>0</v>
      </c>
    </row>
    <row r="64" spans="1:61">
      <c r="A64" s="8">
        <v>43301</v>
      </c>
      <c r="B64" s="9" t="s">
        <v>9</v>
      </c>
      <c r="D64" s="9" t="s">
        <v>10</v>
      </c>
      <c r="E64" s="9">
        <v>17</v>
      </c>
      <c r="F64" s="9">
        <v>4</v>
      </c>
      <c r="G64" s="10" t="s">
        <v>51</v>
      </c>
      <c r="H64" s="2">
        <v>0</v>
      </c>
      <c r="I64" s="2">
        <v>57</v>
      </c>
      <c r="J64" s="49" t="str">
        <f>IF(((VLOOKUP($G64,Depth_Lookup!$A$3:$J$561,9,FALSE))-(I64/100))&gt;=0,"Good","Too Long")</f>
        <v>Good</v>
      </c>
      <c r="K64" s="50">
        <f>(VLOOKUP($G64,Depth_Lookup!$A$3:$J$561,10,FALSE))+(H64/100)</f>
        <v>32.26</v>
      </c>
      <c r="L64" s="50">
        <f>(VLOOKUP($G64,Depth_Lookup!$A$3:$J$561,10,FALSE))+(I64/100)</f>
        <v>32.83</v>
      </c>
      <c r="R64" s="9"/>
      <c r="S64" s="17"/>
      <c r="T64" s="208"/>
      <c r="U64" s="5"/>
      <c r="V64" s="9"/>
      <c r="W64" s="9"/>
      <c r="X64" s="10" t="e">
        <f>VLOOKUP(W64,[1]definitions_list_lookup!$V$12:$W$15,2,FALSE)</f>
        <v>#N/A</v>
      </c>
      <c r="Y64" s="5"/>
      <c r="Z64" s="17" t="e">
        <f>VLOOKUP(Y64,[1]definitions_list_lookup!$AT$3:$AU$5,2,FALSE)</f>
        <v>#N/A</v>
      </c>
      <c r="AA64" s="52"/>
      <c r="AC64" s="9"/>
      <c r="AD64" s="2" t="s">
        <v>376</v>
      </c>
      <c r="AE64" s="10">
        <f>VLOOKUP(AD64,[1]definitions_list_lookup!$Y$12:$Z$15,2,FALSE)</f>
        <v>0</v>
      </c>
      <c r="AF64" s="5"/>
      <c r="AG64" s="17" t="e">
        <f>VLOOKUP(AF64,[1]definitions_list_lookup!$AT$3:$AU$5,2,FALSE)</f>
        <v>#N/A</v>
      </c>
      <c r="AI64" s="2"/>
      <c r="AJ64" s="2"/>
      <c r="AK64" s="54"/>
      <c r="AL64" s="54"/>
      <c r="AM64" s="54"/>
      <c r="AN64" s="54"/>
      <c r="AO64" s="54"/>
      <c r="AP64" s="54"/>
      <c r="AQ64" s="54"/>
      <c r="AR64" s="54"/>
      <c r="AS64" s="54"/>
      <c r="AT64" s="55"/>
      <c r="AU64" s="55"/>
      <c r="AV64" s="55"/>
      <c r="AW64" s="55"/>
      <c r="AX64" s="56" t="e">
        <f t="shared" si="0"/>
        <v>#DIV/0!</v>
      </c>
      <c r="AY64" s="56" t="e">
        <f t="shared" si="1"/>
        <v>#DIV/0!</v>
      </c>
      <c r="AZ64" s="56" t="e">
        <f t="shared" si="2"/>
        <v>#DIV/0!</v>
      </c>
      <c r="BA64" s="56" t="e">
        <f t="shared" si="3"/>
        <v>#DIV/0!</v>
      </c>
      <c r="BB64" s="56" t="e">
        <f t="shared" si="4"/>
        <v>#DIV/0!</v>
      </c>
      <c r="BC64" s="57" t="e">
        <f t="shared" si="5"/>
        <v>#DIV/0!</v>
      </c>
      <c r="BD64" s="58" t="e">
        <f t="shared" si="6"/>
        <v>#DIV/0!</v>
      </c>
      <c r="BE64" s="2" t="s">
        <v>426</v>
      </c>
      <c r="BF64" s="2" t="s">
        <v>431</v>
      </c>
      <c r="BH64" s="2" t="s">
        <v>420</v>
      </c>
      <c r="BI64" s="9">
        <f>VLOOKUP(BH64,[1]definitions_list_lookup!$AB$12:$AC$17,2,FALSE)</f>
        <v>0</v>
      </c>
    </row>
    <row r="65" spans="1:61">
      <c r="A65" s="8">
        <v>43301</v>
      </c>
      <c r="B65" s="9" t="s">
        <v>9</v>
      </c>
      <c r="D65" s="9" t="s">
        <v>10</v>
      </c>
      <c r="E65" s="9">
        <v>18</v>
      </c>
      <c r="F65" s="9">
        <v>1</v>
      </c>
      <c r="G65" s="10" t="s">
        <v>52</v>
      </c>
      <c r="H65" s="2">
        <v>0</v>
      </c>
      <c r="I65" s="2">
        <v>8.5</v>
      </c>
      <c r="J65" s="49" t="str">
        <f>IF(((VLOOKUP($G65,Depth_Lookup!$A$3:$J$561,9,FALSE))-(I65/100))&gt;=0,"Good","Too Long")</f>
        <v>Good</v>
      </c>
      <c r="K65" s="50">
        <f>(VLOOKUP($G65,Depth_Lookup!$A$3:$J$561,10,FALSE))+(H65/100)</f>
        <v>32.6</v>
      </c>
      <c r="L65" s="50">
        <f>(VLOOKUP($G65,Depth_Lookup!$A$3:$J$561,10,FALSE))+(I65/100)</f>
        <v>32.685000000000002</v>
      </c>
      <c r="R65" s="9"/>
      <c r="S65" s="17"/>
      <c r="T65" s="208"/>
      <c r="U65" s="5"/>
      <c r="V65" s="9"/>
      <c r="W65" s="9"/>
      <c r="X65" s="10" t="e">
        <f>VLOOKUP(W65,[1]definitions_list_lookup!$V$12:$W$15,2,FALSE)</f>
        <v>#N/A</v>
      </c>
      <c r="Y65" s="5"/>
      <c r="Z65" s="17" t="e">
        <f>VLOOKUP(Y65,[1]definitions_list_lookup!$AT$3:$AU$5,2,FALSE)</f>
        <v>#N/A</v>
      </c>
      <c r="AA65" s="52"/>
      <c r="AC65" s="9"/>
      <c r="AD65" s="2" t="s">
        <v>376</v>
      </c>
      <c r="AE65" s="10">
        <f>VLOOKUP(AD65,[1]definitions_list_lookup!$Y$12:$Z$15,2,FALSE)</f>
        <v>0</v>
      </c>
      <c r="AF65" s="5"/>
      <c r="AG65" s="17" t="e">
        <f>VLOOKUP(AF65,[1]definitions_list_lookup!$AT$3:$AU$5,2,FALSE)</f>
        <v>#N/A</v>
      </c>
      <c r="AI65" s="2"/>
      <c r="AJ65" s="2"/>
      <c r="AK65" s="54"/>
      <c r="AL65" s="54"/>
      <c r="AM65" s="54"/>
      <c r="AN65" s="54"/>
      <c r="AO65" s="54"/>
      <c r="AP65" s="54"/>
      <c r="AQ65" s="54"/>
      <c r="AR65" s="54"/>
      <c r="AS65" s="54"/>
      <c r="AT65" s="55"/>
      <c r="AU65" s="55"/>
      <c r="AV65" s="55"/>
      <c r="AW65" s="55"/>
      <c r="AX65" s="56" t="e">
        <f t="shared" si="0"/>
        <v>#DIV/0!</v>
      </c>
      <c r="AY65" s="56" t="e">
        <f t="shared" si="1"/>
        <v>#DIV/0!</v>
      </c>
      <c r="AZ65" s="56" t="e">
        <f t="shared" si="2"/>
        <v>#DIV/0!</v>
      </c>
      <c r="BA65" s="56" t="e">
        <f t="shared" si="3"/>
        <v>#DIV/0!</v>
      </c>
      <c r="BB65" s="56" t="e">
        <f t="shared" si="4"/>
        <v>#DIV/0!</v>
      </c>
      <c r="BC65" s="57" t="e">
        <f t="shared" si="5"/>
        <v>#DIV/0!</v>
      </c>
      <c r="BD65" s="58" t="e">
        <f t="shared" si="6"/>
        <v>#DIV/0!</v>
      </c>
      <c r="BE65" s="2" t="s">
        <v>426</v>
      </c>
      <c r="BH65" s="2" t="s">
        <v>420</v>
      </c>
      <c r="BI65" s="9">
        <f>VLOOKUP(BH65,[1]definitions_list_lookup!$AB$12:$AC$17,2,FALSE)</f>
        <v>0</v>
      </c>
    </row>
    <row r="66" spans="1:61" s="113" customFormat="1">
      <c r="A66" s="112">
        <v>43301</v>
      </c>
      <c r="B66" s="113" t="s">
        <v>9</v>
      </c>
      <c r="D66" s="113" t="s">
        <v>10</v>
      </c>
      <c r="E66" s="113">
        <v>18</v>
      </c>
      <c r="F66" s="113">
        <v>1</v>
      </c>
      <c r="G66" s="114" t="s">
        <v>52</v>
      </c>
      <c r="H66" s="113">
        <v>8.5</v>
      </c>
      <c r="I66" s="113">
        <v>8.6999999999999993</v>
      </c>
      <c r="J66" s="49" t="str">
        <f>IF(((VLOOKUP($G66,Depth_Lookup!$A$3:$J$561,9,FALSE))-(I66/100))&gt;=0,"Good","Too Long")</f>
        <v>Good</v>
      </c>
      <c r="K66" s="50">
        <f>(VLOOKUP($G66,Depth_Lookup!$A$3:$J$561,10,FALSE))+(H66/100)</f>
        <v>32.685000000000002</v>
      </c>
      <c r="L66" s="50">
        <f>(VLOOKUP($G66,Depth_Lookup!$A$3:$J$561,10,FALSE))+(I66/100)</f>
        <v>32.687000000000005</v>
      </c>
      <c r="M66" s="115"/>
      <c r="N66" s="116"/>
      <c r="S66" s="114"/>
      <c r="T66" s="208"/>
      <c r="X66" s="114" t="e">
        <f>VLOOKUP(W66,[1]definitions_list_lookup!$V$12:$W$15,2,FALSE)</f>
        <v>#N/A</v>
      </c>
      <c r="Z66" s="114" t="e">
        <f>VLOOKUP(Y66,[1]definitions_list_lookup!$AT$3:$AU$5,2,FALSE)</f>
        <v>#N/A</v>
      </c>
      <c r="AA66" s="117"/>
      <c r="AB66" s="118"/>
      <c r="AD66" s="113" t="s">
        <v>376</v>
      </c>
      <c r="AE66" s="114">
        <f>VLOOKUP(AD66,[1]definitions_list_lookup!$Y$12:$Z$15,2,FALSE)</f>
        <v>0</v>
      </c>
      <c r="AG66" s="114" t="e">
        <f>VLOOKUP(AF66,[1]definitions_list_lookup!$AT$3:$AU$5,2,FALSE)</f>
        <v>#N/A</v>
      </c>
      <c r="AK66" s="119" t="s">
        <v>421</v>
      </c>
      <c r="AL66" s="119" t="s">
        <v>422</v>
      </c>
      <c r="AM66" s="119" t="s">
        <v>423</v>
      </c>
      <c r="AN66" s="119">
        <v>0.2</v>
      </c>
      <c r="AO66" s="119"/>
      <c r="AP66" s="119"/>
      <c r="AQ66" s="119"/>
      <c r="AR66" s="119"/>
      <c r="AS66" s="119"/>
      <c r="AT66" s="120">
        <v>26</v>
      </c>
      <c r="AU66" s="120">
        <v>90</v>
      </c>
      <c r="AV66" s="120">
        <v>5</v>
      </c>
      <c r="AW66" s="120">
        <v>0</v>
      </c>
      <c r="AX66" s="121">
        <f t="shared" si="0"/>
        <v>-100.16946947575845</v>
      </c>
      <c r="AY66" s="121">
        <f t="shared" si="1"/>
        <v>259.83053052424157</v>
      </c>
      <c r="AZ66" s="121">
        <f t="shared" si="2"/>
        <v>63.640791198875554</v>
      </c>
      <c r="BA66" s="121">
        <f t="shared" si="3"/>
        <v>349.83053052424157</v>
      </c>
      <c r="BB66" s="121">
        <f t="shared" si="4"/>
        <v>26.359208801124446</v>
      </c>
      <c r="BC66" s="122">
        <f t="shared" si="5"/>
        <v>79.830530524241567</v>
      </c>
      <c r="BD66" s="123">
        <f t="shared" si="6"/>
        <v>26.359208801124446</v>
      </c>
      <c r="BE66" s="113" t="s">
        <v>425</v>
      </c>
      <c r="BG66" s="124"/>
      <c r="BH66" s="113" t="s">
        <v>420</v>
      </c>
      <c r="BI66" s="113">
        <f>VLOOKUP(BH66,[1]definitions_list_lookup!$AB$12:$AC$17,2,FALSE)</f>
        <v>0</v>
      </c>
    </row>
    <row r="67" spans="1:61">
      <c r="A67" s="8">
        <v>43301</v>
      </c>
      <c r="B67" s="9" t="s">
        <v>9</v>
      </c>
      <c r="D67" s="9" t="s">
        <v>10</v>
      </c>
      <c r="E67" s="9">
        <v>18</v>
      </c>
      <c r="F67" s="9">
        <v>1</v>
      </c>
      <c r="G67" s="10" t="s">
        <v>52</v>
      </c>
      <c r="H67" s="2">
        <v>8.6999999999999993</v>
      </c>
      <c r="I67" s="2">
        <v>24.5</v>
      </c>
      <c r="J67" s="49" t="str">
        <f>IF(((VLOOKUP($G67,Depth_Lookup!$A$3:$J$561,9,FALSE))-(I67/100))&gt;=0,"Good","Too Long")</f>
        <v>Good</v>
      </c>
      <c r="K67" s="50">
        <f>(VLOOKUP($G67,Depth_Lookup!$A$3:$J$561,10,FALSE))+(H67/100)</f>
        <v>32.687000000000005</v>
      </c>
      <c r="L67" s="50">
        <f>(VLOOKUP($G67,Depth_Lookup!$A$3:$J$561,10,FALSE))+(I67/100)</f>
        <v>32.844999999999999</v>
      </c>
      <c r="R67" s="9"/>
      <c r="S67" s="17"/>
      <c r="T67" s="208"/>
      <c r="U67" s="5"/>
      <c r="V67" s="9"/>
      <c r="W67" s="9"/>
      <c r="X67" s="10" t="e">
        <f>VLOOKUP(W67,[1]definitions_list_lookup!$V$12:$W$15,2,FALSE)</f>
        <v>#N/A</v>
      </c>
      <c r="Y67" s="5"/>
      <c r="Z67" s="17" t="e">
        <f>VLOOKUP(Y67,[1]definitions_list_lookup!$AT$3:$AU$5,2,FALSE)</f>
        <v>#N/A</v>
      </c>
      <c r="AA67" s="52"/>
      <c r="AC67" s="9"/>
      <c r="AD67" s="2" t="s">
        <v>376</v>
      </c>
      <c r="AE67" s="10">
        <f>VLOOKUP(AD67,[1]definitions_list_lookup!$Y$12:$Z$15,2,FALSE)</f>
        <v>0</v>
      </c>
      <c r="AF67" s="5"/>
      <c r="AG67" s="17" t="e">
        <f>VLOOKUP(AF67,[1]definitions_list_lookup!$AT$3:$AU$5,2,FALSE)</f>
        <v>#N/A</v>
      </c>
      <c r="AI67" s="2"/>
      <c r="AJ67" s="2"/>
      <c r="AK67" s="54"/>
      <c r="AL67" s="54"/>
      <c r="AM67" s="54"/>
      <c r="AN67" s="54"/>
      <c r="AO67" s="54"/>
      <c r="AP67" s="54"/>
      <c r="AQ67" s="54"/>
      <c r="AR67" s="54"/>
      <c r="AS67" s="54"/>
      <c r="AT67" s="55"/>
      <c r="AU67" s="55"/>
      <c r="AV67" s="55"/>
      <c r="AW67" s="55"/>
      <c r="AX67" s="56" t="e">
        <f t="shared" si="0"/>
        <v>#DIV/0!</v>
      </c>
      <c r="AY67" s="56" t="e">
        <f t="shared" si="1"/>
        <v>#DIV/0!</v>
      </c>
      <c r="AZ67" s="56" t="e">
        <f t="shared" si="2"/>
        <v>#DIV/0!</v>
      </c>
      <c r="BA67" s="56" t="e">
        <f t="shared" si="3"/>
        <v>#DIV/0!</v>
      </c>
      <c r="BB67" s="56" t="e">
        <f t="shared" si="4"/>
        <v>#DIV/0!</v>
      </c>
      <c r="BC67" s="57" t="e">
        <f t="shared" si="5"/>
        <v>#DIV/0!</v>
      </c>
      <c r="BD67" s="58" t="e">
        <f t="shared" si="6"/>
        <v>#DIV/0!</v>
      </c>
      <c r="BE67" s="2" t="s">
        <v>426</v>
      </c>
      <c r="BH67" s="2" t="s">
        <v>420</v>
      </c>
      <c r="BI67" s="9">
        <f>VLOOKUP(BH67,[1]definitions_list_lookup!$AB$12:$AC$17,2,FALSE)</f>
        <v>0</v>
      </c>
    </row>
    <row r="68" spans="1:61" s="113" customFormat="1">
      <c r="A68" s="112">
        <v>43301</v>
      </c>
      <c r="B68" s="113" t="s">
        <v>9</v>
      </c>
      <c r="D68" s="113" t="s">
        <v>10</v>
      </c>
      <c r="E68" s="113">
        <v>18</v>
      </c>
      <c r="F68" s="113">
        <v>1</v>
      </c>
      <c r="G68" s="114" t="s">
        <v>52</v>
      </c>
      <c r="H68" s="113">
        <v>24.5</v>
      </c>
      <c r="I68" s="113">
        <v>25</v>
      </c>
      <c r="J68" s="49" t="str">
        <f>IF(((VLOOKUP($G68,Depth_Lookup!$A$3:$J$561,9,FALSE))-(I68/100))&gt;=0,"Good","Too Long")</f>
        <v>Good</v>
      </c>
      <c r="K68" s="50">
        <f>(VLOOKUP($G68,Depth_Lookup!$A$3:$J$561,10,FALSE))+(H68/100)</f>
        <v>32.844999999999999</v>
      </c>
      <c r="L68" s="50">
        <f>(VLOOKUP($G68,Depth_Lookup!$A$3:$J$561,10,FALSE))+(I68/100)</f>
        <v>32.85</v>
      </c>
      <c r="M68" s="115"/>
      <c r="N68" s="116"/>
      <c r="S68" s="114"/>
      <c r="T68" s="208"/>
      <c r="X68" s="114" t="e">
        <f>VLOOKUP(W68,[1]definitions_list_lookup!$V$12:$W$15,2,FALSE)</f>
        <v>#N/A</v>
      </c>
      <c r="Z68" s="114" t="e">
        <f>VLOOKUP(Y68,[1]definitions_list_lookup!$AT$3:$AU$5,2,FALSE)</f>
        <v>#N/A</v>
      </c>
      <c r="AA68" s="117"/>
      <c r="AB68" s="118"/>
      <c r="AD68" s="113" t="s">
        <v>376</v>
      </c>
      <c r="AE68" s="114">
        <f>VLOOKUP(AD68,[1]definitions_list_lookup!$Y$12:$Z$15,2,FALSE)</f>
        <v>0</v>
      </c>
      <c r="AG68" s="114" t="e">
        <f>VLOOKUP(AF68,[1]definitions_list_lookup!$AT$3:$AU$5,2,FALSE)</f>
        <v>#N/A</v>
      </c>
      <c r="AK68" s="119" t="s">
        <v>432</v>
      </c>
      <c r="AL68" s="119" t="s">
        <v>422</v>
      </c>
      <c r="AM68" s="119" t="s">
        <v>423</v>
      </c>
      <c r="AN68" s="119">
        <v>0.5</v>
      </c>
      <c r="AO68" s="119" t="s">
        <v>433</v>
      </c>
      <c r="AP68" s="119"/>
      <c r="AQ68" s="119"/>
      <c r="AR68" s="119"/>
      <c r="AS68" s="119"/>
      <c r="AT68" s="120">
        <v>15</v>
      </c>
      <c r="AU68" s="120">
        <v>270</v>
      </c>
      <c r="AV68" s="120">
        <v>24</v>
      </c>
      <c r="AW68" s="120">
        <v>0</v>
      </c>
      <c r="AX68" s="121">
        <f t="shared" si="0"/>
        <v>148.95947249643018</v>
      </c>
      <c r="AY68" s="121">
        <f t="shared" si="1"/>
        <v>148.95947249643018</v>
      </c>
      <c r="AZ68" s="121">
        <f t="shared" si="2"/>
        <v>62.541823369193402</v>
      </c>
      <c r="BA68" s="121">
        <f t="shared" si="3"/>
        <v>238.95947249643018</v>
      </c>
      <c r="BB68" s="121">
        <f t="shared" si="4"/>
        <v>27.458176630806598</v>
      </c>
      <c r="BC68" s="122">
        <f t="shared" si="5"/>
        <v>328.95947249643018</v>
      </c>
      <c r="BD68" s="123">
        <f t="shared" si="6"/>
        <v>27.458176630806598</v>
      </c>
      <c r="BE68" s="113" t="s">
        <v>434</v>
      </c>
      <c r="BG68" s="124"/>
      <c r="BH68" s="113" t="s">
        <v>420</v>
      </c>
      <c r="BI68" s="113">
        <f>VLOOKUP(BH68,[1]definitions_list_lookup!$AB$12:$AC$17,2,FALSE)</f>
        <v>0</v>
      </c>
    </row>
    <row r="69" spans="1:61">
      <c r="A69" s="8">
        <v>43301</v>
      </c>
      <c r="B69" s="9" t="s">
        <v>9</v>
      </c>
      <c r="D69" s="9" t="s">
        <v>10</v>
      </c>
      <c r="E69" s="9">
        <v>18</v>
      </c>
      <c r="F69" s="9">
        <v>1</v>
      </c>
      <c r="G69" s="10" t="s">
        <v>52</v>
      </c>
      <c r="H69" s="2">
        <v>25</v>
      </c>
      <c r="I69" s="2">
        <v>58.5</v>
      </c>
      <c r="J69" s="49" t="str">
        <f>IF(((VLOOKUP($G69,Depth_Lookup!$A$3:$J$561,9,FALSE))-(I69/100))&gt;=0,"Good","Too Long")</f>
        <v>Good</v>
      </c>
      <c r="K69" s="50">
        <f>(VLOOKUP($G69,Depth_Lookup!$A$3:$J$561,10,FALSE))+(H69/100)</f>
        <v>32.85</v>
      </c>
      <c r="L69" s="50">
        <f>(VLOOKUP($G69,Depth_Lookup!$A$3:$J$561,10,FALSE))+(I69/100)</f>
        <v>33.185000000000002</v>
      </c>
      <c r="R69" s="9"/>
      <c r="S69" s="17"/>
      <c r="T69" s="208"/>
      <c r="U69" s="5"/>
      <c r="V69" s="9"/>
      <c r="W69" s="9"/>
      <c r="X69" s="10" t="e">
        <f>VLOOKUP(W69,[1]definitions_list_lookup!$V$12:$W$15,2,FALSE)</f>
        <v>#N/A</v>
      </c>
      <c r="Y69" s="5"/>
      <c r="Z69" s="17" t="e">
        <f>VLOOKUP(Y69,[1]definitions_list_lookup!$AT$3:$AU$5,2,FALSE)</f>
        <v>#N/A</v>
      </c>
      <c r="AA69" s="52"/>
      <c r="AC69" s="9"/>
      <c r="AD69" s="2" t="s">
        <v>376</v>
      </c>
      <c r="AE69" s="10">
        <f>VLOOKUP(AD69,[1]definitions_list_lookup!$Y$12:$Z$15,2,FALSE)</f>
        <v>0</v>
      </c>
      <c r="AF69" s="5"/>
      <c r="AG69" s="17" t="e">
        <f>VLOOKUP(AF69,[1]definitions_list_lookup!$AT$3:$AU$5,2,FALSE)</f>
        <v>#N/A</v>
      </c>
      <c r="AI69" s="2"/>
      <c r="AJ69" s="2"/>
      <c r="AK69" s="54"/>
      <c r="AL69" s="54"/>
      <c r="AM69" s="54"/>
      <c r="AN69" s="54"/>
      <c r="AO69" s="54"/>
      <c r="AP69" s="54"/>
      <c r="AQ69" s="54"/>
      <c r="AR69" s="54"/>
      <c r="AS69" s="54"/>
      <c r="AT69" s="55"/>
      <c r="AU69" s="55"/>
      <c r="AV69" s="55"/>
      <c r="AW69" s="55"/>
      <c r="AX69" s="56" t="e">
        <f t="shared" si="0"/>
        <v>#DIV/0!</v>
      </c>
      <c r="AY69" s="56" t="e">
        <f t="shared" si="1"/>
        <v>#DIV/0!</v>
      </c>
      <c r="AZ69" s="56" t="e">
        <f t="shared" si="2"/>
        <v>#DIV/0!</v>
      </c>
      <c r="BA69" s="56" t="e">
        <f t="shared" si="3"/>
        <v>#DIV/0!</v>
      </c>
      <c r="BB69" s="56" t="e">
        <f t="shared" si="4"/>
        <v>#DIV/0!</v>
      </c>
      <c r="BC69" s="57" t="e">
        <f t="shared" si="5"/>
        <v>#DIV/0!</v>
      </c>
      <c r="BD69" s="58" t="e">
        <f t="shared" si="6"/>
        <v>#DIV/0!</v>
      </c>
      <c r="BE69" s="2" t="s">
        <v>426</v>
      </c>
      <c r="BH69" s="2" t="s">
        <v>420</v>
      </c>
      <c r="BI69" s="9">
        <f>VLOOKUP(BH69,[1]definitions_list_lookup!$AB$12:$AC$17,2,FALSE)</f>
        <v>0</v>
      </c>
    </row>
    <row r="70" spans="1:61" s="113" customFormat="1">
      <c r="A70" s="112">
        <v>43301</v>
      </c>
      <c r="B70" s="113" t="s">
        <v>9</v>
      </c>
      <c r="D70" s="113" t="s">
        <v>10</v>
      </c>
      <c r="E70" s="113">
        <v>18</v>
      </c>
      <c r="F70" s="113">
        <v>1</v>
      </c>
      <c r="G70" s="114" t="s">
        <v>52</v>
      </c>
      <c r="H70" s="113">
        <v>58.5</v>
      </c>
      <c r="I70" s="113">
        <v>59</v>
      </c>
      <c r="J70" s="49" t="str">
        <f>IF(((VLOOKUP($G70,Depth_Lookup!$A$3:$J$561,9,FALSE))-(I70/100))&gt;=0,"Good","Too Long")</f>
        <v>Good</v>
      </c>
      <c r="K70" s="50">
        <f>(VLOOKUP($G70,Depth_Lookup!$A$3:$J$561,10,FALSE))+(H70/100)</f>
        <v>33.185000000000002</v>
      </c>
      <c r="L70" s="50">
        <f>(VLOOKUP($G70,Depth_Lookup!$A$3:$J$561,10,FALSE))+(I70/100)</f>
        <v>33.190000000000005</v>
      </c>
      <c r="M70" s="115"/>
      <c r="N70" s="116"/>
      <c r="S70" s="114"/>
      <c r="T70" s="208"/>
      <c r="X70" s="114" t="e">
        <f>VLOOKUP(W70,[1]definitions_list_lookup!$V$12:$W$15,2,FALSE)</f>
        <v>#N/A</v>
      </c>
      <c r="Z70" s="114" t="e">
        <f>VLOOKUP(Y70,[1]definitions_list_lookup!$AT$3:$AU$5,2,FALSE)</f>
        <v>#N/A</v>
      </c>
      <c r="AA70" s="117"/>
      <c r="AB70" s="118"/>
      <c r="AD70" s="113" t="s">
        <v>376</v>
      </c>
      <c r="AE70" s="114">
        <f>VLOOKUP(AD70,[1]definitions_list_lookup!$Y$12:$Z$15,2,FALSE)</f>
        <v>0</v>
      </c>
      <c r="AG70" s="114" t="e">
        <f>VLOOKUP(AF70,[1]definitions_list_lookup!$AT$3:$AU$5,2,FALSE)</f>
        <v>#N/A</v>
      </c>
      <c r="AK70" s="119" t="s">
        <v>432</v>
      </c>
      <c r="AL70" s="119" t="s">
        <v>422</v>
      </c>
      <c r="AM70" s="119" t="s">
        <v>423</v>
      </c>
      <c r="AN70" s="119">
        <v>0.5</v>
      </c>
      <c r="AO70" s="119" t="s">
        <v>433</v>
      </c>
      <c r="AP70" s="119"/>
      <c r="AQ70" s="119"/>
      <c r="AR70" s="119"/>
      <c r="AS70" s="119"/>
      <c r="AT70" s="120">
        <v>19</v>
      </c>
      <c r="AU70" s="120">
        <v>90</v>
      </c>
      <c r="AV70" s="120">
        <v>45</v>
      </c>
      <c r="AW70" s="120">
        <v>0</v>
      </c>
      <c r="AX70" s="121">
        <f t="shared" si="0"/>
        <v>-161</v>
      </c>
      <c r="AY70" s="121">
        <f t="shared" si="1"/>
        <v>199</v>
      </c>
      <c r="AZ70" s="121">
        <f t="shared" si="2"/>
        <v>43.395934056078104</v>
      </c>
      <c r="BA70" s="121">
        <f t="shared" si="3"/>
        <v>289</v>
      </c>
      <c r="BB70" s="121">
        <f t="shared" si="4"/>
        <v>46.604065943921896</v>
      </c>
      <c r="BC70" s="122">
        <f t="shared" si="5"/>
        <v>19</v>
      </c>
      <c r="BD70" s="123">
        <f t="shared" si="6"/>
        <v>46.604065943921896</v>
      </c>
      <c r="BE70" s="113" t="s">
        <v>434</v>
      </c>
      <c r="BG70" s="124"/>
      <c r="BH70" s="113" t="s">
        <v>420</v>
      </c>
      <c r="BI70" s="113">
        <f>VLOOKUP(BH70,[1]definitions_list_lookup!$AB$12:$AC$17,2,FALSE)</f>
        <v>0</v>
      </c>
    </row>
    <row r="71" spans="1:61">
      <c r="A71" s="8">
        <v>43301</v>
      </c>
      <c r="B71" s="9" t="s">
        <v>9</v>
      </c>
      <c r="D71" s="9" t="s">
        <v>10</v>
      </c>
      <c r="E71" s="9">
        <v>18</v>
      </c>
      <c r="F71" s="9">
        <v>1</v>
      </c>
      <c r="G71" s="10" t="s">
        <v>52</v>
      </c>
      <c r="H71" s="2">
        <v>59</v>
      </c>
      <c r="I71" s="2">
        <v>84</v>
      </c>
      <c r="J71" s="49" t="str">
        <f>IF(((VLOOKUP($G71,Depth_Lookup!$A$3:$J$561,9,FALSE))-(I71/100))&gt;=0,"Good","Too Long")</f>
        <v>Good</v>
      </c>
      <c r="K71" s="50">
        <f>(VLOOKUP($G71,Depth_Lookup!$A$3:$J$561,10,FALSE))+(H71/100)</f>
        <v>33.190000000000005</v>
      </c>
      <c r="L71" s="50">
        <f>(VLOOKUP($G71,Depth_Lookup!$A$3:$J$561,10,FALSE))+(I71/100)</f>
        <v>33.440000000000005</v>
      </c>
      <c r="R71" s="9"/>
      <c r="S71" s="17"/>
      <c r="T71" s="208"/>
      <c r="U71" s="5"/>
      <c r="V71" s="9"/>
      <c r="W71" s="9"/>
      <c r="X71" s="10" t="e">
        <f>VLOOKUP(W71,[1]definitions_list_lookup!$V$12:$W$15,2,FALSE)</f>
        <v>#N/A</v>
      </c>
      <c r="Y71" s="5"/>
      <c r="Z71" s="17" t="e">
        <f>VLOOKUP(Y71,[1]definitions_list_lookup!$AT$3:$AU$5,2,FALSE)</f>
        <v>#N/A</v>
      </c>
      <c r="AA71" s="52"/>
      <c r="AC71" s="9"/>
      <c r="AD71" s="2" t="s">
        <v>376</v>
      </c>
      <c r="AE71" s="10">
        <f>VLOOKUP(AD71,[1]definitions_list_lookup!$Y$12:$Z$15,2,FALSE)</f>
        <v>0</v>
      </c>
      <c r="AF71" s="5"/>
      <c r="AG71" s="17" t="e">
        <f>VLOOKUP(AF71,[1]definitions_list_lookup!$AT$3:$AU$5,2,FALSE)</f>
        <v>#N/A</v>
      </c>
      <c r="AI71" s="2"/>
      <c r="AJ71" s="2"/>
      <c r="AK71" s="54"/>
      <c r="AL71" s="54"/>
      <c r="AM71" s="54"/>
      <c r="AN71" s="54"/>
      <c r="AO71" s="54"/>
      <c r="AP71" s="54"/>
      <c r="AQ71" s="54"/>
      <c r="AR71" s="54"/>
      <c r="AS71" s="54"/>
      <c r="AT71" s="55"/>
      <c r="AU71" s="55"/>
      <c r="AV71" s="55"/>
      <c r="AW71" s="55"/>
      <c r="AX71" s="56" t="e">
        <f t="shared" si="0"/>
        <v>#DIV/0!</v>
      </c>
      <c r="AY71" s="56" t="e">
        <f t="shared" si="1"/>
        <v>#DIV/0!</v>
      </c>
      <c r="AZ71" s="56" t="e">
        <f t="shared" si="2"/>
        <v>#DIV/0!</v>
      </c>
      <c r="BA71" s="56" t="e">
        <f t="shared" si="3"/>
        <v>#DIV/0!</v>
      </c>
      <c r="BB71" s="56" t="e">
        <f t="shared" si="4"/>
        <v>#DIV/0!</v>
      </c>
      <c r="BC71" s="57" t="e">
        <f t="shared" si="5"/>
        <v>#DIV/0!</v>
      </c>
      <c r="BD71" s="58" t="e">
        <f t="shared" si="6"/>
        <v>#DIV/0!</v>
      </c>
      <c r="BE71" s="2" t="s">
        <v>426</v>
      </c>
      <c r="BH71" s="2" t="s">
        <v>420</v>
      </c>
      <c r="BI71" s="9">
        <f>VLOOKUP(BH71,[1]definitions_list_lookup!$AB$12:$AC$17,2,FALSE)</f>
        <v>0</v>
      </c>
    </row>
    <row r="72" spans="1:61">
      <c r="A72" s="8">
        <v>43301</v>
      </c>
      <c r="B72" s="9" t="s">
        <v>9</v>
      </c>
      <c r="D72" s="9" t="s">
        <v>10</v>
      </c>
      <c r="E72" s="9">
        <v>18</v>
      </c>
      <c r="F72" s="9">
        <v>2</v>
      </c>
      <c r="G72" s="10" t="s">
        <v>53</v>
      </c>
      <c r="H72" s="2">
        <v>0</v>
      </c>
      <c r="I72" s="2">
        <v>91.5</v>
      </c>
      <c r="J72" s="49" t="str">
        <f>IF(((VLOOKUP($G72,Depth_Lookup!$A$3:$J$561,9,FALSE))-(I72/100))&gt;=0,"Good","Too Long")</f>
        <v>Good</v>
      </c>
      <c r="K72" s="50">
        <f>(VLOOKUP($G72,Depth_Lookup!$A$3:$J$561,10,FALSE))+(H72/100)</f>
        <v>33.44</v>
      </c>
      <c r="L72" s="50">
        <f>(VLOOKUP($G72,Depth_Lookup!$A$3:$J$561,10,FALSE))+(I72/100)</f>
        <v>34.354999999999997</v>
      </c>
      <c r="R72" s="9"/>
      <c r="S72" s="17"/>
      <c r="T72" s="208"/>
      <c r="U72" s="5"/>
      <c r="V72" s="9"/>
      <c r="W72" s="9"/>
      <c r="X72" s="10" t="e">
        <f>VLOOKUP(W72,[1]definitions_list_lookup!$V$12:$W$15,2,FALSE)</f>
        <v>#N/A</v>
      </c>
      <c r="Y72" s="5"/>
      <c r="Z72" s="17" t="e">
        <f>VLOOKUP(Y72,[1]definitions_list_lookup!$AT$3:$AU$5,2,FALSE)</f>
        <v>#N/A</v>
      </c>
      <c r="AA72" s="52"/>
      <c r="AC72" s="9"/>
      <c r="AD72" s="2" t="s">
        <v>376</v>
      </c>
      <c r="AE72" s="10">
        <f>VLOOKUP(AD72,[1]definitions_list_lookup!$Y$12:$Z$15,2,FALSE)</f>
        <v>0</v>
      </c>
      <c r="AF72" s="5"/>
      <c r="AG72" s="17" t="e">
        <f>VLOOKUP(AF72,[1]definitions_list_lookup!$AT$3:$AU$5,2,FALSE)</f>
        <v>#N/A</v>
      </c>
      <c r="AI72" s="2"/>
      <c r="AJ72" s="2"/>
      <c r="AK72" s="54"/>
      <c r="AL72" s="54"/>
      <c r="AM72" s="54"/>
      <c r="AN72" s="54"/>
      <c r="AO72" s="54"/>
      <c r="AP72" s="54"/>
      <c r="AQ72" s="54"/>
      <c r="AR72" s="54"/>
      <c r="AS72" s="54"/>
      <c r="AT72" s="55"/>
      <c r="AU72" s="55"/>
      <c r="AV72" s="55"/>
      <c r="AW72" s="55"/>
      <c r="AX72" s="56" t="e">
        <f t="shared" si="0"/>
        <v>#DIV/0!</v>
      </c>
      <c r="AY72" s="56" t="e">
        <f t="shared" si="1"/>
        <v>#DIV/0!</v>
      </c>
      <c r="AZ72" s="56" t="e">
        <f t="shared" si="2"/>
        <v>#DIV/0!</v>
      </c>
      <c r="BA72" s="56" t="e">
        <f t="shared" si="3"/>
        <v>#DIV/0!</v>
      </c>
      <c r="BB72" s="56" t="e">
        <f t="shared" si="4"/>
        <v>#DIV/0!</v>
      </c>
      <c r="BC72" s="57" t="e">
        <f t="shared" si="5"/>
        <v>#DIV/0!</v>
      </c>
      <c r="BD72" s="58" t="e">
        <f t="shared" si="6"/>
        <v>#DIV/0!</v>
      </c>
      <c r="BE72" s="2" t="s">
        <v>426</v>
      </c>
      <c r="BH72" s="2" t="s">
        <v>420</v>
      </c>
      <c r="BI72" s="9">
        <f>VLOOKUP(BH72,[1]definitions_list_lookup!$AB$12:$AC$17,2,FALSE)</f>
        <v>0</v>
      </c>
    </row>
    <row r="73" spans="1:61">
      <c r="A73" s="8">
        <v>43301</v>
      </c>
      <c r="B73" s="9" t="s">
        <v>9</v>
      </c>
      <c r="D73" s="9" t="s">
        <v>10</v>
      </c>
      <c r="E73" s="9">
        <v>18</v>
      </c>
      <c r="F73" s="9">
        <v>3</v>
      </c>
      <c r="G73" s="10" t="s">
        <v>54</v>
      </c>
      <c r="H73" s="2">
        <v>0</v>
      </c>
      <c r="I73" s="2">
        <v>29.5</v>
      </c>
      <c r="J73" s="49" t="str">
        <f>IF(((VLOOKUP($G73,Depth_Lookup!$A$3:$J$561,9,FALSE))-(I73/100))&gt;=0,"Good","Too Long")</f>
        <v>Good</v>
      </c>
      <c r="K73" s="50">
        <f>(VLOOKUP($G73,Depth_Lookup!$A$3:$J$561,10,FALSE))+(H73/100)</f>
        <v>34.354999999999997</v>
      </c>
      <c r="L73" s="50">
        <f>(VLOOKUP($G73,Depth_Lookup!$A$3:$J$561,10,FALSE))+(I73/100)</f>
        <v>34.65</v>
      </c>
      <c r="R73" s="9"/>
      <c r="S73" s="17"/>
      <c r="T73" s="208"/>
      <c r="U73" s="5"/>
      <c r="V73" s="9"/>
      <c r="W73" s="9"/>
      <c r="X73" s="10" t="e">
        <f>VLOOKUP(W73,[1]definitions_list_lookup!$V$12:$W$15,2,FALSE)</f>
        <v>#N/A</v>
      </c>
      <c r="Y73" s="5"/>
      <c r="Z73" s="17" t="e">
        <f>VLOOKUP(Y73,[1]definitions_list_lookup!$AT$3:$AU$5,2,FALSE)</f>
        <v>#N/A</v>
      </c>
      <c r="AA73" s="52"/>
      <c r="AC73" s="9"/>
      <c r="AD73" s="2" t="s">
        <v>376</v>
      </c>
      <c r="AE73" s="10">
        <f>VLOOKUP(AD73,[1]definitions_list_lookup!$Y$12:$Z$15,2,FALSE)</f>
        <v>0</v>
      </c>
      <c r="AF73" s="5"/>
      <c r="AG73" s="17" t="e">
        <f>VLOOKUP(AF73,[1]definitions_list_lookup!$AT$3:$AU$5,2,FALSE)</f>
        <v>#N/A</v>
      </c>
      <c r="AI73" s="2"/>
      <c r="AJ73" s="2"/>
      <c r="AK73" s="54"/>
      <c r="AL73" s="54"/>
      <c r="AM73" s="54"/>
      <c r="AN73" s="54"/>
      <c r="AO73" s="54"/>
      <c r="AP73" s="54"/>
      <c r="AQ73" s="54"/>
      <c r="AR73" s="54"/>
      <c r="AS73" s="54"/>
      <c r="AT73" s="55"/>
      <c r="AU73" s="55"/>
      <c r="AV73" s="55"/>
      <c r="AW73" s="55"/>
      <c r="AX73" s="56" t="e">
        <f t="shared" si="0"/>
        <v>#DIV/0!</v>
      </c>
      <c r="AY73" s="56" t="e">
        <f t="shared" si="1"/>
        <v>#DIV/0!</v>
      </c>
      <c r="AZ73" s="56" t="e">
        <f t="shared" si="2"/>
        <v>#DIV/0!</v>
      </c>
      <c r="BA73" s="56" t="e">
        <f t="shared" si="3"/>
        <v>#DIV/0!</v>
      </c>
      <c r="BB73" s="56" t="e">
        <f t="shared" si="4"/>
        <v>#DIV/0!</v>
      </c>
      <c r="BC73" s="57" t="e">
        <f t="shared" si="5"/>
        <v>#DIV/0!</v>
      </c>
      <c r="BD73" s="58" t="e">
        <f t="shared" si="6"/>
        <v>#DIV/0!</v>
      </c>
      <c r="BE73" s="2" t="s">
        <v>426</v>
      </c>
      <c r="BH73" s="2" t="s">
        <v>420</v>
      </c>
      <c r="BI73" s="9">
        <f>VLOOKUP(BH73,[1]definitions_list_lookup!$AB$12:$AC$17,2,FALSE)</f>
        <v>0</v>
      </c>
    </row>
    <row r="74" spans="1:61" s="113" customFormat="1">
      <c r="A74" s="112">
        <v>43301</v>
      </c>
      <c r="B74" s="113" t="s">
        <v>9</v>
      </c>
      <c r="D74" s="113" t="s">
        <v>10</v>
      </c>
      <c r="E74" s="113">
        <v>18</v>
      </c>
      <c r="F74" s="113">
        <v>3</v>
      </c>
      <c r="G74" s="114" t="s">
        <v>54</v>
      </c>
      <c r="H74" s="113">
        <v>29.5</v>
      </c>
      <c r="I74" s="113">
        <v>30.5</v>
      </c>
      <c r="J74" s="49" t="str">
        <f>IF(((VLOOKUP($G74,Depth_Lookup!$A$3:$J$561,9,FALSE))-(I74/100))&gt;=0,"Good","Too Long")</f>
        <v>Good</v>
      </c>
      <c r="K74" s="50">
        <f>(VLOOKUP($G74,Depth_Lookup!$A$3:$J$561,10,FALSE))+(H74/100)</f>
        <v>34.65</v>
      </c>
      <c r="L74" s="50">
        <f>(VLOOKUP($G74,Depth_Lookup!$A$3:$J$561,10,FALSE))+(I74/100)</f>
        <v>34.659999999999997</v>
      </c>
      <c r="M74" s="115"/>
      <c r="N74" s="116"/>
      <c r="S74" s="114"/>
      <c r="T74" s="208"/>
      <c r="X74" s="114" t="e">
        <f>VLOOKUP(W74,[1]definitions_list_lookup!$V$12:$W$15,2,FALSE)</f>
        <v>#N/A</v>
      </c>
      <c r="Z74" s="114" t="e">
        <f>VLOOKUP(Y74,[1]definitions_list_lookup!$AT$3:$AU$5,2,FALSE)</f>
        <v>#N/A</v>
      </c>
      <c r="AA74" s="117"/>
      <c r="AB74" s="118"/>
      <c r="AD74" s="113" t="s">
        <v>376</v>
      </c>
      <c r="AE74" s="114">
        <f>VLOOKUP(AD74,[1]definitions_list_lookup!$Y$12:$Z$15,2,FALSE)</f>
        <v>0</v>
      </c>
      <c r="AG74" s="114" t="e">
        <f>VLOOKUP(AF74,[1]definitions_list_lookup!$AT$3:$AU$5,2,FALSE)</f>
        <v>#N/A</v>
      </c>
      <c r="AK74" s="119" t="s">
        <v>432</v>
      </c>
      <c r="AL74" s="119" t="s">
        <v>422</v>
      </c>
      <c r="AM74" s="119" t="s">
        <v>423</v>
      </c>
      <c r="AN74" s="119">
        <v>0.5</v>
      </c>
      <c r="AO74" s="119" t="s">
        <v>433</v>
      </c>
      <c r="AP74" s="119"/>
      <c r="AQ74" s="119"/>
      <c r="AR74" s="119"/>
      <c r="AS74" s="119"/>
      <c r="AT74" s="120">
        <v>33</v>
      </c>
      <c r="AU74" s="120">
        <v>270</v>
      </c>
      <c r="AV74" s="120">
        <v>62</v>
      </c>
      <c r="AW74" s="120">
        <v>180</v>
      </c>
      <c r="AX74" s="121">
        <f t="shared" si="0"/>
        <v>19.049595905507317</v>
      </c>
      <c r="AY74" s="121">
        <f t="shared" si="1"/>
        <v>19.049595905507317</v>
      </c>
      <c r="AZ74" s="121">
        <f t="shared" si="2"/>
        <v>26.68369586816555</v>
      </c>
      <c r="BA74" s="121">
        <f t="shared" si="3"/>
        <v>109.04959590550732</v>
      </c>
      <c r="BB74" s="121">
        <f t="shared" si="4"/>
        <v>63.31630413183445</v>
      </c>
      <c r="BC74" s="122">
        <f t="shared" si="5"/>
        <v>199.04959590550732</v>
      </c>
      <c r="BD74" s="123">
        <f t="shared" si="6"/>
        <v>63.31630413183445</v>
      </c>
      <c r="BE74" s="113" t="s">
        <v>434</v>
      </c>
      <c r="BG74" s="124"/>
      <c r="BH74" s="113" t="s">
        <v>420</v>
      </c>
      <c r="BI74" s="113">
        <f>VLOOKUP(BH74,[1]definitions_list_lookup!$AB$12:$AC$17,2,FALSE)</f>
        <v>0</v>
      </c>
    </row>
    <row r="75" spans="1:61">
      <c r="A75" s="8">
        <v>43301</v>
      </c>
      <c r="B75" s="9" t="s">
        <v>9</v>
      </c>
      <c r="D75" s="9" t="s">
        <v>10</v>
      </c>
      <c r="E75" s="9">
        <v>18</v>
      </c>
      <c r="F75" s="9">
        <v>3</v>
      </c>
      <c r="G75" s="10" t="s">
        <v>54</v>
      </c>
      <c r="H75" s="2">
        <v>30.5</v>
      </c>
      <c r="I75" s="2">
        <v>44.5</v>
      </c>
      <c r="J75" s="49" t="str">
        <f>IF(((VLOOKUP($G75,Depth_Lookup!$A$3:$J$561,9,FALSE))-(I75/100))&gt;=0,"Good","Too Long")</f>
        <v>Good</v>
      </c>
      <c r="K75" s="50">
        <f>(VLOOKUP($G75,Depth_Lookup!$A$3:$J$561,10,FALSE))+(H75/100)</f>
        <v>34.659999999999997</v>
      </c>
      <c r="L75" s="50">
        <f>(VLOOKUP($G75,Depth_Lookup!$A$3:$J$561,10,FALSE))+(I75/100)</f>
        <v>34.799999999999997</v>
      </c>
      <c r="R75" s="9"/>
      <c r="S75" s="17"/>
      <c r="T75" s="208"/>
      <c r="U75" s="5"/>
      <c r="V75" s="9"/>
      <c r="W75" s="9"/>
      <c r="X75" s="10" t="e">
        <f>VLOOKUP(W75,[1]definitions_list_lookup!$V$12:$W$15,2,FALSE)</f>
        <v>#N/A</v>
      </c>
      <c r="Y75" s="5"/>
      <c r="Z75" s="17" t="e">
        <f>VLOOKUP(Y75,[1]definitions_list_lookup!$AT$3:$AU$5,2,FALSE)</f>
        <v>#N/A</v>
      </c>
      <c r="AA75" s="52"/>
      <c r="AC75" s="9"/>
      <c r="AD75" s="2" t="s">
        <v>376</v>
      </c>
      <c r="AE75" s="10">
        <f>VLOOKUP(AD75,[1]definitions_list_lookup!$Y$12:$Z$15,2,FALSE)</f>
        <v>0</v>
      </c>
      <c r="AF75" s="5"/>
      <c r="AG75" s="17" t="e">
        <f>VLOOKUP(AF75,[1]definitions_list_lookup!$AT$3:$AU$5,2,FALSE)</f>
        <v>#N/A</v>
      </c>
      <c r="AI75" s="2"/>
      <c r="AJ75" s="2"/>
      <c r="AK75" s="54"/>
      <c r="AL75" s="54"/>
      <c r="AM75" s="54"/>
      <c r="AN75" s="54"/>
      <c r="AO75" s="54"/>
      <c r="AP75" s="54"/>
      <c r="AQ75" s="54"/>
      <c r="AR75" s="54"/>
      <c r="AS75" s="54"/>
      <c r="AT75" s="55"/>
      <c r="AU75" s="55"/>
      <c r="AV75" s="55"/>
      <c r="AW75" s="55"/>
      <c r="AX75" s="56" t="e">
        <f t="shared" si="0"/>
        <v>#DIV/0!</v>
      </c>
      <c r="AY75" s="56" t="e">
        <f t="shared" si="1"/>
        <v>#DIV/0!</v>
      </c>
      <c r="AZ75" s="56" t="e">
        <f t="shared" si="2"/>
        <v>#DIV/0!</v>
      </c>
      <c r="BA75" s="56" t="e">
        <f t="shared" si="3"/>
        <v>#DIV/0!</v>
      </c>
      <c r="BB75" s="56" t="e">
        <f t="shared" si="4"/>
        <v>#DIV/0!</v>
      </c>
      <c r="BC75" s="57" t="e">
        <f t="shared" si="5"/>
        <v>#DIV/0!</v>
      </c>
      <c r="BD75" s="58" t="e">
        <f t="shared" si="6"/>
        <v>#DIV/0!</v>
      </c>
      <c r="BE75" s="2" t="s">
        <v>426</v>
      </c>
      <c r="BH75" s="2" t="s">
        <v>420</v>
      </c>
      <c r="BI75" s="9">
        <f>VLOOKUP(BH75,[1]definitions_list_lookup!$AB$12:$AC$17,2,FALSE)</f>
        <v>0</v>
      </c>
    </row>
    <row r="76" spans="1:61" s="113" customFormat="1">
      <c r="A76" s="112">
        <v>43301</v>
      </c>
      <c r="B76" s="113" t="s">
        <v>9</v>
      </c>
      <c r="D76" s="113" t="s">
        <v>10</v>
      </c>
      <c r="E76" s="113">
        <v>18</v>
      </c>
      <c r="F76" s="113">
        <v>3</v>
      </c>
      <c r="G76" s="114" t="s">
        <v>54</v>
      </c>
      <c r="H76" s="113">
        <v>44.5</v>
      </c>
      <c r="I76" s="113">
        <v>45.5</v>
      </c>
      <c r="J76" s="49" t="str">
        <f>IF(((VLOOKUP($G76,Depth_Lookup!$A$3:$J$561,9,FALSE))-(I76/100))&gt;=0,"Good","Too Long")</f>
        <v>Good</v>
      </c>
      <c r="K76" s="50">
        <f>(VLOOKUP($G76,Depth_Lookup!$A$3:$J$561,10,FALSE))+(H76/100)</f>
        <v>34.799999999999997</v>
      </c>
      <c r="L76" s="50">
        <f>(VLOOKUP($G76,Depth_Lookup!$A$3:$J$561,10,FALSE))+(I76/100)</f>
        <v>34.809999999999995</v>
      </c>
      <c r="M76" s="115"/>
      <c r="N76" s="116"/>
      <c r="S76" s="114"/>
      <c r="T76" s="208"/>
      <c r="X76" s="114" t="e">
        <f>VLOOKUP(W76,[1]definitions_list_lookup!$V$12:$W$15,2,FALSE)</f>
        <v>#N/A</v>
      </c>
      <c r="Z76" s="114" t="e">
        <f>VLOOKUP(Y76,[1]definitions_list_lookup!$AT$3:$AU$5,2,FALSE)</f>
        <v>#N/A</v>
      </c>
      <c r="AA76" s="117"/>
      <c r="AB76" s="118"/>
      <c r="AD76" s="113" t="s">
        <v>376</v>
      </c>
      <c r="AE76" s="114">
        <f>VLOOKUP(AD76,[1]definitions_list_lookup!$Y$12:$Z$15,2,FALSE)</f>
        <v>0</v>
      </c>
      <c r="AG76" s="114" t="e">
        <f>VLOOKUP(AF76,[1]definitions_list_lookup!$AT$3:$AU$5,2,FALSE)</f>
        <v>#N/A</v>
      </c>
      <c r="AK76" s="119" t="s">
        <v>432</v>
      </c>
      <c r="AL76" s="119" t="s">
        <v>422</v>
      </c>
      <c r="AM76" s="119" t="s">
        <v>423</v>
      </c>
      <c r="AN76" s="119">
        <v>0.5</v>
      </c>
      <c r="AO76" s="119" t="s">
        <v>433</v>
      </c>
      <c r="AP76" s="119"/>
      <c r="AQ76" s="119"/>
      <c r="AR76" s="119"/>
      <c r="AS76" s="119"/>
      <c r="AT76" s="120">
        <v>45</v>
      </c>
      <c r="AU76" s="120">
        <v>270</v>
      </c>
      <c r="AV76" s="120">
        <v>28</v>
      </c>
      <c r="AW76" s="120">
        <v>180</v>
      </c>
      <c r="AX76" s="121">
        <f t="shared" si="0"/>
        <v>62</v>
      </c>
      <c r="AY76" s="121">
        <f t="shared" si="1"/>
        <v>62</v>
      </c>
      <c r="AZ76" s="121">
        <f t="shared" si="2"/>
        <v>41.44281664407454</v>
      </c>
      <c r="BA76" s="121">
        <f t="shared" si="3"/>
        <v>152</v>
      </c>
      <c r="BB76" s="121">
        <f t="shared" si="4"/>
        <v>48.55718335592546</v>
      </c>
      <c r="BC76" s="122">
        <f t="shared" si="5"/>
        <v>242</v>
      </c>
      <c r="BD76" s="123">
        <f t="shared" si="6"/>
        <v>48.55718335592546</v>
      </c>
      <c r="BE76" s="113" t="s">
        <v>434</v>
      </c>
      <c r="BG76" s="124"/>
      <c r="BH76" s="113" t="s">
        <v>420</v>
      </c>
      <c r="BI76" s="113">
        <f>VLOOKUP(BH76,[1]definitions_list_lookup!$AB$12:$AC$17,2,FALSE)</f>
        <v>0</v>
      </c>
    </row>
    <row r="77" spans="1:61">
      <c r="A77" s="8">
        <v>43301</v>
      </c>
      <c r="B77" s="9" t="s">
        <v>9</v>
      </c>
      <c r="D77" s="9" t="s">
        <v>10</v>
      </c>
      <c r="E77" s="9">
        <v>18</v>
      </c>
      <c r="F77" s="9">
        <v>3</v>
      </c>
      <c r="G77" s="10" t="s">
        <v>54</v>
      </c>
      <c r="H77" s="2">
        <v>45.5</v>
      </c>
      <c r="I77" s="2">
        <v>94.5</v>
      </c>
      <c r="J77" s="49" t="str">
        <f>IF(((VLOOKUP($G77,Depth_Lookup!$A$3:$J$561,9,FALSE))-(I77/100))&gt;=0,"Good","Too Long")</f>
        <v>Good</v>
      </c>
      <c r="K77" s="50">
        <f>(VLOOKUP($G77,Depth_Lookup!$A$3:$J$561,10,FALSE))+(H77/100)</f>
        <v>34.809999999999995</v>
      </c>
      <c r="L77" s="50">
        <f>(VLOOKUP($G77,Depth_Lookup!$A$3:$J$561,10,FALSE))+(I77/100)</f>
        <v>35.299999999999997</v>
      </c>
      <c r="R77" s="9"/>
      <c r="S77" s="17"/>
      <c r="T77" s="208"/>
      <c r="U77" s="5"/>
      <c r="V77" s="9"/>
      <c r="W77" s="9"/>
      <c r="X77" s="10" t="e">
        <f>VLOOKUP(W77,[1]definitions_list_lookup!$V$12:$W$15,2,FALSE)</f>
        <v>#N/A</v>
      </c>
      <c r="Y77" s="5"/>
      <c r="Z77" s="17" t="e">
        <f>VLOOKUP(Y77,[1]definitions_list_lookup!$AT$3:$AU$5,2,FALSE)</f>
        <v>#N/A</v>
      </c>
      <c r="AA77" s="52"/>
      <c r="AC77" s="9"/>
      <c r="AD77" s="2" t="s">
        <v>376</v>
      </c>
      <c r="AE77" s="10">
        <f>VLOOKUP(AD77,[1]definitions_list_lookup!$Y$12:$Z$15,2,FALSE)</f>
        <v>0</v>
      </c>
      <c r="AF77" s="5"/>
      <c r="AG77" s="17" t="e">
        <f>VLOOKUP(AF77,[1]definitions_list_lookup!$AT$3:$AU$5,2,FALSE)</f>
        <v>#N/A</v>
      </c>
      <c r="AI77" s="2"/>
      <c r="AJ77" s="2"/>
      <c r="AK77" s="54"/>
      <c r="AL77" s="54"/>
      <c r="AM77" s="54"/>
      <c r="AN77" s="54"/>
      <c r="AO77" s="54"/>
      <c r="AP77" s="54"/>
      <c r="AQ77" s="54"/>
      <c r="AR77" s="54"/>
      <c r="AS77" s="54"/>
      <c r="AT77" s="55"/>
      <c r="AU77" s="55"/>
      <c r="AV77" s="55"/>
      <c r="AW77" s="55"/>
      <c r="AX77" s="56" t="e">
        <f t="shared" si="0"/>
        <v>#DIV/0!</v>
      </c>
      <c r="AY77" s="56" t="e">
        <f t="shared" si="1"/>
        <v>#DIV/0!</v>
      </c>
      <c r="AZ77" s="56" t="e">
        <f t="shared" si="2"/>
        <v>#DIV/0!</v>
      </c>
      <c r="BA77" s="56" t="e">
        <f t="shared" si="3"/>
        <v>#DIV/0!</v>
      </c>
      <c r="BB77" s="56" t="e">
        <f t="shared" si="4"/>
        <v>#DIV/0!</v>
      </c>
      <c r="BC77" s="57" t="e">
        <f t="shared" si="5"/>
        <v>#DIV/0!</v>
      </c>
      <c r="BD77" s="58" t="e">
        <f t="shared" si="6"/>
        <v>#DIV/0!</v>
      </c>
      <c r="BE77" s="2" t="s">
        <v>426</v>
      </c>
      <c r="BH77" s="2" t="s">
        <v>420</v>
      </c>
      <c r="BI77" s="9">
        <f>VLOOKUP(BH77,[1]definitions_list_lookup!$AB$12:$AC$17,2,FALSE)</f>
        <v>0</v>
      </c>
    </row>
    <row r="78" spans="1:61">
      <c r="A78" s="8">
        <v>43301</v>
      </c>
      <c r="B78" s="9" t="s">
        <v>9</v>
      </c>
      <c r="D78" s="9" t="s">
        <v>10</v>
      </c>
      <c r="E78" s="9">
        <v>18</v>
      </c>
      <c r="F78" s="9">
        <v>4</v>
      </c>
      <c r="G78" s="10" t="s">
        <v>55</v>
      </c>
      <c r="H78" s="2">
        <v>0</v>
      </c>
      <c r="I78" s="2">
        <v>29.5</v>
      </c>
      <c r="J78" s="49" t="str">
        <f>IF(((VLOOKUP($G78,Depth_Lookup!$A$3:$J$561,9,FALSE))-(I78/100))&gt;=0,"Good","Too Long")</f>
        <v>Good</v>
      </c>
      <c r="K78" s="50">
        <f>(VLOOKUP($G78,Depth_Lookup!$A$3:$J$561,10,FALSE))+(H78/100)</f>
        <v>35.299999999999997</v>
      </c>
      <c r="L78" s="50">
        <f>(VLOOKUP($G78,Depth_Lookup!$A$3:$J$561,10,FALSE))+(I78/100)</f>
        <v>35.594999999999999</v>
      </c>
      <c r="R78" s="9"/>
      <c r="S78" s="17"/>
      <c r="T78" s="208"/>
      <c r="U78" s="5"/>
      <c r="V78" s="9"/>
      <c r="W78" s="9"/>
      <c r="X78" s="10" t="e">
        <f>VLOOKUP(W78,[1]definitions_list_lookup!$V$12:$W$15,2,FALSE)</f>
        <v>#N/A</v>
      </c>
      <c r="Y78" s="5"/>
      <c r="Z78" s="17" t="e">
        <f>VLOOKUP(Y78,[1]definitions_list_lookup!$AT$3:$AU$5,2,FALSE)</f>
        <v>#N/A</v>
      </c>
      <c r="AA78" s="52"/>
      <c r="AC78" s="9"/>
      <c r="AD78" s="2" t="s">
        <v>376</v>
      </c>
      <c r="AE78" s="10">
        <f>VLOOKUP(AD78,[1]definitions_list_lookup!$Y$12:$Z$15,2,FALSE)</f>
        <v>0</v>
      </c>
      <c r="AF78" s="5"/>
      <c r="AG78" s="17" t="e">
        <f>VLOOKUP(AF78,[1]definitions_list_lookup!$AT$3:$AU$5,2,FALSE)</f>
        <v>#N/A</v>
      </c>
      <c r="AI78" s="2"/>
      <c r="AJ78" s="2"/>
      <c r="AK78" s="54"/>
      <c r="AL78" s="54"/>
      <c r="AM78" s="54"/>
      <c r="AN78" s="54"/>
      <c r="AO78" s="54"/>
      <c r="AP78" s="54"/>
      <c r="AQ78" s="54"/>
      <c r="AR78" s="54"/>
      <c r="AS78" s="54"/>
      <c r="AT78" s="55"/>
      <c r="AU78" s="55"/>
      <c r="AV78" s="55"/>
      <c r="AW78" s="55"/>
      <c r="AX78" s="56" t="e">
        <f t="shared" si="0"/>
        <v>#DIV/0!</v>
      </c>
      <c r="AY78" s="56" t="e">
        <f t="shared" si="1"/>
        <v>#DIV/0!</v>
      </c>
      <c r="AZ78" s="56" t="e">
        <f t="shared" si="2"/>
        <v>#DIV/0!</v>
      </c>
      <c r="BA78" s="56" t="e">
        <f t="shared" si="3"/>
        <v>#DIV/0!</v>
      </c>
      <c r="BB78" s="56" t="e">
        <f t="shared" si="4"/>
        <v>#DIV/0!</v>
      </c>
      <c r="BC78" s="57" t="e">
        <f t="shared" si="5"/>
        <v>#DIV/0!</v>
      </c>
      <c r="BD78" s="58" t="e">
        <f t="shared" si="6"/>
        <v>#DIV/0!</v>
      </c>
      <c r="BE78" s="2" t="s">
        <v>426</v>
      </c>
      <c r="BH78" s="2" t="s">
        <v>420</v>
      </c>
      <c r="BI78" s="9">
        <f>VLOOKUP(BH78,[1]definitions_list_lookup!$AB$12:$AC$17,2,FALSE)</f>
        <v>0</v>
      </c>
    </row>
    <row r="79" spans="1:61">
      <c r="A79" s="8">
        <v>43301</v>
      </c>
      <c r="B79" s="9" t="s">
        <v>9</v>
      </c>
      <c r="D79" s="9" t="s">
        <v>10</v>
      </c>
      <c r="E79" s="9">
        <v>19</v>
      </c>
      <c r="F79" s="9">
        <v>1</v>
      </c>
      <c r="G79" s="10" t="s">
        <v>56</v>
      </c>
      <c r="H79" s="2">
        <v>0</v>
      </c>
      <c r="I79" s="2">
        <v>11.5</v>
      </c>
      <c r="J79" s="49" t="str">
        <f>IF(((VLOOKUP($G79,Depth_Lookup!$A$3:$J$561,9,FALSE))-(I79/100))&gt;=0,"Good","Too Long")</f>
        <v>Good</v>
      </c>
      <c r="K79" s="50">
        <f>(VLOOKUP($G79,Depth_Lookup!$A$3:$J$561,10,FALSE))+(H79/100)</f>
        <v>35.6</v>
      </c>
      <c r="L79" s="50">
        <f>(VLOOKUP($G79,Depth_Lookup!$A$3:$J$561,10,FALSE))+(I79/100)</f>
        <v>35.715000000000003</v>
      </c>
      <c r="R79" s="9"/>
      <c r="S79" s="17"/>
      <c r="T79" s="208"/>
      <c r="U79" s="5"/>
      <c r="V79" s="9"/>
      <c r="W79" s="9"/>
      <c r="X79" s="10" t="e">
        <f>VLOOKUP(W79,[1]definitions_list_lookup!$V$12:$W$15,2,FALSE)</f>
        <v>#N/A</v>
      </c>
      <c r="Y79" s="5"/>
      <c r="Z79" s="17" t="e">
        <f>VLOOKUP(Y79,[1]definitions_list_lookup!$AT$3:$AU$5,2,FALSE)</f>
        <v>#N/A</v>
      </c>
      <c r="AA79" s="52"/>
      <c r="AC79" s="9"/>
      <c r="AD79" s="2" t="s">
        <v>376</v>
      </c>
      <c r="AE79" s="10">
        <f>VLOOKUP(AD79,[1]definitions_list_lookup!$Y$12:$Z$15,2,FALSE)</f>
        <v>0</v>
      </c>
      <c r="AF79" s="5"/>
      <c r="AG79" s="17" t="e">
        <f>VLOOKUP(AF79,[1]definitions_list_lookup!$AT$3:$AU$5,2,FALSE)</f>
        <v>#N/A</v>
      </c>
      <c r="AI79" s="2"/>
      <c r="AJ79" s="2"/>
      <c r="AK79" s="54"/>
      <c r="AL79" s="54"/>
      <c r="AM79" s="54"/>
      <c r="AN79" s="54"/>
      <c r="AO79" s="54"/>
      <c r="AP79" s="54"/>
      <c r="AQ79" s="54"/>
      <c r="AR79" s="54"/>
      <c r="AS79" s="54"/>
      <c r="AT79" s="55"/>
      <c r="AU79" s="55"/>
      <c r="AV79" s="55"/>
      <c r="AW79" s="55"/>
      <c r="AX79" s="56" t="e">
        <f t="shared" si="0"/>
        <v>#DIV/0!</v>
      </c>
      <c r="AY79" s="56" t="e">
        <f t="shared" si="1"/>
        <v>#DIV/0!</v>
      </c>
      <c r="AZ79" s="56" t="e">
        <f t="shared" si="2"/>
        <v>#DIV/0!</v>
      </c>
      <c r="BA79" s="56" t="e">
        <f t="shared" si="3"/>
        <v>#DIV/0!</v>
      </c>
      <c r="BB79" s="56" t="e">
        <f t="shared" si="4"/>
        <v>#DIV/0!</v>
      </c>
      <c r="BC79" s="57" t="e">
        <f t="shared" si="5"/>
        <v>#DIV/0!</v>
      </c>
      <c r="BD79" s="58" t="e">
        <f t="shared" si="6"/>
        <v>#DIV/0!</v>
      </c>
      <c r="BE79" s="2" t="s">
        <v>426</v>
      </c>
      <c r="BH79" s="2" t="s">
        <v>420</v>
      </c>
      <c r="BI79" s="9">
        <f>VLOOKUP(BH79,[1]definitions_list_lookup!$AB$12:$AC$17,2,FALSE)</f>
        <v>0</v>
      </c>
    </row>
    <row r="80" spans="1:61" s="113" customFormat="1">
      <c r="A80" s="112">
        <v>43301</v>
      </c>
      <c r="B80" s="113" t="s">
        <v>9</v>
      </c>
      <c r="D80" s="113" t="s">
        <v>10</v>
      </c>
      <c r="E80" s="113">
        <v>19</v>
      </c>
      <c r="F80" s="113">
        <v>1</v>
      </c>
      <c r="G80" s="114" t="s">
        <v>56</v>
      </c>
      <c r="H80" s="113">
        <v>11.5</v>
      </c>
      <c r="I80" s="113">
        <v>12</v>
      </c>
      <c r="J80" s="49" t="str">
        <f>IF(((VLOOKUP($G80,Depth_Lookup!$A$3:$J$561,9,FALSE))-(I80/100))&gt;=0,"Good","Too Long")</f>
        <v>Good</v>
      </c>
      <c r="K80" s="50">
        <f>(VLOOKUP($G80,Depth_Lookup!$A$3:$J$561,10,FALSE))+(H80/100)</f>
        <v>35.715000000000003</v>
      </c>
      <c r="L80" s="50">
        <f>(VLOOKUP($G80,Depth_Lookup!$A$3:$J$561,10,FALSE))+(I80/100)</f>
        <v>35.72</v>
      </c>
      <c r="M80" s="115"/>
      <c r="N80" s="116"/>
      <c r="S80" s="114"/>
      <c r="T80" s="208"/>
      <c r="X80" s="114" t="e">
        <f>VLOOKUP(W80,[1]definitions_list_lookup!$V$12:$W$15,2,FALSE)</f>
        <v>#N/A</v>
      </c>
      <c r="Z80" s="114" t="e">
        <f>VLOOKUP(Y80,[1]definitions_list_lookup!$AT$3:$AU$5,2,FALSE)</f>
        <v>#N/A</v>
      </c>
      <c r="AA80" s="117"/>
      <c r="AB80" s="118"/>
      <c r="AD80" s="113" t="s">
        <v>376</v>
      </c>
      <c r="AE80" s="114">
        <f>VLOOKUP(AD80,[1]definitions_list_lookup!$Y$12:$Z$15,2,FALSE)</f>
        <v>0</v>
      </c>
      <c r="AG80" s="114" t="e">
        <f>VLOOKUP(AF80,[1]definitions_list_lookup!$AT$3:$AU$5,2,FALSE)</f>
        <v>#N/A</v>
      </c>
      <c r="AK80" s="119" t="s">
        <v>421</v>
      </c>
      <c r="AL80" s="119" t="s">
        <v>422</v>
      </c>
      <c r="AM80" s="119" t="s">
        <v>423</v>
      </c>
      <c r="AN80" s="119">
        <v>0.5</v>
      </c>
      <c r="AO80" s="119"/>
      <c r="AP80" s="119"/>
      <c r="AQ80" s="119"/>
      <c r="AR80" s="119"/>
      <c r="AS80" s="119"/>
      <c r="AT80" s="120">
        <v>40</v>
      </c>
      <c r="AU80" s="120">
        <v>90</v>
      </c>
      <c r="AV80" s="120">
        <v>22</v>
      </c>
      <c r="AW80" s="120">
        <v>180</v>
      </c>
      <c r="AX80" s="121">
        <f t="shared" si="0"/>
        <v>-64.289198542653395</v>
      </c>
      <c r="AY80" s="121">
        <f t="shared" si="1"/>
        <v>295.71080145734663</v>
      </c>
      <c r="AZ80" s="121">
        <f t="shared" si="2"/>
        <v>47.037166659430369</v>
      </c>
      <c r="BA80" s="121">
        <f t="shared" si="3"/>
        <v>25.710801457346605</v>
      </c>
      <c r="BB80" s="121">
        <f t="shared" si="4"/>
        <v>42.962833340569631</v>
      </c>
      <c r="BC80" s="122">
        <f t="shared" si="5"/>
        <v>115.71080145734663</v>
      </c>
      <c r="BD80" s="123">
        <f t="shared" si="6"/>
        <v>42.962833340569631</v>
      </c>
      <c r="BE80" s="113" t="s">
        <v>425</v>
      </c>
      <c r="BG80" s="124"/>
      <c r="BH80" s="113" t="s">
        <v>420</v>
      </c>
      <c r="BI80" s="113">
        <f>VLOOKUP(BH80,[1]definitions_list_lookup!$AB$12:$AC$17,2,FALSE)</f>
        <v>0</v>
      </c>
    </row>
    <row r="81" spans="1:61">
      <c r="A81" s="8">
        <v>43301</v>
      </c>
      <c r="B81" s="9" t="s">
        <v>9</v>
      </c>
      <c r="D81" s="9" t="s">
        <v>10</v>
      </c>
      <c r="E81" s="9">
        <v>19</v>
      </c>
      <c r="F81" s="9">
        <v>1</v>
      </c>
      <c r="G81" s="10" t="s">
        <v>56</v>
      </c>
      <c r="H81" s="2">
        <v>12</v>
      </c>
      <c r="I81" s="2">
        <v>74</v>
      </c>
      <c r="J81" s="49" t="str">
        <f>IF(((VLOOKUP($G81,Depth_Lookup!$A$3:$J$561,9,FALSE))-(I81/100))&gt;=0,"Good","Too Long")</f>
        <v>Good</v>
      </c>
      <c r="K81" s="50">
        <f>(VLOOKUP($G81,Depth_Lookup!$A$3:$J$561,10,FALSE))+(H81/100)</f>
        <v>35.72</v>
      </c>
      <c r="L81" s="50">
        <f>(VLOOKUP($G81,Depth_Lookup!$A$3:$J$561,10,FALSE))+(I81/100)</f>
        <v>36.340000000000003</v>
      </c>
      <c r="R81" s="9"/>
      <c r="S81" s="17"/>
      <c r="T81" s="208"/>
      <c r="U81" s="5"/>
      <c r="V81" s="9"/>
      <c r="W81" s="9"/>
      <c r="X81" s="10" t="e">
        <f>VLOOKUP(W81,[1]definitions_list_lookup!$V$12:$W$15,2,FALSE)</f>
        <v>#N/A</v>
      </c>
      <c r="Y81" s="5"/>
      <c r="Z81" s="17" t="e">
        <f>VLOOKUP(Y81,[1]definitions_list_lookup!$AT$3:$AU$5,2,FALSE)</f>
        <v>#N/A</v>
      </c>
      <c r="AA81" s="52"/>
      <c r="AC81" s="9"/>
      <c r="AD81" s="2" t="s">
        <v>376</v>
      </c>
      <c r="AE81" s="10">
        <f>VLOOKUP(AD81,[1]definitions_list_lookup!$Y$12:$Z$15,2,FALSE)</f>
        <v>0</v>
      </c>
      <c r="AF81" s="5"/>
      <c r="AG81" s="17" t="e">
        <f>VLOOKUP(AF81,[1]definitions_list_lookup!$AT$3:$AU$5,2,FALSE)</f>
        <v>#N/A</v>
      </c>
      <c r="AI81" s="2"/>
      <c r="AJ81" s="2"/>
      <c r="AK81" s="54"/>
      <c r="AL81" s="54"/>
      <c r="AM81" s="54"/>
      <c r="AN81" s="54"/>
      <c r="AO81" s="54"/>
      <c r="AP81" s="54"/>
      <c r="AQ81" s="54"/>
      <c r="AR81" s="54"/>
      <c r="AS81" s="54"/>
      <c r="AT81" s="55"/>
      <c r="AU81" s="55"/>
      <c r="AV81" s="55"/>
      <c r="AW81" s="55"/>
      <c r="AX81" s="56" t="e">
        <f t="shared" si="0"/>
        <v>#DIV/0!</v>
      </c>
      <c r="AY81" s="56" t="e">
        <f t="shared" si="1"/>
        <v>#DIV/0!</v>
      </c>
      <c r="AZ81" s="56" t="e">
        <f t="shared" si="2"/>
        <v>#DIV/0!</v>
      </c>
      <c r="BA81" s="56" t="e">
        <f t="shared" si="3"/>
        <v>#DIV/0!</v>
      </c>
      <c r="BB81" s="56" t="e">
        <f t="shared" si="4"/>
        <v>#DIV/0!</v>
      </c>
      <c r="BC81" s="57" t="e">
        <f t="shared" si="5"/>
        <v>#DIV/0!</v>
      </c>
      <c r="BD81" s="58" t="e">
        <f t="shared" si="6"/>
        <v>#DIV/0!</v>
      </c>
      <c r="BE81" s="2" t="s">
        <v>426</v>
      </c>
      <c r="BH81" s="2" t="s">
        <v>420</v>
      </c>
      <c r="BI81" s="9">
        <f>VLOOKUP(BH81,[1]definitions_list_lookup!$AB$12:$AC$17,2,FALSE)</f>
        <v>0</v>
      </c>
    </row>
    <row r="82" spans="1:61">
      <c r="A82" s="8">
        <v>43301</v>
      </c>
      <c r="B82" s="9" t="s">
        <v>9</v>
      </c>
      <c r="D82" s="9" t="s">
        <v>10</v>
      </c>
      <c r="E82" s="9">
        <v>19</v>
      </c>
      <c r="F82" s="9">
        <v>2</v>
      </c>
      <c r="G82" s="10" t="s">
        <v>57</v>
      </c>
      <c r="H82" s="2">
        <v>0</v>
      </c>
      <c r="I82" s="2">
        <v>84</v>
      </c>
      <c r="J82" s="49" t="str">
        <f>IF(((VLOOKUP($G82,Depth_Lookup!$A$3:$J$561,9,FALSE))-(I82/100))&gt;=0,"Good","Too Long")</f>
        <v>Good</v>
      </c>
      <c r="K82" s="50">
        <f>(VLOOKUP($G82,Depth_Lookup!$A$3:$J$561,10,FALSE))+(H82/100)</f>
        <v>36.340000000000003</v>
      </c>
      <c r="L82" s="50">
        <f>(VLOOKUP($G82,Depth_Lookup!$A$3:$J$561,10,FALSE))+(I82/100)</f>
        <v>37.180000000000007</v>
      </c>
      <c r="R82" s="9"/>
      <c r="S82" s="17"/>
      <c r="T82" s="208"/>
      <c r="U82" s="5"/>
      <c r="V82" s="9"/>
      <c r="W82" s="9"/>
      <c r="X82" s="10" t="e">
        <f>VLOOKUP(W82,[1]definitions_list_lookup!$V$12:$W$15,2,FALSE)</f>
        <v>#N/A</v>
      </c>
      <c r="Y82" s="5"/>
      <c r="Z82" s="17" t="e">
        <f>VLOOKUP(Y82,[1]definitions_list_lookup!$AT$3:$AU$5,2,FALSE)</f>
        <v>#N/A</v>
      </c>
      <c r="AA82" s="52"/>
      <c r="AC82" s="9"/>
      <c r="AD82" s="2" t="s">
        <v>376</v>
      </c>
      <c r="AE82" s="10">
        <f>VLOOKUP(AD82,[1]definitions_list_lookup!$Y$12:$Z$15,2,FALSE)</f>
        <v>0</v>
      </c>
      <c r="AF82" s="5"/>
      <c r="AG82" s="17" t="e">
        <f>VLOOKUP(AF82,[1]definitions_list_lookup!$AT$3:$AU$5,2,FALSE)</f>
        <v>#N/A</v>
      </c>
      <c r="AI82" s="2"/>
      <c r="AJ82" s="2"/>
      <c r="AK82" s="54"/>
      <c r="AL82" s="54"/>
      <c r="AM82" s="54"/>
      <c r="AN82" s="54"/>
      <c r="AO82" s="54"/>
      <c r="AP82" s="54"/>
      <c r="AQ82" s="54"/>
      <c r="AR82" s="54"/>
      <c r="AS82" s="54"/>
      <c r="AT82" s="55"/>
      <c r="AU82" s="55"/>
      <c r="AV82" s="55"/>
      <c r="AW82" s="55"/>
      <c r="AX82" s="56" t="e">
        <f t="shared" si="0"/>
        <v>#DIV/0!</v>
      </c>
      <c r="AY82" s="56" t="e">
        <f t="shared" si="1"/>
        <v>#DIV/0!</v>
      </c>
      <c r="AZ82" s="56" t="e">
        <f t="shared" si="2"/>
        <v>#DIV/0!</v>
      </c>
      <c r="BA82" s="56" t="e">
        <f t="shared" si="3"/>
        <v>#DIV/0!</v>
      </c>
      <c r="BB82" s="56" t="e">
        <f t="shared" si="4"/>
        <v>#DIV/0!</v>
      </c>
      <c r="BC82" s="57" t="e">
        <f t="shared" si="5"/>
        <v>#DIV/0!</v>
      </c>
      <c r="BD82" s="58" t="e">
        <f t="shared" si="6"/>
        <v>#DIV/0!</v>
      </c>
      <c r="BE82" s="2" t="s">
        <v>426</v>
      </c>
      <c r="BH82" s="2" t="s">
        <v>420</v>
      </c>
      <c r="BI82" s="9">
        <f>VLOOKUP(BH82,[1]definitions_list_lookup!$AB$12:$AC$17,2,FALSE)</f>
        <v>0</v>
      </c>
    </row>
    <row r="83" spans="1:61" s="12" customFormat="1">
      <c r="A83" s="11">
        <v>43301</v>
      </c>
      <c r="B83" s="12" t="s">
        <v>9</v>
      </c>
      <c r="D83" s="12" t="s">
        <v>10</v>
      </c>
      <c r="E83" s="12">
        <v>19</v>
      </c>
      <c r="F83" s="12">
        <v>3</v>
      </c>
      <c r="G83" s="13" t="s">
        <v>58</v>
      </c>
      <c r="H83" s="14">
        <v>0</v>
      </c>
      <c r="I83" s="14">
        <v>70</v>
      </c>
      <c r="J83" s="49" t="str">
        <f>IF(((VLOOKUP($G83,Depth_Lookup!$A$3:$J$561,9,FALSE))-(I83/100))&gt;=0,"Good","Too Long")</f>
        <v>Good</v>
      </c>
      <c r="K83" s="50">
        <f>(VLOOKUP($G83,Depth_Lookup!$A$3:$J$561,10,FALSE))+(H83/100)</f>
        <v>37.18</v>
      </c>
      <c r="L83" s="50">
        <f>(VLOOKUP($G83,Depth_Lookup!$A$3:$J$561,10,FALSE))+(I83/100)</f>
        <v>37.880000000000003</v>
      </c>
      <c r="M83" s="60"/>
      <c r="N83" s="61"/>
      <c r="P83" s="14"/>
      <c r="Q83" s="14"/>
      <c r="S83" s="21"/>
      <c r="T83" s="209"/>
      <c r="U83" s="26"/>
      <c r="X83" s="13" t="e">
        <f>VLOOKUP(W83,[1]definitions_list_lookup!$V$12:$W$15,2,FALSE)</f>
        <v>#N/A</v>
      </c>
      <c r="Y83" s="26"/>
      <c r="Z83" s="21" t="e">
        <f>VLOOKUP(Y83,[1]definitions_list_lookup!$AT$3:$AU$5,2,FALSE)</f>
        <v>#N/A</v>
      </c>
      <c r="AA83" s="62"/>
      <c r="AB83" s="63"/>
      <c r="AD83" s="14" t="s">
        <v>376</v>
      </c>
      <c r="AE83" s="13">
        <f>VLOOKUP(AD83,[1]definitions_list_lookup!$Y$12:$Z$15,2,FALSE)</f>
        <v>0</v>
      </c>
      <c r="AF83" s="26"/>
      <c r="AG83" s="21" t="e">
        <f>VLOOKUP(AF83,[1]definitions_list_lookup!$AT$3:$AU$5,2,FALSE)</f>
        <v>#N/A</v>
      </c>
      <c r="AI83" s="14"/>
      <c r="AJ83" s="14"/>
      <c r="AK83" s="64"/>
      <c r="AL83" s="64"/>
      <c r="AM83" s="64"/>
      <c r="AN83" s="64"/>
      <c r="AO83" s="64"/>
      <c r="AP83" s="64"/>
      <c r="AQ83" s="64"/>
      <c r="AR83" s="64"/>
      <c r="AS83" s="64"/>
      <c r="AT83" s="65"/>
      <c r="AU83" s="65"/>
      <c r="AV83" s="65"/>
      <c r="AW83" s="65"/>
      <c r="AX83" s="66" t="e">
        <f t="shared" si="0"/>
        <v>#DIV/0!</v>
      </c>
      <c r="AY83" s="66" t="e">
        <f t="shared" si="1"/>
        <v>#DIV/0!</v>
      </c>
      <c r="AZ83" s="66" t="e">
        <f t="shared" si="2"/>
        <v>#DIV/0!</v>
      </c>
      <c r="BA83" s="66" t="e">
        <f t="shared" si="3"/>
        <v>#DIV/0!</v>
      </c>
      <c r="BB83" s="66" t="e">
        <f t="shared" si="4"/>
        <v>#DIV/0!</v>
      </c>
      <c r="BC83" s="67" t="e">
        <f t="shared" si="5"/>
        <v>#DIV/0!</v>
      </c>
      <c r="BD83" s="68" t="e">
        <f t="shared" si="6"/>
        <v>#DIV/0!</v>
      </c>
      <c r="BE83" s="14" t="s">
        <v>426</v>
      </c>
      <c r="BF83" s="14"/>
      <c r="BG83" s="69"/>
      <c r="BH83" s="14" t="s">
        <v>420</v>
      </c>
      <c r="BI83" s="12">
        <f>VLOOKUP(BH83,[1]definitions_list_lookup!$AB$12:$AC$17,2,FALSE)</f>
        <v>0</v>
      </c>
    </row>
    <row r="84" spans="1:61">
      <c r="A84" s="8">
        <v>43302</v>
      </c>
      <c r="B84" s="9" t="s">
        <v>9</v>
      </c>
      <c r="D84" s="9" t="s">
        <v>10</v>
      </c>
      <c r="E84" s="9">
        <v>19</v>
      </c>
      <c r="F84" s="9">
        <v>4</v>
      </c>
      <c r="G84" s="10" t="s">
        <v>59</v>
      </c>
      <c r="H84" s="2">
        <v>0</v>
      </c>
      <c r="I84" s="2">
        <v>83</v>
      </c>
      <c r="J84" s="49" t="str">
        <f>IF(((VLOOKUP($G84,Depth_Lookup!$A$3:$J$561,9,FALSE))-(I84/100))&gt;=0,"Good","Too Long")</f>
        <v>Good</v>
      </c>
      <c r="K84" s="50">
        <f>(VLOOKUP($G84,Depth_Lookup!$A$3:$J$561,10,FALSE))+(H84/100)</f>
        <v>37.880000000000003</v>
      </c>
      <c r="L84" s="50">
        <f>(VLOOKUP($G84,Depth_Lookup!$A$3:$J$561,10,FALSE))+(I84/100)</f>
        <v>38.71</v>
      </c>
      <c r="R84" s="9"/>
      <c r="S84" s="17"/>
      <c r="T84" s="208"/>
      <c r="U84" s="5"/>
      <c r="V84" s="9"/>
      <c r="W84" s="9"/>
      <c r="X84" s="10" t="e">
        <f>VLOOKUP(W84,[1]definitions_list_lookup!$V$12:$W$15,2,FALSE)</f>
        <v>#N/A</v>
      </c>
      <c r="Y84" s="5"/>
      <c r="Z84" s="17" t="e">
        <f>VLOOKUP(Y84,[1]definitions_list_lookup!$AT$3:$AU$5,2,FALSE)</f>
        <v>#N/A</v>
      </c>
      <c r="AA84" s="52"/>
      <c r="AC84" s="9"/>
      <c r="AD84" s="2" t="s">
        <v>376</v>
      </c>
      <c r="AE84" s="10">
        <f>VLOOKUP(AD84,[1]definitions_list_lookup!$Y$12:$Z$15,2,FALSE)</f>
        <v>0</v>
      </c>
      <c r="AF84" s="5"/>
      <c r="AG84" s="17" t="e">
        <f>VLOOKUP(AF84,[1]definitions_list_lookup!$AT$3:$AU$5,2,FALSE)</f>
        <v>#N/A</v>
      </c>
      <c r="AI84" s="2"/>
      <c r="AJ84" s="2"/>
      <c r="AK84" s="54"/>
      <c r="AL84" s="54"/>
      <c r="AM84" s="54"/>
      <c r="AN84" s="54"/>
      <c r="AO84" s="54"/>
      <c r="AP84" s="54"/>
      <c r="AQ84" s="54"/>
      <c r="AR84" s="54"/>
      <c r="AS84" s="54"/>
      <c r="AT84" s="55"/>
      <c r="AU84" s="55"/>
      <c r="AV84" s="55"/>
      <c r="AW84" s="55"/>
      <c r="AX84" s="56" t="e">
        <f t="shared" si="0"/>
        <v>#DIV/0!</v>
      </c>
      <c r="AY84" s="56" t="e">
        <f t="shared" si="1"/>
        <v>#DIV/0!</v>
      </c>
      <c r="AZ84" s="56" t="e">
        <f t="shared" si="2"/>
        <v>#DIV/0!</v>
      </c>
      <c r="BA84" s="56" t="e">
        <f t="shared" si="3"/>
        <v>#DIV/0!</v>
      </c>
      <c r="BB84" s="56" t="e">
        <f t="shared" si="4"/>
        <v>#DIV/0!</v>
      </c>
      <c r="BC84" s="57" t="e">
        <f t="shared" si="5"/>
        <v>#DIV/0!</v>
      </c>
      <c r="BD84" s="58" t="e">
        <f t="shared" si="6"/>
        <v>#DIV/0!</v>
      </c>
      <c r="BE84" s="2" t="s">
        <v>426</v>
      </c>
      <c r="BH84" s="2" t="s">
        <v>420</v>
      </c>
      <c r="BI84" s="9">
        <f>VLOOKUP(BH84,[1]definitions_list_lookup!$AB$12:$AC$17,2,FALSE)</f>
        <v>0</v>
      </c>
    </row>
    <row r="85" spans="1:61">
      <c r="A85" s="8">
        <v>43302</v>
      </c>
      <c r="B85" s="9" t="s">
        <v>9</v>
      </c>
      <c r="D85" s="9" t="s">
        <v>10</v>
      </c>
      <c r="E85" s="9">
        <v>20</v>
      </c>
      <c r="F85" s="9">
        <v>1</v>
      </c>
      <c r="G85" s="10" t="s">
        <v>60</v>
      </c>
      <c r="H85" s="2">
        <v>0</v>
      </c>
      <c r="I85" s="2">
        <v>96</v>
      </c>
      <c r="J85" s="49" t="str">
        <f>IF(((VLOOKUP($G85,Depth_Lookup!$A$3:$J$561,9,FALSE))-(I85/100))&gt;=0,"Good","Too Long")</f>
        <v>Good</v>
      </c>
      <c r="K85" s="50">
        <f>(VLOOKUP($G85,Depth_Lookup!$A$3:$J$561,10,FALSE))+(H85/100)</f>
        <v>38.6</v>
      </c>
      <c r="L85" s="50">
        <f>(VLOOKUP($G85,Depth_Lookup!$A$3:$J$561,10,FALSE))+(I85/100)</f>
        <v>39.56</v>
      </c>
      <c r="R85" s="9"/>
      <c r="S85" s="17"/>
      <c r="T85" s="208"/>
      <c r="U85" s="5"/>
      <c r="V85" s="9"/>
      <c r="W85" s="9"/>
      <c r="X85" s="10" t="e">
        <f>VLOOKUP(W85,[1]definitions_list_lookup!$V$12:$W$15,2,FALSE)</f>
        <v>#N/A</v>
      </c>
      <c r="Y85" s="5"/>
      <c r="Z85" s="17" t="e">
        <f>VLOOKUP(Y85,[1]definitions_list_lookup!$AT$3:$AU$5,2,FALSE)</f>
        <v>#N/A</v>
      </c>
      <c r="AA85" s="52"/>
      <c r="AC85" s="9"/>
      <c r="AD85" s="2" t="s">
        <v>376</v>
      </c>
      <c r="AE85" s="10">
        <f>VLOOKUP(AD85,[1]definitions_list_lookup!$Y$12:$Z$15,2,FALSE)</f>
        <v>0</v>
      </c>
      <c r="AF85" s="5"/>
      <c r="AG85" s="17" t="e">
        <f>VLOOKUP(AF85,[1]definitions_list_lookup!$AT$3:$AU$5,2,FALSE)</f>
        <v>#N/A</v>
      </c>
      <c r="AI85" s="2"/>
      <c r="AJ85" s="2"/>
      <c r="AK85" s="54"/>
      <c r="AL85" s="54"/>
      <c r="AM85" s="54"/>
      <c r="AN85" s="54"/>
      <c r="AO85" s="54"/>
      <c r="AP85" s="54"/>
      <c r="AQ85" s="54"/>
      <c r="AR85" s="54"/>
      <c r="AS85" s="54"/>
      <c r="AT85" s="55"/>
      <c r="AU85" s="55"/>
      <c r="AV85" s="55"/>
      <c r="AW85" s="55"/>
      <c r="AX85" s="56" t="e">
        <f t="shared" si="0"/>
        <v>#DIV/0!</v>
      </c>
      <c r="AY85" s="56" t="e">
        <f t="shared" si="1"/>
        <v>#DIV/0!</v>
      </c>
      <c r="AZ85" s="56" t="e">
        <f t="shared" si="2"/>
        <v>#DIV/0!</v>
      </c>
      <c r="BA85" s="56" t="e">
        <f t="shared" si="3"/>
        <v>#DIV/0!</v>
      </c>
      <c r="BB85" s="56" t="e">
        <f t="shared" si="4"/>
        <v>#DIV/0!</v>
      </c>
      <c r="BC85" s="57" t="e">
        <f t="shared" si="5"/>
        <v>#DIV/0!</v>
      </c>
      <c r="BD85" s="58" t="e">
        <f t="shared" si="6"/>
        <v>#DIV/0!</v>
      </c>
      <c r="BE85" s="2" t="s">
        <v>426</v>
      </c>
      <c r="BH85" s="2" t="s">
        <v>420</v>
      </c>
      <c r="BI85" s="9">
        <f>VLOOKUP(BH85,[1]definitions_list_lookup!$AB$12:$AC$17,2,FALSE)</f>
        <v>0</v>
      </c>
    </row>
    <row r="86" spans="1:61">
      <c r="A86" s="8">
        <v>43302</v>
      </c>
      <c r="B86" s="9" t="s">
        <v>9</v>
      </c>
      <c r="D86" s="9" t="s">
        <v>10</v>
      </c>
      <c r="E86" s="9">
        <v>20</v>
      </c>
      <c r="F86" s="9">
        <v>2</v>
      </c>
      <c r="G86" s="10" t="s">
        <v>61</v>
      </c>
      <c r="H86" s="2">
        <v>0</v>
      </c>
      <c r="I86" s="2">
        <v>84</v>
      </c>
      <c r="J86" s="49" t="str">
        <f>IF(((VLOOKUP($G86,Depth_Lookup!$A$3:$J$561,9,FALSE))-(I86/100))&gt;=0,"Good","Too Long")</f>
        <v>Good</v>
      </c>
      <c r="K86" s="50">
        <f>(VLOOKUP($G86,Depth_Lookup!$A$3:$J$561,10,FALSE))+(H86/100)</f>
        <v>39.56</v>
      </c>
      <c r="L86" s="50">
        <f>(VLOOKUP($G86,Depth_Lookup!$A$3:$J$561,10,FALSE))+(I86/100)</f>
        <v>40.400000000000006</v>
      </c>
      <c r="R86" s="9"/>
      <c r="S86" s="17"/>
      <c r="T86" s="208"/>
      <c r="U86" s="5"/>
      <c r="V86" s="9"/>
      <c r="W86" s="9"/>
      <c r="X86" s="10" t="e">
        <f>VLOOKUP(W86,[1]definitions_list_lookup!$V$12:$W$15,2,FALSE)</f>
        <v>#N/A</v>
      </c>
      <c r="Y86" s="5"/>
      <c r="Z86" s="17" t="e">
        <f>VLOOKUP(Y86,[1]definitions_list_lookup!$AT$3:$AU$5,2,FALSE)</f>
        <v>#N/A</v>
      </c>
      <c r="AA86" s="52"/>
      <c r="AC86" s="9"/>
      <c r="AD86" s="2" t="s">
        <v>376</v>
      </c>
      <c r="AE86" s="10">
        <f>VLOOKUP(AD86,[1]definitions_list_lookup!$Y$12:$Z$15,2,FALSE)</f>
        <v>0</v>
      </c>
      <c r="AF86" s="5"/>
      <c r="AG86" s="17" t="e">
        <f>VLOOKUP(AF86,[1]definitions_list_lookup!$AT$3:$AU$5,2,FALSE)</f>
        <v>#N/A</v>
      </c>
      <c r="AI86" s="2"/>
      <c r="AJ86" s="2"/>
      <c r="AK86" s="54"/>
      <c r="AL86" s="54"/>
      <c r="AM86" s="54"/>
      <c r="AN86" s="54"/>
      <c r="AO86" s="54"/>
      <c r="AP86" s="54"/>
      <c r="AQ86" s="54"/>
      <c r="AR86" s="54"/>
      <c r="AS86" s="54"/>
      <c r="AT86" s="55"/>
      <c r="AU86" s="55"/>
      <c r="AV86" s="55"/>
      <c r="AW86" s="55"/>
      <c r="AX86" s="56" t="e">
        <f t="shared" si="0"/>
        <v>#DIV/0!</v>
      </c>
      <c r="AY86" s="56" t="e">
        <f t="shared" si="1"/>
        <v>#DIV/0!</v>
      </c>
      <c r="AZ86" s="56" t="e">
        <f t="shared" si="2"/>
        <v>#DIV/0!</v>
      </c>
      <c r="BA86" s="56" t="e">
        <f t="shared" si="3"/>
        <v>#DIV/0!</v>
      </c>
      <c r="BB86" s="56" t="e">
        <f t="shared" si="4"/>
        <v>#DIV/0!</v>
      </c>
      <c r="BC86" s="57" t="e">
        <f t="shared" si="5"/>
        <v>#DIV/0!</v>
      </c>
      <c r="BD86" s="58" t="e">
        <f t="shared" si="6"/>
        <v>#DIV/0!</v>
      </c>
      <c r="BE86" s="2" t="s">
        <v>426</v>
      </c>
      <c r="BH86" s="2" t="s">
        <v>420</v>
      </c>
      <c r="BI86" s="9">
        <f>VLOOKUP(BH86,[1]definitions_list_lookup!$AB$12:$AC$17,2,FALSE)</f>
        <v>0</v>
      </c>
    </row>
    <row r="87" spans="1:61">
      <c r="A87" s="8">
        <v>43302</v>
      </c>
      <c r="B87" s="9" t="s">
        <v>9</v>
      </c>
      <c r="D87" s="9" t="s">
        <v>10</v>
      </c>
      <c r="E87" s="9">
        <v>20</v>
      </c>
      <c r="F87" s="9">
        <v>3</v>
      </c>
      <c r="G87" s="10" t="s">
        <v>62</v>
      </c>
      <c r="H87" s="2">
        <v>0</v>
      </c>
      <c r="I87" s="2">
        <v>38</v>
      </c>
      <c r="J87" s="49" t="str">
        <f>IF(((VLOOKUP($G87,Depth_Lookup!$A$3:$J$561,9,FALSE))-(I87/100))&gt;=0,"Good","Too Long")</f>
        <v>Good</v>
      </c>
      <c r="K87" s="50">
        <f>(VLOOKUP($G87,Depth_Lookup!$A$3:$J$561,10,FALSE))+(H87/100)</f>
        <v>40.4</v>
      </c>
      <c r="L87" s="50">
        <f>(VLOOKUP($G87,Depth_Lookup!$A$3:$J$561,10,FALSE))+(I87/100)</f>
        <v>40.78</v>
      </c>
      <c r="R87" s="9"/>
      <c r="S87" s="17"/>
      <c r="T87" s="208"/>
      <c r="U87" s="5"/>
      <c r="V87" s="9"/>
      <c r="W87" s="9"/>
      <c r="X87" s="10" t="e">
        <f>VLOOKUP(W87,[1]definitions_list_lookup!$V$12:$W$15,2,FALSE)</f>
        <v>#N/A</v>
      </c>
      <c r="Y87" s="5"/>
      <c r="Z87" s="17" t="e">
        <f>VLOOKUP(Y87,[1]definitions_list_lookup!$AT$3:$AU$5,2,FALSE)</f>
        <v>#N/A</v>
      </c>
      <c r="AA87" s="52"/>
      <c r="AC87" s="9"/>
      <c r="AD87" s="2" t="s">
        <v>376</v>
      </c>
      <c r="AE87" s="10">
        <f>VLOOKUP(AD87,[1]definitions_list_lookup!$Y$12:$Z$15,2,FALSE)</f>
        <v>0</v>
      </c>
      <c r="AF87" s="5"/>
      <c r="AG87" s="17" t="e">
        <f>VLOOKUP(AF87,[1]definitions_list_lookup!$AT$3:$AU$5,2,FALSE)</f>
        <v>#N/A</v>
      </c>
      <c r="AI87" s="2"/>
      <c r="AJ87" s="2"/>
      <c r="AK87" s="54"/>
      <c r="AL87" s="54"/>
      <c r="AM87" s="54"/>
      <c r="AN87" s="54"/>
      <c r="AO87" s="54"/>
      <c r="AP87" s="54"/>
      <c r="AQ87" s="54"/>
      <c r="AR87" s="54"/>
      <c r="AS87" s="54"/>
      <c r="AT87" s="55"/>
      <c r="AU87" s="55"/>
      <c r="AV87" s="55"/>
      <c r="AW87" s="55"/>
      <c r="AX87" s="56" t="e">
        <f t="shared" si="0"/>
        <v>#DIV/0!</v>
      </c>
      <c r="AY87" s="56" t="e">
        <f t="shared" si="1"/>
        <v>#DIV/0!</v>
      </c>
      <c r="AZ87" s="56" t="e">
        <f t="shared" si="2"/>
        <v>#DIV/0!</v>
      </c>
      <c r="BA87" s="56" t="e">
        <f t="shared" si="3"/>
        <v>#DIV/0!</v>
      </c>
      <c r="BB87" s="56" t="e">
        <f t="shared" si="4"/>
        <v>#DIV/0!</v>
      </c>
      <c r="BC87" s="57" t="e">
        <f t="shared" si="5"/>
        <v>#DIV/0!</v>
      </c>
      <c r="BD87" s="58" t="e">
        <f t="shared" si="6"/>
        <v>#DIV/0!</v>
      </c>
      <c r="BI87" s="9" t="e">
        <f>VLOOKUP(BH87,[1]definitions_list_lookup!$AB$12:$AC$17,2,FALSE)</f>
        <v>#N/A</v>
      </c>
    </row>
    <row r="88" spans="1:61">
      <c r="A88" s="8">
        <v>43302</v>
      </c>
      <c r="B88" s="9" t="s">
        <v>9</v>
      </c>
      <c r="D88" s="9" t="s">
        <v>10</v>
      </c>
      <c r="E88" s="9">
        <v>20</v>
      </c>
      <c r="F88" s="9">
        <v>3</v>
      </c>
      <c r="G88" s="10" t="s">
        <v>62</v>
      </c>
      <c r="H88" s="2">
        <v>38</v>
      </c>
      <c r="I88" s="2">
        <v>55.5</v>
      </c>
      <c r="J88" s="49" t="str">
        <f>IF(((VLOOKUP($G88,Depth_Lookup!$A$3:$J$561,9,FALSE))-(I88/100))&gt;=0,"Good","Too Long")</f>
        <v>Good</v>
      </c>
      <c r="K88" s="50">
        <f>(VLOOKUP($G88,Depth_Lookup!$A$3:$J$561,10,FALSE))+(H88/100)</f>
        <v>40.78</v>
      </c>
      <c r="L88" s="50">
        <f>(VLOOKUP($G88,Depth_Lookup!$A$3:$J$561,10,FALSE))+(I88/100)</f>
        <v>40.954999999999998</v>
      </c>
      <c r="R88" s="9"/>
      <c r="S88" s="17"/>
      <c r="T88" s="208"/>
      <c r="U88" s="5"/>
      <c r="V88" s="9"/>
      <c r="W88" s="9"/>
      <c r="X88" s="10" t="e">
        <f>VLOOKUP(W88,[1]definitions_list_lookup!$V$12:$W$15,2,FALSE)</f>
        <v>#N/A</v>
      </c>
      <c r="Y88" s="5"/>
      <c r="Z88" s="17" t="e">
        <f>VLOOKUP(Y88,[1]definitions_list_lookup!$AT$3:$AU$5,2,FALSE)</f>
        <v>#N/A</v>
      </c>
      <c r="AA88" s="52"/>
      <c r="AC88" s="9"/>
      <c r="AD88" s="2" t="s">
        <v>376</v>
      </c>
      <c r="AE88" s="10">
        <f>VLOOKUP(AD88,[1]definitions_list_lookup!$Y$12:$Z$15,2,FALSE)</f>
        <v>0</v>
      </c>
      <c r="AF88" s="5"/>
      <c r="AG88" s="17" t="e">
        <f>VLOOKUP(AF88,[1]definitions_list_lookup!$AT$3:$AU$5,2,FALSE)</f>
        <v>#N/A</v>
      </c>
      <c r="AI88" s="2"/>
      <c r="AJ88" s="2"/>
      <c r="AK88" s="54"/>
      <c r="AL88" s="54"/>
      <c r="AM88" s="54"/>
      <c r="AN88" s="54"/>
      <c r="AO88" s="54"/>
      <c r="AP88" s="54"/>
      <c r="AQ88" s="54"/>
      <c r="AR88" s="54"/>
      <c r="AS88" s="54"/>
      <c r="AT88" s="55"/>
      <c r="AU88" s="55"/>
      <c r="AV88" s="55"/>
      <c r="AW88" s="55"/>
      <c r="AX88" s="56" t="e">
        <f t="shared" si="0"/>
        <v>#DIV/0!</v>
      </c>
      <c r="AY88" s="56" t="e">
        <f t="shared" si="1"/>
        <v>#DIV/0!</v>
      </c>
      <c r="AZ88" s="56" t="e">
        <f t="shared" si="2"/>
        <v>#DIV/0!</v>
      </c>
      <c r="BA88" s="56" t="e">
        <f t="shared" si="3"/>
        <v>#DIV/0!</v>
      </c>
      <c r="BB88" s="56" t="e">
        <f t="shared" si="4"/>
        <v>#DIV/0!</v>
      </c>
      <c r="BC88" s="57" t="e">
        <f t="shared" si="5"/>
        <v>#DIV/0!</v>
      </c>
      <c r="BD88" s="58" t="e">
        <f t="shared" si="6"/>
        <v>#DIV/0!</v>
      </c>
      <c r="BE88" s="2" t="s">
        <v>426</v>
      </c>
      <c r="BH88" s="2" t="s">
        <v>420</v>
      </c>
      <c r="BI88" s="9">
        <f>VLOOKUP(BH88,[1]definitions_list_lookup!$AB$12:$AC$17,2,FALSE)</f>
        <v>0</v>
      </c>
    </row>
    <row r="89" spans="1:61">
      <c r="A89" s="8">
        <v>43302</v>
      </c>
      <c r="B89" s="9" t="s">
        <v>9</v>
      </c>
      <c r="D89" s="9" t="s">
        <v>10</v>
      </c>
      <c r="E89" s="9">
        <v>20</v>
      </c>
      <c r="F89" s="9">
        <v>3</v>
      </c>
      <c r="G89" s="10" t="s">
        <v>62</v>
      </c>
      <c r="H89" s="2">
        <v>55.5</v>
      </c>
      <c r="I89" s="2">
        <v>67</v>
      </c>
      <c r="J89" s="49" t="str">
        <f>IF(((VLOOKUP($G89,Depth_Lookup!$A$3:$J$561,9,FALSE))-(I89/100))&gt;=0,"Good","Too Long")</f>
        <v>Good</v>
      </c>
      <c r="K89" s="50">
        <f>(VLOOKUP($G89,Depth_Lookup!$A$3:$J$561,10,FALSE))+(H89/100)</f>
        <v>40.954999999999998</v>
      </c>
      <c r="L89" s="50">
        <f>(VLOOKUP($G89,Depth_Lookup!$A$3:$J$561,10,FALSE))+(I89/100)</f>
        <v>41.07</v>
      </c>
      <c r="R89" s="9"/>
      <c r="S89" s="17"/>
      <c r="T89" s="208"/>
      <c r="U89" s="5"/>
      <c r="V89" s="9"/>
      <c r="W89" s="9"/>
      <c r="X89" s="10" t="e">
        <f>VLOOKUP(W89,[1]definitions_list_lookup!$V$12:$W$15,2,FALSE)</f>
        <v>#N/A</v>
      </c>
      <c r="Y89" s="5"/>
      <c r="Z89" s="17" t="e">
        <f>VLOOKUP(Y89,[1]definitions_list_lookup!$AT$3:$AU$5,2,FALSE)</f>
        <v>#N/A</v>
      </c>
      <c r="AA89" s="52"/>
      <c r="AC89" s="9"/>
      <c r="AD89" s="2" t="s">
        <v>376</v>
      </c>
      <c r="AE89" s="10">
        <f>VLOOKUP(AD89,[1]definitions_list_lookup!$Y$12:$Z$15,2,FALSE)</f>
        <v>0</v>
      </c>
      <c r="AF89" s="5"/>
      <c r="AG89" s="17" t="e">
        <f>VLOOKUP(AF89,[1]definitions_list_lookup!$AT$3:$AU$5,2,FALSE)</f>
        <v>#N/A</v>
      </c>
      <c r="AI89" s="2"/>
      <c r="AJ89" s="2"/>
      <c r="AK89" s="54"/>
      <c r="AL89" s="54"/>
      <c r="AM89" s="54"/>
      <c r="AN89" s="54"/>
      <c r="AO89" s="54"/>
      <c r="AP89" s="54"/>
      <c r="AQ89" s="54"/>
      <c r="AR89" s="54"/>
      <c r="AS89" s="54"/>
      <c r="AT89" s="55"/>
      <c r="AU89" s="55"/>
      <c r="AV89" s="55"/>
      <c r="AW89" s="55"/>
      <c r="AX89" s="56" t="e">
        <f t="shared" si="0"/>
        <v>#DIV/0!</v>
      </c>
      <c r="AY89" s="56" t="e">
        <f t="shared" si="1"/>
        <v>#DIV/0!</v>
      </c>
      <c r="AZ89" s="56" t="e">
        <f t="shared" si="2"/>
        <v>#DIV/0!</v>
      </c>
      <c r="BA89" s="56" t="e">
        <f t="shared" si="3"/>
        <v>#DIV/0!</v>
      </c>
      <c r="BB89" s="56" t="e">
        <f t="shared" si="4"/>
        <v>#DIV/0!</v>
      </c>
      <c r="BC89" s="57" t="e">
        <f t="shared" si="5"/>
        <v>#DIV/0!</v>
      </c>
      <c r="BD89" s="58" t="e">
        <f t="shared" si="6"/>
        <v>#DIV/0!</v>
      </c>
      <c r="BI89" s="9" t="e">
        <f>VLOOKUP(BH89,[1]definitions_list_lookup!$AB$12:$AC$17,2,FALSE)</f>
        <v>#N/A</v>
      </c>
    </row>
    <row r="90" spans="1:61">
      <c r="A90" s="8">
        <v>43302</v>
      </c>
      <c r="B90" s="9" t="s">
        <v>9</v>
      </c>
      <c r="D90" s="9" t="s">
        <v>10</v>
      </c>
      <c r="E90" s="9">
        <v>20</v>
      </c>
      <c r="F90" s="9">
        <v>3</v>
      </c>
      <c r="G90" s="10" t="s">
        <v>62</v>
      </c>
      <c r="H90" s="2">
        <v>67</v>
      </c>
      <c r="I90" s="2">
        <v>72</v>
      </c>
      <c r="J90" s="49" t="str">
        <f>IF(((VLOOKUP($G90,Depth_Lookup!$A$3:$J$561,9,FALSE))-(I90/100))&gt;=0,"Good","Too Long")</f>
        <v>Good</v>
      </c>
      <c r="K90" s="50">
        <f>(VLOOKUP($G90,Depth_Lookup!$A$3:$J$561,10,FALSE))+(H90/100)</f>
        <v>41.07</v>
      </c>
      <c r="L90" s="50">
        <f>(VLOOKUP($G90,Depth_Lookup!$A$3:$J$561,10,FALSE))+(I90/100)</f>
        <v>41.12</v>
      </c>
      <c r="R90" s="9"/>
      <c r="S90" s="17"/>
      <c r="T90" s="208"/>
      <c r="U90" s="5"/>
      <c r="V90" s="9"/>
      <c r="W90" s="9"/>
      <c r="X90" s="10" t="e">
        <f>VLOOKUP(W90,[1]definitions_list_lookup!$V$12:$W$15,2,FALSE)</f>
        <v>#N/A</v>
      </c>
      <c r="Y90" s="5"/>
      <c r="Z90" s="17" t="e">
        <f>VLOOKUP(Y90,[1]definitions_list_lookup!$AT$3:$AU$5,2,FALSE)</f>
        <v>#N/A</v>
      </c>
      <c r="AA90" s="52"/>
      <c r="AC90" s="9"/>
      <c r="AD90" s="2" t="s">
        <v>376</v>
      </c>
      <c r="AE90" s="10">
        <f>VLOOKUP(AD90,[1]definitions_list_lookup!$Y$12:$Z$15,2,FALSE)</f>
        <v>0</v>
      </c>
      <c r="AF90" s="5"/>
      <c r="AG90" s="17" t="e">
        <f>VLOOKUP(AF90,[1]definitions_list_lookup!$AT$3:$AU$5,2,FALSE)</f>
        <v>#N/A</v>
      </c>
      <c r="AI90" s="2"/>
      <c r="AJ90" s="2"/>
      <c r="AK90" s="54"/>
      <c r="AL90" s="54"/>
      <c r="AM90" s="54"/>
      <c r="AN90" s="54"/>
      <c r="AO90" s="54"/>
      <c r="AP90" s="54"/>
      <c r="AQ90" s="54"/>
      <c r="AR90" s="54"/>
      <c r="AS90" s="54"/>
      <c r="AT90" s="55"/>
      <c r="AU90" s="55"/>
      <c r="AV90" s="55"/>
      <c r="AW90" s="55"/>
      <c r="AX90" s="56" t="e">
        <f t="shared" si="0"/>
        <v>#DIV/0!</v>
      </c>
      <c r="AY90" s="56" t="e">
        <f t="shared" si="1"/>
        <v>#DIV/0!</v>
      </c>
      <c r="AZ90" s="56" t="e">
        <f t="shared" si="2"/>
        <v>#DIV/0!</v>
      </c>
      <c r="BA90" s="56" t="e">
        <f t="shared" si="3"/>
        <v>#DIV/0!</v>
      </c>
      <c r="BB90" s="56" t="e">
        <f t="shared" si="4"/>
        <v>#DIV/0!</v>
      </c>
      <c r="BC90" s="57" t="e">
        <f t="shared" si="5"/>
        <v>#DIV/0!</v>
      </c>
      <c r="BD90" s="58" t="e">
        <f t="shared" si="6"/>
        <v>#DIV/0!</v>
      </c>
      <c r="BE90" s="2" t="s">
        <v>426</v>
      </c>
      <c r="BF90" s="2" t="s">
        <v>435</v>
      </c>
      <c r="BH90" s="2" t="s">
        <v>420</v>
      </c>
      <c r="BI90" s="9">
        <f>VLOOKUP(BH90,[1]definitions_list_lookup!$AB$12:$AC$17,2,FALSE)</f>
        <v>0</v>
      </c>
    </row>
    <row r="91" spans="1:61">
      <c r="A91" s="8">
        <v>43302</v>
      </c>
      <c r="B91" s="9" t="s">
        <v>9</v>
      </c>
      <c r="D91" s="9" t="s">
        <v>10</v>
      </c>
      <c r="E91" s="9">
        <v>20</v>
      </c>
      <c r="F91" s="9">
        <v>3</v>
      </c>
      <c r="G91" s="10" t="s">
        <v>62</v>
      </c>
      <c r="H91" s="2">
        <v>72</v>
      </c>
      <c r="I91" s="2">
        <v>88</v>
      </c>
      <c r="J91" s="49" t="str">
        <f>IF(((VLOOKUP($G91,Depth_Lookup!$A$3:$J$561,9,FALSE))-(I91/100))&gt;=0,"Good","Too Long")</f>
        <v>Good</v>
      </c>
      <c r="K91" s="50">
        <f>(VLOOKUP($G91,Depth_Lookup!$A$3:$J$561,10,FALSE))+(H91/100)</f>
        <v>41.12</v>
      </c>
      <c r="L91" s="50">
        <f>(VLOOKUP($G91,Depth_Lookup!$A$3:$J$561,10,FALSE))+(I91/100)</f>
        <v>41.28</v>
      </c>
      <c r="R91" s="9"/>
      <c r="S91" s="17"/>
      <c r="T91" s="208"/>
      <c r="U91" s="5"/>
      <c r="V91" s="9"/>
      <c r="W91" s="9"/>
      <c r="X91" s="10" t="e">
        <f>VLOOKUP(W91,[1]definitions_list_lookup!$V$12:$W$15,2,FALSE)</f>
        <v>#N/A</v>
      </c>
      <c r="Y91" s="5"/>
      <c r="Z91" s="17" t="e">
        <f>VLOOKUP(Y91,[1]definitions_list_lookup!$AT$3:$AU$5,2,FALSE)</f>
        <v>#N/A</v>
      </c>
      <c r="AA91" s="52"/>
      <c r="AC91" s="9"/>
      <c r="AD91" s="2" t="s">
        <v>376</v>
      </c>
      <c r="AE91" s="10">
        <f>VLOOKUP(AD91,[1]definitions_list_lookup!$Y$12:$Z$15,2,FALSE)</f>
        <v>0</v>
      </c>
      <c r="AF91" s="5"/>
      <c r="AG91" s="17" t="e">
        <f>VLOOKUP(AF91,[1]definitions_list_lookup!$AT$3:$AU$5,2,FALSE)</f>
        <v>#N/A</v>
      </c>
      <c r="AI91" s="2"/>
      <c r="AJ91" s="2"/>
      <c r="AK91" s="54"/>
      <c r="AL91" s="54"/>
      <c r="AM91" s="54"/>
      <c r="AN91" s="54"/>
      <c r="AO91" s="54"/>
      <c r="AP91" s="54"/>
      <c r="AQ91" s="54"/>
      <c r="AR91" s="54"/>
      <c r="AS91" s="54"/>
      <c r="AT91" s="55"/>
      <c r="AU91" s="55"/>
      <c r="AV91" s="55"/>
      <c r="AW91" s="55"/>
      <c r="AX91" s="56" t="e">
        <f t="shared" ref="AX91:AX276" si="7">+(IF($AU91&lt;$AW91,((MIN($AW91,$AU91)+(DEGREES(ATAN((TAN(RADIANS($AV91))/((TAN(RADIANS($AT91))*SIN(RADIANS(ABS($AU91-$AW91))))))-(COS(RADIANS(ABS($AU91-$AW91)))/SIN(RADIANS(ABS($AU91-$AW91)))))))-180)),((MAX($AW91,$AU91)-(DEGREES(ATAN((TAN(RADIANS($AV91))/((TAN(RADIANS($AT91))*SIN(RADIANS(ABS($AU91-$AW91))))))-(COS(RADIANS(ABS($AU91-$AW91)))/SIN(RADIANS(ABS($AU91-$AW91)))))))-180))))</f>
        <v>#DIV/0!</v>
      </c>
      <c r="AY91" s="56" t="e">
        <f t="shared" ref="AY91:AY276" si="8">IF($AX91&gt;0,$AX91,360+$AX91)</f>
        <v>#DIV/0!</v>
      </c>
      <c r="AZ91" s="56" t="e">
        <f t="shared" ref="AZ91:AZ276" si="9">+ABS(DEGREES(ATAN((COS(RADIANS(ABS($AX91+180-(IF($AU91&gt;$AW91,MAX($AV91,$AU91),MIN($AU91,$AW91))))))/(TAN(RADIANS($AT91)))))))</f>
        <v>#DIV/0!</v>
      </c>
      <c r="BA91" s="56" t="e">
        <f t="shared" ref="BA91:BA276" si="10">+IF(($AX91+90)&gt;0,$AX91+90,$AX91+450)</f>
        <v>#DIV/0!</v>
      </c>
      <c r="BB91" s="56" t="e">
        <f t="shared" ref="BB91:BB276" si="11">-$AZ91+90</f>
        <v>#DIV/0!</v>
      </c>
      <c r="BC91" s="57" t="e">
        <f t="shared" ref="BC91:BC276" si="12">IF(($AY91&lt;180),$AY91+180,$AY91-180)</f>
        <v>#DIV/0!</v>
      </c>
      <c r="BD91" s="58" t="e">
        <f t="shared" ref="BD91:BD276" si="13">-$AZ91+90</f>
        <v>#DIV/0!</v>
      </c>
      <c r="BI91" s="9" t="e">
        <f>VLOOKUP(BH91,[1]definitions_list_lookup!$AB$12:$AC$17,2,FALSE)</f>
        <v>#N/A</v>
      </c>
    </row>
    <row r="92" spans="1:61">
      <c r="A92" s="8">
        <v>43302</v>
      </c>
      <c r="B92" s="9" t="s">
        <v>9</v>
      </c>
      <c r="D92" s="9" t="s">
        <v>10</v>
      </c>
      <c r="E92" s="9">
        <v>21</v>
      </c>
      <c r="F92" s="9">
        <v>1</v>
      </c>
      <c r="G92" s="10" t="s">
        <v>63</v>
      </c>
      <c r="H92" s="2">
        <v>0</v>
      </c>
      <c r="I92" s="2">
        <v>24</v>
      </c>
      <c r="J92" s="49" t="str">
        <f>IF(((VLOOKUP($G92,Depth_Lookup!$A$3:$J$561,9,FALSE))-(I92/100))&gt;=0,"Good","Too Long")</f>
        <v>Good</v>
      </c>
      <c r="K92" s="50">
        <f>(VLOOKUP($G92,Depth_Lookup!$A$3:$J$561,10,FALSE))+(H92/100)</f>
        <v>41.6</v>
      </c>
      <c r="L92" s="50">
        <f>(VLOOKUP($G92,Depth_Lookup!$A$3:$J$561,10,FALSE))+(I92/100)</f>
        <v>41.84</v>
      </c>
      <c r="R92" s="9"/>
      <c r="S92" s="17"/>
      <c r="T92" s="208"/>
      <c r="U92" s="5"/>
      <c r="V92" s="9"/>
      <c r="W92" s="9"/>
      <c r="X92" s="10" t="e">
        <f>VLOOKUP(W92,[1]definitions_list_lookup!$V$12:$W$15,2,FALSE)</f>
        <v>#N/A</v>
      </c>
      <c r="Y92" s="5"/>
      <c r="Z92" s="17" t="e">
        <f>VLOOKUP(Y92,[1]definitions_list_lookup!$AT$3:$AU$5,2,FALSE)</f>
        <v>#N/A</v>
      </c>
      <c r="AA92" s="52"/>
      <c r="AC92" s="9"/>
      <c r="AD92" s="2" t="s">
        <v>376</v>
      </c>
      <c r="AE92" s="10">
        <f>VLOOKUP(AD92,[1]definitions_list_lookup!$Y$12:$Z$15,2,FALSE)</f>
        <v>0</v>
      </c>
      <c r="AF92" s="5"/>
      <c r="AG92" s="17" t="e">
        <f>VLOOKUP(AF92,[1]definitions_list_lookup!$AT$3:$AU$5,2,FALSE)</f>
        <v>#N/A</v>
      </c>
      <c r="AI92" s="2"/>
      <c r="AJ92" s="2"/>
      <c r="AK92" s="54"/>
      <c r="AL92" s="54"/>
      <c r="AM92" s="54"/>
      <c r="AN92" s="54"/>
      <c r="AO92" s="54"/>
      <c r="AP92" s="54"/>
      <c r="AQ92" s="54"/>
      <c r="AR92" s="54"/>
      <c r="AS92" s="54"/>
      <c r="AT92" s="55"/>
      <c r="AU92" s="55"/>
      <c r="AV92" s="55"/>
      <c r="AW92" s="55"/>
      <c r="AX92" s="56" t="e">
        <f t="shared" si="7"/>
        <v>#DIV/0!</v>
      </c>
      <c r="AY92" s="56" t="e">
        <f t="shared" si="8"/>
        <v>#DIV/0!</v>
      </c>
      <c r="AZ92" s="56" t="e">
        <f t="shared" si="9"/>
        <v>#DIV/0!</v>
      </c>
      <c r="BA92" s="56" t="e">
        <f t="shared" si="10"/>
        <v>#DIV/0!</v>
      </c>
      <c r="BB92" s="56" t="e">
        <f t="shared" si="11"/>
        <v>#DIV/0!</v>
      </c>
      <c r="BC92" s="57" t="e">
        <f t="shared" si="12"/>
        <v>#DIV/0!</v>
      </c>
      <c r="BD92" s="58" t="e">
        <f t="shared" si="13"/>
        <v>#DIV/0!</v>
      </c>
      <c r="BI92" s="9" t="e">
        <f>VLOOKUP(BH92,[1]definitions_list_lookup!$AB$12:$AC$17,2,FALSE)</f>
        <v>#N/A</v>
      </c>
    </row>
    <row r="93" spans="1:61">
      <c r="A93" s="8">
        <v>43302</v>
      </c>
      <c r="B93" s="9" t="s">
        <v>9</v>
      </c>
      <c r="D93" s="9" t="s">
        <v>10</v>
      </c>
      <c r="E93" s="9">
        <v>21</v>
      </c>
      <c r="F93" s="9">
        <v>1</v>
      </c>
      <c r="G93" s="10" t="s">
        <v>63</v>
      </c>
      <c r="H93" s="2">
        <v>24</v>
      </c>
      <c r="I93" s="2">
        <v>45</v>
      </c>
      <c r="J93" s="49" t="str">
        <f>IF(((VLOOKUP($G93,Depth_Lookup!$A$3:$J$561,9,FALSE))-(I93/100))&gt;=0,"Good","Too Long")</f>
        <v>Good</v>
      </c>
      <c r="K93" s="50">
        <f>(VLOOKUP($G93,Depth_Lookup!$A$3:$J$561,10,FALSE))+(H93/100)</f>
        <v>41.84</v>
      </c>
      <c r="L93" s="50">
        <f>(VLOOKUP($G93,Depth_Lookup!$A$3:$J$561,10,FALSE))+(I93/100)</f>
        <v>42.050000000000004</v>
      </c>
      <c r="R93" s="9"/>
      <c r="S93" s="17"/>
      <c r="T93" s="208"/>
      <c r="U93" s="5"/>
      <c r="V93" s="9"/>
      <c r="W93" s="9"/>
      <c r="X93" s="10" t="e">
        <f>VLOOKUP(W93,[1]definitions_list_lookup!$V$12:$W$15,2,FALSE)</f>
        <v>#N/A</v>
      </c>
      <c r="Y93" s="5"/>
      <c r="Z93" s="17" t="e">
        <f>VLOOKUP(Y93,[1]definitions_list_lookup!$AT$3:$AU$5,2,FALSE)</f>
        <v>#N/A</v>
      </c>
      <c r="AA93" s="52"/>
      <c r="AC93" s="9"/>
      <c r="AD93" s="2" t="s">
        <v>376</v>
      </c>
      <c r="AE93" s="10">
        <f>VLOOKUP(AD93,[1]definitions_list_lookup!$Y$12:$Z$15,2,FALSE)</f>
        <v>0</v>
      </c>
      <c r="AF93" s="5"/>
      <c r="AG93" s="17" t="e">
        <f>VLOOKUP(AF93,[1]definitions_list_lookup!$AT$3:$AU$5,2,FALSE)</f>
        <v>#N/A</v>
      </c>
      <c r="AI93" s="2"/>
      <c r="AJ93" s="2"/>
      <c r="AK93" s="54"/>
      <c r="AL93" s="54"/>
      <c r="AM93" s="54"/>
      <c r="AN93" s="54"/>
      <c r="AO93" s="54"/>
      <c r="AP93" s="54"/>
      <c r="AQ93" s="54"/>
      <c r="AR93" s="54"/>
      <c r="AS93" s="54"/>
      <c r="AT93" s="55"/>
      <c r="AU93" s="55"/>
      <c r="AV93" s="55"/>
      <c r="AW93" s="55"/>
      <c r="AX93" s="56" t="e">
        <f t="shared" si="7"/>
        <v>#DIV/0!</v>
      </c>
      <c r="AY93" s="56" t="e">
        <f t="shared" si="8"/>
        <v>#DIV/0!</v>
      </c>
      <c r="AZ93" s="56" t="e">
        <f t="shared" si="9"/>
        <v>#DIV/0!</v>
      </c>
      <c r="BA93" s="56" t="e">
        <f t="shared" si="10"/>
        <v>#DIV/0!</v>
      </c>
      <c r="BB93" s="56" t="e">
        <f t="shared" si="11"/>
        <v>#DIV/0!</v>
      </c>
      <c r="BC93" s="57" t="e">
        <f t="shared" si="12"/>
        <v>#DIV/0!</v>
      </c>
      <c r="BD93" s="58" t="e">
        <f t="shared" si="13"/>
        <v>#DIV/0!</v>
      </c>
      <c r="BE93" s="2" t="s">
        <v>426</v>
      </c>
      <c r="BH93" s="2" t="s">
        <v>420</v>
      </c>
      <c r="BI93" s="9">
        <f>VLOOKUP(BH93,[1]definitions_list_lookup!$AB$12:$AC$17,2,FALSE)</f>
        <v>0</v>
      </c>
    </row>
    <row r="94" spans="1:61">
      <c r="A94" s="8">
        <v>43302</v>
      </c>
      <c r="B94" s="9" t="s">
        <v>9</v>
      </c>
      <c r="D94" s="9" t="s">
        <v>10</v>
      </c>
      <c r="E94" s="9">
        <v>21</v>
      </c>
      <c r="F94" s="9">
        <v>1</v>
      </c>
      <c r="G94" s="10" t="s">
        <v>63</v>
      </c>
      <c r="H94" s="2">
        <v>45</v>
      </c>
      <c r="I94" s="2">
        <v>53</v>
      </c>
      <c r="J94" s="49" t="str">
        <f>IF(((VLOOKUP($G94,Depth_Lookup!$A$3:$J$561,9,FALSE))-(I94/100))&gt;=0,"Good","Too Long")</f>
        <v>Good</v>
      </c>
      <c r="K94" s="50">
        <f>(VLOOKUP($G94,Depth_Lookup!$A$3:$J$561,10,FALSE))+(H94/100)</f>
        <v>42.050000000000004</v>
      </c>
      <c r="L94" s="50">
        <f>(VLOOKUP($G94,Depth_Lookup!$A$3:$J$561,10,FALSE))+(I94/100)</f>
        <v>42.13</v>
      </c>
      <c r="R94" s="9"/>
      <c r="S94" s="17"/>
      <c r="T94" s="208"/>
      <c r="U94" s="5"/>
      <c r="V94" s="9"/>
      <c r="W94" s="9"/>
      <c r="X94" s="10" t="e">
        <f>VLOOKUP(W94,[1]definitions_list_lookup!$V$12:$W$15,2,FALSE)</f>
        <v>#N/A</v>
      </c>
      <c r="Y94" s="5"/>
      <c r="Z94" s="17" t="e">
        <f>VLOOKUP(Y94,[1]definitions_list_lookup!$AT$3:$AU$5,2,FALSE)</f>
        <v>#N/A</v>
      </c>
      <c r="AA94" s="52"/>
      <c r="AC94" s="9"/>
      <c r="AD94" s="2" t="s">
        <v>376</v>
      </c>
      <c r="AE94" s="10">
        <f>VLOOKUP(AD94,[1]definitions_list_lookup!$Y$12:$Z$15,2,FALSE)</f>
        <v>0</v>
      </c>
      <c r="AF94" s="5"/>
      <c r="AG94" s="17" t="e">
        <f>VLOOKUP(AF94,[1]definitions_list_lookup!$AT$3:$AU$5,2,FALSE)</f>
        <v>#N/A</v>
      </c>
      <c r="AI94" s="2"/>
      <c r="AJ94" s="2"/>
      <c r="AK94" s="54"/>
      <c r="AL94" s="54"/>
      <c r="AM94" s="54"/>
      <c r="AN94" s="54"/>
      <c r="AO94" s="54"/>
      <c r="AP94" s="54"/>
      <c r="AQ94" s="54"/>
      <c r="AR94" s="54"/>
      <c r="AS94" s="54"/>
      <c r="AT94" s="55"/>
      <c r="AU94" s="55"/>
      <c r="AV94" s="55"/>
      <c r="AW94" s="55"/>
      <c r="AX94" s="56" t="e">
        <f t="shared" si="7"/>
        <v>#DIV/0!</v>
      </c>
      <c r="AY94" s="56" t="e">
        <f t="shared" si="8"/>
        <v>#DIV/0!</v>
      </c>
      <c r="AZ94" s="56" t="e">
        <f t="shared" si="9"/>
        <v>#DIV/0!</v>
      </c>
      <c r="BA94" s="56" t="e">
        <f t="shared" si="10"/>
        <v>#DIV/0!</v>
      </c>
      <c r="BB94" s="56" t="e">
        <f t="shared" si="11"/>
        <v>#DIV/0!</v>
      </c>
      <c r="BC94" s="57" t="e">
        <f t="shared" si="12"/>
        <v>#DIV/0!</v>
      </c>
      <c r="BD94" s="58" t="e">
        <f t="shared" si="13"/>
        <v>#DIV/0!</v>
      </c>
      <c r="BI94" s="9" t="e">
        <f>VLOOKUP(BH94,[1]definitions_list_lookup!$AB$12:$AC$17,2,FALSE)</f>
        <v>#N/A</v>
      </c>
    </row>
    <row r="95" spans="1:61">
      <c r="A95" s="8">
        <v>43302</v>
      </c>
      <c r="B95" s="9" t="s">
        <v>9</v>
      </c>
      <c r="D95" s="9" t="s">
        <v>10</v>
      </c>
      <c r="E95" s="9">
        <v>21</v>
      </c>
      <c r="F95" s="9">
        <v>1</v>
      </c>
      <c r="G95" s="10" t="s">
        <v>63</v>
      </c>
      <c r="H95" s="2">
        <v>53</v>
      </c>
      <c r="I95" s="2">
        <v>80.5</v>
      </c>
      <c r="J95" s="49" t="str">
        <f>IF(((VLOOKUP($G95,Depth_Lookup!$A$3:$J$561,9,FALSE))-(I95/100))&gt;=0,"Good","Too Long")</f>
        <v>Good</v>
      </c>
      <c r="K95" s="50">
        <f>(VLOOKUP($G95,Depth_Lookup!$A$3:$J$561,10,FALSE))+(H95/100)</f>
        <v>42.13</v>
      </c>
      <c r="L95" s="50">
        <f>(VLOOKUP($G95,Depth_Lookup!$A$3:$J$561,10,FALSE))+(I95/100)</f>
        <v>42.405000000000001</v>
      </c>
      <c r="R95" s="9"/>
      <c r="S95" s="17"/>
      <c r="T95" s="208"/>
      <c r="U95" s="5"/>
      <c r="V95" s="9"/>
      <c r="W95" s="9"/>
      <c r="X95" s="10" t="e">
        <f>VLOOKUP(W95,[1]definitions_list_lookup!$V$12:$W$15,2,FALSE)</f>
        <v>#N/A</v>
      </c>
      <c r="Y95" s="5"/>
      <c r="Z95" s="17" t="e">
        <f>VLOOKUP(Y95,[1]definitions_list_lookup!$AT$3:$AU$5,2,FALSE)</f>
        <v>#N/A</v>
      </c>
      <c r="AA95" s="52"/>
      <c r="AC95" s="9"/>
      <c r="AD95" s="2" t="s">
        <v>376</v>
      </c>
      <c r="AE95" s="10">
        <f>VLOOKUP(AD95,[1]definitions_list_lookup!$Y$12:$Z$15,2,FALSE)</f>
        <v>0</v>
      </c>
      <c r="AF95" s="5"/>
      <c r="AG95" s="17" t="e">
        <f>VLOOKUP(AF95,[1]definitions_list_lookup!$AT$3:$AU$5,2,FALSE)</f>
        <v>#N/A</v>
      </c>
      <c r="AI95" s="2"/>
      <c r="AJ95" s="2"/>
      <c r="AK95" s="54"/>
      <c r="AL95" s="54"/>
      <c r="AM95" s="54"/>
      <c r="AN95" s="54"/>
      <c r="AO95" s="54"/>
      <c r="AP95" s="54"/>
      <c r="AQ95" s="54"/>
      <c r="AR95" s="54"/>
      <c r="AS95" s="54"/>
      <c r="AT95" s="55"/>
      <c r="AU95" s="55"/>
      <c r="AV95" s="55"/>
      <c r="AW95" s="55"/>
      <c r="AX95" s="56" t="e">
        <f t="shared" si="7"/>
        <v>#DIV/0!</v>
      </c>
      <c r="AY95" s="56" t="e">
        <f t="shared" si="8"/>
        <v>#DIV/0!</v>
      </c>
      <c r="AZ95" s="56" t="e">
        <f t="shared" si="9"/>
        <v>#DIV/0!</v>
      </c>
      <c r="BA95" s="56" t="e">
        <f t="shared" si="10"/>
        <v>#DIV/0!</v>
      </c>
      <c r="BB95" s="56" t="e">
        <f t="shared" si="11"/>
        <v>#DIV/0!</v>
      </c>
      <c r="BC95" s="57" t="e">
        <f t="shared" si="12"/>
        <v>#DIV/0!</v>
      </c>
      <c r="BD95" s="58" t="e">
        <f t="shared" si="13"/>
        <v>#DIV/0!</v>
      </c>
      <c r="BE95" s="2" t="s">
        <v>426</v>
      </c>
      <c r="BH95" s="2" t="s">
        <v>420</v>
      </c>
      <c r="BI95" s="9">
        <f>VLOOKUP(BH95,[1]definitions_list_lookup!$AB$12:$AC$17,2,FALSE)</f>
        <v>0</v>
      </c>
    </row>
    <row r="96" spans="1:61" ht="15.75" customHeight="1">
      <c r="A96" s="8">
        <v>43302</v>
      </c>
      <c r="B96" s="9" t="s">
        <v>9</v>
      </c>
      <c r="D96" s="9" t="s">
        <v>10</v>
      </c>
      <c r="E96" s="9">
        <v>21</v>
      </c>
      <c r="F96" s="9">
        <v>2</v>
      </c>
      <c r="G96" s="10" t="s">
        <v>64</v>
      </c>
      <c r="H96" s="2">
        <v>0</v>
      </c>
      <c r="I96" s="2">
        <v>91.5</v>
      </c>
      <c r="J96" s="49" t="str">
        <f>IF(((VLOOKUP($G96,Depth_Lookup!$A$3:$J$561,9,FALSE))-(I96/100))&gt;=0,"Good","Too Long")</f>
        <v>Good</v>
      </c>
      <c r="K96" s="50">
        <f>(VLOOKUP($G96,Depth_Lookup!$A$3:$J$561,10,FALSE))+(H96/100)</f>
        <v>42.405000000000001</v>
      </c>
      <c r="L96" s="50">
        <f>(VLOOKUP($G96,Depth_Lookup!$A$3:$J$561,10,FALSE))+(I96/100)</f>
        <v>43.32</v>
      </c>
      <c r="R96" s="9"/>
      <c r="S96" s="17"/>
      <c r="T96" s="208"/>
      <c r="U96" s="5"/>
      <c r="V96" s="9"/>
      <c r="W96" s="9"/>
      <c r="X96" s="10" t="e">
        <f>VLOOKUP(W96,[1]definitions_list_lookup!$V$12:$W$15,2,FALSE)</f>
        <v>#N/A</v>
      </c>
      <c r="Y96" s="5"/>
      <c r="Z96" s="17" t="e">
        <f>VLOOKUP(Y96,[1]definitions_list_lookup!$AT$3:$AU$5,2,FALSE)</f>
        <v>#N/A</v>
      </c>
      <c r="AA96" s="52"/>
      <c r="AC96" s="9"/>
      <c r="AD96" s="2" t="s">
        <v>376</v>
      </c>
      <c r="AE96" s="10">
        <f>VLOOKUP(AD96,[1]definitions_list_lookup!$Y$12:$Z$15,2,FALSE)</f>
        <v>0</v>
      </c>
      <c r="AF96" s="5"/>
      <c r="AG96" s="17" t="e">
        <f>VLOOKUP(AF96,[1]definitions_list_lookup!$AT$3:$AU$5,2,FALSE)</f>
        <v>#N/A</v>
      </c>
      <c r="AI96" s="2"/>
      <c r="AJ96" s="2"/>
      <c r="AK96" s="54"/>
      <c r="AL96" s="54"/>
      <c r="AM96" s="54"/>
      <c r="AN96" s="54"/>
      <c r="AO96" s="54"/>
      <c r="AP96" s="54"/>
      <c r="AQ96" s="54"/>
      <c r="AR96" s="54"/>
      <c r="AS96" s="54"/>
      <c r="AT96" s="55"/>
      <c r="AU96" s="55"/>
      <c r="AV96" s="55"/>
      <c r="AW96" s="55"/>
      <c r="AX96" s="56" t="e">
        <f t="shared" si="7"/>
        <v>#DIV/0!</v>
      </c>
      <c r="AY96" s="56" t="e">
        <f t="shared" si="8"/>
        <v>#DIV/0!</v>
      </c>
      <c r="AZ96" s="56" t="e">
        <f t="shared" si="9"/>
        <v>#DIV/0!</v>
      </c>
      <c r="BA96" s="56" t="e">
        <f t="shared" si="10"/>
        <v>#DIV/0!</v>
      </c>
      <c r="BB96" s="56" t="e">
        <f t="shared" si="11"/>
        <v>#DIV/0!</v>
      </c>
      <c r="BC96" s="57" t="e">
        <f t="shared" si="12"/>
        <v>#DIV/0!</v>
      </c>
      <c r="BD96" s="58" t="e">
        <f t="shared" si="13"/>
        <v>#DIV/0!</v>
      </c>
      <c r="BE96" s="2" t="s">
        <v>426</v>
      </c>
      <c r="BF96" s="2" t="s">
        <v>436</v>
      </c>
      <c r="BH96" s="2" t="s">
        <v>420</v>
      </c>
      <c r="BI96" s="9">
        <f>VLOOKUP(BH96,[1]definitions_list_lookup!$AB$12:$AC$17,2,FALSE)</f>
        <v>0</v>
      </c>
    </row>
    <row r="97" spans="1:61">
      <c r="A97" s="8">
        <v>43302</v>
      </c>
      <c r="B97" s="9" t="s">
        <v>9</v>
      </c>
      <c r="D97" s="9" t="s">
        <v>10</v>
      </c>
      <c r="E97" s="9">
        <v>21</v>
      </c>
      <c r="F97" s="9">
        <v>3</v>
      </c>
      <c r="G97" s="10" t="s">
        <v>65</v>
      </c>
      <c r="H97" s="2">
        <v>0</v>
      </c>
      <c r="I97" s="2">
        <v>30</v>
      </c>
      <c r="J97" s="49" t="str">
        <f>IF(((VLOOKUP($G97,Depth_Lookup!$A$3:$J$561,9,FALSE))-(I97/100))&gt;=0,"Good","Too Long")</f>
        <v>Good</v>
      </c>
      <c r="K97" s="50">
        <f>(VLOOKUP($G97,Depth_Lookup!$A$3:$J$561,10,FALSE))+(H97/100)</f>
        <v>43.32</v>
      </c>
      <c r="L97" s="50">
        <f>(VLOOKUP($G97,Depth_Lookup!$A$3:$J$561,10,FALSE))+(I97/100)</f>
        <v>43.62</v>
      </c>
      <c r="R97" s="9"/>
      <c r="S97" s="17"/>
      <c r="T97" s="208"/>
      <c r="U97" s="5"/>
      <c r="V97" s="9"/>
      <c r="W97" s="9"/>
      <c r="X97" s="10" t="e">
        <f>VLOOKUP(W97,[1]definitions_list_lookup!$V$12:$W$15,2,FALSE)</f>
        <v>#N/A</v>
      </c>
      <c r="Y97" s="5"/>
      <c r="Z97" s="17" t="e">
        <f>VLOOKUP(Y97,[1]definitions_list_lookup!$AT$3:$AU$5,2,FALSE)</f>
        <v>#N/A</v>
      </c>
      <c r="AA97" s="52"/>
      <c r="AC97" s="9"/>
      <c r="AD97" s="2" t="s">
        <v>376</v>
      </c>
      <c r="AE97" s="10">
        <f>VLOOKUP(AD97,[1]definitions_list_lookup!$Y$12:$Z$15,2,FALSE)</f>
        <v>0</v>
      </c>
      <c r="AF97" s="5"/>
      <c r="AG97" s="17" t="e">
        <f>VLOOKUP(AF97,[1]definitions_list_lookup!$AT$3:$AU$5,2,FALSE)</f>
        <v>#N/A</v>
      </c>
      <c r="AI97" s="2"/>
      <c r="AJ97" s="2"/>
      <c r="AK97" s="54"/>
      <c r="AL97" s="54"/>
      <c r="AM97" s="54"/>
      <c r="AN97" s="54"/>
      <c r="AO97" s="54"/>
      <c r="AP97" s="54"/>
      <c r="AQ97" s="54"/>
      <c r="AR97" s="54"/>
      <c r="AS97" s="54"/>
      <c r="AT97" s="55"/>
      <c r="AU97" s="55"/>
      <c r="AV97" s="55"/>
      <c r="AW97" s="55"/>
      <c r="AX97" s="56" t="e">
        <f t="shared" si="7"/>
        <v>#DIV/0!</v>
      </c>
      <c r="AY97" s="56" t="e">
        <f t="shared" si="8"/>
        <v>#DIV/0!</v>
      </c>
      <c r="AZ97" s="56" t="e">
        <f t="shared" si="9"/>
        <v>#DIV/0!</v>
      </c>
      <c r="BA97" s="56" t="e">
        <f t="shared" si="10"/>
        <v>#DIV/0!</v>
      </c>
      <c r="BB97" s="56" t="e">
        <f t="shared" si="11"/>
        <v>#DIV/0!</v>
      </c>
      <c r="BC97" s="57" t="e">
        <f t="shared" si="12"/>
        <v>#DIV/0!</v>
      </c>
      <c r="BD97" s="58" t="e">
        <f t="shared" si="13"/>
        <v>#DIV/0!</v>
      </c>
      <c r="BE97" s="2" t="s">
        <v>426</v>
      </c>
      <c r="BH97" s="2" t="s">
        <v>420</v>
      </c>
      <c r="BI97" s="9">
        <f>VLOOKUP(BH97,[1]definitions_list_lookup!$AB$12:$AC$17,2,FALSE)</f>
        <v>0</v>
      </c>
    </row>
    <row r="98" spans="1:61" s="85" customFormat="1">
      <c r="A98" s="84">
        <v>43302</v>
      </c>
      <c r="B98" s="85" t="s">
        <v>9</v>
      </c>
      <c r="D98" s="85" t="s">
        <v>10</v>
      </c>
      <c r="E98" s="85">
        <v>21</v>
      </c>
      <c r="F98" s="85">
        <v>3</v>
      </c>
      <c r="G98" s="86" t="s">
        <v>65</v>
      </c>
      <c r="H98" s="85">
        <v>30</v>
      </c>
      <c r="I98" s="85">
        <v>60</v>
      </c>
      <c r="J98" s="49" t="str">
        <f>IF(((VLOOKUP($G98,Depth_Lookup!$A$3:$J$561,9,FALSE))-(I98/100))&gt;=0,"Good","Too Long")</f>
        <v>Good</v>
      </c>
      <c r="K98" s="50">
        <f>(VLOOKUP($G98,Depth_Lookup!$A$3:$J$561,10,FALSE))+(H98/100)</f>
        <v>43.62</v>
      </c>
      <c r="L98" s="50">
        <f>(VLOOKUP($G98,Depth_Lookup!$A$3:$J$561,10,FALSE))+(I98/100)</f>
        <v>43.92</v>
      </c>
      <c r="M98" s="87"/>
      <c r="N98" s="88"/>
      <c r="P98" s="85" t="s">
        <v>370</v>
      </c>
      <c r="Q98" s="85" t="s">
        <v>372</v>
      </c>
      <c r="S98" s="86"/>
      <c r="T98" s="208" t="s">
        <v>375</v>
      </c>
      <c r="X98" s="86" t="e">
        <f>VLOOKUP(W98,[1]definitions_list_lookup!$V$12:$W$15,2,FALSE)</f>
        <v>#N/A</v>
      </c>
      <c r="Z98" s="86" t="e">
        <f>VLOOKUP(Y98,[1]definitions_list_lookup!$AT$3:$AU$5,2,FALSE)</f>
        <v>#N/A</v>
      </c>
      <c r="AA98" s="89"/>
      <c r="AB98" s="90"/>
      <c r="AD98" s="85" t="s">
        <v>376</v>
      </c>
      <c r="AE98" s="86">
        <f>VLOOKUP(AD98,[1]definitions_list_lookup!$Y$12:$Z$15,2,FALSE)</f>
        <v>0</v>
      </c>
      <c r="AG98" s="86" t="e">
        <f>VLOOKUP(AF98,[1]definitions_list_lookup!$AT$3:$AU$5,2,FALSE)</f>
        <v>#N/A</v>
      </c>
      <c r="AK98" s="91"/>
      <c r="AL98" s="91"/>
      <c r="AM98" s="91"/>
      <c r="AN98" s="91"/>
      <c r="AO98" s="91"/>
      <c r="AP98" s="91"/>
      <c r="AQ98" s="91"/>
      <c r="AR98" s="91"/>
      <c r="AS98" s="91"/>
      <c r="AT98" s="92"/>
      <c r="AU98" s="92"/>
      <c r="AV98" s="92"/>
      <c r="AW98" s="92"/>
      <c r="AX98" s="93" t="e">
        <f t="shared" si="7"/>
        <v>#DIV/0!</v>
      </c>
      <c r="AY98" s="93" t="e">
        <f t="shared" si="8"/>
        <v>#DIV/0!</v>
      </c>
      <c r="AZ98" s="93" t="e">
        <f t="shared" si="9"/>
        <v>#DIV/0!</v>
      </c>
      <c r="BA98" s="93" t="e">
        <f t="shared" si="10"/>
        <v>#DIV/0!</v>
      </c>
      <c r="BB98" s="93" t="e">
        <f t="shared" si="11"/>
        <v>#DIV/0!</v>
      </c>
      <c r="BC98" s="94"/>
      <c r="BD98" s="95"/>
      <c r="BE98" s="85" t="s">
        <v>437</v>
      </c>
      <c r="BG98" s="96"/>
      <c r="BH98" s="85" t="s">
        <v>420</v>
      </c>
      <c r="BI98" s="85">
        <f>VLOOKUP(BH98,[1]definitions_list_lookup!$AB$12:$AC$17,2,FALSE)</f>
        <v>0</v>
      </c>
    </row>
    <row r="99" spans="1:61" s="85" customFormat="1">
      <c r="A99" s="84">
        <v>43302</v>
      </c>
      <c r="B99" s="85" t="s">
        <v>9</v>
      </c>
      <c r="D99" s="85" t="s">
        <v>10</v>
      </c>
      <c r="E99" s="85">
        <v>21</v>
      </c>
      <c r="F99" s="85">
        <v>4</v>
      </c>
      <c r="G99" s="86" t="s">
        <v>66</v>
      </c>
      <c r="H99" s="85">
        <v>0</v>
      </c>
      <c r="I99" s="85">
        <v>74.5</v>
      </c>
      <c r="J99" s="49" t="str">
        <f>IF(((VLOOKUP($G99,Depth_Lookup!$A$3:$J$561,9,FALSE))-(I99/100))&gt;=0,"Good","Too Long")</f>
        <v>Good</v>
      </c>
      <c r="K99" s="50">
        <f>(VLOOKUP($G99,Depth_Lookup!$A$3:$J$561,10,FALSE))+(H99/100)</f>
        <v>43.92</v>
      </c>
      <c r="L99" s="50">
        <f>(VLOOKUP($G99,Depth_Lookup!$A$3:$J$561,10,FALSE))+(I99/100)</f>
        <v>44.664999999999999</v>
      </c>
      <c r="M99" s="87"/>
      <c r="N99" s="88"/>
      <c r="S99" s="86"/>
      <c r="T99" s="208"/>
      <c r="X99" s="86" t="e">
        <f>VLOOKUP(W99,[1]definitions_list_lookup!$V$12:$W$15,2,FALSE)</f>
        <v>#N/A</v>
      </c>
      <c r="Z99" s="86" t="e">
        <f>VLOOKUP(Y99,[1]definitions_list_lookup!$AT$3:$AU$5,2,FALSE)</f>
        <v>#N/A</v>
      </c>
      <c r="AA99" s="89"/>
      <c r="AB99" s="90"/>
      <c r="AD99" s="85" t="s">
        <v>376</v>
      </c>
      <c r="AE99" s="86">
        <f>VLOOKUP(AD99,[1]definitions_list_lookup!$Y$12:$Z$15,2,FALSE)</f>
        <v>0</v>
      </c>
      <c r="AG99" s="86" t="e">
        <f>VLOOKUP(AF99,[1]definitions_list_lookup!$AT$3:$AU$5,2,FALSE)</f>
        <v>#N/A</v>
      </c>
      <c r="AK99" s="91"/>
      <c r="AL99" s="91"/>
      <c r="AM99" s="91"/>
      <c r="AN99" s="91"/>
      <c r="AO99" s="91"/>
      <c r="AP99" s="91"/>
      <c r="AQ99" s="91"/>
      <c r="AR99" s="91"/>
      <c r="AS99" s="91"/>
      <c r="AT99" s="92"/>
      <c r="AU99" s="92"/>
      <c r="AV99" s="92"/>
      <c r="AW99" s="92"/>
      <c r="AX99" s="93" t="e">
        <f t="shared" si="7"/>
        <v>#DIV/0!</v>
      </c>
      <c r="AY99" s="93" t="e">
        <f t="shared" si="8"/>
        <v>#DIV/0!</v>
      </c>
      <c r="AZ99" s="93" t="e">
        <f t="shared" si="9"/>
        <v>#DIV/0!</v>
      </c>
      <c r="BA99" s="93" t="e">
        <f t="shared" si="10"/>
        <v>#DIV/0!</v>
      </c>
      <c r="BB99" s="93" t="e">
        <f t="shared" si="11"/>
        <v>#DIV/0!</v>
      </c>
      <c r="BC99" s="94" t="e">
        <f t="shared" si="12"/>
        <v>#DIV/0!</v>
      </c>
      <c r="BD99" s="95" t="e">
        <f t="shared" si="13"/>
        <v>#DIV/0!</v>
      </c>
      <c r="BE99" s="85" t="s">
        <v>437</v>
      </c>
      <c r="BG99" s="96"/>
      <c r="BH99" s="85" t="s">
        <v>420</v>
      </c>
      <c r="BI99" s="85">
        <f>VLOOKUP(BH99,[1]definitions_list_lookup!$AB$12:$AC$17,2,FALSE)</f>
        <v>0</v>
      </c>
    </row>
    <row r="100" spans="1:61" s="85" customFormat="1">
      <c r="A100" s="84">
        <v>43302</v>
      </c>
      <c r="B100" s="85" t="s">
        <v>9</v>
      </c>
      <c r="D100" s="85" t="s">
        <v>10</v>
      </c>
      <c r="E100" s="85">
        <v>22</v>
      </c>
      <c r="F100" s="85">
        <v>1</v>
      </c>
      <c r="G100" s="86" t="s">
        <v>67</v>
      </c>
      <c r="H100" s="85">
        <v>0</v>
      </c>
      <c r="I100" s="85">
        <v>86.5</v>
      </c>
      <c r="J100" s="49" t="str">
        <f>IF(((VLOOKUP($G100,Depth_Lookup!$A$3:$J$561,9,FALSE))-(I100/100))&gt;=0,"Good","Too Long")</f>
        <v>Good</v>
      </c>
      <c r="K100" s="50">
        <f>(VLOOKUP($G100,Depth_Lookup!$A$3:$J$561,10,FALSE))+(H100/100)</f>
        <v>44.6</v>
      </c>
      <c r="L100" s="50">
        <f>(VLOOKUP($G100,Depth_Lookup!$A$3:$J$561,10,FALSE))+(I100/100)</f>
        <v>45.465000000000003</v>
      </c>
      <c r="M100" s="87"/>
      <c r="N100" s="88"/>
      <c r="S100" s="86"/>
      <c r="T100" s="208"/>
      <c r="X100" s="86" t="e">
        <f>VLOOKUP(W100,[1]definitions_list_lookup!$V$12:$W$15,2,FALSE)</f>
        <v>#N/A</v>
      </c>
      <c r="Z100" s="86" t="e">
        <f>VLOOKUP(Y100,[1]definitions_list_lookup!$AT$3:$AU$5,2,FALSE)</f>
        <v>#N/A</v>
      </c>
      <c r="AA100" s="89"/>
      <c r="AB100" s="90"/>
      <c r="AD100" s="85" t="s">
        <v>376</v>
      </c>
      <c r="AE100" s="86">
        <f>VLOOKUP(AD100,[1]definitions_list_lookup!$Y$12:$Z$15,2,FALSE)</f>
        <v>0</v>
      </c>
      <c r="AG100" s="86" t="e">
        <f>VLOOKUP(AF100,[1]definitions_list_lookup!$AT$3:$AU$5,2,FALSE)</f>
        <v>#N/A</v>
      </c>
      <c r="AK100" s="91"/>
      <c r="AL100" s="91"/>
      <c r="AM100" s="91"/>
      <c r="AN100" s="91"/>
      <c r="AO100" s="91"/>
      <c r="AP100" s="91"/>
      <c r="AQ100" s="91"/>
      <c r="AR100" s="91"/>
      <c r="AS100" s="91"/>
      <c r="AT100" s="92"/>
      <c r="AU100" s="92"/>
      <c r="AV100" s="92"/>
      <c r="AW100" s="92"/>
      <c r="AX100" s="93" t="e">
        <f t="shared" si="7"/>
        <v>#DIV/0!</v>
      </c>
      <c r="AY100" s="93" t="e">
        <f t="shared" si="8"/>
        <v>#DIV/0!</v>
      </c>
      <c r="AZ100" s="93" t="e">
        <f t="shared" si="9"/>
        <v>#DIV/0!</v>
      </c>
      <c r="BA100" s="93" t="e">
        <f t="shared" si="10"/>
        <v>#DIV/0!</v>
      </c>
      <c r="BB100" s="93" t="e">
        <f t="shared" si="11"/>
        <v>#DIV/0!</v>
      </c>
      <c r="BC100" s="94" t="e">
        <f t="shared" si="12"/>
        <v>#DIV/0!</v>
      </c>
      <c r="BD100" s="95" t="e">
        <f t="shared" si="13"/>
        <v>#DIV/0!</v>
      </c>
      <c r="BE100" s="85" t="s">
        <v>437</v>
      </c>
      <c r="BG100" s="96"/>
      <c r="BH100" s="85" t="s">
        <v>420</v>
      </c>
      <c r="BI100" s="85">
        <f>VLOOKUP(BH100,[1]definitions_list_lookup!$AB$12:$AC$17,2,FALSE)</f>
        <v>0</v>
      </c>
    </row>
    <row r="101" spans="1:61" s="85" customFormat="1">
      <c r="A101" s="84">
        <v>43302</v>
      </c>
      <c r="B101" s="85" t="s">
        <v>9</v>
      </c>
      <c r="D101" s="85" t="s">
        <v>10</v>
      </c>
      <c r="E101" s="85">
        <v>22</v>
      </c>
      <c r="F101" s="85">
        <v>2</v>
      </c>
      <c r="G101" s="86" t="s">
        <v>68</v>
      </c>
      <c r="H101" s="85">
        <v>0</v>
      </c>
      <c r="I101" s="85">
        <v>68</v>
      </c>
      <c r="J101" s="49" t="str">
        <f>IF(((VLOOKUP($G101,Depth_Lookup!$A$3:$J$561,9,FALSE))-(I101/100))&gt;=0,"Good","Too Long")</f>
        <v>Good</v>
      </c>
      <c r="K101" s="50">
        <f>(VLOOKUP($G101,Depth_Lookup!$A$3:$J$561,10,FALSE))+(H101/100)</f>
        <v>45.465000000000003</v>
      </c>
      <c r="L101" s="50">
        <f>(VLOOKUP($G101,Depth_Lookup!$A$3:$J$561,10,FALSE))+(I101/100)</f>
        <v>46.145000000000003</v>
      </c>
      <c r="M101" s="87"/>
      <c r="N101" s="88"/>
      <c r="S101" s="86"/>
      <c r="T101" s="208"/>
      <c r="X101" s="86" t="e">
        <f>VLOOKUP(W101,[1]definitions_list_lookup!$V$12:$W$15,2,FALSE)</f>
        <v>#N/A</v>
      </c>
      <c r="Z101" s="86" t="e">
        <f>VLOOKUP(Y101,[1]definitions_list_lookup!$AT$3:$AU$5,2,FALSE)</f>
        <v>#N/A</v>
      </c>
      <c r="AA101" s="89"/>
      <c r="AB101" s="90"/>
      <c r="AD101" s="85" t="s">
        <v>376</v>
      </c>
      <c r="AE101" s="86">
        <f>VLOOKUP(AD101,[1]definitions_list_lookup!$Y$12:$Z$15,2,FALSE)</f>
        <v>0</v>
      </c>
      <c r="AG101" s="86" t="e">
        <f>VLOOKUP(AF101,[1]definitions_list_lookup!$AT$3:$AU$5,2,FALSE)</f>
        <v>#N/A</v>
      </c>
      <c r="AK101" s="91"/>
      <c r="AL101" s="91"/>
      <c r="AM101" s="91"/>
      <c r="AN101" s="91"/>
      <c r="AO101" s="91"/>
      <c r="AP101" s="91"/>
      <c r="AQ101" s="91"/>
      <c r="AR101" s="91"/>
      <c r="AS101" s="91"/>
      <c r="AT101" s="92"/>
      <c r="AU101" s="92"/>
      <c r="AV101" s="92"/>
      <c r="AW101" s="92"/>
      <c r="AX101" s="93" t="e">
        <f t="shared" si="7"/>
        <v>#DIV/0!</v>
      </c>
      <c r="AY101" s="93" t="e">
        <f t="shared" si="8"/>
        <v>#DIV/0!</v>
      </c>
      <c r="AZ101" s="93" t="e">
        <f t="shared" si="9"/>
        <v>#DIV/0!</v>
      </c>
      <c r="BA101" s="93" t="e">
        <f t="shared" si="10"/>
        <v>#DIV/0!</v>
      </c>
      <c r="BB101" s="93" t="e">
        <f t="shared" si="11"/>
        <v>#DIV/0!</v>
      </c>
      <c r="BC101" s="94" t="e">
        <f t="shared" si="12"/>
        <v>#DIV/0!</v>
      </c>
      <c r="BD101" s="95" t="e">
        <f t="shared" si="13"/>
        <v>#DIV/0!</v>
      </c>
      <c r="BE101" s="85" t="s">
        <v>437</v>
      </c>
      <c r="BG101" s="96"/>
      <c r="BH101" s="85" t="s">
        <v>420</v>
      </c>
      <c r="BI101" s="85">
        <f>VLOOKUP(BH101,[1]definitions_list_lookup!$AB$12:$AC$17,2,FALSE)</f>
        <v>0</v>
      </c>
    </row>
    <row r="102" spans="1:61" s="85" customFormat="1">
      <c r="A102" s="84">
        <v>43302</v>
      </c>
      <c r="B102" s="85" t="s">
        <v>9</v>
      </c>
      <c r="D102" s="85" t="s">
        <v>10</v>
      </c>
      <c r="E102" s="85">
        <v>22</v>
      </c>
      <c r="F102" s="85">
        <v>2</v>
      </c>
      <c r="G102" s="86" t="s">
        <v>68</v>
      </c>
      <c r="H102" s="85">
        <v>68</v>
      </c>
      <c r="I102" s="85">
        <v>88</v>
      </c>
      <c r="J102" s="49" t="str">
        <f>IF(((VLOOKUP($G102,Depth_Lookup!$A$3:$J$561,9,FALSE))-(I102/100))&gt;=0,"Good","Too Long")</f>
        <v>Good</v>
      </c>
      <c r="K102" s="50">
        <f>(VLOOKUP($G102,Depth_Lookup!$A$3:$J$561,10,FALSE))+(H102/100)</f>
        <v>46.145000000000003</v>
      </c>
      <c r="L102" s="50">
        <f>(VLOOKUP($G102,Depth_Lookup!$A$3:$J$561,10,FALSE))+(I102/100)</f>
        <v>46.345000000000006</v>
      </c>
      <c r="M102" s="87"/>
      <c r="N102" s="88"/>
      <c r="S102" s="86"/>
      <c r="T102" s="208"/>
      <c r="X102" s="86" t="e">
        <f>VLOOKUP(W102,[1]definitions_list_lookup!$V$12:$W$15,2,FALSE)</f>
        <v>#N/A</v>
      </c>
      <c r="Z102" s="86" t="e">
        <f>VLOOKUP(Y102,[1]definitions_list_lookup!$AT$3:$AU$5,2,FALSE)</f>
        <v>#N/A</v>
      </c>
      <c r="AA102" s="89"/>
      <c r="AB102" s="90"/>
      <c r="AD102" s="85" t="s">
        <v>376</v>
      </c>
      <c r="AE102" s="86">
        <f>VLOOKUP(AD102,[1]definitions_list_lookup!$Y$12:$Z$15,2,FALSE)</f>
        <v>0</v>
      </c>
      <c r="AG102" s="86" t="e">
        <f>VLOOKUP(AF102,[1]definitions_list_lookup!$AT$3:$AU$5,2,FALSE)</f>
        <v>#N/A</v>
      </c>
      <c r="AK102" s="91"/>
      <c r="AL102" s="91"/>
      <c r="AM102" s="91"/>
      <c r="AN102" s="91"/>
      <c r="AO102" s="91"/>
      <c r="AP102" s="91"/>
      <c r="AQ102" s="91"/>
      <c r="AR102" s="91"/>
      <c r="AS102" s="91"/>
      <c r="AT102" s="92">
        <v>40</v>
      </c>
      <c r="AU102" s="92">
        <v>90</v>
      </c>
      <c r="AV102" s="92">
        <v>20</v>
      </c>
      <c r="AW102" s="92">
        <v>0</v>
      </c>
      <c r="AX102" s="93">
        <f t="shared" si="7"/>
        <v>-113.44940774024313</v>
      </c>
      <c r="AY102" s="93">
        <f t="shared" si="8"/>
        <v>246.55059225975685</v>
      </c>
      <c r="AZ102" s="93">
        <f t="shared" si="9"/>
        <v>47.55278045702098</v>
      </c>
      <c r="BA102" s="93">
        <f t="shared" si="10"/>
        <v>336.55059225975685</v>
      </c>
      <c r="BB102" s="93">
        <f t="shared" si="11"/>
        <v>42.44721954297902</v>
      </c>
      <c r="BC102" s="94">
        <f t="shared" si="12"/>
        <v>66.550592259756854</v>
      </c>
      <c r="BD102" s="95">
        <f t="shared" si="13"/>
        <v>42.44721954297902</v>
      </c>
      <c r="BE102" s="85" t="s">
        <v>437</v>
      </c>
      <c r="BG102" s="96"/>
      <c r="BH102" s="85" t="s">
        <v>420</v>
      </c>
      <c r="BI102" s="85">
        <f>VLOOKUP(BH102,[1]definitions_list_lookup!$AB$12:$AC$17,2,FALSE)</f>
        <v>0</v>
      </c>
    </row>
    <row r="103" spans="1:61" s="85" customFormat="1">
      <c r="A103" s="84">
        <v>43302</v>
      </c>
      <c r="B103" s="85" t="s">
        <v>9</v>
      </c>
      <c r="D103" s="85" t="s">
        <v>10</v>
      </c>
      <c r="E103" s="85">
        <v>22</v>
      </c>
      <c r="F103" s="85">
        <v>3</v>
      </c>
      <c r="G103" s="86" t="s">
        <v>69</v>
      </c>
      <c r="H103" s="85">
        <v>0</v>
      </c>
      <c r="I103" s="85">
        <v>66</v>
      </c>
      <c r="J103" s="49" t="str">
        <f>IF(((VLOOKUP($G103,Depth_Lookup!$A$3:$J$561,9,FALSE))-(I103/100))&gt;=0,"Good","Too Long")</f>
        <v>Good</v>
      </c>
      <c r="K103" s="50">
        <f>(VLOOKUP($G103,Depth_Lookup!$A$3:$J$561,10,FALSE))+(H103/100)</f>
        <v>46.344999999999999</v>
      </c>
      <c r="L103" s="50">
        <f>(VLOOKUP($G103,Depth_Lookup!$A$3:$J$561,10,FALSE))+(I103/100)</f>
        <v>47.004999999999995</v>
      </c>
      <c r="M103" s="87"/>
      <c r="N103" s="88"/>
      <c r="S103" s="86"/>
      <c r="T103" s="208"/>
      <c r="X103" s="86" t="e">
        <f>VLOOKUP(W103,[1]definitions_list_lookup!$V$12:$W$15,2,FALSE)</f>
        <v>#N/A</v>
      </c>
      <c r="Z103" s="86" t="e">
        <f>VLOOKUP(Y103,[1]definitions_list_lookup!$AT$3:$AU$5,2,FALSE)</f>
        <v>#N/A</v>
      </c>
      <c r="AA103" s="89"/>
      <c r="AB103" s="90"/>
      <c r="AD103" s="85" t="s">
        <v>376</v>
      </c>
      <c r="AE103" s="86">
        <f>VLOOKUP(AD103,[1]definitions_list_lookup!$Y$12:$Z$15,2,FALSE)</f>
        <v>0</v>
      </c>
      <c r="AG103" s="86" t="e">
        <f>VLOOKUP(AF103,[1]definitions_list_lookup!$AT$3:$AU$5,2,FALSE)</f>
        <v>#N/A</v>
      </c>
      <c r="AK103" s="91"/>
      <c r="AL103" s="91"/>
      <c r="AM103" s="91"/>
      <c r="AN103" s="91"/>
      <c r="AO103" s="91"/>
      <c r="AP103" s="91"/>
      <c r="AQ103" s="91"/>
      <c r="AR103" s="91"/>
      <c r="AS103" s="91"/>
      <c r="AT103" s="92"/>
      <c r="AU103" s="92"/>
      <c r="AV103" s="92"/>
      <c r="AW103" s="92"/>
      <c r="AX103" s="93" t="e">
        <f t="shared" si="7"/>
        <v>#DIV/0!</v>
      </c>
      <c r="AY103" s="93" t="e">
        <f t="shared" si="8"/>
        <v>#DIV/0!</v>
      </c>
      <c r="AZ103" s="93" t="e">
        <f t="shared" si="9"/>
        <v>#DIV/0!</v>
      </c>
      <c r="BA103" s="93" t="e">
        <f t="shared" si="10"/>
        <v>#DIV/0!</v>
      </c>
      <c r="BB103" s="93" t="e">
        <f t="shared" si="11"/>
        <v>#DIV/0!</v>
      </c>
      <c r="BC103" s="94" t="e">
        <f t="shared" si="12"/>
        <v>#DIV/0!</v>
      </c>
      <c r="BD103" s="95" t="e">
        <f t="shared" si="13"/>
        <v>#DIV/0!</v>
      </c>
      <c r="BE103" s="85" t="s">
        <v>437</v>
      </c>
      <c r="BG103" s="96"/>
      <c r="BH103" s="85" t="s">
        <v>420</v>
      </c>
      <c r="BI103" s="85">
        <f>VLOOKUP(BH103,[1]definitions_list_lookup!$AB$12:$AC$17,2,FALSE)</f>
        <v>0</v>
      </c>
    </row>
    <row r="104" spans="1:61" s="113" customFormat="1">
      <c r="A104" s="112">
        <v>43302</v>
      </c>
      <c r="B104" s="113" t="s">
        <v>9</v>
      </c>
      <c r="D104" s="113" t="s">
        <v>10</v>
      </c>
      <c r="E104" s="113">
        <v>22</v>
      </c>
      <c r="F104" s="113">
        <v>3</v>
      </c>
      <c r="G104" s="114" t="s">
        <v>69</v>
      </c>
      <c r="H104" s="113">
        <v>66</v>
      </c>
      <c r="I104" s="113">
        <v>66.5</v>
      </c>
      <c r="J104" s="49" t="str">
        <f>IF(((VLOOKUP($G104,Depth_Lookup!$A$3:$J$561,9,FALSE))-(I104/100))&gt;=0,"Good","Too Long")</f>
        <v>Good</v>
      </c>
      <c r="K104" s="50">
        <f>(VLOOKUP($G104,Depth_Lookup!$A$3:$J$561,10,FALSE))+(H104/100)</f>
        <v>47.004999999999995</v>
      </c>
      <c r="L104" s="50">
        <f>(VLOOKUP($G104,Depth_Lookup!$A$3:$J$561,10,FALSE))+(I104/100)</f>
        <v>47.01</v>
      </c>
      <c r="M104" s="115"/>
      <c r="N104" s="116"/>
      <c r="S104" s="114"/>
      <c r="T104" s="208"/>
      <c r="X104" s="114" t="e">
        <f>VLOOKUP(W104,[1]definitions_list_lookup!$V$12:$W$15,2,FALSE)</f>
        <v>#N/A</v>
      </c>
      <c r="Z104" s="114" t="e">
        <f>VLOOKUP(Y104,[1]definitions_list_lookup!$AT$3:$AU$5,2,FALSE)</f>
        <v>#N/A</v>
      </c>
      <c r="AA104" s="117"/>
      <c r="AB104" s="118"/>
      <c r="AD104" s="113" t="s">
        <v>376</v>
      </c>
      <c r="AE104" s="114">
        <f>VLOOKUP(AD104,[1]definitions_list_lookup!$Y$12:$Z$15,2,FALSE)</f>
        <v>0</v>
      </c>
      <c r="AG104" s="114" t="e">
        <f>VLOOKUP(AF104,[1]definitions_list_lookup!$AT$3:$AU$5,2,FALSE)</f>
        <v>#N/A</v>
      </c>
      <c r="AK104" s="119" t="s">
        <v>421</v>
      </c>
      <c r="AL104" s="119" t="s">
        <v>422</v>
      </c>
      <c r="AM104" s="119" t="s">
        <v>423</v>
      </c>
      <c r="AN104" s="119">
        <v>0.5</v>
      </c>
      <c r="AO104" s="119"/>
      <c r="AP104" s="119"/>
      <c r="AQ104" s="119"/>
      <c r="AR104" s="119"/>
      <c r="AS104" s="119"/>
      <c r="AT104" s="120"/>
      <c r="AU104" s="120"/>
      <c r="AV104" s="120"/>
      <c r="AW104" s="120"/>
      <c r="AX104" s="121" t="e">
        <f t="shared" si="7"/>
        <v>#DIV/0!</v>
      </c>
      <c r="AY104" s="121" t="e">
        <f t="shared" si="8"/>
        <v>#DIV/0!</v>
      </c>
      <c r="AZ104" s="121" t="e">
        <f t="shared" si="9"/>
        <v>#DIV/0!</v>
      </c>
      <c r="BA104" s="121" t="e">
        <f t="shared" si="10"/>
        <v>#DIV/0!</v>
      </c>
      <c r="BB104" s="121" t="e">
        <f t="shared" si="11"/>
        <v>#DIV/0!</v>
      </c>
      <c r="BC104" s="122" t="e">
        <f t="shared" si="12"/>
        <v>#DIV/0!</v>
      </c>
      <c r="BD104" s="123" t="e">
        <f t="shared" si="13"/>
        <v>#DIV/0!</v>
      </c>
      <c r="BE104" s="113" t="s">
        <v>438</v>
      </c>
      <c r="BG104" s="124"/>
      <c r="BH104" s="113" t="s">
        <v>420</v>
      </c>
      <c r="BI104" s="113">
        <f>VLOOKUP(BH104,[1]definitions_list_lookup!$AB$12:$AC$17,2,FALSE)</f>
        <v>0</v>
      </c>
    </row>
    <row r="105" spans="1:61" s="85" customFormat="1">
      <c r="A105" s="84">
        <v>43302</v>
      </c>
      <c r="B105" s="85" t="s">
        <v>9</v>
      </c>
      <c r="D105" s="85" t="s">
        <v>10</v>
      </c>
      <c r="E105" s="85">
        <v>22</v>
      </c>
      <c r="F105" s="85">
        <v>3</v>
      </c>
      <c r="G105" s="86" t="s">
        <v>69</v>
      </c>
      <c r="H105" s="85">
        <v>66.5</v>
      </c>
      <c r="I105" s="85">
        <v>74</v>
      </c>
      <c r="J105" s="49" t="str">
        <f>IF(((VLOOKUP($G105,Depth_Lookup!$A$3:$J$561,9,FALSE))-(I105/100))&gt;=0,"Good","Too Long")</f>
        <v>Good</v>
      </c>
      <c r="K105" s="50">
        <f>(VLOOKUP($G105,Depth_Lookup!$A$3:$J$561,10,FALSE))+(H105/100)</f>
        <v>47.01</v>
      </c>
      <c r="L105" s="50">
        <f>(VLOOKUP($G105,Depth_Lookup!$A$3:$J$561,10,FALSE))+(I105/100)</f>
        <v>47.085000000000001</v>
      </c>
      <c r="M105" s="87"/>
      <c r="N105" s="88"/>
      <c r="S105" s="86"/>
      <c r="T105" s="208"/>
      <c r="X105" s="86" t="e">
        <f>VLOOKUP(W105,[1]definitions_list_lookup!$V$12:$W$15,2,FALSE)</f>
        <v>#N/A</v>
      </c>
      <c r="Z105" s="86" t="e">
        <f>VLOOKUP(Y105,[1]definitions_list_lookup!$AT$3:$AU$5,2,FALSE)</f>
        <v>#N/A</v>
      </c>
      <c r="AA105" s="89"/>
      <c r="AB105" s="90"/>
      <c r="AD105" s="85" t="s">
        <v>376</v>
      </c>
      <c r="AE105" s="86">
        <f>VLOOKUP(AD105,[1]definitions_list_lookup!$Y$12:$Z$15,2,FALSE)</f>
        <v>0</v>
      </c>
      <c r="AG105" s="86" t="e">
        <f>VLOOKUP(AF105,[1]definitions_list_lookup!$AT$3:$AU$5,2,FALSE)</f>
        <v>#N/A</v>
      </c>
      <c r="AK105" s="91"/>
      <c r="AL105" s="91"/>
      <c r="AM105" s="91"/>
      <c r="AN105" s="91"/>
      <c r="AO105" s="91"/>
      <c r="AP105" s="91"/>
      <c r="AQ105" s="91"/>
      <c r="AR105" s="91"/>
      <c r="AS105" s="91"/>
      <c r="AT105" s="92"/>
      <c r="AU105" s="92"/>
      <c r="AV105" s="92"/>
      <c r="AW105" s="92"/>
      <c r="AX105" s="93" t="e">
        <f t="shared" si="7"/>
        <v>#DIV/0!</v>
      </c>
      <c r="AY105" s="93" t="e">
        <f t="shared" si="8"/>
        <v>#DIV/0!</v>
      </c>
      <c r="AZ105" s="93" t="e">
        <f t="shared" si="9"/>
        <v>#DIV/0!</v>
      </c>
      <c r="BA105" s="93" t="e">
        <f t="shared" si="10"/>
        <v>#DIV/0!</v>
      </c>
      <c r="BB105" s="93" t="e">
        <f t="shared" si="11"/>
        <v>#DIV/0!</v>
      </c>
      <c r="BC105" s="94" t="e">
        <f t="shared" si="12"/>
        <v>#DIV/0!</v>
      </c>
      <c r="BD105" s="95" t="e">
        <f t="shared" si="13"/>
        <v>#DIV/0!</v>
      </c>
      <c r="BE105" s="85" t="s">
        <v>437</v>
      </c>
      <c r="BF105" s="85" t="s">
        <v>439</v>
      </c>
      <c r="BG105" s="96"/>
      <c r="BH105" s="85" t="s">
        <v>420</v>
      </c>
      <c r="BI105" s="85">
        <f>VLOOKUP(BH105,[1]definitions_list_lookup!$AB$12:$AC$17,2,FALSE)</f>
        <v>0</v>
      </c>
    </row>
    <row r="106" spans="1:61" s="85" customFormat="1">
      <c r="A106" s="84">
        <v>43302</v>
      </c>
      <c r="B106" s="85" t="s">
        <v>9</v>
      </c>
      <c r="D106" s="85" t="s">
        <v>10</v>
      </c>
      <c r="E106" s="85">
        <v>22</v>
      </c>
      <c r="F106" s="85">
        <v>4</v>
      </c>
      <c r="G106" s="86" t="s">
        <v>70</v>
      </c>
      <c r="H106" s="85">
        <v>0</v>
      </c>
      <c r="I106" s="85">
        <v>54</v>
      </c>
      <c r="J106" s="49" t="str">
        <f>IF(((VLOOKUP($G106,Depth_Lookup!$A$3:$J$561,9,FALSE))-(I106/100))&gt;=0,"Good","Too Long")</f>
        <v>Good</v>
      </c>
      <c r="K106" s="50">
        <f>(VLOOKUP($G106,Depth_Lookup!$A$3:$J$561,10,FALSE))+(H106/100)</f>
        <v>47.085000000000001</v>
      </c>
      <c r="L106" s="50">
        <f>(VLOOKUP($G106,Depth_Lookup!$A$3:$J$561,10,FALSE))+(I106/100)</f>
        <v>47.625</v>
      </c>
      <c r="M106" s="87"/>
      <c r="N106" s="88"/>
      <c r="S106" s="86"/>
      <c r="T106" s="208"/>
      <c r="X106" s="86" t="e">
        <f>VLOOKUP(W106,[1]definitions_list_lookup!$V$12:$W$15,2,FALSE)</f>
        <v>#N/A</v>
      </c>
      <c r="Z106" s="86" t="e">
        <f>VLOOKUP(Y106,[1]definitions_list_lookup!$AT$3:$AU$5,2,FALSE)</f>
        <v>#N/A</v>
      </c>
      <c r="AA106" s="89"/>
      <c r="AB106" s="90"/>
      <c r="AD106" s="85" t="s">
        <v>376</v>
      </c>
      <c r="AE106" s="86">
        <f>VLOOKUP(AD106,[1]definitions_list_lookup!$Y$12:$Z$15,2,FALSE)</f>
        <v>0</v>
      </c>
      <c r="AG106" s="86" t="e">
        <f>VLOOKUP(AF106,[1]definitions_list_lookup!$AT$3:$AU$5,2,FALSE)</f>
        <v>#N/A</v>
      </c>
      <c r="AK106" s="91"/>
      <c r="AL106" s="91"/>
      <c r="AM106" s="91"/>
      <c r="AN106" s="91"/>
      <c r="AO106" s="91"/>
      <c r="AP106" s="91"/>
      <c r="AQ106" s="91"/>
      <c r="AR106" s="91"/>
      <c r="AS106" s="91"/>
      <c r="AT106" s="92"/>
      <c r="AU106" s="92"/>
      <c r="AV106" s="92"/>
      <c r="AW106" s="92"/>
      <c r="AX106" s="93" t="e">
        <f t="shared" si="7"/>
        <v>#DIV/0!</v>
      </c>
      <c r="AY106" s="93" t="e">
        <f t="shared" si="8"/>
        <v>#DIV/0!</v>
      </c>
      <c r="AZ106" s="93" t="e">
        <f t="shared" si="9"/>
        <v>#DIV/0!</v>
      </c>
      <c r="BA106" s="93" t="e">
        <f t="shared" si="10"/>
        <v>#DIV/0!</v>
      </c>
      <c r="BB106" s="93" t="e">
        <f t="shared" si="11"/>
        <v>#DIV/0!</v>
      </c>
      <c r="BC106" s="94" t="e">
        <f t="shared" si="12"/>
        <v>#DIV/0!</v>
      </c>
      <c r="BD106" s="95" t="e">
        <f t="shared" si="13"/>
        <v>#DIV/0!</v>
      </c>
      <c r="BE106" s="85" t="s">
        <v>437</v>
      </c>
      <c r="BF106" s="85" t="s">
        <v>439</v>
      </c>
      <c r="BG106" s="96"/>
      <c r="BH106" s="85" t="s">
        <v>420</v>
      </c>
      <c r="BI106" s="85">
        <f>VLOOKUP(BH106,[1]definitions_list_lookup!$AB$12:$AC$17,2,FALSE)</f>
        <v>0</v>
      </c>
    </row>
    <row r="107" spans="1:61" s="85" customFormat="1">
      <c r="A107" s="84">
        <v>43302</v>
      </c>
      <c r="B107" s="85" t="s">
        <v>9</v>
      </c>
      <c r="D107" s="85" t="s">
        <v>10</v>
      </c>
      <c r="E107" s="85">
        <v>23</v>
      </c>
      <c r="F107" s="85">
        <v>1</v>
      </c>
      <c r="G107" s="86" t="s">
        <v>71</v>
      </c>
      <c r="H107" s="85">
        <v>0</v>
      </c>
      <c r="I107" s="85">
        <v>95.5</v>
      </c>
      <c r="J107" s="49" t="str">
        <f>IF(((VLOOKUP($G107,Depth_Lookup!$A$3:$J$561,9,FALSE))-(I107/100))&gt;=0,"Good","Too Long")</f>
        <v>Good</v>
      </c>
      <c r="K107" s="50">
        <f>(VLOOKUP($G107,Depth_Lookup!$A$3:$J$561,10,FALSE))+(H107/100)</f>
        <v>47.6</v>
      </c>
      <c r="L107" s="50">
        <f>(VLOOKUP($G107,Depth_Lookup!$A$3:$J$561,10,FALSE))+(I107/100)</f>
        <v>48.555</v>
      </c>
      <c r="M107" s="87"/>
      <c r="N107" s="88"/>
      <c r="S107" s="86"/>
      <c r="T107" s="208"/>
      <c r="X107" s="86" t="e">
        <f>VLOOKUP(W107,[1]definitions_list_lookup!$V$12:$W$15,2,FALSE)</f>
        <v>#N/A</v>
      </c>
      <c r="Z107" s="86" t="e">
        <f>VLOOKUP(Y107,[1]definitions_list_lookup!$AT$3:$AU$5,2,FALSE)</f>
        <v>#N/A</v>
      </c>
      <c r="AA107" s="89"/>
      <c r="AB107" s="90"/>
      <c r="AD107" s="85" t="s">
        <v>376</v>
      </c>
      <c r="AE107" s="86">
        <f>VLOOKUP(AD107,[1]definitions_list_lookup!$Y$12:$Z$15,2,FALSE)</f>
        <v>0</v>
      </c>
      <c r="AG107" s="86" t="e">
        <f>VLOOKUP(AF107,[1]definitions_list_lookup!$AT$3:$AU$5,2,FALSE)</f>
        <v>#N/A</v>
      </c>
      <c r="AK107" s="91"/>
      <c r="AL107" s="91"/>
      <c r="AM107" s="91"/>
      <c r="AN107" s="91"/>
      <c r="AO107" s="91"/>
      <c r="AP107" s="91"/>
      <c r="AQ107" s="91"/>
      <c r="AR107" s="91"/>
      <c r="AS107" s="91"/>
      <c r="AT107" s="92"/>
      <c r="AU107" s="92"/>
      <c r="AV107" s="92"/>
      <c r="AW107" s="92"/>
      <c r="AX107" s="93" t="e">
        <f t="shared" si="7"/>
        <v>#DIV/0!</v>
      </c>
      <c r="AY107" s="93" t="e">
        <f t="shared" si="8"/>
        <v>#DIV/0!</v>
      </c>
      <c r="AZ107" s="93" t="e">
        <f t="shared" si="9"/>
        <v>#DIV/0!</v>
      </c>
      <c r="BA107" s="93" t="e">
        <f t="shared" si="10"/>
        <v>#DIV/0!</v>
      </c>
      <c r="BB107" s="93" t="e">
        <f t="shared" si="11"/>
        <v>#DIV/0!</v>
      </c>
      <c r="BC107" s="94" t="e">
        <f t="shared" si="12"/>
        <v>#DIV/0!</v>
      </c>
      <c r="BD107" s="95" t="e">
        <f t="shared" si="13"/>
        <v>#DIV/0!</v>
      </c>
      <c r="BE107" s="85" t="s">
        <v>437</v>
      </c>
      <c r="BF107" s="85" t="s">
        <v>439</v>
      </c>
      <c r="BG107" s="96"/>
      <c r="BH107" s="85" t="s">
        <v>420</v>
      </c>
      <c r="BI107" s="85">
        <f>VLOOKUP(BH107,[1]definitions_list_lookup!$AB$12:$AC$17,2,FALSE)</f>
        <v>0</v>
      </c>
    </row>
    <row r="108" spans="1:61" s="85" customFormat="1">
      <c r="A108" s="84">
        <v>43302</v>
      </c>
      <c r="B108" s="85" t="s">
        <v>9</v>
      </c>
      <c r="D108" s="85" t="s">
        <v>10</v>
      </c>
      <c r="E108" s="85">
        <v>23</v>
      </c>
      <c r="F108" s="85">
        <v>2</v>
      </c>
      <c r="G108" s="86" t="s">
        <v>72</v>
      </c>
      <c r="H108" s="85">
        <v>0</v>
      </c>
      <c r="I108" s="85">
        <v>66.5</v>
      </c>
      <c r="J108" s="49" t="str">
        <f>IF(((VLOOKUP($G108,Depth_Lookup!$A$3:$J$561,9,FALSE))-(I108/100))&gt;=0,"Good","Too Long")</f>
        <v>Good</v>
      </c>
      <c r="K108" s="50">
        <f>(VLOOKUP($G108,Depth_Lookup!$A$3:$J$561,10,FALSE))+(H108/100)</f>
        <v>48.555</v>
      </c>
      <c r="L108" s="50">
        <f>(VLOOKUP($G108,Depth_Lookup!$A$3:$J$561,10,FALSE))+(I108/100)</f>
        <v>49.22</v>
      </c>
      <c r="M108" s="87"/>
      <c r="N108" s="88"/>
      <c r="S108" s="86"/>
      <c r="T108" s="208"/>
      <c r="X108" s="86" t="e">
        <f>VLOOKUP(W108,[1]definitions_list_lookup!$V$12:$W$15,2,FALSE)</f>
        <v>#N/A</v>
      </c>
      <c r="Z108" s="86" t="e">
        <f>VLOOKUP(Y108,[1]definitions_list_lookup!$AT$3:$AU$5,2,FALSE)</f>
        <v>#N/A</v>
      </c>
      <c r="AA108" s="89"/>
      <c r="AB108" s="90"/>
      <c r="AD108" s="85" t="s">
        <v>376</v>
      </c>
      <c r="AE108" s="86">
        <f>VLOOKUP(AD108,[1]definitions_list_lookup!$Y$12:$Z$15,2,FALSE)</f>
        <v>0</v>
      </c>
      <c r="AG108" s="86" t="e">
        <f>VLOOKUP(AF108,[1]definitions_list_lookup!$AT$3:$AU$5,2,FALSE)</f>
        <v>#N/A</v>
      </c>
      <c r="AK108" s="91"/>
      <c r="AL108" s="91"/>
      <c r="AM108" s="91"/>
      <c r="AN108" s="91"/>
      <c r="AO108" s="91"/>
      <c r="AP108" s="91"/>
      <c r="AQ108" s="91"/>
      <c r="AR108" s="91"/>
      <c r="AS108" s="91"/>
      <c r="AT108" s="92"/>
      <c r="AU108" s="92"/>
      <c r="AV108" s="92"/>
      <c r="AW108" s="92"/>
      <c r="AX108" s="93" t="e">
        <f t="shared" si="7"/>
        <v>#DIV/0!</v>
      </c>
      <c r="AY108" s="93" t="e">
        <f t="shared" si="8"/>
        <v>#DIV/0!</v>
      </c>
      <c r="AZ108" s="93" t="e">
        <f t="shared" si="9"/>
        <v>#DIV/0!</v>
      </c>
      <c r="BA108" s="93" t="e">
        <f t="shared" si="10"/>
        <v>#DIV/0!</v>
      </c>
      <c r="BB108" s="93" t="e">
        <f t="shared" si="11"/>
        <v>#DIV/0!</v>
      </c>
      <c r="BC108" s="94" t="e">
        <f t="shared" si="12"/>
        <v>#DIV/0!</v>
      </c>
      <c r="BD108" s="95" t="e">
        <f t="shared" si="13"/>
        <v>#DIV/0!</v>
      </c>
      <c r="BE108" s="85" t="s">
        <v>437</v>
      </c>
      <c r="BF108" s="85" t="s">
        <v>439</v>
      </c>
      <c r="BG108" s="96"/>
      <c r="BH108" s="85" t="s">
        <v>420</v>
      </c>
      <c r="BI108" s="85">
        <f>VLOOKUP(BH108,[1]definitions_list_lookup!$AB$12:$AC$17,2,FALSE)</f>
        <v>0</v>
      </c>
    </row>
    <row r="109" spans="1:61" s="85" customFormat="1">
      <c r="A109" s="84">
        <v>43302</v>
      </c>
      <c r="B109" s="85" t="s">
        <v>9</v>
      </c>
      <c r="D109" s="85" t="s">
        <v>10</v>
      </c>
      <c r="E109" s="85">
        <v>23</v>
      </c>
      <c r="F109" s="85">
        <v>3</v>
      </c>
      <c r="G109" s="86" t="s">
        <v>73</v>
      </c>
      <c r="H109" s="85">
        <v>0</v>
      </c>
      <c r="I109" s="85">
        <v>62</v>
      </c>
      <c r="J109" s="49" t="str">
        <f>IF(((VLOOKUP($G109,Depth_Lookup!$A$3:$J$561,9,FALSE))-(I109/100))&gt;=0,"Good","Too Long")</f>
        <v>Good</v>
      </c>
      <c r="K109" s="50">
        <f>(VLOOKUP($G109,Depth_Lookup!$A$3:$J$561,10,FALSE))+(H109/100)</f>
        <v>49.22</v>
      </c>
      <c r="L109" s="50">
        <f>(VLOOKUP($G109,Depth_Lookup!$A$3:$J$561,10,FALSE))+(I109/100)</f>
        <v>49.839999999999996</v>
      </c>
      <c r="M109" s="87"/>
      <c r="N109" s="88"/>
      <c r="S109" s="86"/>
      <c r="T109" s="208"/>
      <c r="X109" s="86" t="e">
        <f>VLOOKUP(W109,[1]definitions_list_lookup!$V$12:$W$15,2,FALSE)</f>
        <v>#N/A</v>
      </c>
      <c r="Z109" s="86" t="e">
        <f>VLOOKUP(Y109,[1]definitions_list_lookup!$AT$3:$AU$5,2,FALSE)</f>
        <v>#N/A</v>
      </c>
      <c r="AA109" s="89"/>
      <c r="AB109" s="90"/>
      <c r="AD109" s="85" t="s">
        <v>376</v>
      </c>
      <c r="AE109" s="86">
        <f>VLOOKUP(AD109,[1]definitions_list_lookup!$Y$12:$Z$15,2,FALSE)</f>
        <v>0</v>
      </c>
      <c r="AG109" s="86" t="e">
        <f>VLOOKUP(AF109,[1]definitions_list_lookup!$AT$3:$AU$5,2,FALSE)</f>
        <v>#N/A</v>
      </c>
      <c r="AK109" s="91"/>
      <c r="AL109" s="91"/>
      <c r="AM109" s="91"/>
      <c r="AN109" s="91"/>
      <c r="AO109" s="91"/>
      <c r="AP109" s="91"/>
      <c r="AQ109" s="91"/>
      <c r="AR109" s="91"/>
      <c r="AS109" s="91"/>
      <c r="AT109" s="92"/>
      <c r="AU109" s="92"/>
      <c r="AV109" s="92"/>
      <c r="AW109" s="92"/>
      <c r="AX109" s="93" t="e">
        <f t="shared" si="7"/>
        <v>#DIV/0!</v>
      </c>
      <c r="AY109" s="93" t="e">
        <f t="shared" si="8"/>
        <v>#DIV/0!</v>
      </c>
      <c r="AZ109" s="93" t="e">
        <f t="shared" si="9"/>
        <v>#DIV/0!</v>
      </c>
      <c r="BA109" s="93" t="e">
        <f t="shared" si="10"/>
        <v>#DIV/0!</v>
      </c>
      <c r="BB109" s="93" t="e">
        <f t="shared" si="11"/>
        <v>#DIV/0!</v>
      </c>
      <c r="BC109" s="94" t="e">
        <f t="shared" si="12"/>
        <v>#DIV/0!</v>
      </c>
      <c r="BD109" s="95" t="e">
        <f t="shared" si="13"/>
        <v>#DIV/0!</v>
      </c>
      <c r="BE109" s="85" t="s">
        <v>437</v>
      </c>
      <c r="BF109" s="85" t="s">
        <v>439</v>
      </c>
      <c r="BG109" s="96"/>
      <c r="BH109" s="85" t="s">
        <v>420</v>
      </c>
      <c r="BI109" s="85">
        <f>VLOOKUP(BH109,[1]definitions_list_lookup!$AB$12:$AC$17,2,FALSE)</f>
        <v>0</v>
      </c>
    </row>
    <row r="110" spans="1:61" s="85" customFormat="1">
      <c r="A110" s="84">
        <v>43302</v>
      </c>
      <c r="B110" s="85" t="s">
        <v>9</v>
      </c>
      <c r="D110" s="85" t="s">
        <v>10</v>
      </c>
      <c r="E110" s="85">
        <v>23</v>
      </c>
      <c r="F110" s="85">
        <v>3</v>
      </c>
      <c r="G110" s="86" t="s">
        <v>73</v>
      </c>
      <c r="H110" s="85">
        <v>62</v>
      </c>
      <c r="I110" s="85">
        <v>88</v>
      </c>
      <c r="J110" s="49" t="str">
        <f>IF(((VLOOKUP($G110,Depth_Lookup!$A$3:$J$561,9,FALSE))-(I110/100))&gt;=0,"Good","Too Long")</f>
        <v>Good</v>
      </c>
      <c r="K110" s="50">
        <f>(VLOOKUP($G110,Depth_Lookup!$A$3:$J$561,10,FALSE))+(H110/100)</f>
        <v>49.839999999999996</v>
      </c>
      <c r="L110" s="50">
        <f>(VLOOKUP($G110,Depth_Lookup!$A$3:$J$561,10,FALSE))+(I110/100)</f>
        <v>50.1</v>
      </c>
      <c r="M110" s="87"/>
      <c r="N110" s="88"/>
      <c r="S110" s="86"/>
      <c r="T110" s="208"/>
      <c r="X110" s="86" t="e">
        <f>VLOOKUP(W110,[1]definitions_list_lookup!$V$12:$W$15,2,FALSE)</f>
        <v>#N/A</v>
      </c>
      <c r="Z110" s="86" t="e">
        <f>VLOOKUP(Y110,[1]definitions_list_lookup!$AT$3:$AU$5,2,FALSE)</f>
        <v>#N/A</v>
      </c>
      <c r="AA110" s="89"/>
      <c r="AB110" s="90"/>
      <c r="AD110" s="85" t="s">
        <v>376</v>
      </c>
      <c r="AE110" s="86">
        <f>VLOOKUP(AD110,[1]definitions_list_lookup!$Y$12:$Z$15,2,FALSE)</f>
        <v>0</v>
      </c>
      <c r="AG110" s="86" t="e">
        <f>VLOOKUP(AF110,[1]definitions_list_lookup!$AT$3:$AU$5,2,FALSE)</f>
        <v>#N/A</v>
      </c>
      <c r="AK110" s="91"/>
      <c r="AL110" s="91"/>
      <c r="AM110" s="91"/>
      <c r="AN110" s="91"/>
      <c r="AO110" s="91"/>
      <c r="AP110" s="91"/>
      <c r="AQ110" s="91"/>
      <c r="AR110" s="91"/>
      <c r="AS110" s="91"/>
      <c r="AT110" s="92"/>
      <c r="AU110" s="92"/>
      <c r="AV110" s="92"/>
      <c r="AW110" s="92"/>
      <c r="AX110" s="93" t="e">
        <f t="shared" si="7"/>
        <v>#DIV/0!</v>
      </c>
      <c r="AY110" s="93" t="e">
        <f t="shared" si="8"/>
        <v>#DIV/0!</v>
      </c>
      <c r="AZ110" s="93" t="e">
        <f t="shared" si="9"/>
        <v>#DIV/0!</v>
      </c>
      <c r="BA110" s="93" t="e">
        <f t="shared" si="10"/>
        <v>#DIV/0!</v>
      </c>
      <c r="BB110" s="93" t="e">
        <f t="shared" si="11"/>
        <v>#DIV/0!</v>
      </c>
      <c r="BC110" s="94" t="e">
        <f t="shared" si="12"/>
        <v>#DIV/0!</v>
      </c>
      <c r="BD110" s="95" t="e">
        <f t="shared" si="13"/>
        <v>#DIV/0!</v>
      </c>
      <c r="BE110" s="85" t="s">
        <v>437</v>
      </c>
      <c r="BG110" s="96"/>
      <c r="BH110" s="85" t="s">
        <v>420</v>
      </c>
      <c r="BI110" s="85">
        <f>VLOOKUP(BH110,[1]definitions_list_lookup!$AB$12:$AC$17,2,FALSE)</f>
        <v>0</v>
      </c>
    </row>
    <row r="111" spans="1:61" s="85" customFormat="1">
      <c r="A111" s="84">
        <v>43302</v>
      </c>
      <c r="B111" s="85" t="s">
        <v>9</v>
      </c>
      <c r="D111" s="85" t="s">
        <v>10</v>
      </c>
      <c r="E111" s="85">
        <v>23</v>
      </c>
      <c r="F111" s="85">
        <v>4</v>
      </c>
      <c r="G111" s="86" t="s">
        <v>74</v>
      </c>
      <c r="H111" s="85">
        <v>0</v>
      </c>
      <c r="I111" s="85">
        <v>66</v>
      </c>
      <c r="J111" s="49" t="str">
        <f>IF(((VLOOKUP($G111,Depth_Lookup!$A$3:$J$561,9,FALSE))-(I111/100))&gt;=0,"Good","Too Long")</f>
        <v>Good</v>
      </c>
      <c r="K111" s="50">
        <f>(VLOOKUP($G111,Depth_Lookup!$A$3:$J$561,10,FALSE))+(H111/100)</f>
        <v>50.1</v>
      </c>
      <c r="L111" s="50">
        <f>(VLOOKUP($G111,Depth_Lookup!$A$3:$J$561,10,FALSE))+(I111/100)</f>
        <v>50.76</v>
      </c>
      <c r="M111" s="87"/>
      <c r="N111" s="88"/>
      <c r="S111" s="86"/>
      <c r="T111" s="208"/>
      <c r="X111" s="86" t="e">
        <f>VLOOKUP(W111,[1]definitions_list_lookup!$V$12:$W$15,2,FALSE)</f>
        <v>#N/A</v>
      </c>
      <c r="Z111" s="86" t="e">
        <f>VLOOKUP(Y111,[1]definitions_list_lookup!$AT$3:$AU$5,2,FALSE)</f>
        <v>#N/A</v>
      </c>
      <c r="AA111" s="89"/>
      <c r="AB111" s="90"/>
      <c r="AD111" s="85" t="s">
        <v>376</v>
      </c>
      <c r="AE111" s="86">
        <f>VLOOKUP(AD111,[1]definitions_list_lookup!$Y$12:$Z$15,2,FALSE)</f>
        <v>0</v>
      </c>
      <c r="AG111" s="86" t="e">
        <f>VLOOKUP(AF111,[1]definitions_list_lookup!$AT$3:$AU$5,2,FALSE)</f>
        <v>#N/A</v>
      </c>
      <c r="AK111" s="91"/>
      <c r="AL111" s="91"/>
      <c r="AM111" s="91"/>
      <c r="AN111" s="91"/>
      <c r="AO111" s="91"/>
      <c r="AP111" s="91"/>
      <c r="AQ111" s="91"/>
      <c r="AR111" s="91"/>
      <c r="AS111" s="91"/>
      <c r="AT111" s="92"/>
      <c r="AU111" s="92"/>
      <c r="AV111" s="92"/>
      <c r="AW111" s="92"/>
      <c r="AX111" s="93" t="e">
        <f t="shared" si="7"/>
        <v>#DIV/0!</v>
      </c>
      <c r="AY111" s="93" t="e">
        <f t="shared" si="8"/>
        <v>#DIV/0!</v>
      </c>
      <c r="AZ111" s="93" t="e">
        <f t="shared" si="9"/>
        <v>#DIV/0!</v>
      </c>
      <c r="BA111" s="93" t="e">
        <f t="shared" si="10"/>
        <v>#DIV/0!</v>
      </c>
      <c r="BB111" s="93" t="e">
        <f t="shared" si="11"/>
        <v>#DIV/0!</v>
      </c>
      <c r="BC111" s="94" t="e">
        <f t="shared" si="12"/>
        <v>#DIV/0!</v>
      </c>
      <c r="BD111" s="95" t="e">
        <f t="shared" si="13"/>
        <v>#DIV/0!</v>
      </c>
      <c r="BE111" s="85" t="s">
        <v>437</v>
      </c>
      <c r="BG111" s="96"/>
      <c r="BH111" s="85" t="s">
        <v>420</v>
      </c>
      <c r="BI111" s="85">
        <f>VLOOKUP(BH111,[1]definitions_list_lookup!$AB$12:$AC$17,2,FALSE)</f>
        <v>0</v>
      </c>
    </row>
    <row r="112" spans="1:61" s="85" customFormat="1">
      <c r="A112" s="84">
        <v>43302</v>
      </c>
      <c r="B112" s="85" t="s">
        <v>9</v>
      </c>
      <c r="D112" s="85" t="s">
        <v>10</v>
      </c>
      <c r="E112" s="85">
        <v>23</v>
      </c>
      <c r="F112" s="85">
        <v>4</v>
      </c>
      <c r="G112" s="86" t="s">
        <v>74</v>
      </c>
      <c r="H112" s="85">
        <v>66</v>
      </c>
      <c r="I112" s="85">
        <v>66.5</v>
      </c>
      <c r="J112" s="49" t="str">
        <f>IF(((VLOOKUP($G112,Depth_Lookup!$A$3:$J$561,9,FALSE))-(I112/100))&gt;=0,"Good","Too Long")</f>
        <v>Good</v>
      </c>
      <c r="K112" s="50">
        <f>(VLOOKUP($G112,Depth_Lookup!$A$3:$J$561,10,FALSE))+(H112/100)</f>
        <v>50.76</v>
      </c>
      <c r="L112" s="50">
        <f>(VLOOKUP($G112,Depth_Lookup!$A$3:$J$561,10,FALSE))+(I112/100)</f>
        <v>50.765000000000001</v>
      </c>
      <c r="M112" s="87"/>
      <c r="N112" s="88"/>
      <c r="S112" s="86"/>
      <c r="T112" s="208"/>
      <c r="X112" s="86" t="e">
        <f>VLOOKUP(W112,[1]definitions_list_lookup!$V$12:$W$15,2,FALSE)</f>
        <v>#N/A</v>
      </c>
      <c r="Z112" s="86" t="e">
        <f>VLOOKUP(Y112,[1]definitions_list_lookup!$AT$3:$AU$5,2,FALSE)</f>
        <v>#N/A</v>
      </c>
      <c r="AA112" s="89"/>
      <c r="AB112" s="90"/>
      <c r="AD112" s="85" t="s">
        <v>376</v>
      </c>
      <c r="AE112" s="86">
        <f>VLOOKUP(AD112,[1]definitions_list_lookup!$Y$12:$Z$15,2,FALSE)</f>
        <v>0</v>
      </c>
      <c r="AG112" s="86" t="e">
        <f>VLOOKUP(AF112,[1]definitions_list_lookup!$AT$3:$AU$5,2,FALSE)</f>
        <v>#N/A</v>
      </c>
      <c r="AK112" s="91" t="s">
        <v>421</v>
      </c>
      <c r="AL112" s="91" t="s">
        <v>422</v>
      </c>
      <c r="AM112" s="91" t="s">
        <v>423</v>
      </c>
      <c r="AN112" s="91">
        <v>0.5</v>
      </c>
      <c r="AO112" s="91"/>
      <c r="AP112" s="91"/>
      <c r="AQ112" s="91"/>
      <c r="AR112" s="91"/>
      <c r="AS112" s="91"/>
      <c r="AT112" s="92">
        <v>40</v>
      </c>
      <c r="AU112" s="92">
        <v>90</v>
      </c>
      <c r="AV112" s="92">
        <v>39</v>
      </c>
      <c r="AW112" s="92">
        <v>0</v>
      </c>
      <c r="AX112" s="93">
        <f t="shared" si="7"/>
        <v>-133.981442335314</v>
      </c>
      <c r="AY112" s="93">
        <f t="shared" si="8"/>
        <v>226.018557664686</v>
      </c>
      <c r="AZ112" s="93">
        <f t="shared" si="9"/>
        <v>40.614537683570859</v>
      </c>
      <c r="BA112" s="93">
        <f t="shared" si="10"/>
        <v>316.018557664686</v>
      </c>
      <c r="BB112" s="93">
        <f t="shared" si="11"/>
        <v>49.385462316429141</v>
      </c>
      <c r="BC112" s="94">
        <f t="shared" si="12"/>
        <v>46.018557664686</v>
      </c>
      <c r="BD112" s="95">
        <f t="shared" si="13"/>
        <v>49.385462316429141</v>
      </c>
      <c r="BE112" s="85" t="s">
        <v>440</v>
      </c>
      <c r="BG112" s="96"/>
      <c r="BH112" s="85" t="s">
        <v>420</v>
      </c>
      <c r="BI112" s="85">
        <f>VLOOKUP(BH112,[1]definitions_list_lookup!$AB$12:$AC$17,2,FALSE)</f>
        <v>0</v>
      </c>
    </row>
    <row r="113" spans="1:61" s="85" customFormat="1">
      <c r="A113" s="84">
        <v>43302</v>
      </c>
      <c r="B113" s="85" t="s">
        <v>9</v>
      </c>
      <c r="D113" s="85" t="s">
        <v>10</v>
      </c>
      <c r="E113" s="85">
        <v>23</v>
      </c>
      <c r="F113" s="85">
        <v>4</v>
      </c>
      <c r="G113" s="86" t="s">
        <v>74</v>
      </c>
      <c r="H113" s="85">
        <v>66.5</v>
      </c>
      <c r="I113" s="85">
        <v>74</v>
      </c>
      <c r="J113" s="49" t="str">
        <f>IF(((VLOOKUP($G113,Depth_Lookup!$A$3:$J$561,9,FALSE))-(I113/100))&gt;=0,"Good","Too Long")</f>
        <v>Good</v>
      </c>
      <c r="K113" s="50">
        <f>(VLOOKUP($G113,Depth_Lookup!$A$3:$J$561,10,FALSE))+(H113/100)</f>
        <v>50.765000000000001</v>
      </c>
      <c r="L113" s="50">
        <f>(VLOOKUP($G113,Depth_Lookup!$A$3:$J$561,10,FALSE))+(I113/100)</f>
        <v>50.84</v>
      </c>
      <c r="M113" s="87"/>
      <c r="N113" s="88"/>
      <c r="S113" s="86"/>
      <c r="T113" s="208"/>
      <c r="X113" s="86" t="e">
        <f>VLOOKUP(W113,[1]definitions_list_lookup!$V$12:$W$15,2,FALSE)</f>
        <v>#N/A</v>
      </c>
      <c r="Z113" s="86" t="e">
        <f>VLOOKUP(Y113,[1]definitions_list_lookup!$AT$3:$AU$5,2,FALSE)</f>
        <v>#N/A</v>
      </c>
      <c r="AA113" s="89"/>
      <c r="AB113" s="90"/>
      <c r="AD113" s="85" t="s">
        <v>376</v>
      </c>
      <c r="AE113" s="86">
        <f>VLOOKUP(AD113,[1]definitions_list_lookup!$Y$12:$Z$15,2,FALSE)</f>
        <v>0</v>
      </c>
      <c r="AG113" s="86" t="e">
        <f>VLOOKUP(AF113,[1]definitions_list_lookup!$AT$3:$AU$5,2,FALSE)</f>
        <v>#N/A</v>
      </c>
      <c r="AK113" s="91"/>
      <c r="AL113" s="91"/>
      <c r="AM113" s="91"/>
      <c r="AN113" s="91"/>
      <c r="AO113" s="91"/>
      <c r="AP113" s="91"/>
      <c r="AQ113" s="91"/>
      <c r="AR113" s="91"/>
      <c r="AS113" s="91"/>
      <c r="AT113" s="92"/>
      <c r="AU113" s="92"/>
      <c r="AV113" s="92"/>
      <c r="AW113" s="92"/>
      <c r="AX113" s="93" t="e">
        <f t="shared" si="7"/>
        <v>#DIV/0!</v>
      </c>
      <c r="AY113" s="93" t="e">
        <f t="shared" si="8"/>
        <v>#DIV/0!</v>
      </c>
      <c r="AZ113" s="93" t="e">
        <f t="shared" si="9"/>
        <v>#DIV/0!</v>
      </c>
      <c r="BA113" s="93" t="e">
        <f t="shared" si="10"/>
        <v>#DIV/0!</v>
      </c>
      <c r="BB113" s="93" t="e">
        <f t="shared" si="11"/>
        <v>#DIV/0!</v>
      </c>
      <c r="BC113" s="94" t="e">
        <f t="shared" si="12"/>
        <v>#DIV/0!</v>
      </c>
      <c r="BD113" s="95" t="e">
        <f t="shared" si="13"/>
        <v>#DIV/0!</v>
      </c>
      <c r="BE113" s="85" t="s">
        <v>437</v>
      </c>
      <c r="BG113" s="96"/>
      <c r="BH113" s="85" t="s">
        <v>420</v>
      </c>
      <c r="BI113" s="85">
        <f>VLOOKUP(BH113,[1]definitions_list_lookup!$AB$12:$AC$17,2,FALSE)</f>
        <v>0</v>
      </c>
    </row>
    <row r="114" spans="1:61" s="85" customFormat="1">
      <c r="A114" s="84">
        <v>43302</v>
      </c>
      <c r="B114" s="85" t="s">
        <v>9</v>
      </c>
      <c r="D114" s="85" t="s">
        <v>10</v>
      </c>
      <c r="E114" s="85">
        <v>23</v>
      </c>
      <c r="F114" s="85">
        <v>4</v>
      </c>
      <c r="G114" s="86" t="s">
        <v>74</v>
      </c>
      <c r="H114" s="85">
        <v>74</v>
      </c>
      <c r="I114" s="85">
        <v>79</v>
      </c>
      <c r="J114" s="49" t="str">
        <f>IF(((VLOOKUP($G114,Depth_Lookup!$A$3:$J$561,9,FALSE))-(I114/100))&gt;=0,"Good","Too Long")</f>
        <v>Good</v>
      </c>
      <c r="K114" s="50">
        <f>(VLOOKUP($G114,Depth_Lookup!$A$3:$J$561,10,FALSE))+(H114/100)</f>
        <v>50.84</v>
      </c>
      <c r="L114" s="50">
        <f>(VLOOKUP($G114,Depth_Lookup!$A$3:$J$561,10,FALSE))+(I114/100)</f>
        <v>50.89</v>
      </c>
      <c r="M114" s="87"/>
      <c r="N114" s="88"/>
      <c r="S114" s="86"/>
      <c r="T114" s="208"/>
      <c r="X114" s="86" t="e">
        <f>VLOOKUP(W114,[1]definitions_list_lookup!$V$12:$W$15,2,FALSE)</f>
        <v>#N/A</v>
      </c>
      <c r="Z114" s="86" t="e">
        <f>VLOOKUP(Y114,[1]definitions_list_lookup!$AT$3:$AU$5,2,FALSE)</f>
        <v>#N/A</v>
      </c>
      <c r="AA114" s="89"/>
      <c r="AB114" s="90"/>
      <c r="AD114" s="85" t="s">
        <v>376</v>
      </c>
      <c r="AE114" s="86">
        <f>VLOOKUP(AD114,[1]definitions_list_lookup!$Y$12:$Z$15,2,FALSE)</f>
        <v>0</v>
      </c>
      <c r="AG114" s="86" t="e">
        <f>VLOOKUP(AF114,[1]definitions_list_lookup!$AT$3:$AU$5,2,FALSE)</f>
        <v>#N/A</v>
      </c>
      <c r="AK114" s="91"/>
      <c r="AL114" s="91"/>
      <c r="AM114" s="91"/>
      <c r="AN114" s="91"/>
      <c r="AO114" s="91"/>
      <c r="AP114" s="91"/>
      <c r="AQ114" s="91"/>
      <c r="AR114" s="91"/>
      <c r="AS114" s="91"/>
      <c r="AT114" s="92">
        <v>5</v>
      </c>
      <c r="AU114" s="92">
        <v>90</v>
      </c>
      <c r="AV114" s="92">
        <v>22</v>
      </c>
      <c r="AW114" s="92">
        <v>0</v>
      </c>
      <c r="AX114" s="93">
        <f t="shared" si="7"/>
        <v>-167.7816978520458</v>
      </c>
      <c r="AY114" s="93">
        <f t="shared" si="8"/>
        <v>192.2183021479542</v>
      </c>
      <c r="AZ114" s="93">
        <f t="shared" si="9"/>
        <v>67.540278263818635</v>
      </c>
      <c r="BA114" s="93">
        <f t="shared" si="10"/>
        <v>282.2183021479542</v>
      </c>
      <c r="BB114" s="93">
        <f t="shared" si="11"/>
        <v>22.459721736181365</v>
      </c>
      <c r="BC114" s="94">
        <f t="shared" si="12"/>
        <v>12.218302147954205</v>
      </c>
      <c r="BD114" s="95">
        <f t="shared" si="13"/>
        <v>22.459721736181365</v>
      </c>
      <c r="BE114" s="85" t="s">
        <v>437</v>
      </c>
      <c r="BF114" s="85" t="s">
        <v>441</v>
      </c>
      <c r="BG114" s="96"/>
      <c r="BH114" s="85" t="s">
        <v>420</v>
      </c>
      <c r="BI114" s="85">
        <f>VLOOKUP(BH114,[1]definitions_list_lookup!$AB$12:$AC$17,2,FALSE)</f>
        <v>0</v>
      </c>
    </row>
    <row r="115" spans="1:61" s="85" customFormat="1">
      <c r="A115" s="84">
        <v>43302</v>
      </c>
      <c r="B115" s="85" t="s">
        <v>9</v>
      </c>
      <c r="D115" s="85" t="s">
        <v>10</v>
      </c>
      <c r="E115" s="85">
        <v>23</v>
      </c>
      <c r="F115" s="85">
        <v>4</v>
      </c>
      <c r="G115" s="86" t="s">
        <v>74</v>
      </c>
      <c r="H115" s="85">
        <v>79</v>
      </c>
      <c r="I115" s="85">
        <v>96.5</v>
      </c>
      <c r="J115" s="49" t="str">
        <f>IF(((VLOOKUP($G115,Depth_Lookup!$A$3:$J$561,9,FALSE))-(I115/100))&gt;=0,"Good","Too Long")</f>
        <v>Good</v>
      </c>
      <c r="K115" s="50">
        <f>(VLOOKUP($G115,Depth_Lookup!$A$3:$J$561,10,FALSE))+(H115/100)</f>
        <v>50.89</v>
      </c>
      <c r="L115" s="50">
        <f>(VLOOKUP($G115,Depth_Lookup!$A$3:$J$561,10,FALSE))+(I115/100)</f>
        <v>51.065000000000005</v>
      </c>
      <c r="M115" s="87"/>
      <c r="N115" s="88"/>
      <c r="S115" s="86"/>
      <c r="T115" s="208"/>
      <c r="X115" s="86" t="e">
        <f>VLOOKUP(W115,[1]definitions_list_lookup!$V$12:$W$15,2,FALSE)</f>
        <v>#N/A</v>
      </c>
      <c r="Z115" s="86" t="e">
        <f>VLOOKUP(Y115,[1]definitions_list_lookup!$AT$3:$AU$5,2,FALSE)</f>
        <v>#N/A</v>
      </c>
      <c r="AA115" s="89"/>
      <c r="AB115" s="90"/>
      <c r="AD115" s="85" t="s">
        <v>376</v>
      </c>
      <c r="AE115" s="86">
        <f>VLOOKUP(AD115,[1]definitions_list_lookup!$Y$12:$Z$15,2,FALSE)</f>
        <v>0</v>
      </c>
      <c r="AG115" s="86" t="e">
        <f>VLOOKUP(AF115,[1]definitions_list_lookup!$AT$3:$AU$5,2,FALSE)</f>
        <v>#N/A</v>
      </c>
      <c r="AK115" s="91"/>
      <c r="AL115" s="91"/>
      <c r="AM115" s="91"/>
      <c r="AN115" s="91"/>
      <c r="AO115" s="91"/>
      <c r="AP115" s="91"/>
      <c r="AQ115" s="91"/>
      <c r="AR115" s="91"/>
      <c r="AS115" s="91"/>
      <c r="AT115" s="92"/>
      <c r="AU115" s="92"/>
      <c r="AV115" s="92"/>
      <c r="AW115" s="92"/>
      <c r="AX115" s="93" t="e">
        <f t="shared" si="7"/>
        <v>#DIV/0!</v>
      </c>
      <c r="AY115" s="93" t="e">
        <f t="shared" si="8"/>
        <v>#DIV/0!</v>
      </c>
      <c r="AZ115" s="93" t="e">
        <f t="shared" si="9"/>
        <v>#DIV/0!</v>
      </c>
      <c r="BA115" s="93" t="e">
        <f t="shared" si="10"/>
        <v>#DIV/0!</v>
      </c>
      <c r="BB115" s="93" t="e">
        <f t="shared" si="11"/>
        <v>#DIV/0!</v>
      </c>
      <c r="BC115" s="94" t="e">
        <f t="shared" si="12"/>
        <v>#DIV/0!</v>
      </c>
      <c r="BD115" s="95" t="e">
        <f t="shared" si="13"/>
        <v>#DIV/0!</v>
      </c>
      <c r="BE115" s="85" t="s">
        <v>437</v>
      </c>
      <c r="BG115" s="96"/>
      <c r="BH115" s="85" t="s">
        <v>420</v>
      </c>
      <c r="BI115" s="85">
        <f>VLOOKUP(BH115,[1]definitions_list_lookup!$AB$12:$AC$17,2,FALSE)</f>
        <v>0</v>
      </c>
    </row>
    <row r="116" spans="1:61" s="85" customFormat="1">
      <c r="A116" s="84">
        <v>43302</v>
      </c>
      <c r="B116" s="85" t="s">
        <v>9</v>
      </c>
      <c r="D116" s="85" t="s">
        <v>10</v>
      </c>
      <c r="E116" s="85">
        <v>24</v>
      </c>
      <c r="F116" s="85">
        <v>1</v>
      </c>
      <c r="G116" s="86" t="s">
        <v>75</v>
      </c>
      <c r="H116" s="85">
        <v>0</v>
      </c>
      <c r="I116" s="85">
        <v>56</v>
      </c>
      <c r="J116" s="49" t="str">
        <f>IF(((VLOOKUP($G116,Depth_Lookup!$A$3:$J$561,9,FALSE))-(I116/100))&gt;=0,"Good","Too Long")</f>
        <v>Good</v>
      </c>
      <c r="K116" s="50">
        <f>(VLOOKUP($G116,Depth_Lookup!$A$3:$J$561,10,FALSE))+(H116/100)</f>
        <v>50.6</v>
      </c>
      <c r="L116" s="50">
        <f>(VLOOKUP($G116,Depth_Lookup!$A$3:$J$561,10,FALSE))+(I116/100)</f>
        <v>51.160000000000004</v>
      </c>
      <c r="M116" s="87"/>
      <c r="N116" s="88"/>
      <c r="S116" s="86"/>
      <c r="T116" s="208"/>
      <c r="X116" s="86" t="e">
        <f>VLOOKUP(W116,[1]definitions_list_lookup!$V$12:$W$15,2,FALSE)</f>
        <v>#N/A</v>
      </c>
      <c r="Z116" s="86" t="e">
        <f>VLOOKUP(Y116,[1]definitions_list_lookup!$AT$3:$AU$5,2,FALSE)</f>
        <v>#N/A</v>
      </c>
      <c r="AA116" s="89"/>
      <c r="AB116" s="90"/>
      <c r="AD116" s="85" t="s">
        <v>376</v>
      </c>
      <c r="AE116" s="86">
        <f>VLOOKUP(AD116,[1]definitions_list_lookup!$Y$12:$Z$15,2,FALSE)</f>
        <v>0</v>
      </c>
      <c r="AG116" s="86" t="e">
        <f>VLOOKUP(AF116,[1]definitions_list_lookup!$AT$3:$AU$5,2,FALSE)</f>
        <v>#N/A</v>
      </c>
      <c r="AK116" s="91"/>
      <c r="AL116" s="91"/>
      <c r="AM116" s="91"/>
      <c r="AN116" s="91"/>
      <c r="AO116" s="91"/>
      <c r="AP116" s="91"/>
      <c r="AQ116" s="91"/>
      <c r="AR116" s="91"/>
      <c r="AS116" s="91"/>
      <c r="AT116" s="92"/>
      <c r="AU116" s="92"/>
      <c r="AV116" s="92"/>
      <c r="AW116" s="92"/>
      <c r="AX116" s="93" t="e">
        <f t="shared" si="7"/>
        <v>#DIV/0!</v>
      </c>
      <c r="AY116" s="93" t="e">
        <f t="shared" si="8"/>
        <v>#DIV/0!</v>
      </c>
      <c r="AZ116" s="93" t="e">
        <f t="shared" si="9"/>
        <v>#DIV/0!</v>
      </c>
      <c r="BA116" s="93" t="e">
        <f t="shared" si="10"/>
        <v>#DIV/0!</v>
      </c>
      <c r="BB116" s="93" t="e">
        <f t="shared" si="11"/>
        <v>#DIV/0!</v>
      </c>
      <c r="BC116" s="94" t="e">
        <f t="shared" si="12"/>
        <v>#DIV/0!</v>
      </c>
      <c r="BD116" s="95" t="e">
        <f t="shared" si="13"/>
        <v>#DIV/0!</v>
      </c>
      <c r="BE116" s="85" t="s">
        <v>437</v>
      </c>
      <c r="BG116" s="96"/>
      <c r="BH116" s="85" t="s">
        <v>420</v>
      </c>
      <c r="BI116" s="85">
        <f>VLOOKUP(BH116,[1]definitions_list_lookup!$AB$12:$AC$17,2,FALSE)</f>
        <v>0</v>
      </c>
    </row>
    <row r="117" spans="1:61" s="85" customFormat="1">
      <c r="A117" s="84">
        <v>43302</v>
      </c>
      <c r="B117" s="85" t="s">
        <v>9</v>
      </c>
      <c r="D117" s="85" t="s">
        <v>10</v>
      </c>
      <c r="E117" s="85">
        <v>24</v>
      </c>
      <c r="F117" s="85">
        <v>1</v>
      </c>
      <c r="G117" s="86" t="s">
        <v>75</v>
      </c>
      <c r="H117" s="85">
        <v>56</v>
      </c>
      <c r="I117" s="85">
        <v>57</v>
      </c>
      <c r="J117" s="49" t="str">
        <f>IF(((VLOOKUP($G117,Depth_Lookup!$A$3:$J$561,9,FALSE))-(I117/100))&gt;=0,"Good","Too Long")</f>
        <v>Good</v>
      </c>
      <c r="K117" s="50">
        <f>(VLOOKUP($G117,Depth_Lookup!$A$3:$J$561,10,FALSE))+(H117/100)</f>
        <v>51.160000000000004</v>
      </c>
      <c r="L117" s="50">
        <f>(VLOOKUP($G117,Depth_Lookup!$A$3:$J$561,10,FALSE))+(I117/100)</f>
        <v>51.17</v>
      </c>
      <c r="M117" s="87"/>
      <c r="N117" s="88"/>
      <c r="S117" s="86"/>
      <c r="T117" s="208"/>
      <c r="X117" s="86" t="e">
        <f>VLOOKUP(W117,[1]definitions_list_lookup!$V$12:$W$15,2,FALSE)</f>
        <v>#N/A</v>
      </c>
      <c r="Z117" s="86" t="e">
        <f>VLOOKUP(Y117,[1]definitions_list_lookup!$AT$3:$AU$5,2,FALSE)</f>
        <v>#N/A</v>
      </c>
      <c r="AA117" s="89"/>
      <c r="AB117" s="90"/>
      <c r="AD117" s="85" t="s">
        <v>376</v>
      </c>
      <c r="AE117" s="86">
        <f>VLOOKUP(AD117,[1]definitions_list_lookup!$Y$12:$Z$15,2,FALSE)</f>
        <v>0</v>
      </c>
      <c r="AG117" s="86" t="e">
        <f>VLOOKUP(AF117,[1]definitions_list_lookup!$AT$3:$AU$5,2,FALSE)</f>
        <v>#N/A</v>
      </c>
      <c r="AK117" s="91"/>
      <c r="AL117" s="91"/>
      <c r="AM117" s="91"/>
      <c r="AN117" s="91"/>
      <c r="AO117" s="91"/>
      <c r="AP117" s="91"/>
      <c r="AQ117" s="91"/>
      <c r="AR117" s="91"/>
      <c r="AS117" s="91"/>
      <c r="AT117" s="92"/>
      <c r="AU117" s="92"/>
      <c r="AV117" s="92"/>
      <c r="AW117" s="92"/>
      <c r="AX117" s="93" t="e">
        <f t="shared" si="7"/>
        <v>#DIV/0!</v>
      </c>
      <c r="AY117" s="93" t="e">
        <f t="shared" si="8"/>
        <v>#DIV/0!</v>
      </c>
      <c r="AZ117" s="93" t="e">
        <f t="shared" si="9"/>
        <v>#DIV/0!</v>
      </c>
      <c r="BA117" s="93" t="e">
        <f t="shared" si="10"/>
        <v>#DIV/0!</v>
      </c>
      <c r="BB117" s="93" t="e">
        <f t="shared" si="11"/>
        <v>#DIV/0!</v>
      </c>
      <c r="BC117" s="94" t="e">
        <f t="shared" si="12"/>
        <v>#DIV/0!</v>
      </c>
      <c r="BD117" s="95" t="e">
        <f t="shared" si="13"/>
        <v>#DIV/0!</v>
      </c>
      <c r="BE117" s="85" t="s">
        <v>440</v>
      </c>
      <c r="BG117" s="96"/>
      <c r="BH117" s="85" t="s">
        <v>420</v>
      </c>
      <c r="BI117" s="85">
        <f>VLOOKUP(BH117,[1]definitions_list_lookup!$AB$12:$AC$17,2,FALSE)</f>
        <v>0</v>
      </c>
    </row>
    <row r="118" spans="1:61" s="85" customFormat="1">
      <c r="A118" s="84">
        <v>43302</v>
      </c>
      <c r="B118" s="85" t="s">
        <v>9</v>
      </c>
      <c r="D118" s="85" t="s">
        <v>10</v>
      </c>
      <c r="E118" s="85">
        <v>24</v>
      </c>
      <c r="F118" s="85">
        <v>1</v>
      </c>
      <c r="G118" s="86" t="s">
        <v>75</v>
      </c>
      <c r="H118" s="85">
        <v>57</v>
      </c>
      <c r="I118" s="85">
        <v>95.5</v>
      </c>
      <c r="J118" s="49" t="str">
        <f>IF(((VLOOKUP($G118,Depth_Lookup!$A$3:$J$561,9,FALSE))-(I118/100))&gt;=0,"Good","Too Long")</f>
        <v>Good</v>
      </c>
      <c r="K118" s="50">
        <f>(VLOOKUP($G118,Depth_Lookup!$A$3:$J$561,10,FALSE))+(H118/100)</f>
        <v>51.17</v>
      </c>
      <c r="L118" s="50">
        <f>(VLOOKUP($G118,Depth_Lookup!$A$3:$J$561,10,FALSE))+(I118/100)</f>
        <v>51.555</v>
      </c>
      <c r="M118" s="87"/>
      <c r="N118" s="88"/>
      <c r="S118" s="86"/>
      <c r="T118" s="208"/>
      <c r="X118" s="86" t="e">
        <f>VLOOKUP(W118,[1]definitions_list_lookup!$V$12:$W$15,2,FALSE)</f>
        <v>#N/A</v>
      </c>
      <c r="Z118" s="86" t="e">
        <f>VLOOKUP(Y118,[1]definitions_list_lookup!$AT$3:$AU$5,2,FALSE)</f>
        <v>#N/A</v>
      </c>
      <c r="AA118" s="89"/>
      <c r="AB118" s="90"/>
      <c r="AD118" s="85" t="s">
        <v>376</v>
      </c>
      <c r="AE118" s="86">
        <f>VLOOKUP(AD118,[1]definitions_list_lookup!$Y$12:$Z$15,2,FALSE)</f>
        <v>0</v>
      </c>
      <c r="AG118" s="86" t="e">
        <f>VLOOKUP(AF118,[1]definitions_list_lookup!$AT$3:$AU$5,2,FALSE)</f>
        <v>#N/A</v>
      </c>
      <c r="AK118" s="91"/>
      <c r="AL118" s="91"/>
      <c r="AM118" s="91"/>
      <c r="AN118" s="91"/>
      <c r="AO118" s="91"/>
      <c r="AP118" s="91"/>
      <c r="AQ118" s="91"/>
      <c r="AR118" s="91"/>
      <c r="AS118" s="91"/>
      <c r="AT118" s="92"/>
      <c r="AU118" s="92"/>
      <c r="AV118" s="92"/>
      <c r="AW118" s="92"/>
      <c r="AX118" s="93" t="e">
        <f t="shared" si="7"/>
        <v>#DIV/0!</v>
      </c>
      <c r="AY118" s="93" t="e">
        <f t="shared" si="8"/>
        <v>#DIV/0!</v>
      </c>
      <c r="AZ118" s="93" t="e">
        <f t="shared" si="9"/>
        <v>#DIV/0!</v>
      </c>
      <c r="BA118" s="93" t="e">
        <f t="shared" si="10"/>
        <v>#DIV/0!</v>
      </c>
      <c r="BB118" s="93" t="e">
        <f t="shared" si="11"/>
        <v>#DIV/0!</v>
      </c>
      <c r="BC118" s="94" t="e">
        <f t="shared" si="12"/>
        <v>#DIV/0!</v>
      </c>
      <c r="BD118" s="95" t="e">
        <f t="shared" si="13"/>
        <v>#DIV/0!</v>
      </c>
      <c r="BE118" s="85" t="s">
        <v>437</v>
      </c>
      <c r="BG118" s="96"/>
      <c r="BH118" s="85" t="s">
        <v>420</v>
      </c>
      <c r="BI118" s="85">
        <f>VLOOKUP(BH118,[1]definitions_list_lookup!$AB$12:$AC$17,2,FALSE)</f>
        <v>0</v>
      </c>
    </row>
    <row r="119" spans="1:61" s="85" customFormat="1">
      <c r="A119" s="84">
        <v>43302</v>
      </c>
      <c r="B119" s="85" t="s">
        <v>9</v>
      </c>
      <c r="D119" s="85" t="s">
        <v>10</v>
      </c>
      <c r="E119" s="85">
        <v>24</v>
      </c>
      <c r="F119" s="85">
        <v>2</v>
      </c>
      <c r="G119" s="86" t="s">
        <v>76</v>
      </c>
      <c r="H119" s="85">
        <v>0</v>
      </c>
      <c r="I119" s="85">
        <v>43</v>
      </c>
      <c r="J119" s="49" t="str">
        <f>IF(((VLOOKUP($G119,Depth_Lookup!$A$3:$J$561,9,FALSE))-(I119/100))&gt;=0,"Good","Too Long")</f>
        <v>Good</v>
      </c>
      <c r="K119" s="50">
        <f>(VLOOKUP($G119,Depth_Lookup!$A$3:$J$561,10,FALSE))+(H119/100)</f>
        <v>51.555</v>
      </c>
      <c r="L119" s="50">
        <f>(VLOOKUP($G119,Depth_Lookup!$A$3:$J$561,10,FALSE))+(I119/100)</f>
        <v>51.984999999999999</v>
      </c>
      <c r="M119" s="87"/>
      <c r="N119" s="88"/>
      <c r="S119" s="86"/>
      <c r="T119" s="208"/>
      <c r="X119" s="86" t="e">
        <f>VLOOKUP(W119,[1]definitions_list_lookup!$V$12:$W$15,2,FALSE)</f>
        <v>#N/A</v>
      </c>
      <c r="Z119" s="86" t="e">
        <f>VLOOKUP(Y119,[1]definitions_list_lookup!$AT$3:$AU$5,2,FALSE)</f>
        <v>#N/A</v>
      </c>
      <c r="AA119" s="89"/>
      <c r="AB119" s="90"/>
      <c r="AD119" s="85" t="s">
        <v>376</v>
      </c>
      <c r="AE119" s="86">
        <f>VLOOKUP(AD119,[1]definitions_list_lookup!$Y$12:$Z$15,2,FALSE)</f>
        <v>0</v>
      </c>
      <c r="AG119" s="86" t="e">
        <f>VLOOKUP(AF119,[1]definitions_list_lookup!$AT$3:$AU$5,2,FALSE)</f>
        <v>#N/A</v>
      </c>
      <c r="AK119" s="91"/>
      <c r="AL119" s="91"/>
      <c r="AM119" s="91"/>
      <c r="AN119" s="91"/>
      <c r="AO119" s="91"/>
      <c r="AP119" s="91"/>
      <c r="AQ119" s="91"/>
      <c r="AR119" s="91"/>
      <c r="AS119" s="91"/>
      <c r="AT119" s="92"/>
      <c r="AU119" s="92"/>
      <c r="AV119" s="92"/>
      <c r="AW119" s="92"/>
      <c r="AX119" s="93" t="e">
        <f t="shared" si="7"/>
        <v>#DIV/0!</v>
      </c>
      <c r="AY119" s="93" t="e">
        <f t="shared" si="8"/>
        <v>#DIV/0!</v>
      </c>
      <c r="AZ119" s="93" t="e">
        <f t="shared" si="9"/>
        <v>#DIV/0!</v>
      </c>
      <c r="BA119" s="93" t="e">
        <f t="shared" si="10"/>
        <v>#DIV/0!</v>
      </c>
      <c r="BB119" s="93" t="e">
        <f t="shared" si="11"/>
        <v>#DIV/0!</v>
      </c>
      <c r="BC119" s="94" t="e">
        <f t="shared" si="12"/>
        <v>#DIV/0!</v>
      </c>
      <c r="BD119" s="95" t="e">
        <f t="shared" si="13"/>
        <v>#DIV/0!</v>
      </c>
      <c r="BE119" s="85" t="s">
        <v>437</v>
      </c>
      <c r="BG119" s="96"/>
      <c r="BH119" s="85" t="s">
        <v>420</v>
      </c>
      <c r="BI119" s="85">
        <f>VLOOKUP(BH119,[1]definitions_list_lookup!$AB$12:$AC$17,2,FALSE)</f>
        <v>0</v>
      </c>
    </row>
    <row r="120" spans="1:61" s="85" customFormat="1">
      <c r="A120" s="84">
        <v>43302</v>
      </c>
      <c r="B120" s="85" t="s">
        <v>9</v>
      </c>
      <c r="D120" s="85" t="s">
        <v>10</v>
      </c>
      <c r="E120" s="85">
        <v>24</v>
      </c>
      <c r="F120" s="85">
        <v>2</v>
      </c>
      <c r="G120" s="86" t="s">
        <v>76</v>
      </c>
      <c r="H120" s="85">
        <v>43</v>
      </c>
      <c r="I120" s="85">
        <v>88.5</v>
      </c>
      <c r="J120" s="49" t="str">
        <f>IF(((VLOOKUP($G120,Depth_Lookup!$A$3:$J$561,9,FALSE))-(I120/100))&gt;=0,"Good","Too Long")</f>
        <v>Good</v>
      </c>
      <c r="K120" s="50">
        <f>(VLOOKUP($G120,Depth_Lookup!$A$3:$J$561,10,FALSE))+(H120/100)</f>
        <v>51.984999999999999</v>
      </c>
      <c r="L120" s="50">
        <f>(VLOOKUP($G120,Depth_Lookup!$A$3:$J$561,10,FALSE))+(I120/100)</f>
        <v>52.44</v>
      </c>
      <c r="M120" s="87"/>
      <c r="N120" s="88"/>
      <c r="S120" s="86"/>
      <c r="T120" s="208"/>
      <c r="X120" s="86" t="e">
        <f>VLOOKUP(W120,[1]definitions_list_lookup!$V$12:$W$15,2,FALSE)</f>
        <v>#N/A</v>
      </c>
      <c r="Z120" s="86" t="e">
        <f>VLOOKUP(Y120,[1]definitions_list_lookup!$AT$3:$AU$5,2,FALSE)</f>
        <v>#N/A</v>
      </c>
      <c r="AA120" s="89"/>
      <c r="AB120" s="90"/>
      <c r="AD120" s="85" t="s">
        <v>376</v>
      </c>
      <c r="AE120" s="86">
        <f>VLOOKUP(AD120,[1]definitions_list_lookup!$Y$12:$Z$15,2,FALSE)</f>
        <v>0</v>
      </c>
      <c r="AG120" s="86" t="e">
        <f>VLOOKUP(AF120,[1]definitions_list_lookup!$AT$3:$AU$5,2,FALSE)</f>
        <v>#N/A</v>
      </c>
      <c r="AK120" s="91"/>
      <c r="AL120" s="91"/>
      <c r="AM120" s="91"/>
      <c r="AN120" s="91"/>
      <c r="AO120" s="91"/>
      <c r="AP120" s="91"/>
      <c r="AQ120" s="91"/>
      <c r="AR120" s="91"/>
      <c r="AS120" s="91"/>
      <c r="AT120" s="92"/>
      <c r="AU120" s="92"/>
      <c r="AV120" s="92"/>
      <c r="AW120" s="92"/>
      <c r="AX120" s="93" t="e">
        <f t="shared" si="7"/>
        <v>#DIV/0!</v>
      </c>
      <c r="AY120" s="93" t="e">
        <f t="shared" si="8"/>
        <v>#DIV/0!</v>
      </c>
      <c r="AZ120" s="93" t="e">
        <f t="shared" si="9"/>
        <v>#DIV/0!</v>
      </c>
      <c r="BA120" s="93" t="e">
        <f t="shared" si="10"/>
        <v>#DIV/0!</v>
      </c>
      <c r="BB120" s="93" t="e">
        <f t="shared" si="11"/>
        <v>#DIV/0!</v>
      </c>
      <c r="BC120" s="94" t="e">
        <f t="shared" si="12"/>
        <v>#DIV/0!</v>
      </c>
      <c r="BD120" s="95" t="e">
        <f t="shared" si="13"/>
        <v>#DIV/0!</v>
      </c>
      <c r="BE120" s="85" t="s">
        <v>437</v>
      </c>
      <c r="BG120" s="96"/>
      <c r="BH120" s="85" t="s">
        <v>420</v>
      </c>
      <c r="BI120" s="85">
        <f>VLOOKUP(BH120,[1]definitions_list_lookup!$AB$12:$AC$17,2,FALSE)</f>
        <v>0</v>
      </c>
    </row>
    <row r="121" spans="1:61" s="85" customFormat="1">
      <c r="A121" s="84">
        <v>43302</v>
      </c>
      <c r="B121" s="85" t="s">
        <v>9</v>
      </c>
      <c r="D121" s="85" t="s">
        <v>10</v>
      </c>
      <c r="E121" s="85">
        <v>25</v>
      </c>
      <c r="F121" s="85">
        <v>1</v>
      </c>
      <c r="G121" s="86" t="s">
        <v>77</v>
      </c>
      <c r="H121" s="85">
        <v>0</v>
      </c>
      <c r="I121" s="85">
        <v>29</v>
      </c>
      <c r="J121" s="49" t="str">
        <f>IF(((VLOOKUP($G121,Depth_Lookup!$A$3:$J$561,9,FALSE))-(I121/100))&gt;=0,"Good","Too Long")</f>
        <v>Good</v>
      </c>
      <c r="K121" s="50">
        <f>(VLOOKUP($G121,Depth_Lookup!$A$3:$J$561,10,FALSE))+(H121/100)</f>
        <v>52.3</v>
      </c>
      <c r="L121" s="50">
        <f>(VLOOKUP($G121,Depth_Lookup!$A$3:$J$561,10,FALSE))+(I121/100)</f>
        <v>52.589999999999996</v>
      </c>
      <c r="M121" s="87"/>
      <c r="N121" s="88"/>
      <c r="S121" s="86"/>
      <c r="T121" s="208"/>
      <c r="X121" s="86" t="e">
        <f>VLOOKUP(W121,[1]definitions_list_lookup!$V$12:$W$15,2,FALSE)</f>
        <v>#N/A</v>
      </c>
      <c r="Z121" s="86" t="e">
        <f>VLOOKUP(Y121,[1]definitions_list_lookup!$AT$3:$AU$5,2,FALSE)</f>
        <v>#N/A</v>
      </c>
      <c r="AA121" s="89"/>
      <c r="AB121" s="90"/>
      <c r="AD121" s="85" t="s">
        <v>376</v>
      </c>
      <c r="AE121" s="86">
        <f>VLOOKUP(AD121,[1]definitions_list_lookup!$Y$12:$Z$15,2,FALSE)</f>
        <v>0</v>
      </c>
      <c r="AG121" s="86" t="e">
        <f>VLOOKUP(AF121,[1]definitions_list_lookup!$AT$3:$AU$5,2,FALSE)</f>
        <v>#N/A</v>
      </c>
      <c r="AK121" s="91"/>
      <c r="AL121" s="91"/>
      <c r="AM121" s="91"/>
      <c r="AN121" s="91"/>
      <c r="AO121" s="91"/>
      <c r="AP121" s="91"/>
      <c r="AQ121" s="91"/>
      <c r="AR121" s="91"/>
      <c r="AS121" s="91"/>
      <c r="AT121" s="92"/>
      <c r="AU121" s="92"/>
      <c r="AV121" s="92"/>
      <c r="AW121" s="92"/>
      <c r="AX121" s="93" t="e">
        <f t="shared" si="7"/>
        <v>#DIV/0!</v>
      </c>
      <c r="AY121" s="93" t="e">
        <f t="shared" si="8"/>
        <v>#DIV/0!</v>
      </c>
      <c r="AZ121" s="93" t="e">
        <f t="shared" si="9"/>
        <v>#DIV/0!</v>
      </c>
      <c r="BA121" s="93" t="e">
        <f t="shared" si="10"/>
        <v>#DIV/0!</v>
      </c>
      <c r="BB121" s="93" t="e">
        <f t="shared" si="11"/>
        <v>#DIV/0!</v>
      </c>
      <c r="BC121" s="94" t="e">
        <f t="shared" si="12"/>
        <v>#DIV/0!</v>
      </c>
      <c r="BD121" s="95" t="e">
        <f t="shared" si="13"/>
        <v>#DIV/0!</v>
      </c>
      <c r="BE121" s="85" t="s">
        <v>437</v>
      </c>
      <c r="BG121" s="96"/>
      <c r="BH121" s="85" t="s">
        <v>420</v>
      </c>
      <c r="BI121" s="85">
        <f>VLOOKUP(BH121,[1]definitions_list_lookup!$AB$12:$AC$17,2,FALSE)</f>
        <v>0</v>
      </c>
    </row>
    <row r="122" spans="1:61">
      <c r="A122" s="8">
        <v>43302</v>
      </c>
      <c r="B122" s="9" t="s">
        <v>9</v>
      </c>
      <c r="D122" s="9" t="s">
        <v>10</v>
      </c>
      <c r="E122" s="9">
        <v>25</v>
      </c>
      <c r="F122" s="9">
        <v>1</v>
      </c>
      <c r="G122" s="10" t="s">
        <v>77</v>
      </c>
      <c r="H122" s="2">
        <v>29</v>
      </c>
      <c r="I122" s="2">
        <v>57</v>
      </c>
      <c r="J122" s="49" t="str">
        <f>IF(((VLOOKUP($G122,Depth_Lookup!$A$3:$J$561,9,FALSE))-(I122/100))&gt;=0,"Good","Too Long")</f>
        <v>Good</v>
      </c>
      <c r="K122" s="50">
        <f>(VLOOKUP($G122,Depth_Lookup!$A$3:$J$561,10,FALSE))+(H122/100)</f>
        <v>52.589999999999996</v>
      </c>
      <c r="L122" s="50">
        <f>(VLOOKUP($G122,Depth_Lookup!$A$3:$J$561,10,FALSE))+(I122/100)</f>
        <v>52.87</v>
      </c>
      <c r="R122" s="9"/>
      <c r="S122" s="17"/>
      <c r="T122" s="208"/>
      <c r="U122" s="5"/>
      <c r="V122" s="9"/>
      <c r="W122" s="9"/>
      <c r="X122" s="10" t="e">
        <f>VLOOKUP(W122,[1]definitions_list_lookup!$V$12:$W$15,2,FALSE)</f>
        <v>#N/A</v>
      </c>
      <c r="Y122" s="5"/>
      <c r="Z122" s="17" t="e">
        <f>VLOOKUP(Y122,[1]definitions_list_lookup!$AT$3:$AU$5,2,FALSE)</f>
        <v>#N/A</v>
      </c>
      <c r="AA122" s="52"/>
      <c r="AC122" s="9"/>
      <c r="AD122" s="2" t="s">
        <v>376</v>
      </c>
      <c r="AE122" s="10">
        <f>VLOOKUP(AD122,[1]definitions_list_lookup!$Y$12:$Z$15,2,FALSE)</f>
        <v>0</v>
      </c>
      <c r="AF122" s="5"/>
      <c r="AG122" s="17" t="e">
        <f>VLOOKUP(AF122,[1]definitions_list_lookup!$AT$3:$AU$5,2,FALSE)</f>
        <v>#N/A</v>
      </c>
      <c r="AI122" s="2"/>
      <c r="AJ122" s="2"/>
      <c r="AK122" s="54"/>
      <c r="AL122" s="54"/>
      <c r="AM122" s="54"/>
      <c r="AN122" s="54"/>
      <c r="AO122" s="54"/>
      <c r="AP122" s="54"/>
      <c r="AQ122" s="54"/>
      <c r="AR122" s="54"/>
      <c r="AS122" s="54"/>
      <c r="AT122" s="55"/>
      <c r="AU122" s="55"/>
      <c r="AV122" s="55"/>
      <c r="AW122" s="55"/>
      <c r="AX122" s="56" t="e">
        <f t="shared" si="7"/>
        <v>#DIV/0!</v>
      </c>
      <c r="AY122" s="56" t="e">
        <f t="shared" si="8"/>
        <v>#DIV/0!</v>
      </c>
      <c r="AZ122" s="56" t="e">
        <f t="shared" si="9"/>
        <v>#DIV/0!</v>
      </c>
      <c r="BA122" s="56" t="e">
        <f t="shared" si="10"/>
        <v>#DIV/0!</v>
      </c>
      <c r="BB122" s="56" t="e">
        <f t="shared" si="11"/>
        <v>#DIV/0!</v>
      </c>
      <c r="BC122" s="57" t="e">
        <f t="shared" si="12"/>
        <v>#DIV/0!</v>
      </c>
      <c r="BD122" s="58" t="e">
        <f t="shared" si="13"/>
        <v>#DIV/0!</v>
      </c>
      <c r="BI122" s="9" t="e">
        <f>VLOOKUP(BH122,[1]definitions_list_lookup!$AB$12:$AC$17,2,FALSE)</f>
        <v>#N/A</v>
      </c>
    </row>
    <row r="123" spans="1:61" s="85" customFormat="1">
      <c r="A123" s="84">
        <v>43302</v>
      </c>
      <c r="B123" s="85" t="s">
        <v>9</v>
      </c>
      <c r="D123" s="85" t="s">
        <v>10</v>
      </c>
      <c r="E123" s="85">
        <v>25</v>
      </c>
      <c r="F123" s="85">
        <v>1</v>
      </c>
      <c r="G123" s="86" t="s">
        <v>77</v>
      </c>
      <c r="H123" s="85">
        <v>57</v>
      </c>
      <c r="I123" s="85">
        <v>77.5</v>
      </c>
      <c r="J123" s="49" t="str">
        <f>IF(((VLOOKUP($G123,Depth_Lookup!$A$3:$J$561,9,FALSE))-(I123/100))&gt;=0,"Good","Too Long")</f>
        <v>Good</v>
      </c>
      <c r="K123" s="50">
        <f>(VLOOKUP($G123,Depth_Lookup!$A$3:$J$561,10,FALSE))+(H123/100)</f>
        <v>52.87</v>
      </c>
      <c r="L123" s="50">
        <f>(VLOOKUP($G123,Depth_Lookup!$A$3:$J$561,10,FALSE))+(I123/100)</f>
        <v>53.074999999999996</v>
      </c>
      <c r="M123" s="87"/>
      <c r="N123" s="88"/>
      <c r="S123" s="86"/>
      <c r="T123" s="208"/>
      <c r="X123" s="86" t="e">
        <f>VLOOKUP(W123,[1]definitions_list_lookup!$V$12:$W$15,2,FALSE)</f>
        <v>#N/A</v>
      </c>
      <c r="Z123" s="86" t="e">
        <f>VLOOKUP(Y123,[1]definitions_list_lookup!$AT$3:$AU$5,2,FALSE)</f>
        <v>#N/A</v>
      </c>
      <c r="AA123" s="89"/>
      <c r="AB123" s="90"/>
      <c r="AD123" s="85" t="s">
        <v>376</v>
      </c>
      <c r="AE123" s="86">
        <f>VLOOKUP(AD123,[1]definitions_list_lookup!$Y$12:$Z$15,2,FALSE)</f>
        <v>0</v>
      </c>
      <c r="AG123" s="86" t="e">
        <f>VLOOKUP(AF123,[1]definitions_list_lookup!$AT$3:$AU$5,2,FALSE)</f>
        <v>#N/A</v>
      </c>
      <c r="AK123" s="91"/>
      <c r="AL123" s="91"/>
      <c r="AM123" s="91"/>
      <c r="AN123" s="91"/>
      <c r="AO123" s="91"/>
      <c r="AP123" s="91"/>
      <c r="AQ123" s="91"/>
      <c r="AR123" s="91"/>
      <c r="AS123" s="91"/>
      <c r="AT123" s="92"/>
      <c r="AU123" s="92"/>
      <c r="AV123" s="92"/>
      <c r="AW123" s="92"/>
      <c r="AX123" s="93" t="e">
        <f t="shared" si="7"/>
        <v>#DIV/0!</v>
      </c>
      <c r="AY123" s="93" t="e">
        <f t="shared" si="8"/>
        <v>#DIV/0!</v>
      </c>
      <c r="AZ123" s="93" t="e">
        <f t="shared" si="9"/>
        <v>#DIV/0!</v>
      </c>
      <c r="BA123" s="93" t="e">
        <f t="shared" si="10"/>
        <v>#DIV/0!</v>
      </c>
      <c r="BB123" s="93" t="e">
        <f t="shared" si="11"/>
        <v>#DIV/0!</v>
      </c>
      <c r="BC123" s="94" t="e">
        <f t="shared" si="12"/>
        <v>#DIV/0!</v>
      </c>
      <c r="BD123" s="95" t="e">
        <f t="shared" si="13"/>
        <v>#DIV/0!</v>
      </c>
      <c r="BE123" s="85" t="s">
        <v>437</v>
      </c>
      <c r="BG123" s="96"/>
      <c r="BH123" s="85" t="s">
        <v>420</v>
      </c>
      <c r="BI123" s="85">
        <f>VLOOKUP(BH123,[1]definitions_list_lookup!$AB$12:$AC$17,2,FALSE)</f>
        <v>0</v>
      </c>
    </row>
    <row r="124" spans="1:61">
      <c r="A124" s="8">
        <v>43302</v>
      </c>
      <c r="B124" s="9" t="s">
        <v>9</v>
      </c>
      <c r="D124" s="9" t="s">
        <v>10</v>
      </c>
      <c r="E124" s="9">
        <v>25</v>
      </c>
      <c r="F124" s="9">
        <v>2</v>
      </c>
      <c r="G124" s="10" t="s">
        <v>78</v>
      </c>
      <c r="H124" s="2">
        <v>0</v>
      </c>
      <c r="I124" s="2">
        <v>44</v>
      </c>
      <c r="J124" s="49" t="str">
        <f>IF(((VLOOKUP($G124,Depth_Lookup!$A$3:$J$561,9,FALSE))-(I124/100))&gt;=0,"Good","Too Long")</f>
        <v>Good</v>
      </c>
      <c r="K124" s="50">
        <f>(VLOOKUP($G124,Depth_Lookup!$A$3:$J$561,10,FALSE))+(H124/100)</f>
        <v>53.075000000000003</v>
      </c>
      <c r="L124" s="50">
        <f>(VLOOKUP($G124,Depth_Lookup!$A$3:$J$561,10,FALSE))+(I124/100)</f>
        <v>53.515000000000001</v>
      </c>
      <c r="R124" s="9"/>
      <c r="S124" s="17"/>
      <c r="T124" s="208"/>
      <c r="U124" s="5"/>
      <c r="V124" s="9"/>
      <c r="W124" s="9"/>
      <c r="X124" s="10" t="e">
        <f>VLOOKUP(W124,[1]definitions_list_lookup!$V$12:$W$15,2,FALSE)</f>
        <v>#N/A</v>
      </c>
      <c r="Y124" s="5"/>
      <c r="Z124" s="17" t="e">
        <f>VLOOKUP(Y124,[1]definitions_list_lookup!$AT$3:$AU$5,2,FALSE)</f>
        <v>#N/A</v>
      </c>
      <c r="AA124" s="52"/>
      <c r="AC124" s="9"/>
      <c r="AD124" s="2" t="s">
        <v>376</v>
      </c>
      <c r="AE124" s="10">
        <f>VLOOKUP(AD124,[1]definitions_list_lookup!$Y$12:$Z$15,2,FALSE)</f>
        <v>0</v>
      </c>
      <c r="AF124" s="5"/>
      <c r="AG124" s="17" t="e">
        <f>VLOOKUP(AF124,[1]definitions_list_lookup!$AT$3:$AU$5,2,FALSE)</f>
        <v>#N/A</v>
      </c>
      <c r="AI124" s="2"/>
      <c r="AJ124" s="2"/>
      <c r="AK124" s="54"/>
      <c r="AL124" s="54"/>
      <c r="AM124" s="54"/>
      <c r="AN124" s="54"/>
      <c r="AO124" s="54"/>
      <c r="AP124" s="54"/>
      <c r="AQ124" s="54"/>
      <c r="AR124" s="54"/>
      <c r="AS124" s="54"/>
      <c r="AT124" s="55"/>
      <c r="AU124" s="55"/>
      <c r="AV124" s="55"/>
      <c r="AW124" s="55"/>
      <c r="AX124" s="56" t="e">
        <f t="shared" si="7"/>
        <v>#DIV/0!</v>
      </c>
      <c r="AY124" s="56" t="e">
        <f t="shared" si="8"/>
        <v>#DIV/0!</v>
      </c>
      <c r="AZ124" s="56" t="e">
        <f t="shared" si="9"/>
        <v>#DIV/0!</v>
      </c>
      <c r="BA124" s="56" t="e">
        <f t="shared" si="10"/>
        <v>#DIV/0!</v>
      </c>
      <c r="BB124" s="56" t="e">
        <f t="shared" si="11"/>
        <v>#DIV/0!</v>
      </c>
      <c r="BC124" s="57" t="e">
        <f t="shared" si="12"/>
        <v>#DIV/0!</v>
      </c>
      <c r="BD124" s="58" t="e">
        <f t="shared" si="13"/>
        <v>#DIV/0!</v>
      </c>
      <c r="BI124" s="9" t="e">
        <f>VLOOKUP(BH124,[1]definitions_list_lookup!$AB$12:$AC$17,2,FALSE)</f>
        <v>#N/A</v>
      </c>
    </row>
    <row r="125" spans="1:61" s="85" customFormat="1">
      <c r="A125" s="84">
        <v>43302</v>
      </c>
      <c r="B125" s="85" t="s">
        <v>9</v>
      </c>
      <c r="D125" s="85" t="s">
        <v>10</v>
      </c>
      <c r="E125" s="85">
        <v>25</v>
      </c>
      <c r="F125" s="85">
        <v>2</v>
      </c>
      <c r="G125" s="86" t="s">
        <v>78</v>
      </c>
      <c r="H125" s="85">
        <v>44</v>
      </c>
      <c r="I125" s="85">
        <v>57</v>
      </c>
      <c r="J125" s="49" t="str">
        <f>IF(((VLOOKUP($G125,Depth_Lookup!$A$3:$J$561,9,FALSE))-(I125/100))&gt;=0,"Good","Too Long")</f>
        <v>Good</v>
      </c>
      <c r="K125" s="50">
        <f>(VLOOKUP($G125,Depth_Lookup!$A$3:$J$561,10,FALSE))+(H125/100)</f>
        <v>53.515000000000001</v>
      </c>
      <c r="L125" s="50">
        <f>(VLOOKUP($G125,Depth_Lookup!$A$3:$J$561,10,FALSE))+(I125/100)</f>
        <v>53.645000000000003</v>
      </c>
      <c r="M125" s="87"/>
      <c r="N125" s="88"/>
      <c r="S125" s="86"/>
      <c r="T125" s="208"/>
      <c r="X125" s="86" t="e">
        <f>VLOOKUP(W125,[1]definitions_list_lookup!$V$12:$W$15,2,FALSE)</f>
        <v>#N/A</v>
      </c>
      <c r="Z125" s="86" t="e">
        <f>VLOOKUP(Y125,[1]definitions_list_lookup!$AT$3:$AU$5,2,FALSE)</f>
        <v>#N/A</v>
      </c>
      <c r="AA125" s="89"/>
      <c r="AB125" s="90"/>
      <c r="AD125" s="85" t="s">
        <v>376</v>
      </c>
      <c r="AE125" s="86">
        <f>VLOOKUP(AD125,[1]definitions_list_lookup!$Y$12:$Z$15,2,FALSE)</f>
        <v>0</v>
      </c>
      <c r="AG125" s="86" t="e">
        <f>VLOOKUP(AF125,[1]definitions_list_lookup!$AT$3:$AU$5,2,FALSE)</f>
        <v>#N/A</v>
      </c>
      <c r="AK125" s="91"/>
      <c r="AL125" s="91"/>
      <c r="AM125" s="91"/>
      <c r="AN125" s="91"/>
      <c r="AO125" s="91"/>
      <c r="AP125" s="91"/>
      <c r="AQ125" s="91"/>
      <c r="AR125" s="91"/>
      <c r="AS125" s="91"/>
      <c r="AT125" s="92"/>
      <c r="AU125" s="92"/>
      <c r="AV125" s="92"/>
      <c r="AW125" s="92"/>
      <c r="AX125" s="93" t="e">
        <f t="shared" si="7"/>
        <v>#DIV/0!</v>
      </c>
      <c r="AY125" s="93" t="e">
        <f t="shared" si="8"/>
        <v>#DIV/0!</v>
      </c>
      <c r="AZ125" s="93" t="e">
        <f t="shared" si="9"/>
        <v>#DIV/0!</v>
      </c>
      <c r="BA125" s="93" t="e">
        <f t="shared" si="10"/>
        <v>#DIV/0!</v>
      </c>
      <c r="BB125" s="93" t="e">
        <f t="shared" si="11"/>
        <v>#DIV/0!</v>
      </c>
      <c r="BC125" s="94" t="e">
        <f t="shared" si="12"/>
        <v>#DIV/0!</v>
      </c>
      <c r="BD125" s="95" t="e">
        <f t="shared" si="13"/>
        <v>#DIV/0!</v>
      </c>
      <c r="BE125" s="85" t="s">
        <v>437</v>
      </c>
      <c r="BG125" s="96"/>
      <c r="BH125" s="85" t="s">
        <v>420</v>
      </c>
      <c r="BI125" s="85">
        <f>VLOOKUP(BH125,[1]definitions_list_lookup!$AB$12:$AC$17,2,FALSE)</f>
        <v>0</v>
      </c>
    </row>
    <row r="126" spans="1:61" s="85" customFormat="1">
      <c r="A126" s="84">
        <v>43302</v>
      </c>
      <c r="B126" s="85" t="s">
        <v>9</v>
      </c>
      <c r="D126" s="85" t="s">
        <v>10</v>
      </c>
      <c r="E126" s="85">
        <v>25</v>
      </c>
      <c r="F126" s="85">
        <v>2</v>
      </c>
      <c r="G126" s="86" t="s">
        <v>78</v>
      </c>
      <c r="H126" s="85">
        <v>57</v>
      </c>
      <c r="I126" s="85">
        <v>89</v>
      </c>
      <c r="J126" s="49" t="str">
        <f>IF(((VLOOKUP($G126,Depth_Lookup!$A$3:$J$561,9,FALSE))-(I126/100))&gt;=0,"Good","Too Long")</f>
        <v>Good</v>
      </c>
      <c r="K126" s="50">
        <f>(VLOOKUP($G126,Depth_Lookup!$A$3:$J$561,10,FALSE))+(H126/100)</f>
        <v>53.645000000000003</v>
      </c>
      <c r="L126" s="50">
        <f>(VLOOKUP($G126,Depth_Lookup!$A$3:$J$561,10,FALSE))+(I126/100)</f>
        <v>53.965000000000003</v>
      </c>
      <c r="M126" s="87"/>
      <c r="N126" s="88"/>
      <c r="S126" s="86"/>
      <c r="T126" s="208"/>
      <c r="X126" s="86" t="e">
        <f>VLOOKUP(W126,[1]definitions_list_lookup!$V$12:$W$15,2,FALSE)</f>
        <v>#N/A</v>
      </c>
      <c r="Z126" s="86" t="e">
        <f>VLOOKUP(Y126,[1]definitions_list_lookup!$AT$3:$AU$5,2,FALSE)</f>
        <v>#N/A</v>
      </c>
      <c r="AA126" s="89"/>
      <c r="AB126" s="90"/>
      <c r="AD126" s="85" t="s">
        <v>376</v>
      </c>
      <c r="AE126" s="86">
        <f>VLOOKUP(AD126,[1]definitions_list_lookup!$Y$12:$Z$15,2,FALSE)</f>
        <v>0</v>
      </c>
      <c r="AG126" s="86" t="e">
        <f>VLOOKUP(AF126,[1]definitions_list_lookup!$AT$3:$AU$5,2,FALSE)</f>
        <v>#N/A</v>
      </c>
      <c r="AK126" s="91"/>
      <c r="AL126" s="91"/>
      <c r="AM126" s="91"/>
      <c r="AN126" s="91"/>
      <c r="AO126" s="91"/>
      <c r="AP126" s="91"/>
      <c r="AQ126" s="91"/>
      <c r="AR126" s="91"/>
      <c r="AS126" s="91"/>
      <c r="AT126" s="92">
        <v>45</v>
      </c>
      <c r="AU126" s="92">
        <v>270</v>
      </c>
      <c r="AV126" s="92">
        <v>36</v>
      </c>
      <c r="AW126" s="92">
        <v>180</v>
      </c>
      <c r="AX126" s="93">
        <f t="shared" si="7"/>
        <v>54</v>
      </c>
      <c r="AY126" s="93">
        <f t="shared" si="8"/>
        <v>54</v>
      </c>
      <c r="AZ126" s="93">
        <f t="shared" si="9"/>
        <v>38.973447336865654</v>
      </c>
      <c r="BA126" s="93">
        <f t="shared" si="10"/>
        <v>144</v>
      </c>
      <c r="BB126" s="93">
        <f t="shared" si="11"/>
        <v>51.026552663134346</v>
      </c>
      <c r="BC126" s="94">
        <f t="shared" si="12"/>
        <v>234</v>
      </c>
      <c r="BD126" s="95">
        <f t="shared" si="13"/>
        <v>51.026552663134346</v>
      </c>
      <c r="BE126" s="85" t="s">
        <v>437</v>
      </c>
      <c r="BF126" s="85" t="s">
        <v>442</v>
      </c>
      <c r="BG126" s="96"/>
      <c r="BH126" s="85" t="s">
        <v>420</v>
      </c>
      <c r="BI126" s="85">
        <f>VLOOKUP(BH126,[1]definitions_list_lookup!$AB$12:$AC$17,2,FALSE)</f>
        <v>0</v>
      </c>
    </row>
    <row r="127" spans="1:61" s="85" customFormat="1">
      <c r="A127" s="84">
        <v>43302</v>
      </c>
      <c r="B127" s="85" t="s">
        <v>9</v>
      </c>
      <c r="D127" s="85" t="s">
        <v>10</v>
      </c>
      <c r="E127" s="85">
        <v>26</v>
      </c>
      <c r="F127" s="85">
        <v>1</v>
      </c>
      <c r="G127" s="86" t="s">
        <v>79</v>
      </c>
      <c r="H127" s="85">
        <v>0</v>
      </c>
      <c r="I127" s="85">
        <v>8.5</v>
      </c>
      <c r="J127" s="49" t="str">
        <f>IF(((VLOOKUP($G127,Depth_Lookup!$A$3:$J$561,9,FALSE))-(I127/100))&gt;=0,"Good","Too Long")</f>
        <v>Good</v>
      </c>
      <c r="K127" s="50">
        <f>(VLOOKUP($G127,Depth_Lookup!$A$3:$J$561,10,FALSE))+(H127/100)</f>
        <v>53.6</v>
      </c>
      <c r="L127" s="50">
        <f>(VLOOKUP($G127,Depth_Lookup!$A$3:$J$561,10,FALSE))+(I127/100)</f>
        <v>53.685000000000002</v>
      </c>
      <c r="M127" s="87"/>
      <c r="N127" s="88"/>
      <c r="S127" s="86"/>
      <c r="T127" s="208"/>
      <c r="X127" s="86" t="e">
        <f>VLOOKUP(W127,[1]definitions_list_lookup!$V$12:$W$15,2,FALSE)</f>
        <v>#N/A</v>
      </c>
      <c r="Z127" s="86" t="e">
        <f>VLOOKUP(Y127,[1]definitions_list_lookup!$AT$3:$AU$5,2,FALSE)</f>
        <v>#N/A</v>
      </c>
      <c r="AA127" s="89"/>
      <c r="AB127" s="90"/>
      <c r="AD127" s="85" t="s">
        <v>376</v>
      </c>
      <c r="AE127" s="86">
        <f>VLOOKUP(AD127,[1]definitions_list_lookup!$Y$12:$Z$15,2,FALSE)</f>
        <v>0</v>
      </c>
      <c r="AG127" s="86" t="e">
        <f>VLOOKUP(AF127,[1]definitions_list_lookup!$AT$3:$AU$5,2,FALSE)</f>
        <v>#N/A</v>
      </c>
      <c r="AK127" s="91"/>
      <c r="AL127" s="91"/>
      <c r="AM127" s="91"/>
      <c r="AN127" s="91"/>
      <c r="AO127" s="91"/>
      <c r="AP127" s="91"/>
      <c r="AQ127" s="91"/>
      <c r="AR127" s="91"/>
      <c r="AS127" s="91"/>
      <c r="AT127" s="92"/>
      <c r="AU127" s="92"/>
      <c r="AV127" s="92"/>
      <c r="AW127" s="92"/>
      <c r="AX127" s="93" t="e">
        <f t="shared" si="7"/>
        <v>#DIV/0!</v>
      </c>
      <c r="AY127" s="93" t="e">
        <f t="shared" si="8"/>
        <v>#DIV/0!</v>
      </c>
      <c r="AZ127" s="93" t="e">
        <f t="shared" si="9"/>
        <v>#DIV/0!</v>
      </c>
      <c r="BA127" s="93" t="e">
        <f t="shared" si="10"/>
        <v>#DIV/0!</v>
      </c>
      <c r="BB127" s="93" t="e">
        <f t="shared" si="11"/>
        <v>#DIV/0!</v>
      </c>
      <c r="BC127" s="94" t="e">
        <f t="shared" si="12"/>
        <v>#DIV/0!</v>
      </c>
      <c r="BD127" s="95" t="e">
        <f t="shared" si="13"/>
        <v>#DIV/0!</v>
      </c>
      <c r="BE127" s="85" t="s">
        <v>437</v>
      </c>
      <c r="BG127" s="96"/>
      <c r="BH127" s="85" t="s">
        <v>420</v>
      </c>
      <c r="BI127" s="85">
        <f>VLOOKUP(BH127,[1]definitions_list_lookup!$AB$12:$AC$17,2,FALSE)</f>
        <v>0</v>
      </c>
    </row>
    <row r="128" spans="1:61">
      <c r="A128" s="8">
        <v>43302</v>
      </c>
      <c r="B128" s="9" t="s">
        <v>9</v>
      </c>
      <c r="D128" s="9" t="s">
        <v>10</v>
      </c>
      <c r="E128" s="9">
        <v>26</v>
      </c>
      <c r="F128" s="9">
        <v>1</v>
      </c>
      <c r="G128" s="10" t="s">
        <v>79</v>
      </c>
      <c r="H128" s="2">
        <v>8.5</v>
      </c>
      <c r="I128" s="2">
        <v>77.5</v>
      </c>
      <c r="J128" s="49" t="str">
        <f>IF(((VLOOKUP($G128,Depth_Lookup!$A$3:$J$561,9,FALSE))-(I128/100))&gt;=0,"Good","Too Long")</f>
        <v>Good</v>
      </c>
      <c r="K128" s="50">
        <f>(VLOOKUP($G128,Depth_Lookup!$A$3:$J$561,10,FALSE))+(H128/100)</f>
        <v>53.685000000000002</v>
      </c>
      <c r="L128" s="50">
        <f>(VLOOKUP($G128,Depth_Lookup!$A$3:$J$561,10,FALSE))+(I128/100)</f>
        <v>54.375</v>
      </c>
      <c r="P128" s="2" t="s">
        <v>370</v>
      </c>
      <c r="Q128" s="2" t="s">
        <v>372</v>
      </c>
      <c r="R128" s="9"/>
      <c r="S128" s="17"/>
      <c r="T128" s="208" t="s">
        <v>375</v>
      </c>
      <c r="U128" s="5"/>
      <c r="V128" s="9"/>
      <c r="W128" s="9"/>
      <c r="X128" s="10" t="e">
        <f>VLOOKUP(W128,[1]definitions_list_lookup!$V$12:$W$15,2,FALSE)</f>
        <v>#N/A</v>
      </c>
      <c r="Y128" s="5"/>
      <c r="Z128" s="17" t="e">
        <f>VLOOKUP(Y128,[1]definitions_list_lookup!$AT$3:$AU$5,2,FALSE)</f>
        <v>#N/A</v>
      </c>
      <c r="AA128" s="52"/>
      <c r="AC128" s="9"/>
      <c r="AD128" s="2" t="s">
        <v>376</v>
      </c>
      <c r="AE128" s="10">
        <f>VLOOKUP(AD128,[1]definitions_list_lookup!$Y$12:$Z$15,2,FALSE)</f>
        <v>0</v>
      </c>
      <c r="AF128" s="5"/>
      <c r="AG128" s="17" t="e">
        <f>VLOOKUP(AF128,[1]definitions_list_lookup!$AT$3:$AU$5,2,FALSE)</f>
        <v>#N/A</v>
      </c>
      <c r="AI128" s="2"/>
      <c r="AJ128" s="2"/>
      <c r="AK128" s="54"/>
      <c r="AL128" s="54"/>
      <c r="AM128" s="54"/>
      <c r="AN128" s="54"/>
      <c r="AO128" s="54"/>
      <c r="AP128" s="54"/>
      <c r="AQ128" s="54"/>
      <c r="AR128" s="54"/>
      <c r="AS128" s="54"/>
      <c r="AT128" s="55"/>
      <c r="AU128" s="55"/>
      <c r="AV128" s="55"/>
      <c r="AW128" s="55"/>
      <c r="AX128" s="56" t="e">
        <f t="shared" si="7"/>
        <v>#DIV/0!</v>
      </c>
      <c r="AY128" s="56" t="e">
        <f t="shared" si="8"/>
        <v>#DIV/0!</v>
      </c>
      <c r="AZ128" s="56" t="e">
        <f t="shared" si="9"/>
        <v>#DIV/0!</v>
      </c>
      <c r="BA128" s="56" t="e">
        <f t="shared" si="10"/>
        <v>#DIV/0!</v>
      </c>
      <c r="BB128" s="56" t="e">
        <f t="shared" si="11"/>
        <v>#DIV/0!</v>
      </c>
      <c r="BC128" s="57"/>
      <c r="BD128" s="58"/>
      <c r="BE128" s="2" t="s">
        <v>426</v>
      </c>
      <c r="BH128" s="2" t="s">
        <v>420</v>
      </c>
      <c r="BI128" s="9">
        <f>VLOOKUP(BH128,[1]definitions_list_lookup!$AB$12:$AC$17,2,FALSE)</f>
        <v>0</v>
      </c>
    </row>
    <row r="129" spans="1:61">
      <c r="A129" s="8">
        <v>43302</v>
      </c>
      <c r="B129" s="9" t="s">
        <v>9</v>
      </c>
      <c r="D129" s="9" t="s">
        <v>10</v>
      </c>
      <c r="E129" s="9">
        <v>26</v>
      </c>
      <c r="F129" s="9">
        <v>2</v>
      </c>
      <c r="G129" s="10" t="s">
        <v>80</v>
      </c>
      <c r="H129" s="2">
        <v>0</v>
      </c>
      <c r="I129" s="2">
        <v>62</v>
      </c>
      <c r="J129" s="49" t="str">
        <f>IF(((VLOOKUP($G129,Depth_Lookup!$A$3:$J$561,9,FALSE))-(I129/100))&gt;=0,"Good","Too Long")</f>
        <v>Good</v>
      </c>
      <c r="K129" s="50">
        <f>(VLOOKUP($G129,Depth_Lookup!$A$3:$J$561,10,FALSE))+(H129/100)</f>
        <v>54.375</v>
      </c>
      <c r="L129" s="50">
        <f>(VLOOKUP($G129,Depth_Lookup!$A$3:$J$561,10,FALSE))+(I129/100)</f>
        <v>54.994999999999997</v>
      </c>
      <c r="R129" s="9"/>
      <c r="S129" s="17"/>
      <c r="T129" s="208"/>
      <c r="U129" s="5"/>
      <c r="V129" s="9"/>
      <c r="W129" s="9"/>
      <c r="X129" s="10" t="e">
        <f>VLOOKUP(W129,[1]definitions_list_lookup!$V$12:$W$15,2,FALSE)</f>
        <v>#N/A</v>
      </c>
      <c r="Y129" s="5"/>
      <c r="Z129" s="17" t="e">
        <f>VLOOKUP(Y129,[1]definitions_list_lookup!$AT$3:$AU$5,2,FALSE)</f>
        <v>#N/A</v>
      </c>
      <c r="AA129" s="52"/>
      <c r="AC129" s="9"/>
      <c r="AD129" s="2" t="s">
        <v>376</v>
      </c>
      <c r="AE129" s="10">
        <f>VLOOKUP(AD129,[1]definitions_list_lookup!$Y$12:$Z$15,2,FALSE)</f>
        <v>0</v>
      </c>
      <c r="AF129" s="5"/>
      <c r="AG129" s="17" t="e">
        <f>VLOOKUP(AF129,[1]definitions_list_lookup!$AT$3:$AU$5,2,FALSE)</f>
        <v>#N/A</v>
      </c>
      <c r="AI129" s="2"/>
      <c r="AJ129" s="2"/>
      <c r="AK129" s="54"/>
      <c r="AL129" s="54"/>
      <c r="AM129" s="54"/>
      <c r="AN129" s="54"/>
      <c r="AO129" s="54"/>
      <c r="AP129" s="54"/>
      <c r="AQ129" s="54"/>
      <c r="AR129" s="54"/>
      <c r="AS129" s="54"/>
      <c r="AT129" s="55"/>
      <c r="AU129" s="55"/>
      <c r="AV129" s="55"/>
      <c r="AW129" s="55"/>
      <c r="AX129" s="56" t="e">
        <f t="shared" si="7"/>
        <v>#DIV/0!</v>
      </c>
      <c r="AY129" s="56" t="e">
        <f t="shared" si="8"/>
        <v>#DIV/0!</v>
      </c>
      <c r="AZ129" s="56" t="e">
        <f t="shared" si="9"/>
        <v>#DIV/0!</v>
      </c>
      <c r="BA129" s="56" t="e">
        <f t="shared" si="10"/>
        <v>#DIV/0!</v>
      </c>
      <c r="BB129" s="56" t="e">
        <f t="shared" si="11"/>
        <v>#DIV/0!</v>
      </c>
      <c r="BC129" s="57" t="e">
        <f t="shared" si="12"/>
        <v>#DIV/0!</v>
      </c>
      <c r="BD129" s="58" t="e">
        <f t="shared" si="13"/>
        <v>#DIV/0!</v>
      </c>
      <c r="BE129" s="2" t="s">
        <v>426</v>
      </c>
      <c r="BH129" s="2" t="s">
        <v>420</v>
      </c>
      <c r="BI129" s="9">
        <f>VLOOKUP(BH129,[1]definitions_list_lookup!$AB$12:$AC$17,2,FALSE)</f>
        <v>0</v>
      </c>
    </row>
    <row r="130" spans="1:61" s="85" customFormat="1">
      <c r="A130" s="84">
        <v>43302</v>
      </c>
      <c r="B130" s="85" t="s">
        <v>9</v>
      </c>
      <c r="D130" s="85" t="s">
        <v>10</v>
      </c>
      <c r="E130" s="85">
        <v>26</v>
      </c>
      <c r="F130" s="85">
        <v>2</v>
      </c>
      <c r="G130" s="86" t="s">
        <v>80</v>
      </c>
      <c r="H130" s="85">
        <v>62</v>
      </c>
      <c r="I130" s="85">
        <v>69</v>
      </c>
      <c r="J130" s="49" t="str">
        <f>IF(((VLOOKUP($G130,Depth_Lookup!$A$3:$J$561,9,FALSE))-(I130/100))&gt;=0,"Good","Too Long")</f>
        <v>Good</v>
      </c>
      <c r="K130" s="50">
        <f>(VLOOKUP($G130,Depth_Lookup!$A$3:$J$561,10,FALSE))+(H130/100)</f>
        <v>54.994999999999997</v>
      </c>
      <c r="L130" s="50">
        <f>(VLOOKUP($G130,Depth_Lookup!$A$3:$J$561,10,FALSE))+(I130/100)</f>
        <v>55.064999999999998</v>
      </c>
      <c r="M130" s="87"/>
      <c r="N130" s="88"/>
      <c r="P130" s="85" t="s">
        <v>370</v>
      </c>
      <c r="Q130" s="85" t="s">
        <v>372</v>
      </c>
      <c r="S130" s="86"/>
      <c r="T130" s="208" t="s">
        <v>375</v>
      </c>
      <c r="X130" s="86" t="e">
        <f>VLOOKUP(W130,[1]definitions_list_lookup!$V$12:$W$15,2,FALSE)</f>
        <v>#N/A</v>
      </c>
      <c r="Z130" s="86" t="e">
        <f>VLOOKUP(Y130,[1]definitions_list_lookup!$AT$3:$AU$5,2,FALSE)</f>
        <v>#N/A</v>
      </c>
      <c r="AA130" s="89"/>
      <c r="AB130" s="90"/>
      <c r="AD130" s="85" t="s">
        <v>376</v>
      </c>
      <c r="AE130" s="86">
        <f>VLOOKUP(AD130,[1]definitions_list_lookup!$Y$12:$Z$15,2,FALSE)</f>
        <v>0</v>
      </c>
      <c r="AG130" s="86" t="e">
        <f>VLOOKUP(AF130,[1]definitions_list_lookup!$AT$3:$AU$5,2,FALSE)</f>
        <v>#N/A</v>
      </c>
      <c r="AK130" s="91"/>
      <c r="AL130" s="91"/>
      <c r="AM130" s="91"/>
      <c r="AN130" s="91"/>
      <c r="AO130" s="91"/>
      <c r="AP130" s="91"/>
      <c r="AQ130" s="91"/>
      <c r="AR130" s="91"/>
      <c r="AS130" s="91"/>
      <c r="AT130" s="92">
        <v>52</v>
      </c>
      <c r="AU130" s="92">
        <v>270</v>
      </c>
      <c r="AV130" s="92">
        <v>48</v>
      </c>
      <c r="AW130" s="92">
        <v>0</v>
      </c>
      <c r="AX130" s="93">
        <f t="shared" si="7"/>
        <v>130.94835912142179</v>
      </c>
      <c r="AY130" s="93">
        <f t="shared" si="8"/>
        <v>130.94835912142179</v>
      </c>
      <c r="AZ130" s="93">
        <f t="shared" si="9"/>
        <v>30.545088013327423</v>
      </c>
      <c r="BA130" s="93">
        <f t="shared" si="10"/>
        <v>220.94835912142179</v>
      </c>
      <c r="BB130" s="93">
        <f t="shared" si="11"/>
        <v>59.454911986672577</v>
      </c>
      <c r="BC130" s="94">
        <f t="shared" si="12"/>
        <v>310.94835912142179</v>
      </c>
      <c r="BD130" s="95">
        <f t="shared" si="13"/>
        <v>59.454911986672577</v>
      </c>
      <c r="BE130" s="85" t="s">
        <v>437</v>
      </c>
      <c r="BG130" s="96"/>
      <c r="BH130" s="85" t="s">
        <v>420</v>
      </c>
      <c r="BI130" s="85">
        <f>VLOOKUP(BH130,[1]definitions_list_lookup!$AB$12:$AC$17,2,FALSE)</f>
        <v>0</v>
      </c>
    </row>
    <row r="131" spans="1:61">
      <c r="A131" s="8">
        <v>43302</v>
      </c>
      <c r="B131" s="9" t="s">
        <v>9</v>
      </c>
      <c r="D131" s="9" t="s">
        <v>10</v>
      </c>
      <c r="E131" s="9">
        <v>26</v>
      </c>
      <c r="F131" s="9">
        <v>2</v>
      </c>
      <c r="G131" s="10" t="s">
        <v>80</v>
      </c>
      <c r="H131" s="2">
        <v>69</v>
      </c>
      <c r="I131" s="2">
        <v>81</v>
      </c>
      <c r="J131" s="49" t="str">
        <f>IF(((VLOOKUP($G131,Depth_Lookup!$A$3:$J$561,9,FALSE))-(I131/100))&gt;=0,"Good","Too Long")</f>
        <v>Good</v>
      </c>
      <c r="K131" s="50">
        <f>(VLOOKUP($G131,Depth_Lookup!$A$3:$J$561,10,FALSE))+(H131/100)</f>
        <v>55.064999999999998</v>
      </c>
      <c r="L131" s="50">
        <f>(VLOOKUP($G131,Depth_Lookup!$A$3:$J$561,10,FALSE))+(I131/100)</f>
        <v>55.185000000000002</v>
      </c>
      <c r="P131" s="2" t="s">
        <v>370</v>
      </c>
      <c r="Q131" s="2" t="s">
        <v>372</v>
      </c>
      <c r="R131" s="9"/>
      <c r="S131" s="17"/>
      <c r="T131" s="208" t="s">
        <v>375</v>
      </c>
      <c r="U131" s="5"/>
      <c r="V131" s="9"/>
      <c r="W131" s="9"/>
      <c r="X131" s="10" t="e">
        <f>VLOOKUP(W131,[1]definitions_list_lookup!$V$12:$W$15,2,FALSE)</f>
        <v>#N/A</v>
      </c>
      <c r="Y131" s="5"/>
      <c r="Z131" s="17" t="e">
        <f>VLOOKUP(Y131,[1]definitions_list_lookup!$AT$3:$AU$5,2,FALSE)</f>
        <v>#N/A</v>
      </c>
      <c r="AA131" s="52"/>
      <c r="AC131" s="9"/>
      <c r="AD131" s="2" t="s">
        <v>376</v>
      </c>
      <c r="AE131" s="10">
        <f>VLOOKUP(AD131,[1]definitions_list_lookup!$Y$12:$Z$15,2,FALSE)</f>
        <v>0</v>
      </c>
      <c r="AF131" s="5"/>
      <c r="AG131" s="17" t="e">
        <f>VLOOKUP(AF131,[1]definitions_list_lookup!$AT$3:$AU$5,2,FALSE)</f>
        <v>#N/A</v>
      </c>
      <c r="AI131" s="2"/>
      <c r="AJ131" s="2"/>
      <c r="AK131" s="54"/>
      <c r="AL131" s="54"/>
      <c r="AM131" s="54"/>
      <c r="AN131" s="54"/>
      <c r="AO131" s="54"/>
      <c r="AP131" s="54"/>
      <c r="AQ131" s="54"/>
      <c r="AR131" s="54"/>
      <c r="AS131" s="54"/>
      <c r="AT131" s="55"/>
      <c r="AU131" s="55"/>
      <c r="AV131" s="55"/>
      <c r="AW131" s="55"/>
      <c r="AX131" s="56" t="e">
        <f t="shared" si="7"/>
        <v>#DIV/0!</v>
      </c>
      <c r="AY131" s="56" t="e">
        <f t="shared" si="8"/>
        <v>#DIV/0!</v>
      </c>
      <c r="AZ131" s="56" t="e">
        <f t="shared" si="9"/>
        <v>#DIV/0!</v>
      </c>
      <c r="BA131" s="56" t="e">
        <f t="shared" si="10"/>
        <v>#DIV/0!</v>
      </c>
      <c r="BB131" s="56" t="e">
        <f t="shared" si="11"/>
        <v>#DIV/0!</v>
      </c>
      <c r="BC131" s="57"/>
      <c r="BD131" s="58"/>
      <c r="BE131" s="2" t="s">
        <v>426</v>
      </c>
      <c r="BH131" s="2" t="s">
        <v>420</v>
      </c>
      <c r="BI131" s="9">
        <f>VLOOKUP(BH131,[1]definitions_list_lookup!$AB$12:$AC$17,2,FALSE)</f>
        <v>0</v>
      </c>
    </row>
    <row r="132" spans="1:61" s="85" customFormat="1">
      <c r="A132" s="84">
        <v>43302</v>
      </c>
      <c r="B132" s="85" t="s">
        <v>9</v>
      </c>
      <c r="D132" s="85" t="s">
        <v>10</v>
      </c>
      <c r="E132" s="85">
        <v>26</v>
      </c>
      <c r="F132" s="85">
        <v>2</v>
      </c>
      <c r="G132" s="86" t="s">
        <v>80</v>
      </c>
      <c r="H132" s="85">
        <v>81</v>
      </c>
      <c r="I132" s="85">
        <v>92.5</v>
      </c>
      <c r="J132" s="49" t="str">
        <f>IF(((VLOOKUP($G132,Depth_Lookup!$A$3:$J$561,9,FALSE))-(I132/100))&gt;=0,"Good","Too Long")</f>
        <v>Good</v>
      </c>
      <c r="K132" s="50">
        <f>(VLOOKUP($G132,Depth_Lookup!$A$3:$J$561,10,FALSE))+(H132/100)</f>
        <v>55.185000000000002</v>
      </c>
      <c r="L132" s="50">
        <f>(VLOOKUP($G132,Depth_Lookup!$A$3:$J$561,10,FALSE))+(I132/100)</f>
        <v>55.3</v>
      </c>
      <c r="M132" s="87"/>
      <c r="N132" s="88"/>
      <c r="P132" s="85" t="s">
        <v>370</v>
      </c>
      <c r="Q132" s="85" t="s">
        <v>372</v>
      </c>
      <c r="S132" s="86"/>
      <c r="T132" s="208" t="s">
        <v>375</v>
      </c>
      <c r="X132" s="86" t="e">
        <f>VLOOKUP(W132,[1]definitions_list_lookup!$V$12:$W$15,2,FALSE)</f>
        <v>#N/A</v>
      </c>
      <c r="Z132" s="86" t="e">
        <f>VLOOKUP(Y132,[1]definitions_list_lookup!$AT$3:$AU$5,2,FALSE)</f>
        <v>#N/A</v>
      </c>
      <c r="AA132" s="89"/>
      <c r="AB132" s="90"/>
      <c r="AD132" s="85" t="s">
        <v>376</v>
      </c>
      <c r="AE132" s="86">
        <f>VLOOKUP(AD132,[1]definitions_list_lookup!$Y$12:$Z$15,2,FALSE)</f>
        <v>0</v>
      </c>
      <c r="AG132" s="86" t="e">
        <f>VLOOKUP(AF132,[1]definitions_list_lookup!$AT$3:$AU$5,2,FALSE)</f>
        <v>#N/A</v>
      </c>
      <c r="AK132" s="91"/>
      <c r="AL132" s="91"/>
      <c r="AM132" s="91"/>
      <c r="AN132" s="91"/>
      <c r="AO132" s="91"/>
      <c r="AP132" s="91"/>
      <c r="AQ132" s="91"/>
      <c r="AR132" s="91"/>
      <c r="AS132" s="91"/>
      <c r="AT132" s="92">
        <v>52</v>
      </c>
      <c r="AU132" s="92">
        <v>270</v>
      </c>
      <c r="AV132" s="92">
        <v>48</v>
      </c>
      <c r="AW132" s="92">
        <v>0</v>
      </c>
      <c r="AX132" s="93">
        <f t="shared" si="7"/>
        <v>130.94835912142179</v>
      </c>
      <c r="AY132" s="93">
        <f t="shared" si="8"/>
        <v>130.94835912142179</v>
      </c>
      <c r="AZ132" s="93">
        <f t="shared" si="9"/>
        <v>30.545088013327423</v>
      </c>
      <c r="BA132" s="93">
        <f t="shared" si="10"/>
        <v>220.94835912142179</v>
      </c>
      <c r="BB132" s="93">
        <f t="shared" si="11"/>
        <v>59.454911986672577</v>
      </c>
      <c r="BC132" s="94">
        <f t="shared" si="12"/>
        <v>310.94835912142179</v>
      </c>
      <c r="BD132" s="95">
        <f t="shared" si="13"/>
        <v>59.454911986672577</v>
      </c>
      <c r="BE132" s="85" t="s">
        <v>437</v>
      </c>
      <c r="BG132" s="96"/>
      <c r="BH132" s="85" t="s">
        <v>420</v>
      </c>
      <c r="BI132" s="85">
        <f>VLOOKUP(BH132,[1]definitions_list_lookup!$AB$12:$AC$17,2,FALSE)</f>
        <v>0</v>
      </c>
    </row>
    <row r="133" spans="1:61" s="85" customFormat="1">
      <c r="A133" s="84">
        <v>43302</v>
      </c>
      <c r="B133" s="85" t="s">
        <v>9</v>
      </c>
      <c r="D133" s="85" t="s">
        <v>10</v>
      </c>
      <c r="E133" s="85">
        <v>26</v>
      </c>
      <c r="F133" s="85">
        <v>3</v>
      </c>
      <c r="G133" s="86" t="s">
        <v>81</v>
      </c>
      <c r="H133" s="85">
        <v>0</v>
      </c>
      <c r="I133" s="85">
        <v>21</v>
      </c>
      <c r="J133" s="49" t="str">
        <f>IF(((VLOOKUP($G133,Depth_Lookup!$A$3:$J$561,9,FALSE))-(I133/100))&gt;=0,"Good","Too Long")</f>
        <v>Good</v>
      </c>
      <c r="K133" s="50">
        <f>(VLOOKUP($G133,Depth_Lookup!$A$3:$J$561,10,FALSE))+(H133/100)</f>
        <v>55.3</v>
      </c>
      <c r="L133" s="50">
        <f>(VLOOKUP($G133,Depth_Lookup!$A$3:$J$561,10,FALSE))+(I133/100)</f>
        <v>55.51</v>
      </c>
      <c r="M133" s="87"/>
      <c r="N133" s="88"/>
      <c r="S133" s="86"/>
      <c r="T133" s="208"/>
      <c r="X133" s="86" t="e">
        <f>VLOOKUP(W133,[1]definitions_list_lookup!$V$12:$W$15,2,FALSE)</f>
        <v>#N/A</v>
      </c>
      <c r="Z133" s="86" t="e">
        <f>VLOOKUP(Y133,[1]definitions_list_lookup!$AT$3:$AU$5,2,FALSE)</f>
        <v>#N/A</v>
      </c>
      <c r="AA133" s="89"/>
      <c r="AB133" s="90"/>
      <c r="AD133" s="85" t="s">
        <v>376</v>
      </c>
      <c r="AE133" s="86">
        <f>VLOOKUP(AD133,[1]definitions_list_lookup!$Y$12:$Z$15,2,FALSE)</f>
        <v>0</v>
      </c>
      <c r="AG133" s="86" t="e">
        <f>VLOOKUP(AF133,[1]definitions_list_lookup!$AT$3:$AU$5,2,FALSE)</f>
        <v>#N/A</v>
      </c>
      <c r="AK133" s="91"/>
      <c r="AL133" s="91"/>
      <c r="AM133" s="91"/>
      <c r="AN133" s="91"/>
      <c r="AO133" s="91"/>
      <c r="AP133" s="91"/>
      <c r="AQ133" s="91"/>
      <c r="AR133" s="91"/>
      <c r="AS133" s="91"/>
      <c r="AT133" s="92"/>
      <c r="AU133" s="92"/>
      <c r="AV133" s="92"/>
      <c r="AW133" s="92"/>
      <c r="AX133" s="93" t="e">
        <f t="shared" si="7"/>
        <v>#DIV/0!</v>
      </c>
      <c r="AY133" s="93" t="e">
        <f t="shared" si="8"/>
        <v>#DIV/0!</v>
      </c>
      <c r="AZ133" s="93" t="e">
        <f t="shared" si="9"/>
        <v>#DIV/0!</v>
      </c>
      <c r="BA133" s="93" t="e">
        <f t="shared" si="10"/>
        <v>#DIV/0!</v>
      </c>
      <c r="BB133" s="93" t="e">
        <f t="shared" si="11"/>
        <v>#DIV/0!</v>
      </c>
      <c r="BC133" s="94" t="e">
        <f t="shared" si="12"/>
        <v>#DIV/0!</v>
      </c>
      <c r="BD133" s="95" t="e">
        <f t="shared" si="13"/>
        <v>#DIV/0!</v>
      </c>
      <c r="BE133" s="85" t="s">
        <v>437</v>
      </c>
      <c r="BG133" s="96"/>
      <c r="BH133" s="85" t="s">
        <v>420</v>
      </c>
      <c r="BI133" s="85">
        <f>VLOOKUP(BH133,[1]definitions_list_lookup!$AB$12:$AC$17,2,FALSE)</f>
        <v>0</v>
      </c>
    </row>
    <row r="134" spans="1:61">
      <c r="A134" s="8">
        <v>43302</v>
      </c>
      <c r="B134" s="9" t="s">
        <v>9</v>
      </c>
      <c r="D134" s="9" t="s">
        <v>10</v>
      </c>
      <c r="E134" s="9">
        <v>26</v>
      </c>
      <c r="F134" s="9">
        <v>3</v>
      </c>
      <c r="G134" s="10" t="s">
        <v>81</v>
      </c>
      <c r="H134" s="2">
        <v>21</v>
      </c>
      <c r="I134" s="2">
        <v>80</v>
      </c>
      <c r="J134" s="49" t="str">
        <f>IF(((VLOOKUP($G134,Depth_Lookup!$A$3:$J$561,9,FALSE))-(I134/100))&gt;=0,"Good","Too Long")</f>
        <v>Good</v>
      </c>
      <c r="K134" s="50">
        <f>(VLOOKUP($G134,Depth_Lookup!$A$3:$J$561,10,FALSE))+(H134/100)</f>
        <v>55.51</v>
      </c>
      <c r="L134" s="50">
        <f>(VLOOKUP($G134,Depth_Lookup!$A$3:$J$561,10,FALSE))+(I134/100)</f>
        <v>56.099999999999994</v>
      </c>
      <c r="P134" s="2" t="s">
        <v>370</v>
      </c>
      <c r="Q134" s="2" t="s">
        <v>372</v>
      </c>
      <c r="R134" s="9"/>
      <c r="S134" s="17"/>
      <c r="T134" s="208" t="s">
        <v>375</v>
      </c>
      <c r="U134" s="5"/>
      <c r="V134" s="9"/>
      <c r="W134" s="9"/>
      <c r="X134" s="10" t="e">
        <f>VLOOKUP(W134,[1]definitions_list_lookup!$V$12:$W$15,2,FALSE)</f>
        <v>#N/A</v>
      </c>
      <c r="Y134" s="5"/>
      <c r="Z134" s="17" t="e">
        <f>VLOOKUP(Y134,[1]definitions_list_lookup!$AT$3:$AU$5,2,FALSE)</f>
        <v>#N/A</v>
      </c>
      <c r="AA134" s="52"/>
      <c r="AC134" s="9"/>
      <c r="AD134" s="2" t="s">
        <v>376</v>
      </c>
      <c r="AE134" s="10">
        <f>VLOOKUP(AD134,[1]definitions_list_lookup!$Y$12:$Z$15,2,FALSE)</f>
        <v>0</v>
      </c>
      <c r="AF134" s="5"/>
      <c r="AG134" s="17" t="e">
        <f>VLOOKUP(AF134,[1]definitions_list_lookup!$AT$3:$AU$5,2,FALSE)</f>
        <v>#N/A</v>
      </c>
      <c r="AI134" s="2"/>
      <c r="AJ134" s="2"/>
      <c r="AK134" s="54"/>
      <c r="AL134" s="54"/>
      <c r="AM134" s="54"/>
      <c r="AN134" s="54"/>
      <c r="AO134" s="54"/>
      <c r="AP134" s="54"/>
      <c r="AQ134" s="54"/>
      <c r="AR134" s="54"/>
      <c r="AS134" s="54"/>
      <c r="AT134" s="55"/>
      <c r="AU134" s="55"/>
      <c r="AV134" s="55"/>
      <c r="AW134" s="55"/>
      <c r="AX134" s="56" t="e">
        <f t="shared" si="7"/>
        <v>#DIV/0!</v>
      </c>
      <c r="AY134" s="56" t="e">
        <f t="shared" si="8"/>
        <v>#DIV/0!</v>
      </c>
      <c r="AZ134" s="56" t="e">
        <f t="shared" si="9"/>
        <v>#DIV/0!</v>
      </c>
      <c r="BA134" s="56" t="e">
        <f t="shared" si="10"/>
        <v>#DIV/0!</v>
      </c>
      <c r="BB134" s="56" t="e">
        <f t="shared" si="11"/>
        <v>#DIV/0!</v>
      </c>
      <c r="BC134" s="57"/>
      <c r="BD134" s="58"/>
      <c r="BE134" s="2" t="s">
        <v>426</v>
      </c>
      <c r="BH134" s="2" t="s">
        <v>420</v>
      </c>
      <c r="BI134" s="9">
        <f>VLOOKUP(BH134,[1]definitions_list_lookup!$AB$12:$AC$17,2,FALSE)</f>
        <v>0</v>
      </c>
    </row>
    <row r="135" spans="1:61">
      <c r="A135" s="8">
        <v>43302</v>
      </c>
      <c r="B135" s="9" t="s">
        <v>9</v>
      </c>
      <c r="D135" s="9" t="s">
        <v>10</v>
      </c>
      <c r="E135" s="9">
        <v>26</v>
      </c>
      <c r="F135" s="9">
        <v>4</v>
      </c>
      <c r="G135" s="10" t="s">
        <v>82</v>
      </c>
      <c r="H135" s="2">
        <v>0</v>
      </c>
      <c r="I135" s="2">
        <v>12</v>
      </c>
      <c r="J135" s="49" t="str">
        <f>IF(((VLOOKUP($G135,Depth_Lookup!$A$3:$J$561,9,FALSE))-(I135/100))&gt;=0,"Good","Too Long")</f>
        <v>Good</v>
      </c>
      <c r="K135" s="50">
        <f>(VLOOKUP($G135,Depth_Lookup!$A$3:$J$561,10,FALSE))+(H135/100)</f>
        <v>56.1</v>
      </c>
      <c r="L135" s="50">
        <f>(VLOOKUP($G135,Depth_Lookup!$A$3:$J$561,10,FALSE))+(I135/100)</f>
        <v>56.22</v>
      </c>
      <c r="R135" s="9"/>
      <c r="S135" s="17"/>
      <c r="T135" s="208"/>
      <c r="U135" s="5"/>
      <c r="V135" s="9"/>
      <c r="W135" s="9"/>
      <c r="X135" s="10" t="e">
        <f>VLOOKUP(W135,[1]definitions_list_lookup!$V$12:$W$15,2,FALSE)</f>
        <v>#N/A</v>
      </c>
      <c r="Y135" s="5"/>
      <c r="Z135" s="17" t="e">
        <f>VLOOKUP(Y135,[1]definitions_list_lookup!$AT$3:$AU$5,2,FALSE)</f>
        <v>#N/A</v>
      </c>
      <c r="AA135" s="52"/>
      <c r="AC135" s="9"/>
      <c r="AD135" s="2" t="s">
        <v>376</v>
      </c>
      <c r="AE135" s="10">
        <f>VLOOKUP(AD135,[1]definitions_list_lookup!$Y$12:$Z$15,2,FALSE)</f>
        <v>0</v>
      </c>
      <c r="AF135" s="5"/>
      <c r="AG135" s="17" t="e">
        <f>VLOOKUP(AF135,[1]definitions_list_lookup!$AT$3:$AU$5,2,FALSE)</f>
        <v>#N/A</v>
      </c>
      <c r="AI135" s="2"/>
      <c r="AJ135" s="2"/>
      <c r="AK135" s="54"/>
      <c r="AL135" s="54"/>
      <c r="AM135" s="54"/>
      <c r="AN135" s="54"/>
      <c r="AO135" s="54"/>
      <c r="AP135" s="54"/>
      <c r="AQ135" s="54"/>
      <c r="AR135" s="54"/>
      <c r="AS135" s="54"/>
      <c r="AT135" s="55"/>
      <c r="AU135" s="55"/>
      <c r="AV135" s="55"/>
      <c r="AW135" s="55"/>
      <c r="AX135" s="56" t="e">
        <f t="shared" si="7"/>
        <v>#DIV/0!</v>
      </c>
      <c r="AY135" s="56" t="e">
        <f t="shared" si="8"/>
        <v>#DIV/0!</v>
      </c>
      <c r="AZ135" s="56" t="e">
        <f t="shared" si="9"/>
        <v>#DIV/0!</v>
      </c>
      <c r="BA135" s="56" t="e">
        <f t="shared" si="10"/>
        <v>#DIV/0!</v>
      </c>
      <c r="BB135" s="56" t="e">
        <f t="shared" si="11"/>
        <v>#DIV/0!</v>
      </c>
      <c r="BC135" s="57" t="e">
        <f t="shared" si="12"/>
        <v>#DIV/0!</v>
      </c>
      <c r="BD135" s="58" t="e">
        <f t="shared" si="13"/>
        <v>#DIV/0!</v>
      </c>
      <c r="BI135" s="9" t="e">
        <f>VLOOKUP(BH135,[1]definitions_list_lookup!$AB$12:$AC$17,2,FALSE)</f>
        <v>#N/A</v>
      </c>
    </row>
    <row r="136" spans="1:61" s="85" customFormat="1">
      <c r="A136" s="84">
        <v>43302</v>
      </c>
      <c r="B136" s="85" t="s">
        <v>9</v>
      </c>
      <c r="D136" s="85" t="s">
        <v>10</v>
      </c>
      <c r="E136" s="85">
        <v>26</v>
      </c>
      <c r="F136" s="85">
        <v>4</v>
      </c>
      <c r="G136" s="86" t="s">
        <v>82</v>
      </c>
      <c r="H136" s="85">
        <v>12</v>
      </c>
      <c r="I136" s="85">
        <v>33</v>
      </c>
      <c r="J136" s="49" t="str">
        <f>IF(((VLOOKUP($G136,Depth_Lookup!$A$3:$J$561,9,FALSE))-(I136/100))&gt;=0,"Good","Too Long")</f>
        <v>Good</v>
      </c>
      <c r="K136" s="50">
        <f>(VLOOKUP($G136,Depth_Lookup!$A$3:$J$561,10,FALSE))+(H136/100)</f>
        <v>56.22</v>
      </c>
      <c r="L136" s="50">
        <f>(VLOOKUP($G136,Depth_Lookup!$A$3:$J$561,10,FALSE))+(I136/100)</f>
        <v>56.43</v>
      </c>
      <c r="M136" s="87"/>
      <c r="N136" s="88"/>
      <c r="P136" s="85" t="s">
        <v>370</v>
      </c>
      <c r="Q136" s="85" t="s">
        <v>372</v>
      </c>
      <c r="S136" s="86"/>
      <c r="T136" s="208" t="s">
        <v>375</v>
      </c>
      <c r="X136" s="86" t="e">
        <f>VLOOKUP(W136,[1]definitions_list_lookup!$V$12:$W$15,2,FALSE)</f>
        <v>#N/A</v>
      </c>
      <c r="Z136" s="86" t="e">
        <f>VLOOKUP(Y136,[1]definitions_list_lookup!$AT$3:$AU$5,2,FALSE)</f>
        <v>#N/A</v>
      </c>
      <c r="AA136" s="89"/>
      <c r="AB136" s="90"/>
      <c r="AD136" s="85" t="s">
        <v>376</v>
      </c>
      <c r="AE136" s="86">
        <f>VLOOKUP(AD136,[1]definitions_list_lookup!$Y$12:$Z$15,2,FALSE)</f>
        <v>0</v>
      </c>
      <c r="AG136" s="86" t="e">
        <f>VLOOKUP(AF136,[1]definitions_list_lookup!$AT$3:$AU$5,2,FALSE)</f>
        <v>#N/A</v>
      </c>
      <c r="AK136" s="91"/>
      <c r="AL136" s="91"/>
      <c r="AM136" s="91"/>
      <c r="AN136" s="91"/>
      <c r="AO136" s="91"/>
      <c r="AP136" s="91"/>
      <c r="AQ136" s="91"/>
      <c r="AR136" s="91"/>
      <c r="AS136" s="91"/>
      <c r="AT136" s="92"/>
      <c r="AU136" s="92"/>
      <c r="AV136" s="92"/>
      <c r="AW136" s="92"/>
      <c r="AX136" s="93" t="e">
        <f t="shared" si="7"/>
        <v>#DIV/0!</v>
      </c>
      <c r="AY136" s="93" t="e">
        <f t="shared" si="8"/>
        <v>#DIV/0!</v>
      </c>
      <c r="AZ136" s="93" t="e">
        <f t="shared" si="9"/>
        <v>#DIV/0!</v>
      </c>
      <c r="BA136" s="93" t="e">
        <f t="shared" si="10"/>
        <v>#DIV/0!</v>
      </c>
      <c r="BB136" s="93" t="e">
        <f t="shared" si="11"/>
        <v>#DIV/0!</v>
      </c>
      <c r="BC136" s="94"/>
      <c r="BD136" s="95"/>
      <c r="BE136" s="85" t="s">
        <v>437</v>
      </c>
      <c r="BG136" s="96"/>
      <c r="BH136" s="85" t="s">
        <v>420</v>
      </c>
      <c r="BI136" s="85">
        <f>VLOOKUP(BH136,[1]definitions_list_lookup!$AB$12:$AC$17,2,FALSE)</f>
        <v>0</v>
      </c>
    </row>
    <row r="137" spans="1:61">
      <c r="A137" s="8">
        <v>43302</v>
      </c>
      <c r="B137" s="9" t="s">
        <v>9</v>
      </c>
      <c r="D137" s="9" t="s">
        <v>10</v>
      </c>
      <c r="E137" s="9">
        <v>26</v>
      </c>
      <c r="F137" s="9">
        <v>4</v>
      </c>
      <c r="G137" s="10" t="s">
        <v>82</v>
      </c>
      <c r="H137" s="2">
        <v>33</v>
      </c>
      <c r="I137" s="2">
        <v>73.5</v>
      </c>
      <c r="J137" s="49" t="str">
        <f>IF(((VLOOKUP($G137,Depth_Lookup!$A$3:$J$561,9,FALSE))-(I137/100))&gt;=0,"Good","Too Long")</f>
        <v>Good</v>
      </c>
      <c r="K137" s="50">
        <f>(VLOOKUP($G137,Depth_Lookup!$A$3:$J$561,10,FALSE))+(H137/100)</f>
        <v>56.43</v>
      </c>
      <c r="L137" s="50">
        <f>(VLOOKUP($G137,Depth_Lookup!$A$3:$J$561,10,FALSE))+(I137/100)</f>
        <v>56.835000000000001</v>
      </c>
      <c r="R137" s="9"/>
      <c r="S137" s="17"/>
      <c r="T137" s="208"/>
      <c r="U137" s="5"/>
      <c r="V137" s="9"/>
      <c r="W137" s="9"/>
      <c r="X137" s="10" t="e">
        <f>VLOOKUP(W137,[1]definitions_list_lookup!$V$12:$W$15,2,FALSE)</f>
        <v>#N/A</v>
      </c>
      <c r="Y137" s="5"/>
      <c r="Z137" s="17" t="e">
        <f>VLOOKUP(Y137,[1]definitions_list_lookup!$AT$3:$AU$5,2,FALSE)</f>
        <v>#N/A</v>
      </c>
      <c r="AA137" s="52"/>
      <c r="AC137" s="9"/>
      <c r="AD137" s="2" t="s">
        <v>376</v>
      </c>
      <c r="AE137" s="10">
        <f>VLOOKUP(AD137,[1]definitions_list_lookup!$Y$12:$Z$15,2,FALSE)</f>
        <v>0</v>
      </c>
      <c r="AF137" s="5"/>
      <c r="AG137" s="17" t="e">
        <f>VLOOKUP(AF137,[1]definitions_list_lookup!$AT$3:$AU$5,2,FALSE)</f>
        <v>#N/A</v>
      </c>
      <c r="AI137" s="2"/>
      <c r="AJ137" s="2"/>
      <c r="AK137" s="54"/>
      <c r="AL137" s="54"/>
      <c r="AM137" s="54"/>
      <c r="AN137" s="54"/>
      <c r="AO137" s="54"/>
      <c r="AP137" s="54"/>
      <c r="AQ137" s="54"/>
      <c r="AR137" s="54"/>
      <c r="AS137" s="54"/>
      <c r="AT137" s="55"/>
      <c r="AU137" s="55"/>
      <c r="AV137" s="55"/>
      <c r="AW137" s="55"/>
      <c r="AX137" s="56" t="e">
        <f t="shared" si="7"/>
        <v>#DIV/0!</v>
      </c>
      <c r="AY137" s="56" t="e">
        <f t="shared" si="8"/>
        <v>#DIV/0!</v>
      </c>
      <c r="AZ137" s="56" t="e">
        <f t="shared" si="9"/>
        <v>#DIV/0!</v>
      </c>
      <c r="BA137" s="56" t="e">
        <f t="shared" si="10"/>
        <v>#DIV/0!</v>
      </c>
      <c r="BB137" s="56" t="e">
        <f t="shared" si="11"/>
        <v>#DIV/0!</v>
      </c>
      <c r="BC137" s="57" t="e">
        <f t="shared" si="12"/>
        <v>#DIV/0!</v>
      </c>
      <c r="BD137" s="58" t="e">
        <f t="shared" si="13"/>
        <v>#DIV/0!</v>
      </c>
      <c r="BI137" s="9" t="e">
        <f>VLOOKUP(BH137,[1]definitions_list_lookup!$AB$12:$AC$17,2,FALSE)</f>
        <v>#N/A</v>
      </c>
    </row>
    <row r="138" spans="1:61" s="85" customFormat="1">
      <c r="A138" s="84">
        <v>43302</v>
      </c>
      <c r="B138" s="85" t="s">
        <v>9</v>
      </c>
      <c r="D138" s="85" t="s">
        <v>10</v>
      </c>
      <c r="E138" s="85">
        <v>27</v>
      </c>
      <c r="F138" s="85">
        <v>1</v>
      </c>
      <c r="G138" s="86" t="s">
        <v>83</v>
      </c>
      <c r="H138" s="85">
        <v>0</v>
      </c>
      <c r="I138" s="85">
        <v>23</v>
      </c>
      <c r="J138" s="49" t="str">
        <f>IF(((VLOOKUP($G138,Depth_Lookup!$A$3:$J$561,9,FALSE))-(I138/100))&gt;=0,"Good","Too Long")</f>
        <v>Good</v>
      </c>
      <c r="K138" s="50">
        <f>(VLOOKUP($G138,Depth_Lookup!$A$3:$J$561,10,FALSE))+(H138/100)</f>
        <v>56.4</v>
      </c>
      <c r="L138" s="50">
        <f>(VLOOKUP($G138,Depth_Lookup!$A$3:$J$561,10,FALSE))+(I138/100)</f>
        <v>56.629999999999995</v>
      </c>
      <c r="M138" s="87"/>
      <c r="N138" s="88"/>
      <c r="S138" s="86"/>
      <c r="T138" s="208"/>
      <c r="X138" s="86" t="e">
        <f>VLOOKUP(W138,[1]definitions_list_lookup!$V$12:$W$15,2,FALSE)</f>
        <v>#N/A</v>
      </c>
      <c r="Z138" s="86" t="e">
        <f>VLOOKUP(Y138,[1]definitions_list_lookup!$AT$3:$AU$5,2,FALSE)</f>
        <v>#N/A</v>
      </c>
      <c r="AA138" s="89"/>
      <c r="AB138" s="90"/>
      <c r="AD138" s="85" t="s">
        <v>376</v>
      </c>
      <c r="AE138" s="86">
        <f>VLOOKUP(AD138,[1]definitions_list_lookup!$Y$12:$Z$15,2,FALSE)</f>
        <v>0</v>
      </c>
      <c r="AG138" s="86" t="e">
        <f>VLOOKUP(AF138,[1]definitions_list_lookup!$AT$3:$AU$5,2,FALSE)</f>
        <v>#N/A</v>
      </c>
      <c r="AK138" s="91"/>
      <c r="AL138" s="91"/>
      <c r="AM138" s="91"/>
      <c r="AN138" s="91"/>
      <c r="AO138" s="91"/>
      <c r="AP138" s="91"/>
      <c r="AQ138" s="91"/>
      <c r="AR138" s="91"/>
      <c r="AS138" s="91"/>
      <c r="AT138" s="92"/>
      <c r="AU138" s="92"/>
      <c r="AV138" s="92"/>
      <c r="AW138" s="92"/>
      <c r="AX138" s="93" t="e">
        <f t="shared" si="7"/>
        <v>#DIV/0!</v>
      </c>
      <c r="AY138" s="93" t="e">
        <f t="shared" si="8"/>
        <v>#DIV/0!</v>
      </c>
      <c r="AZ138" s="93" t="e">
        <f t="shared" si="9"/>
        <v>#DIV/0!</v>
      </c>
      <c r="BA138" s="93" t="e">
        <f t="shared" si="10"/>
        <v>#DIV/0!</v>
      </c>
      <c r="BB138" s="93" t="e">
        <f t="shared" si="11"/>
        <v>#DIV/0!</v>
      </c>
      <c r="BC138" s="94" t="e">
        <f t="shared" si="12"/>
        <v>#DIV/0!</v>
      </c>
      <c r="BD138" s="95" t="e">
        <f t="shared" si="13"/>
        <v>#DIV/0!</v>
      </c>
      <c r="BE138" s="85" t="s">
        <v>437</v>
      </c>
      <c r="BG138" s="96"/>
      <c r="BH138" s="85" t="s">
        <v>420</v>
      </c>
      <c r="BI138" s="85">
        <f>VLOOKUP(BH138,[1]definitions_list_lookup!$AB$12:$AC$17,2,FALSE)</f>
        <v>0</v>
      </c>
    </row>
    <row r="139" spans="1:61" s="85" customFormat="1">
      <c r="A139" s="84">
        <v>43302</v>
      </c>
      <c r="B139" s="85" t="s">
        <v>9</v>
      </c>
      <c r="D139" s="85" t="s">
        <v>10</v>
      </c>
      <c r="E139" s="85">
        <v>28</v>
      </c>
      <c r="F139" s="85">
        <v>1</v>
      </c>
      <c r="G139" s="86" t="s">
        <v>84</v>
      </c>
      <c r="H139" s="85">
        <v>0</v>
      </c>
      <c r="I139" s="85">
        <v>17</v>
      </c>
      <c r="J139" s="49" t="str">
        <f>IF(((VLOOKUP($G139,Depth_Lookup!$A$3:$J$561,9,FALSE))-(I139/100))&gt;=0,"Good","Too Long")</f>
        <v>Good</v>
      </c>
      <c r="K139" s="50">
        <f>(VLOOKUP($G139,Depth_Lookup!$A$3:$J$561,10,FALSE))+(H139/100)</f>
        <v>56.6</v>
      </c>
      <c r="L139" s="50">
        <f>(VLOOKUP($G139,Depth_Lookup!$A$3:$J$561,10,FALSE))+(I139/100)</f>
        <v>56.77</v>
      </c>
      <c r="M139" s="87"/>
      <c r="N139" s="88"/>
      <c r="S139" s="86"/>
      <c r="T139" s="208"/>
      <c r="X139" s="86" t="e">
        <f>VLOOKUP(W139,[1]definitions_list_lookup!$V$12:$W$15,2,FALSE)</f>
        <v>#N/A</v>
      </c>
      <c r="Z139" s="86" t="e">
        <f>VLOOKUP(Y139,[1]definitions_list_lookup!$AT$3:$AU$5,2,FALSE)</f>
        <v>#N/A</v>
      </c>
      <c r="AA139" s="89"/>
      <c r="AB139" s="90"/>
      <c r="AD139" s="85" t="s">
        <v>376</v>
      </c>
      <c r="AE139" s="86">
        <f>VLOOKUP(AD139,[1]definitions_list_lookup!$Y$12:$Z$15,2,FALSE)</f>
        <v>0</v>
      </c>
      <c r="AG139" s="86" t="e">
        <f>VLOOKUP(AF139,[1]definitions_list_lookup!$AT$3:$AU$5,2,FALSE)</f>
        <v>#N/A</v>
      </c>
      <c r="AK139" s="91"/>
      <c r="AL139" s="91"/>
      <c r="AM139" s="91"/>
      <c r="AN139" s="91"/>
      <c r="AO139" s="91"/>
      <c r="AP139" s="91"/>
      <c r="AQ139" s="91"/>
      <c r="AR139" s="91"/>
      <c r="AS139" s="91"/>
      <c r="AT139" s="92"/>
      <c r="AU139" s="92"/>
      <c r="AV139" s="92"/>
      <c r="AW139" s="92"/>
      <c r="AX139" s="93" t="e">
        <f t="shared" si="7"/>
        <v>#DIV/0!</v>
      </c>
      <c r="AY139" s="93" t="e">
        <f t="shared" si="8"/>
        <v>#DIV/0!</v>
      </c>
      <c r="AZ139" s="93" t="e">
        <f t="shared" si="9"/>
        <v>#DIV/0!</v>
      </c>
      <c r="BA139" s="93" t="e">
        <f t="shared" si="10"/>
        <v>#DIV/0!</v>
      </c>
      <c r="BB139" s="93" t="e">
        <f t="shared" si="11"/>
        <v>#DIV/0!</v>
      </c>
      <c r="BC139" s="94" t="e">
        <f t="shared" si="12"/>
        <v>#DIV/0!</v>
      </c>
      <c r="BD139" s="95" t="e">
        <f t="shared" si="13"/>
        <v>#DIV/0!</v>
      </c>
      <c r="BE139" s="85" t="s">
        <v>437</v>
      </c>
      <c r="BG139" s="96"/>
      <c r="BH139" s="85" t="s">
        <v>420</v>
      </c>
      <c r="BI139" s="85">
        <f>VLOOKUP(BH139,[1]definitions_list_lookup!$AB$12:$AC$17,2,FALSE)</f>
        <v>0</v>
      </c>
    </row>
    <row r="140" spans="1:61">
      <c r="A140" s="8">
        <v>43302</v>
      </c>
      <c r="B140" s="9" t="s">
        <v>9</v>
      </c>
      <c r="D140" s="9" t="s">
        <v>10</v>
      </c>
      <c r="E140" s="9">
        <v>28</v>
      </c>
      <c r="F140" s="9">
        <v>1</v>
      </c>
      <c r="G140" s="10" t="s">
        <v>84</v>
      </c>
      <c r="H140" s="2">
        <v>17</v>
      </c>
      <c r="I140" s="2">
        <v>53</v>
      </c>
      <c r="J140" s="49" t="str">
        <f>IF(((VLOOKUP($G140,Depth_Lookup!$A$3:$J$561,9,FALSE))-(I140/100))&gt;=0,"Good","Too Long")</f>
        <v>Good</v>
      </c>
      <c r="K140" s="50">
        <f>(VLOOKUP($G140,Depth_Lookup!$A$3:$J$561,10,FALSE))+(H140/100)</f>
        <v>56.77</v>
      </c>
      <c r="L140" s="50">
        <f>(VLOOKUP($G140,Depth_Lookup!$A$3:$J$561,10,FALSE))+(I140/100)</f>
        <v>57.13</v>
      </c>
      <c r="R140" s="9"/>
      <c r="S140" s="17"/>
      <c r="T140" s="208"/>
      <c r="U140" s="5"/>
      <c r="V140" s="9"/>
      <c r="W140" s="9"/>
      <c r="X140" s="10" t="e">
        <f>VLOOKUP(W140,[1]definitions_list_lookup!$V$12:$W$15,2,FALSE)</f>
        <v>#N/A</v>
      </c>
      <c r="Y140" s="5"/>
      <c r="Z140" s="17" t="e">
        <f>VLOOKUP(Y140,[1]definitions_list_lookup!$AT$3:$AU$5,2,FALSE)</f>
        <v>#N/A</v>
      </c>
      <c r="AA140" s="52"/>
      <c r="AC140" s="9"/>
      <c r="AD140" s="2" t="s">
        <v>376</v>
      </c>
      <c r="AE140" s="10">
        <f>VLOOKUP(AD140,[1]definitions_list_lookup!$Y$12:$Z$15,2,FALSE)</f>
        <v>0</v>
      </c>
      <c r="AF140" s="5"/>
      <c r="AG140" s="17" t="e">
        <f>VLOOKUP(AF140,[1]definitions_list_lookup!$AT$3:$AU$5,2,FALSE)</f>
        <v>#N/A</v>
      </c>
      <c r="AI140" s="2"/>
      <c r="AJ140" s="2"/>
      <c r="AK140" s="54"/>
      <c r="AL140" s="54"/>
      <c r="AM140" s="54"/>
      <c r="AN140" s="54"/>
      <c r="AO140" s="54"/>
      <c r="AP140" s="54"/>
      <c r="AQ140" s="54"/>
      <c r="AR140" s="54"/>
      <c r="AS140" s="54"/>
      <c r="AT140" s="55"/>
      <c r="AU140" s="55"/>
      <c r="AV140" s="55"/>
      <c r="AW140" s="55"/>
      <c r="AX140" s="56" t="e">
        <f t="shared" si="7"/>
        <v>#DIV/0!</v>
      </c>
      <c r="AY140" s="56" t="e">
        <f t="shared" si="8"/>
        <v>#DIV/0!</v>
      </c>
      <c r="AZ140" s="56" t="e">
        <f t="shared" si="9"/>
        <v>#DIV/0!</v>
      </c>
      <c r="BA140" s="56" t="e">
        <f t="shared" si="10"/>
        <v>#DIV/0!</v>
      </c>
      <c r="BB140" s="56" t="e">
        <f t="shared" si="11"/>
        <v>#DIV/0!</v>
      </c>
      <c r="BC140" s="57" t="e">
        <f t="shared" si="12"/>
        <v>#DIV/0!</v>
      </c>
      <c r="BD140" s="58" t="e">
        <f t="shared" si="13"/>
        <v>#DIV/0!</v>
      </c>
      <c r="BI140" s="9" t="e">
        <f>VLOOKUP(BH140,[1]definitions_list_lookup!$AB$12:$AC$17,2,FALSE)</f>
        <v>#N/A</v>
      </c>
    </row>
    <row r="141" spans="1:61">
      <c r="A141" s="8">
        <v>43302</v>
      </c>
      <c r="B141" s="9" t="s">
        <v>9</v>
      </c>
      <c r="D141" s="9" t="s">
        <v>10</v>
      </c>
      <c r="E141" s="9">
        <v>28</v>
      </c>
      <c r="F141" s="9">
        <v>1</v>
      </c>
      <c r="G141" s="10" t="s">
        <v>84</v>
      </c>
      <c r="H141" s="2">
        <v>53</v>
      </c>
      <c r="I141" s="2">
        <v>70</v>
      </c>
      <c r="J141" s="49" t="str">
        <f>IF(((VLOOKUP($G141,Depth_Lookup!$A$3:$J$561,9,FALSE))-(I141/100))&gt;=0,"Good","Too Long")</f>
        <v>Good</v>
      </c>
      <c r="K141" s="50">
        <f>(VLOOKUP($G141,Depth_Lookup!$A$3:$J$561,10,FALSE))+(H141/100)</f>
        <v>57.13</v>
      </c>
      <c r="L141" s="50">
        <f>(VLOOKUP($G141,Depth_Lookup!$A$3:$J$561,10,FALSE))+(I141/100)</f>
        <v>57.300000000000004</v>
      </c>
      <c r="P141" s="2" t="s">
        <v>370</v>
      </c>
      <c r="Q141" s="2" t="s">
        <v>372</v>
      </c>
      <c r="R141" s="9"/>
      <c r="S141" s="17"/>
      <c r="T141" s="208" t="s">
        <v>375</v>
      </c>
      <c r="U141" s="5"/>
      <c r="V141" s="9"/>
      <c r="W141" s="9"/>
      <c r="X141" s="10" t="e">
        <f>VLOOKUP(W141,[1]definitions_list_lookup!$V$12:$W$15,2,FALSE)</f>
        <v>#N/A</v>
      </c>
      <c r="Y141" s="5"/>
      <c r="Z141" s="17" t="e">
        <f>VLOOKUP(Y141,[1]definitions_list_lookup!$AT$3:$AU$5,2,FALSE)</f>
        <v>#N/A</v>
      </c>
      <c r="AA141" s="52"/>
      <c r="AC141" s="9"/>
      <c r="AD141" s="2" t="s">
        <v>376</v>
      </c>
      <c r="AE141" s="10">
        <f>VLOOKUP(AD141,[1]definitions_list_lookup!$Y$12:$Z$15,2,FALSE)</f>
        <v>0</v>
      </c>
      <c r="AF141" s="5"/>
      <c r="AG141" s="17" t="e">
        <f>VLOOKUP(AF141,[1]definitions_list_lookup!$AT$3:$AU$5,2,FALSE)</f>
        <v>#N/A</v>
      </c>
      <c r="AI141" s="2"/>
      <c r="AJ141" s="2"/>
      <c r="AK141" s="54"/>
      <c r="AL141" s="54"/>
      <c r="AM141" s="54"/>
      <c r="AN141" s="54"/>
      <c r="AO141" s="54"/>
      <c r="AP141" s="54"/>
      <c r="AQ141" s="54"/>
      <c r="AR141" s="54"/>
      <c r="AS141" s="54"/>
      <c r="AT141" s="55"/>
      <c r="AU141" s="55"/>
      <c r="AV141" s="55"/>
      <c r="AW141" s="55"/>
      <c r="AX141" s="56" t="e">
        <f t="shared" si="7"/>
        <v>#DIV/0!</v>
      </c>
      <c r="AY141" s="56" t="e">
        <f t="shared" si="8"/>
        <v>#DIV/0!</v>
      </c>
      <c r="AZ141" s="56" t="e">
        <f t="shared" si="9"/>
        <v>#DIV/0!</v>
      </c>
      <c r="BA141" s="56" t="e">
        <f t="shared" si="10"/>
        <v>#DIV/0!</v>
      </c>
      <c r="BB141" s="56" t="e">
        <f t="shared" si="11"/>
        <v>#DIV/0!</v>
      </c>
      <c r="BC141" s="57"/>
      <c r="BD141" s="58"/>
      <c r="BE141" s="2" t="s">
        <v>426</v>
      </c>
      <c r="BH141" s="2" t="s">
        <v>420</v>
      </c>
      <c r="BI141" s="9">
        <f>VLOOKUP(BH141,[1]definitions_list_lookup!$AB$12:$AC$17,2,FALSE)</f>
        <v>0</v>
      </c>
    </row>
    <row r="142" spans="1:61" ht="14.25" customHeight="1">
      <c r="A142" s="8">
        <v>43302</v>
      </c>
      <c r="B142" s="9" t="s">
        <v>9</v>
      </c>
      <c r="D142" s="9" t="s">
        <v>10</v>
      </c>
      <c r="E142" s="9">
        <v>28</v>
      </c>
      <c r="F142" s="9">
        <v>2</v>
      </c>
      <c r="G142" s="10" t="s">
        <v>85</v>
      </c>
      <c r="H142" s="2">
        <v>0</v>
      </c>
      <c r="I142" s="2">
        <v>1</v>
      </c>
      <c r="J142" s="49" t="str">
        <f>IF(((VLOOKUP($G142,Depth_Lookup!$A$3:$J$561,9,FALSE))-(I142/100))&gt;=0,"Good","Too Long")</f>
        <v>Good</v>
      </c>
      <c r="K142" s="50">
        <f>(VLOOKUP($G142,Depth_Lookup!$A$3:$J$561,10,FALSE))+(H142/100)</f>
        <v>57.3</v>
      </c>
      <c r="L142" s="50">
        <f>(VLOOKUP($G142,Depth_Lookup!$A$3:$J$561,10,FALSE))+(I142/100)</f>
        <v>57.309999999999995</v>
      </c>
      <c r="R142" s="9"/>
      <c r="S142" s="17"/>
      <c r="T142" s="208"/>
      <c r="U142" s="5"/>
      <c r="V142" s="9"/>
      <c r="W142" s="9"/>
      <c r="X142" s="10" t="e">
        <f>VLOOKUP(W142,[1]definitions_list_lookup!$V$12:$W$15,2,FALSE)</f>
        <v>#N/A</v>
      </c>
      <c r="Y142" s="5"/>
      <c r="Z142" s="17" t="e">
        <f>VLOOKUP(Y142,[1]definitions_list_lookup!$AT$3:$AU$5,2,FALSE)</f>
        <v>#N/A</v>
      </c>
      <c r="AA142" s="52"/>
      <c r="AC142" s="9"/>
      <c r="AD142" s="2" t="s">
        <v>376</v>
      </c>
      <c r="AE142" s="10">
        <f>VLOOKUP(AD142,[1]definitions_list_lookup!$Y$12:$Z$15,2,FALSE)</f>
        <v>0</v>
      </c>
      <c r="AF142" s="5"/>
      <c r="AG142" s="17" t="e">
        <f>VLOOKUP(AF142,[1]definitions_list_lookup!$AT$3:$AU$5,2,FALSE)</f>
        <v>#N/A</v>
      </c>
      <c r="AI142" s="2"/>
      <c r="AJ142" s="2"/>
      <c r="AK142" s="54"/>
      <c r="AL142" s="54"/>
      <c r="AM142" s="54"/>
      <c r="AN142" s="54"/>
      <c r="AO142" s="54"/>
      <c r="AP142" s="54"/>
      <c r="AQ142" s="54"/>
      <c r="AR142" s="54"/>
      <c r="AS142" s="54"/>
      <c r="AT142" s="55"/>
      <c r="AU142" s="55"/>
      <c r="AV142" s="55"/>
      <c r="AW142" s="55"/>
      <c r="AX142" s="56" t="e">
        <f t="shared" si="7"/>
        <v>#DIV/0!</v>
      </c>
      <c r="AY142" s="56" t="e">
        <f t="shared" si="8"/>
        <v>#DIV/0!</v>
      </c>
      <c r="AZ142" s="56" t="e">
        <f t="shared" si="9"/>
        <v>#DIV/0!</v>
      </c>
      <c r="BA142" s="56" t="e">
        <f t="shared" si="10"/>
        <v>#DIV/0!</v>
      </c>
      <c r="BB142" s="56" t="e">
        <f t="shared" si="11"/>
        <v>#DIV/0!</v>
      </c>
      <c r="BC142" s="57" t="e">
        <f t="shared" si="12"/>
        <v>#DIV/0!</v>
      </c>
      <c r="BD142" s="58" t="e">
        <f t="shared" si="13"/>
        <v>#DIV/0!</v>
      </c>
      <c r="BE142" s="2" t="s">
        <v>426</v>
      </c>
      <c r="BH142" s="2" t="s">
        <v>420</v>
      </c>
      <c r="BI142" s="9">
        <f>VLOOKUP(BH142,[1]definitions_list_lookup!$AB$12:$AC$17,2,FALSE)</f>
        <v>0</v>
      </c>
    </row>
    <row r="143" spans="1:61" s="85" customFormat="1">
      <c r="A143" s="84">
        <v>43302</v>
      </c>
      <c r="B143" s="85" t="s">
        <v>9</v>
      </c>
      <c r="D143" s="85" t="s">
        <v>10</v>
      </c>
      <c r="E143" s="85">
        <v>28</v>
      </c>
      <c r="F143" s="85">
        <v>2</v>
      </c>
      <c r="G143" s="86" t="s">
        <v>85</v>
      </c>
      <c r="H143" s="85">
        <v>1</v>
      </c>
      <c r="I143" s="85">
        <v>8</v>
      </c>
      <c r="J143" s="49" t="str">
        <f>IF(((VLOOKUP($G143,Depth_Lookup!$A$3:$J$561,9,FALSE))-(I143/100))&gt;=0,"Good","Too Long")</f>
        <v>Good</v>
      </c>
      <c r="K143" s="50">
        <f>(VLOOKUP($G143,Depth_Lookup!$A$3:$J$561,10,FALSE))+(H143/100)</f>
        <v>57.309999999999995</v>
      </c>
      <c r="L143" s="50">
        <f>(VLOOKUP($G143,Depth_Lookup!$A$3:$J$561,10,FALSE))+(I143/100)</f>
        <v>57.379999999999995</v>
      </c>
      <c r="M143" s="87"/>
      <c r="N143" s="88"/>
      <c r="P143" s="85" t="s">
        <v>370</v>
      </c>
      <c r="Q143" s="85" t="s">
        <v>372</v>
      </c>
      <c r="S143" s="86"/>
      <c r="T143" s="208" t="s">
        <v>375</v>
      </c>
      <c r="X143" s="86" t="e">
        <f>VLOOKUP(W143,[1]definitions_list_lookup!$V$12:$W$15,2,FALSE)</f>
        <v>#N/A</v>
      </c>
      <c r="Z143" s="86" t="e">
        <f>VLOOKUP(Y143,[1]definitions_list_lookup!$AT$3:$AU$5,2,FALSE)</f>
        <v>#N/A</v>
      </c>
      <c r="AA143" s="89"/>
      <c r="AB143" s="90"/>
      <c r="AD143" s="85" t="s">
        <v>376</v>
      </c>
      <c r="AE143" s="86">
        <f>VLOOKUP(AD143,[1]definitions_list_lookup!$Y$12:$Z$15,2,FALSE)</f>
        <v>0</v>
      </c>
      <c r="AG143" s="86" t="e">
        <f>VLOOKUP(AF143,[1]definitions_list_lookup!$AT$3:$AU$5,2,FALSE)</f>
        <v>#N/A</v>
      </c>
      <c r="AK143" s="91"/>
      <c r="AL143" s="91"/>
      <c r="AM143" s="91"/>
      <c r="AN143" s="91"/>
      <c r="AO143" s="91"/>
      <c r="AP143" s="91"/>
      <c r="AQ143" s="91"/>
      <c r="AR143" s="91"/>
      <c r="AS143" s="91"/>
      <c r="AT143" s="92"/>
      <c r="AU143" s="92"/>
      <c r="AV143" s="92"/>
      <c r="AW143" s="92"/>
      <c r="AX143" s="93" t="e">
        <f t="shared" si="7"/>
        <v>#DIV/0!</v>
      </c>
      <c r="AY143" s="93" t="e">
        <f t="shared" si="8"/>
        <v>#DIV/0!</v>
      </c>
      <c r="AZ143" s="93" t="e">
        <f t="shared" si="9"/>
        <v>#DIV/0!</v>
      </c>
      <c r="BA143" s="93" t="e">
        <f t="shared" si="10"/>
        <v>#DIV/0!</v>
      </c>
      <c r="BB143" s="93" t="e">
        <f t="shared" si="11"/>
        <v>#DIV/0!</v>
      </c>
      <c r="BC143" s="94"/>
      <c r="BD143" s="95"/>
      <c r="BE143" s="85" t="s">
        <v>437</v>
      </c>
      <c r="BG143" s="96"/>
      <c r="BH143" s="85" t="s">
        <v>420</v>
      </c>
      <c r="BI143" s="85">
        <f>VLOOKUP(BH143,[1]definitions_list_lookup!$AB$12:$AC$17,2,FALSE)</f>
        <v>0</v>
      </c>
    </row>
    <row r="144" spans="1:61" ht="14.25" customHeight="1">
      <c r="A144" s="8">
        <v>43302</v>
      </c>
      <c r="B144" s="9" t="s">
        <v>9</v>
      </c>
      <c r="D144" s="9" t="s">
        <v>10</v>
      </c>
      <c r="E144" s="9">
        <v>28</v>
      </c>
      <c r="F144" s="9">
        <v>2</v>
      </c>
      <c r="G144" s="10" t="s">
        <v>85</v>
      </c>
      <c r="H144" s="2">
        <v>8</v>
      </c>
      <c r="I144" s="2">
        <v>14</v>
      </c>
      <c r="J144" s="49" t="str">
        <f>IF(((VLOOKUP($G144,Depth_Lookup!$A$3:$J$561,9,FALSE))-(I144/100))&gt;=0,"Good","Too Long")</f>
        <v>Good</v>
      </c>
      <c r="K144" s="50">
        <f>(VLOOKUP($G144,Depth_Lookup!$A$3:$J$561,10,FALSE))+(H144/100)</f>
        <v>57.379999999999995</v>
      </c>
      <c r="L144" s="50">
        <f>(VLOOKUP($G144,Depth_Lookup!$A$3:$J$561,10,FALSE))+(I144/100)</f>
        <v>57.44</v>
      </c>
      <c r="P144" s="2" t="s">
        <v>370</v>
      </c>
      <c r="Q144" s="2" t="s">
        <v>372</v>
      </c>
      <c r="R144" s="9"/>
      <c r="S144" s="17"/>
      <c r="T144" s="208" t="s">
        <v>375</v>
      </c>
      <c r="U144" s="5"/>
      <c r="V144" s="9"/>
      <c r="W144" s="9"/>
      <c r="X144" s="10" t="e">
        <f>VLOOKUP(W144,[1]definitions_list_lookup!$V$12:$W$15,2,FALSE)</f>
        <v>#N/A</v>
      </c>
      <c r="Y144" s="5"/>
      <c r="Z144" s="17" t="e">
        <f>VLOOKUP(Y144,[1]definitions_list_lookup!$AT$3:$AU$5,2,FALSE)</f>
        <v>#N/A</v>
      </c>
      <c r="AA144" s="52"/>
      <c r="AC144" s="9"/>
      <c r="AD144" s="2" t="s">
        <v>376</v>
      </c>
      <c r="AE144" s="10">
        <f>VLOOKUP(AD144,[1]definitions_list_lookup!$Y$12:$Z$15,2,FALSE)</f>
        <v>0</v>
      </c>
      <c r="AF144" s="5"/>
      <c r="AG144" s="17" t="e">
        <f>VLOOKUP(AF144,[1]definitions_list_lookup!$AT$3:$AU$5,2,FALSE)</f>
        <v>#N/A</v>
      </c>
      <c r="AI144" s="2"/>
      <c r="AJ144" s="2"/>
      <c r="AK144" s="54"/>
      <c r="AL144" s="54"/>
      <c r="AM144" s="54"/>
      <c r="AN144" s="54"/>
      <c r="AO144" s="54"/>
      <c r="AP144" s="54"/>
      <c r="AQ144" s="54"/>
      <c r="AR144" s="54"/>
      <c r="AS144" s="54"/>
      <c r="AT144" s="55"/>
      <c r="AU144" s="55"/>
      <c r="AV144" s="55"/>
      <c r="AW144" s="55"/>
      <c r="AX144" s="56" t="e">
        <f t="shared" si="7"/>
        <v>#DIV/0!</v>
      </c>
      <c r="AY144" s="56" t="e">
        <f t="shared" si="8"/>
        <v>#DIV/0!</v>
      </c>
      <c r="AZ144" s="56" t="e">
        <f t="shared" si="9"/>
        <v>#DIV/0!</v>
      </c>
      <c r="BA144" s="56" t="e">
        <f t="shared" si="10"/>
        <v>#DIV/0!</v>
      </c>
      <c r="BB144" s="56" t="e">
        <f t="shared" si="11"/>
        <v>#DIV/0!</v>
      </c>
      <c r="BC144" s="57"/>
      <c r="BD144" s="58"/>
      <c r="BE144" s="2" t="s">
        <v>426</v>
      </c>
      <c r="BH144" s="2" t="s">
        <v>420</v>
      </c>
      <c r="BI144" s="9">
        <f>VLOOKUP(BH144,[1]definitions_list_lookup!$AB$12:$AC$17,2,FALSE)</f>
        <v>0</v>
      </c>
    </row>
    <row r="145" spans="1:61" s="85" customFormat="1">
      <c r="A145" s="84">
        <v>43302</v>
      </c>
      <c r="B145" s="85" t="s">
        <v>9</v>
      </c>
      <c r="D145" s="85" t="s">
        <v>10</v>
      </c>
      <c r="E145" s="85">
        <v>28</v>
      </c>
      <c r="F145" s="85">
        <v>2</v>
      </c>
      <c r="G145" s="86" t="s">
        <v>85</v>
      </c>
      <c r="H145" s="85">
        <v>14</v>
      </c>
      <c r="I145" s="85">
        <v>15.5</v>
      </c>
      <c r="J145" s="49" t="str">
        <f>IF(((VLOOKUP($G145,Depth_Lookup!$A$3:$J$561,9,FALSE))-(I145/100))&gt;=0,"Good","Too Long")</f>
        <v>Good</v>
      </c>
      <c r="K145" s="50">
        <f>(VLOOKUP($G145,Depth_Lookup!$A$3:$J$561,10,FALSE))+(H145/100)</f>
        <v>57.44</v>
      </c>
      <c r="L145" s="50">
        <f>(VLOOKUP($G145,Depth_Lookup!$A$3:$J$561,10,FALSE))+(I145/100)</f>
        <v>57.454999999999998</v>
      </c>
      <c r="M145" s="87"/>
      <c r="N145" s="88"/>
      <c r="P145" s="85" t="s">
        <v>370</v>
      </c>
      <c r="Q145" s="85" t="s">
        <v>372</v>
      </c>
      <c r="S145" s="86"/>
      <c r="T145" s="208" t="s">
        <v>375</v>
      </c>
      <c r="X145" s="86" t="e">
        <f>VLOOKUP(W145,[1]definitions_list_lookup!$V$12:$W$15,2,FALSE)</f>
        <v>#N/A</v>
      </c>
      <c r="Z145" s="86" t="e">
        <f>VLOOKUP(Y145,[1]definitions_list_lookup!$AT$3:$AU$5,2,FALSE)</f>
        <v>#N/A</v>
      </c>
      <c r="AA145" s="89"/>
      <c r="AB145" s="90"/>
      <c r="AD145" s="85" t="s">
        <v>376</v>
      </c>
      <c r="AE145" s="86">
        <f>VLOOKUP(AD145,[1]definitions_list_lookup!$Y$12:$Z$15,2,FALSE)</f>
        <v>0</v>
      </c>
      <c r="AG145" s="86" t="e">
        <f>VLOOKUP(AF145,[1]definitions_list_lookup!$AT$3:$AU$5,2,FALSE)</f>
        <v>#N/A</v>
      </c>
      <c r="AK145" s="91"/>
      <c r="AL145" s="91"/>
      <c r="AM145" s="91"/>
      <c r="AN145" s="91"/>
      <c r="AO145" s="91"/>
      <c r="AP145" s="91"/>
      <c r="AQ145" s="91"/>
      <c r="AR145" s="91"/>
      <c r="AS145" s="91"/>
      <c r="AT145" s="92"/>
      <c r="AU145" s="92"/>
      <c r="AV145" s="92"/>
      <c r="AW145" s="92"/>
      <c r="AX145" s="93" t="e">
        <f t="shared" si="7"/>
        <v>#DIV/0!</v>
      </c>
      <c r="AY145" s="93" t="e">
        <f t="shared" si="8"/>
        <v>#DIV/0!</v>
      </c>
      <c r="AZ145" s="93" t="e">
        <f t="shared" si="9"/>
        <v>#DIV/0!</v>
      </c>
      <c r="BA145" s="93" t="e">
        <f t="shared" si="10"/>
        <v>#DIV/0!</v>
      </c>
      <c r="BB145" s="93" t="e">
        <f t="shared" si="11"/>
        <v>#DIV/0!</v>
      </c>
      <c r="BC145" s="94"/>
      <c r="BD145" s="95"/>
      <c r="BE145" s="85" t="s">
        <v>437</v>
      </c>
      <c r="BG145" s="96"/>
      <c r="BH145" s="85" t="s">
        <v>420</v>
      </c>
      <c r="BI145" s="85">
        <f>VLOOKUP(BH145,[1]definitions_list_lookup!$AB$12:$AC$17,2,FALSE)</f>
        <v>0</v>
      </c>
    </row>
    <row r="146" spans="1:61" ht="14.25" customHeight="1">
      <c r="A146" s="8">
        <v>43302</v>
      </c>
      <c r="B146" s="9" t="s">
        <v>9</v>
      </c>
      <c r="D146" s="9" t="s">
        <v>10</v>
      </c>
      <c r="E146" s="9">
        <v>28</v>
      </c>
      <c r="F146" s="9">
        <v>2</v>
      </c>
      <c r="G146" s="10" t="s">
        <v>85</v>
      </c>
      <c r="H146" s="2">
        <v>15.5</v>
      </c>
      <c r="I146" s="2">
        <v>20</v>
      </c>
      <c r="J146" s="49" t="str">
        <f>IF(((VLOOKUP($G146,Depth_Lookup!$A$3:$J$561,9,FALSE))-(I146/100))&gt;=0,"Good","Too Long")</f>
        <v>Good</v>
      </c>
      <c r="K146" s="50">
        <f>(VLOOKUP($G146,Depth_Lookup!$A$3:$J$561,10,FALSE))+(H146/100)</f>
        <v>57.454999999999998</v>
      </c>
      <c r="L146" s="50">
        <f>(VLOOKUP($G146,Depth_Lookup!$A$3:$J$561,10,FALSE))+(I146/100)</f>
        <v>57.5</v>
      </c>
      <c r="P146" s="2" t="s">
        <v>370</v>
      </c>
      <c r="Q146" s="2" t="s">
        <v>372</v>
      </c>
      <c r="R146" s="9"/>
      <c r="S146" s="17"/>
      <c r="T146" s="208" t="s">
        <v>375</v>
      </c>
      <c r="U146" s="5"/>
      <c r="V146" s="9"/>
      <c r="W146" s="9"/>
      <c r="X146" s="10" t="e">
        <f>VLOOKUP(W146,[1]definitions_list_lookup!$V$12:$W$15,2,FALSE)</f>
        <v>#N/A</v>
      </c>
      <c r="Y146" s="5"/>
      <c r="Z146" s="17" t="e">
        <f>VLOOKUP(Y146,[1]definitions_list_lookup!$AT$3:$AU$5,2,FALSE)</f>
        <v>#N/A</v>
      </c>
      <c r="AA146" s="52"/>
      <c r="AC146" s="9"/>
      <c r="AD146" s="2" t="s">
        <v>376</v>
      </c>
      <c r="AE146" s="10">
        <f>VLOOKUP(AD146,[1]definitions_list_lookup!$Y$12:$Z$15,2,FALSE)</f>
        <v>0</v>
      </c>
      <c r="AF146" s="5"/>
      <c r="AG146" s="17" t="e">
        <f>VLOOKUP(AF146,[1]definitions_list_lookup!$AT$3:$AU$5,2,FALSE)</f>
        <v>#N/A</v>
      </c>
      <c r="AI146" s="2"/>
      <c r="AJ146" s="2"/>
      <c r="AK146" s="54"/>
      <c r="AL146" s="54"/>
      <c r="AM146" s="54"/>
      <c r="AN146" s="54"/>
      <c r="AO146" s="54"/>
      <c r="AP146" s="54"/>
      <c r="AQ146" s="54"/>
      <c r="AR146" s="54"/>
      <c r="AS146" s="54"/>
      <c r="AT146" s="55"/>
      <c r="AU146" s="55"/>
      <c r="AV146" s="55"/>
      <c r="AW146" s="55"/>
      <c r="AX146" s="56" t="e">
        <f t="shared" si="7"/>
        <v>#DIV/0!</v>
      </c>
      <c r="AY146" s="56" t="e">
        <f t="shared" si="8"/>
        <v>#DIV/0!</v>
      </c>
      <c r="AZ146" s="56" t="e">
        <f t="shared" si="9"/>
        <v>#DIV/0!</v>
      </c>
      <c r="BA146" s="56" t="e">
        <f t="shared" si="10"/>
        <v>#DIV/0!</v>
      </c>
      <c r="BB146" s="56" t="e">
        <f t="shared" si="11"/>
        <v>#DIV/0!</v>
      </c>
      <c r="BC146" s="57"/>
      <c r="BD146" s="58"/>
      <c r="BE146" s="2" t="s">
        <v>426</v>
      </c>
      <c r="BH146" s="2" t="s">
        <v>420</v>
      </c>
      <c r="BI146" s="9">
        <f>VLOOKUP(BH146,[1]definitions_list_lookup!$AB$12:$AC$17,2,FALSE)</f>
        <v>0</v>
      </c>
    </row>
    <row r="147" spans="1:61" s="85" customFormat="1">
      <c r="A147" s="84">
        <v>43302</v>
      </c>
      <c r="B147" s="85" t="s">
        <v>9</v>
      </c>
      <c r="D147" s="85" t="s">
        <v>10</v>
      </c>
      <c r="E147" s="85">
        <v>28</v>
      </c>
      <c r="F147" s="85">
        <v>2</v>
      </c>
      <c r="G147" s="86" t="s">
        <v>85</v>
      </c>
      <c r="H147" s="85">
        <v>20</v>
      </c>
      <c r="I147" s="85">
        <v>28</v>
      </c>
      <c r="J147" s="49" t="str">
        <f>IF(((VLOOKUP($G147,Depth_Lookup!$A$3:$J$561,9,FALSE))-(I147/100))&gt;=0,"Good","Too Long")</f>
        <v>Good</v>
      </c>
      <c r="K147" s="50">
        <f>(VLOOKUP($G147,Depth_Lookup!$A$3:$J$561,10,FALSE))+(H147/100)</f>
        <v>57.5</v>
      </c>
      <c r="L147" s="50">
        <f>(VLOOKUP($G147,Depth_Lookup!$A$3:$J$561,10,FALSE))+(I147/100)</f>
        <v>57.58</v>
      </c>
      <c r="M147" s="87"/>
      <c r="N147" s="88"/>
      <c r="P147" s="85" t="s">
        <v>370</v>
      </c>
      <c r="Q147" s="85" t="s">
        <v>372</v>
      </c>
      <c r="S147" s="86"/>
      <c r="T147" s="208" t="s">
        <v>375</v>
      </c>
      <c r="X147" s="86" t="e">
        <f>VLOOKUP(W147,[1]definitions_list_lookup!$V$12:$W$15,2,FALSE)</f>
        <v>#N/A</v>
      </c>
      <c r="Z147" s="86" t="e">
        <f>VLOOKUP(Y147,[1]definitions_list_lookup!$AT$3:$AU$5,2,FALSE)</f>
        <v>#N/A</v>
      </c>
      <c r="AA147" s="89"/>
      <c r="AB147" s="90"/>
      <c r="AD147" s="85" t="s">
        <v>376</v>
      </c>
      <c r="AE147" s="86">
        <f>VLOOKUP(AD147,[1]definitions_list_lookup!$Y$12:$Z$15,2,FALSE)</f>
        <v>0</v>
      </c>
      <c r="AG147" s="86" t="e">
        <f>VLOOKUP(AF147,[1]definitions_list_lookup!$AT$3:$AU$5,2,FALSE)</f>
        <v>#N/A</v>
      </c>
      <c r="AK147" s="91"/>
      <c r="AL147" s="91"/>
      <c r="AM147" s="91"/>
      <c r="AN147" s="91"/>
      <c r="AO147" s="91"/>
      <c r="AP147" s="91"/>
      <c r="AQ147" s="91"/>
      <c r="AR147" s="91"/>
      <c r="AS147" s="91"/>
      <c r="AT147" s="92"/>
      <c r="AU147" s="92"/>
      <c r="AV147" s="92"/>
      <c r="AW147" s="92"/>
      <c r="AX147" s="93" t="e">
        <f t="shared" si="7"/>
        <v>#DIV/0!</v>
      </c>
      <c r="AY147" s="93" t="e">
        <f t="shared" si="8"/>
        <v>#DIV/0!</v>
      </c>
      <c r="AZ147" s="93" t="e">
        <f t="shared" si="9"/>
        <v>#DIV/0!</v>
      </c>
      <c r="BA147" s="93" t="e">
        <f t="shared" si="10"/>
        <v>#DIV/0!</v>
      </c>
      <c r="BB147" s="93" t="e">
        <f t="shared" si="11"/>
        <v>#DIV/0!</v>
      </c>
      <c r="BC147" s="94"/>
      <c r="BD147" s="95"/>
      <c r="BE147" s="85" t="s">
        <v>437</v>
      </c>
      <c r="BG147" s="96"/>
      <c r="BH147" s="85" t="s">
        <v>420</v>
      </c>
      <c r="BI147" s="85">
        <f>VLOOKUP(BH147,[1]definitions_list_lookup!$AB$12:$AC$17,2,FALSE)</f>
        <v>0</v>
      </c>
    </row>
    <row r="148" spans="1:61" ht="14.25" customHeight="1">
      <c r="A148" s="8">
        <v>43302</v>
      </c>
      <c r="B148" s="9" t="s">
        <v>9</v>
      </c>
      <c r="D148" s="9" t="s">
        <v>10</v>
      </c>
      <c r="E148" s="9">
        <v>28</v>
      </c>
      <c r="F148" s="9">
        <v>2</v>
      </c>
      <c r="G148" s="10" t="s">
        <v>85</v>
      </c>
      <c r="H148" s="2">
        <v>28</v>
      </c>
      <c r="I148" s="2">
        <v>34.5</v>
      </c>
      <c r="J148" s="49" t="str">
        <f>IF(((VLOOKUP($G148,Depth_Lookup!$A$3:$J$561,9,FALSE))-(I148/100))&gt;=0,"Good","Too Long")</f>
        <v>Good</v>
      </c>
      <c r="K148" s="50">
        <f>(VLOOKUP($G148,Depth_Lookup!$A$3:$J$561,10,FALSE))+(H148/100)</f>
        <v>57.58</v>
      </c>
      <c r="L148" s="50">
        <f>(VLOOKUP($G148,Depth_Lookup!$A$3:$J$561,10,FALSE))+(I148/100)</f>
        <v>57.644999999999996</v>
      </c>
      <c r="P148" s="2" t="s">
        <v>370</v>
      </c>
      <c r="Q148" s="2" t="s">
        <v>372</v>
      </c>
      <c r="R148" s="9"/>
      <c r="S148" s="17"/>
      <c r="T148" s="208" t="s">
        <v>375</v>
      </c>
      <c r="U148" s="5"/>
      <c r="V148" s="9"/>
      <c r="W148" s="9"/>
      <c r="X148" s="10" t="e">
        <f>VLOOKUP(W148,[1]definitions_list_lookup!$V$12:$W$15,2,FALSE)</f>
        <v>#N/A</v>
      </c>
      <c r="Y148" s="5"/>
      <c r="Z148" s="17" t="e">
        <f>VLOOKUP(Y148,[1]definitions_list_lookup!$AT$3:$AU$5,2,FALSE)</f>
        <v>#N/A</v>
      </c>
      <c r="AA148" s="52"/>
      <c r="AC148" s="9"/>
      <c r="AD148" s="2" t="s">
        <v>376</v>
      </c>
      <c r="AE148" s="10">
        <f>VLOOKUP(AD148,[1]definitions_list_lookup!$Y$12:$Z$15,2,FALSE)</f>
        <v>0</v>
      </c>
      <c r="AF148" s="5"/>
      <c r="AG148" s="17" t="e">
        <f>VLOOKUP(AF148,[1]definitions_list_lookup!$AT$3:$AU$5,2,FALSE)</f>
        <v>#N/A</v>
      </c>
      <c r="AI148" s="2"/>
      <c r="AJ148" s="2"/>
      <c r="AK148" s="54"/>
      <c r="AL148" s="54"/>
      <c r="AM148" s="54"/>
      <c r="AN148" s="54"/>
      <c r="AO148" s="54"/>
      <c r="AP148" s="54"/>
      <c r="AQ148" s="54"/>
      <c r="AR148" s="54"/>
      <c r="AS148" s="54"/>
      <c r="AT148" s="55"/>
      <c r="AU148" s="55"/>
      <c r="AV148" s="55"/>
      <c r="AW148" s="55"/>
      <c r="AX148" s="56" t="e">
        <f t="shared" si="7"/>
        <v>#DIV/0!</v>
      </c>
      <c r="AY148" s="56" t="e">
        <f t="shared" si="8"/>
        <v>#DIV/0!</v>
      </c>
      <c r="AZ148" s="56" t="e">
        <f t="shared" si="9"/>
        <v>#DIV/0!</v>
      </c>
      <c r="BA148" s="56" t="e">
        <f t="shared" si="10"/>
        <v>#DIV/0!</v>
      </c>
      <c r="BB148" s="56" t="e">
        <f t="shared" si="11"/>
        <v>#DIV/0!</v>
      </c>
      <c r="BC148" s="57"/>
      <c r="BD148" s="58"/>
      <c r="BE148" s="2" t="s">
        <v>426</v>
      </c>
      <c r="BH148" s="2" t="s">
        <v>420</v>
      </c>
      <c r="BI148" s="9">
        <f>VLOOKUP(BH148,[1]definitions_list_lookup!$AB$12:$AC$17,2,FALSE)</f>
        <v>0</v>
      </c>
    </row>
    <row r="149" spans="1:61" s="85" customFormat="1" ht="14.25" customHeight="1">
      <c r="A149" s="84">
        <v>43302</v>
      </c>
      <c r="B149" s="85" t="s">
        <v>9</v>
      </c>
      <c r="D149" s="85" t="s">
        <v>10</v>
      </c>
      <c r="E149" s="85">
        <v>28</v>
      </c>
      <c r="F149" s="85">
        <v>2</v>
      </c>
      <c r="G149" s="86" t="s">
        <v>85</v>
      </c>
      <c r="H149" s="85">
        <v>34.5</v>
      </c>
      <c r="I149" s="85">
        <v>39</v>
      </c>
      <c r="J149" s="49" t="str">
        <f>IF(((VLOOKUP($G149,Depth_Lookup!$A$3:$J$561,9,FALSE))-(I149/100))&gt;=0,"Good","Too Long")</f>
        <v>Good</v>
      </c>
      <c r="K149" s="50">
        <f>(VLOOKUP($G149,Depth_Lookup!$A$3:$J$561,10,FALSE))+(H149/100)</f>
        <v>57.644999999999996</v>
      </c>
      <c r="L149" s="50">
        <f>(VLOOKUP($G149,Depth_Lookup!$A$3:$J$561,10,FALSE))+(I149/100)</f>
        <v>57.69</v>
      </c>
      <c r="M149" s="87"/>
      <c r="N149" s="88"/>
      <c r="P149" s="85" t="s">
        <v>370</v>
      </c>
      <c r="Q149" s="85" t="s">
        <v>372</v>
      </c>
      <c r="S149" s="86"/>
      <c r="T149" s="208" t="s">
        <v>375</v>
      </c>
      <c r="X149" s="86" t="e">
        <f>VLOOKUP(W149,[1]definitions_list_lookup!$V$12:$W$15,2,FALSE)</f>
        <v>#N/A</v>
      </c>
      <c r="Z149" s="86" t="e">
        <f>VLOOKUP(Y149,[1]definitions_list_lookup!$AT$3:$AU$5,2,FALSE)</f>
        <v>#N/A</v>
      </c>
      <c r="AA149" s="89"/>
      <c r="AB149" s="90"/>
      <c r="AD149" s="85" t="s">
        <v>376</v>
      </c>
      <c r="AE149" s="86">
        <f>VLOOKUP(AD149,[1]definitions_list_lookup!$Y$12:$Z$15,2,FALSE)</f>
        <v>0</v>
      </c>
      <c r="AG149" s="86" t="e">
        <f>VLOOKUP(AF149,[1]definitions_list_lookup!$AT$3:$AU$5,2,FALSE)</f>
        <v>#N/A</v>
      </c>
      <c r="AK149" s="91"/>
      <c r="AL149" s="91"/>
      <c r="AM149" s="91"/>
      <c r="AN149" s="91"/>
      <c r="AO149" s="91"/>
      <c r="AP149" s="91"/>
      <c r="AQ149" s="91"/>
      <c r="AR149" s="91"/>
      <c r="AS149" s="91"/>
      <c r="AT149" s="92"/>
      <c r="AU149" s="92"/>
      <c r="AV149" s="92"/>
      <c r="AW149" s="92"/>
      <c r="AX149" s="93" t="e">
        <f t="shared" si="7"/>
        <v>#DIV/0!</v>
      </c>
      <c r="AY149" s="93" t="e">
        <f t="shared" si="8"/>
        <v>#DIV/0!</v>
      </c>
      <c r="AZ149" s="93" t="e">
        <f t="shared" si="9"/>
        <v>#DIV/0!</v>
      </c>
      <c r="BA149" s="93" t="e">
        <f t="shared" si="10"/>
        <v>#DIV/0!</v>
      </c>
      <c r="BB149" s="93" t="e">
        <f t="shared" si="11"/>
        <v>#DIV/0!</v>
      </c>
      <c r="BC149" s="94"/>
      <c r="BD149" s="95"/>
      <c r="BE149" s="85" t="s">
        <v>437</v>
      </c>
      <c r="BG149" s="96"/>
      <c r="BH149" s="85" t="s">
        <v>420</v>
      </c>
      <c r="BI149" s="85">
        <f>VLOOKUP(BH149,[1]definitions_list_lookup!$AB$12:$AC$17,2,FALSE)</f>
        <v>0</v>
      </c>
    </row>
    <row r="150" spans="1:61">
      <c r="A150" s="8">
        <v>43302</v>
      </c>
      <c r="B150" s="9" t="s">
        <v>9</v>
      </c>
      <c r="D150" s="9" t="s">
        <v>10</v>
      </c>
      <c r="E150" s="9">
        <v>28</v>
      </c>
      <c r="F150" s="9">
        <v>2</v>
      </c>
      <c r="G150" s="10" t="s">
        <v>85</v>
      </c>
      <c r="H150" s="2">
        <v>39</v>
      </c>
      <c r="I150" s="2">
        <v>88</v>
      </c>
      <c r="J150" s="49" t="str">
        <f>IF(((VLOOKUP($G150,Depth_Lookup!$A$3:$J$561,9,FALSE))-(I150/100))&gt;=0,"Good","Too Long")</f>
        <v>Good</v>
      </c>
      <c r="K150" s="50">
        <f>(VLOOKUP($G150,Depth_Lookup!$A$3:$J$561,10,FALSE))+(H150/100)</f>
        <v>57.69</v>
      </c>
      <c r="L150" s="50">
        <f>(VLOOKUP($G150,Depth_Lookup!$A$3:$J$561,10,FALSE))+(I150/100)</f>
        <v>58.18</v>
      </c>
      <c r="P150" s="2" t="s">
        <v>370</v>
      </c>
      <c r="Q150" s="2" t="s">
        <v>372</v>
      </c>
      <c r="R150" s="9"/>
      <c r="S150" s="17"/>
      <c r="T150" s="208" t="s">
        <v>375</v>
      </c>
      <c r="U150" s="5"/>
      <c r="V150" s="9"/>
      <c r="W150" s="9"/>
      <c r="X150" s="10" t="e">
        <f>VLOOKUP(W150,[1]definitions_list_lookup!$V$12:$W$15,2,FALSE)</f>
        <v>#N/A</v>
      </c>
      <c r="Y150" s="5"/>
      <c r="Z150" s="17" t="e">
        <f>VLOOKUP(Y150,[1]definitions_list_lookup!$AT$3:$AU$5,2,FALSE)</f>
        <v>#N/A</v>
      </c>
      <c r="AA150" s="52"/>
      <c r="AC150" s="9"/>
      <c r="AD150" s="2" t="s">
        <v>376</v>
      </c>
      <c r="AE150" s="10">
        <f>VLOOKUP(AD150,[1]definitions_list_lookup!$Y$12:$Z$15,2,FALSE)</f>
        <v>0</v>
      </c>
      <c r="AF150" s="5"/>
      <c r="AG150" s="17" t="e">
        <f>VLOOKUP(AF150,[1]definitions_list_lookup!$AT$3:$AU$5,2,FALSE)</f>
        <v>#N/A</v>
      </c>
      <c r="AI150" s="2"/>
      <c r="AJ150" s="2"/>
      <c r="AK150" s="54"/>
      <c r="AL150" s="54"/>
      <c r="AM150" s="54"/>
      <c r="AN150" s="54"/>
      <c r="AO150" s="54"/>
      <c r="AP150" s="54"/>
      <c r="AQ150" s="54"/>
      <c r="AR150" s="54"/>
      <c r="AS150" s="54"/>
      <c r="AT150" s="55"/>
      <c r="AU150" s="55"/>
      <c r="AV150" s="55"/>
      <c r="AW150" s="55"/>
      <c r="AX150" s="56" t="e">
        <f t="shared" si="7"/>
        <v>#DIV/0!</v>
      </c>
      <c r="AY150" s="56" t="e">
        <f t="shared" si="8"/>
        <v>#DIV/0!</v>
      </c>
      <c r="AZ150" s="56" t="e">
        <f t="shared" si="9"/>
        <v>#DIV/0!</v>
      </c>
      <c r="BA150" s="56" t="e">
        <f t="shared" si="10"/>
        <v>#DIV/0!</v>
      </c>
      <c r="BB150" s="56" t="e">
        <f t="shared" si="11"/>
        <v>#DIV/0!</v>
      </c>
      <c r="BC150" s="57"/>
      <c r="BD150" s="58"/>
      <c r="BE150" s="2" t="s">
        <v>426</v>
      </c>
      <c r="BH150" s="2" t="s">
        <v>420</v>
      </c>
      <c r="BI150" s="9">
        <f>VLOOKUP(BH150,[1]definitions_list_lookup!$AB$12:$AC$17,2,FALSE)</f>
        <v>0</v>
      </c>
    </row>
    <row r="151" spans="1:61">
      <c r="A151" s="8">
        <v>43302</v>
      </c>
      <c r="B151" s="9" t="s">
        <v>9</v>
      </c>
      <c r="D151" s="9" t="s">
        <v>10</v>
      </c>
      <c r="E151" s="9">
        <v>29</v>
      </c>
      <c r="F151" s="9">
        <v>1</v>
      </c>
      <c r="G151" s="10" t="s">
        <v>86</v>
      </c>
      <c r="H151" s="2">
        <v>0</v>
      </c>
      <c r="I151" s="2">
        <v>5</v>
      </c>
      <c r="J151" s="49" t="str">
        <f>IF(((VLOOKUP($G151,Depth_Lookup!$A$3:$J$561,9,FALSE))-(I151/100))&gt;=0,"Good","Too Long")</f>
        <v>Good</v>
      </c>
      <c r="K151" s="50">
        <f>(VLOOKUP($G151,Depth_Lookup!$A$3:$J$561,10,FALSE))+(H151/100)</f>
        <v>58.1</v>
      </c>
      <c r="L151" s="50">
        <f>(VLOOKUP($G151,Depth_Lookup!$A$3:$J$561,10,FALSE))+(I151/100)</f>
        <v>58.15</v>
      </c>
      <c r="R151" s="9"/>
      <c r="S151" s="17"/>
      <c r="T151" s="208"/>
      <c r="U151" s="5"/>
      <c r="V151" s="9"/>
      <c r="W151" s="9"/>
      <c r="X151" s="10" t="e">
        <f>VLOOKUP(W151,[1]definitions_list_lookup!$V$12:$W$15,2,FALSE)</f>
        <v>#N/A</v>
      </c>
      <c r="Y151" s="5"/>
      <c r="Z151" s="17" t="e">
        <f>VLOOKUP(Y151,[1]definitions_list_lookup!$AT$3:$AU$5,2,FALSE)</f>
        <v>#N/A</v>
      </c>
      <c r="AA151" s="52"/>
      <c r="AC151" s="9"/>
      <c r="AD151" s="2" t="s">
        <v>376</v>
      </c>
      <c r="AE151" s="10">
        <f>VLOOKUP(AD151,[1]definitions_list_lookup!$Y$12:$Z$15,2,FALSE)</f>
        <v>0</v>
      </c>
      <c r="AF151" s="5"/>
      <c r="AG151" s="17" t="e">
        <f>VLOOKUP(AF151,[1]definitions_list_lookup!$AT$3:$AU$5,2,FALSE)</f>
        <v>#N/A</v>
      </c>
      <c r="AI151" s="2"/>
      <c r="AJ151" s="2"/>
      <c r="AK151" s="54"/>
      <c r="AL151" s="54"/>
      <c r="AM151" s="54"/>
      <c r="AN151" s="54"/>
      <c r="AO151" s="54"/>
      <c r="AP151" s="54"/>
      <c r="AQ151" s="54"/>
      <c r="AR151" s="54"/>
      <c r="AS151" s="54"/>
      <c r="AT151" s="55"/>
      <c r="AU151" s="55"/>
      <c r="AV151" s="55"/>
      <c r="AW151" s="55"/>
      <c r="AX151" s="56" t="e">
        <f t="shared" si="7"/>
        <v>#DIV/0!</v>
      </c>
      <c r="AY151" s="56" t="e">
        <f t="shared" si="8"/>
        <v>#DIV/0!</v>
      </c>
      <c r="AZ151" s="56" t="e">
        <f t="shared" si="9"/>
        <v>#DIV/0!</v>
      </c>
      <c r="BA151" s="56" t="e">
        <f t="shared" si="10"/>
        <v>#DIV/0!</v>
      </c>
      <c r="BB151" s="56" t="e">
        <f t="shared" si="11"/>
        <v>#DIV/0!</v>
      </c>
      <c r="BC151" s="57" t="e">
        <f t="shared" si="12"/>
        <v>#DIV/0!</v>
      </c>
      <c r="BD151" s="58" t="e">
        <f t="shared" si="13"/>
        <v>#DIV/0!</v>
      </c>
      <c r="BE151" s="2" t="s">
        <v>426</v>
      </c>
      <c r="BH151" s="2" t="s">
        <v>420</v>
      </c>
      <c r="BI151" s="9">
        <f>VLOOKUP(BH151,[1]definitions_list_lookup!$AB$12:$AC$17,2,FALSE)</f>
        <v>0</v>
      </c>
    </row>
    <row r="152" spans="1:61" s="85" customFormat="1">
      <c r="A152" s="84">
        <v>43302</v>
      </c>
      <c r="B152" s="85" t="s">
        <v>9</v>
      </c>
      <c r="D152" s="85" t="s">
        <v>10</v>
      </c>
      <c r="E152" s="85">
        <v>29</v>
      </c>
      <c r="F152" s="85">
        <v>1</v>
      </c>
      <c r="G152" s="86" t="s">
        <v>86</v>
      </c>
      <c r="H152" s="85">
        <v>5</v>
      </c>
      <c r="I152" s="85">
        <v>13</v>
      </c>
      <c r="J152" s="49" t="str">
        <f>IF(((VLOOKUP($G152,Depth_Lookup!$A$3:$J$561,9,FALSE))-(I152/100))&gt;=0,"Good","Too Long")</f>
        <v>Good</v>
      </c>
      <c r="K152" s="50">
        <f>(VLOOKUP($G152,Depth_Lookup!$A$3:$J$561,10,FALSE))+(H152/100)</f>
        <v>58.15</v>
      </c>
      <c r="L152" s="50">
        <f>(VLOOKUP($G152,Depth_Lookup!$A$3:$J$561,10,FALSE))+(I152/100)</f>
        <v>58.230000000000004</v>
      </c>
      <c r="M152" s="87"/>
      <c r="N152" s="88"/>
      <c r="P152" s="85" t="s">
        <v>370</v>
      </c>
      <c r="Q152" s="85" t="s">
        <v>372</v>
      </c>
      <c r="S152" s="86"/>
      <c r="T152" s="208" t="s">
        <v>375</v>
      </c>
      <c r="X152" s="86" t="e">
        <f>VLOOKUP(W152,[1]definitions_list_lookup!$V$12:$W$15,2,FALSE)</f>
        <v>#N/A</v>
      </c>
      <c r="Z152" s="86" t="e">
        <f>VLOOKUP(Y152,[1]definitions_list_lookup!$AT$3:$AU$5,2,FALSE)</f>
        <v>#N/A</v>
      </c>
      <c r="AA152" s="89"/>
      <c r="AB152" s="90"/>
      <c r="AD152" s="85" t="s">
        <v>376</v>
      </c>
      <c r="AE152" s="86">
        <f>VLOOKUP(AD152,[1]definitions_list_lookup!$Y$12:$Z$15,2,FALSE)</f>
        <v>0</v>
      </c>
      <c r="AG152" s="86" t="e">
        <f>VLOOKUP(AF152,[1]definitions_list_lookup!$AT$3:$AU$5,2,FALSE)</f>
        <v>#N/A</v>
      </c>
      <c r="AK152" s="91"/>
      <c r="AL152" s="91"/>
      <c r="AM152" s="91"/>
      <c r="AN152" s="91"/>
      <c r="AO152" s="91"/>
      <c r="AP152" s="91"/>
      <c r="AQ152" s="91"/>
      <c r="AR152" s="91"/>
      <c r="AS152" s="91"/>
      <c r="AT152" s="92">
        <v>50</v>
      </c>
      <c r="AU152" s="92">
        <v>270</v>
      </c>
      <c r="AV152" s="92">
        <v>10</v>
      </c>
      <c r="AW152" s="92">
        <v>0</v>
      </c>
      <c r="AX152" s="93">
        <f t="shared" si="7"/>
        <v>98.416190528755465</v>
      </c>
      <c r="AY152" s="93">
        <f t="shared" si="8"/>
        <v>98.416190528755465</v>
      </c>
      <c r="AZ152" s="93">
        <f t="shared" si="9"/>
        <v>39.694823199359682</v>
      </c>
      <c r="BA152" s="93">
        <f t="shared" si="10"/>
        <v>188.41619052875546</v>
      </c>
      <c r="BB152" s="93">
        <f t="shared" si="11"/>
        <v>50.305176800640318</v>
      </c>
      <c r="BC152" s="94">
        <f t="shared" si="12"/>
        <v>278.41619052875546</v>
      </c>
      <c r="BD152" s="95">
        <f t="shared" si="13"/>
        <v>50.305176800640318</v>
      </c>
      <c r="BE152" s="85" t="s">
        <v>437</v>
      </c>
      <c r="BG152" s="96"/>
      <c r="BH152" s="85" t="s">
        <v>420</v>
      </c>
      <c r="BI152" s="85">
        <f>VLOOKUP(BH152,[1]definitions_list_lookup!$AB$12:$AC$17,2,FALSE)</f>
        <v>0</v>
      </c>
    </row>
    <row r="153" spans="1:61">
      <c r="A153" s="8">
        <v>43302</v>
      </c>
      <c r="B153" s="9" t="s">
        <v>9</v>
      </c>
      <c r="D153" s="9" t="s">
        <v>10</v>
      </c>
      <c r="E153" s="9">
        <v>29</v>
      </c>
      <c r="F153" s="9">
        <v>1</v>
      </c>
      <c r="G153" s="10" t="s">
        <v>86</v>
      </c>
      <c r="H153" s="2">
        <v>13</v>
      </c>
      <c r="I153" s="2">
        <v>62</v>
      </c>
      <c r="J153" s="49" t="str">
        <f>IF(((VLOOKUP($G153,Depth_Lookup!$A$3:$J$561,9,FALSE))-(I153/100))&gt;=0,"Good","Too Long")</f>
        <v>Good</v>
      </c>
      <c r="K153" s="50">
        <f>(VLOOKUP($G153,Depth_Lookup!$A$3:$J$561,10,FALSE))+(H153/100)</f>
        <v>58.230000000000004</v>
      </c>
      <c r="L153" s="50">
        <f>(VLOOKUP($G153,Depth_Lookup!$A$3:$J$561,10,FALSE))+(I153/100)</f>
        <v>58.72</v>
      </c>
      <c r="P153" s="2" t="s">
        <v>370</v>
      </c>
      <c r="Q153" s="2" t="s">
        <v>372</v>
      </c>
      <c r="R153" s="9"/>
      <c r="S153" s="17"/>
      <c r="T153" s="208" t="s">
        <v>375</v>
      </c>
      <c r="U153" s="5"/>
      <c r="V153" s="9"/>
      <c r="W153" s="9"/>
      <c r="X153" s="10" t="e">
        <f>VLOOKUP(W153,[1]definitions_list_lookup!$V$12:$W$15,2,FALSE)</f>
        <v>#N/A</v>
      </c>
      <c r="Y153" s="5"/>
      <c r="Z153" s="17" t="e">
        <f>VLOOKUP(Y153,[1]definitions_list_lookup!$AT$3:$AU$5,2,FALSE)</f>
        <v>#N/A</v>
      </c>
      <c r="AA153" s="52"/>
      <c r="AC153" s="9"/>
      <c r="AD153" s="2" t="s">
        <v>376</v>
      </c>
      <c r="AE153" s="10">
        <f>VLOOKUP(AD153,[1]definitions_list_lookup!$Y$12:$Z$15,2,FALSE)</f>
        <v>0</v>
      </c>
      <c r="AF153" s="5"/>
      <c r="AG153" s="17" t="e">
        <f>VLOOKUP(AF153,[1]definitions_list_lookup!$AT$3:$AU$5,2,FALSE)</f>
        <v>#N/A</v>
      </c>
      <c r="AI153" s="2"/>
      <c r="AJ153" s="2"/>
      <c r="AK153" s="54"/>
      <c r="AL153" s="54"/>
      <c r="AM153" s="54"/>
      <c r="AN153" s="54"/>
      <c r="AO153" s="54"/>
      <c r="AP153" s="54"/>
      <c r="AQ153" s="54"/>
      <c r="AR153" s="54"/>
      <c r="AS153" s="54"/>
      <c r="AT153" s="55"/>
      <c r="AU153" s="55"/>
      <c r="AV153" s="55"/>
      <c r="AW153" s="55"/>
      <c r="AX153" s="56" t="e">
        <f t="shared" si="7"/>
        <v>#DIV/0!</v>
      </c>
      <c r="AY153" s="56" t="e">
        <f t="shared" si="8"/>
        <v>#DIV/0!</v>
      </c>
      <c r="AZ153" s="56" t="e">
        <f t="shared" si="9"/>
        <v>#DIV/0!</v>
      </c>
      <c r="BA153" s="56" t="e">
        <f t="shared" si="10"/>
        <v>#DIV/0!</v>
      </c>
      <c r="BB153" s="56" t="e">
        <f t="shared" si="11"/>
        <v>#DIV/0!</v>
      </c>
      <c r="BC153" s="57"/>
      <c r="BD153" s="58"/>
      <c r="BE153" s="2" t="s">
        <v>426</v>
      </c>
      <c r="BH153" s="2" t="s">
        <v>420</v>
      </c>
      <c r="BI153" s="9">
        <f>VLOOKUP(BH153,[1]definitions_list_lookup!$AB$12:$AC$17,2,FALSE)</f>
        <v>0</v>
      </c>
    </row>
    <row r="154" spans="1:61">
      <c r="A154" s="8">
        <v>43302</v>
      </c>
      <c r="B154" s="9" t="s">
        <v>9</v>
      </c>
      <c r="D154" s="9" t="s">
        <v>10</v>
      </c>
      <c r="E154" s="9">
        <v>30</v>
      </c>
      <c r="F154" s="9">
        <v>1</v>
      </c>
      <c r="G154" s="10" t="s">
        <v>87</v>
      </c>
      <c r="H154" s="2">
        <v>0</v>
      </c>
      <c r="I154" s="2">
        <v>15</v>
      </c>
      <c r="J154" s="49" t="str">
        <f>IF(((VLOOKUP($G154,Depth_Lookup!$A$3:$J$561,9,FALSE))-(I154/100))&gt;=0,"Good","Too Long")</f>
        <v>Good</v>
      </c>
      <c r="K154" s="50">
        <f>(VLOOKUP($G154,Depth_Lookup!$A$3:$J$561,10,FALSE))+(H154/100)</f>
        <v>58.7</v>
      </c>
      <c r="L154" s="50">
        <f>(VLOOKUP($G154,Depth_Lookup!$A$3:$J$561,10,FALSE))+(I154/100)</f>
        <v>58.85</v>
      </c>
      <c r="R154" s="9"/>
      <c r="S154" s="17"/>
      <c r="T154" s="208"/>
      <c r="U154" s="5"/>
      <c r="V154" s="9"/>
      <c r="W154" s="9"/>
      <c r="X154" s="10" t="e">
        <f>VLOOKUP(W154,[1]definitions_list_lookup!$V$12:$W$15,2,FALSE)</f>
        <v>#N/A</v>
      </c>
      <c r="Y154" s="5"/>
      <c r="Z154" s="17" t="e">
        <f>VLOOKUP(Y154,[1]definitions_list_lookup!$AT$3:$AU$5,2,FALSE)</f>
        <v>#N/A</v>
      </c>
      <c r="AA154" s="52"/>
      <c r="AC154" s="9"/>
      <c r="AD154" s="2" t="s">
        <v>376</v>
      </c>
      <c r="AE154" s="10">
        <f>VLOOKUP(AD154,[1]definitions_list_lookup!$Y$12:$Z$15,2,FALSE)</f>
        <v>0</v>
      </c>
      <c r="AF154" s="5"/>
      <c r="AG154" s="17" t="e">
        <f>VLOOKUP(AF154,[1]definitions_list_lookup!$AT$3:$AU$5,2,FALSE)</f>
        <v>#N/A</v>
      </c>
      <c r="AI154" s="2"/>
      <c r="AJ154" s="2"/>
      <c r="AK154" s="54"/>
      <c r="AL154" s="54"/>
      <c r="AM154" s="54"/>
      <c r="AN154" s="54"/>
      <c r="AO154" s="54"/>
      <c r="AP154" s="54"/>
      <c r="AQ154" s="54"/>
      <c r="AR154" s="54"/>
      <c r="AS154" s="54"/>
      <c r="AT154" s="55"/>
      <c r="AU154" s="55"/>
      <c r="AV154" s="55"/>
      <c r="AW154" s="55"/>
      <c r="AX154" s="56" t="e">
        <f t="shared" si="7"/>
        <v>#DIV/0!</v>
      </c>
      <c r="AY154" s="56" t="e">
        <f t="shared" si="8"/>
        <v>#DIV/0!</v>
      </c>
      <c r="AZ154" s="56" t="e">
        <f t="shared" si="9"/>
        <v>#DIV/0!</v>
      </c>
      <c r="BA154" s="56" t="e">
        <f t="shared" si="10"/>
        <v>#DIV/0!</v>
      </c>
      <c r="BB154" s="56" t="e">
        <f t="shared" si="11"/>
        <v>#DIV/0!</v>
      </c>
      <c r="BC154" s="57" t="e">
        <f t="shared" si="12"/>
        <v>#DIV/0!</v>
      </c>
      <c r="BD154" s="58" t="e">
        <f t="shared" si="13"/>
        <v>#DIV/0!</v>
      </c>
      <c r="BE154" s="2" t="s">
        <v>426</v>
      </c>
      <c r="BH154" s="2" t="s">
        <v>420</v>
      </c>
      <c r="BI154" s="9">
        <f>VLOOKUP(BH154,[1]definitions_list_lookup!$AB$12:$AC$17,2,FALSE)</f>
        <v>0</v>
      </c>
    </row>
    <row r="155" spans="1:61" s="85" customFormat="1">
      <c r="A155" s="84">
        <v>43302</v>
      </c>
      <c r="B155" s="85" t="s">
        <v>9</v>
      </c>
      <c r="D155" s="85" t="s">
        <v>10</v>
      </c>
      <c r="E155" s="85">
        <v>30</v>
      </c>
      <c r="F155" s="85">
        <v>1</v>
      </c>
      <c r="G155" s="86" t="s">
        <v>87</v>
      </c>
      <c r="H155" s="85">
        <v>15</v>
      </c>
      <c r="I155" s="85">
        <v>98</v>
      </c>
      <c r="J155" s="49" t="str">
        <f>IF(((VLOOKUP($G155,Depth_Lookup!$A$3:$J$561,9,FALSE))-(I155/100))&gt;=0,"Good","Too Long")</f>
        <v>Good</v>
      </c>
      <c r="K155" s="50">
        <f>(VLOOKUP($G155,Depth_Lookup!$A$3:$J$561,10,FALSE))+(H155/100)</f>
        <v>58.85</v>
      </c>
      <c r="L155" s="50">
        <f>(VLOOKUP($G155,Depth_Lookup!$A$3:$J$561,10,FALSE))+(I155/100)</f>
        <v>59.68</v>
      </c>
      <c r="M155" s="87"/>
      <c r="N155" s="88"/>
      <c r="P155" s="85" t="s">
        <v>370</v>
      </c>
      <c r="Q155" s="85" t="s">
        <v>372</v>
      </c>
      <c r="S155" s="86"/>
      <c r="T155" s="208" t="s">
        <v>375</v>
      </c>
      <c r="X155" s="86" t="e">
        <f>VLOOKUP(W155,[1]definitions_list_lookup!$V$12:$W$15,2,FALSE)</f>
        <v>#N/A</v>
      </c>
      <c r="Z155" s="86" t="e">
        <f>VLOOKUP(Y155,[1]definitions_list_lookup!$AT$3:$AU$5,2,FALSE)</f>
        <v>#N/A</v>
      </c>
      <c r="AA155" s="89"/>
      <c r="AB155" s="90"/>
      <c r="AD155" s="85" t="s">
        <v>376</v>
      </c>
      <c r="AE155" s="86">
        <f>VLOOKUP(AD155,[1]definitions_list_lookup!$Y$12:$Z$15,2,FALSE)</f>
        <v>0</v>
      </c>
      <c r="AG155" s="86" t="e">
        <f>VLOOKUP(AF155,[1]definitions_list_lookup!$AT$3:$AU$5,2,FALSE)</f>
        <v>#N/A</v>
      </c>
      <c r="AK155" s="91"/>
      <c r="AL155" s="91"/>
      <c r="AM155" s="91"/>
      <c r="AN155" s="91"/>
      <c r="AO155" s="91"/>
      <c r="AP155" s="91"/>
      <c r="AQ155" s="91"/>
      <c r="AR155" s="91"/>
      <c r="AS155" s="91"/>
      <c r="AT155" s="92">
        <v>43</v>
      </c>
      <c r="AU155" s="92">
        <v>270</v>
      </c>
      <c r="AV155" s="92">
        <v>0.1</v>
      </c>
      <c r="AW155" s="92">
        <v>0</v>
      </c>
      <c r="AX155" s="93">
        <f t="shared" si="7"/>
        <v>90.107236854672124</v>
      </c>
      <c r="AY155" s="93">
        <f t="shared" si="8"/>
        <v>90.107236854672124</v>
      </c>
      <c r="AZ155" s="93">
        <f t="shared" si="9"/>
        <v>46.999949945101974</v>
      </c>
      <c r="BA155" s="93">
        <f t="shared" si="10"/>
        <v>180.10723685467212</v>
      </c>
      <c r="BB155" s="93">
        <f t="shared" si="11"/>
        <v>43.000050054898026</v>
      </c>
      <c r="BC155" s="94">
        <f t="shared" si="12"/>
        <v>270.10723685467212</v>
      </c>
      <c r="BD155" s="95">
        <f t="shared" si="13"/>
        <v>43.000050054898026</v>
      </c>
      <c r="BE155" s="85" t="s">
        <v>437</v>
      </c>
      <c r="BG155" s="96"/>
      <c r="BH155" s="85" t="s">
        <v>420</v>
      </c>
      <c r="BI155" s="85">
        <f>VLOOKUP(BH155,[1]definitions_list_lookup!$AB$12:$AC$17,2,FALSE)</f>
        <v>0</v>
      </c>
    </row>
    <row r="156" spans="1:61" s="85" customFormat="1">
      <c r="A156" s="84">
        <v>43302</v>
      </c>
      <c r="B156" s="85" t="s">
        <v>9</v>
      </c>
      <c r="D156" s="85" t="s">
        <v>10</v>
      </c>
      <c r="E156" s="85">
        <v>31</v>
      </c>
      <c r="F156" s="85">
        <v>1</v>
      </c>
      <c r="G156" s="86" t="s">
        <v>88</v>
      </c>
      <c r="H156" s="85">
        <v>0</v>
      </c>
      <c r="I156" s="85">
        <v>33</v>
      </c>
      <c r="J156" s="49" t="str">
        <f>IF(((VLOOKUP($G156,Depth_Lookup!$A$3:$J$561,9,FALSE))-(I156/100))&gt;=0,"Good","Too Long")</f>
        <v>Good</v>
      </c>
      <c r="K156" s="50">
        <f>(VLOOKUP($G156,Depth_Lookup!$A$3:$J$561,10,FALSE))+(H156/100)</f>
        <v>59.6</v>
      </c>
      <c r="L156" s="50">
        <f>(VLOOKUP($G156,Depth_Lookup!$A$3:$J$561,10,FALSE))+(I156/100)</f>
        <v>59.93</v>
      </c>
      <c r="M156" s="87"/>
      <c r="N156" s="88"/>
      <c r="S156" s="86"/>
      <c r="T156" s="208"/>
      <c r="X156" s="86" t="e">
        <f>VLOOKUP(W156,[1]definitions_list_lookup!$V$12:$W$15,2,FALSE)</f>
        <v>#N/A</v>
      </c>
      <c r="Z156" s="86" t="e">
        <f>VLOOKUP(Y156,[1]definitions_list_lookup!$AT$3:$AU$5,2,FALSE)</f>
        <v>#N/A</v>
      </c>
      <c r="AA156" s="89"/>
      <c r="AB156" s="90"/>
      <c r="AD156" s="85" t="s">
        <v>376</v>
      </c>
      <c r="AE156" s="86">
        <f>VLOOKUP(AD156,[1]definitions_list_lookup!$Y$12:$Z$15,2,FALSE)</f>
        <v>0</v>
      </c>
      <c r="AG156" s="86" t="e">
        <f>VLOOKUP(AF156,[1]definitions_list_lookup!$AT$3:$AU$5,2,FALSE)</f>
        <v>#N/A</v>
      </c>
      <c r="AK156" s="91"/>
      <c r="AL156" s="91"/>
      <c r="AM156" s="91"/>
      <c r="AN156" s="91"/>
      <c r="AO156" s="91"/>
      <c r="AP156" s="91"/>
      <c r="AQ156" s="91"/>
      <c r="AR156" s="91"/>
      <c r="AS156" s="91"/>
      <c r="AT156" s="92"/>
      <c r="AU156" s="92"/>
      <c r="AV156" s="92"/>
      <c r="AW156" s="92"/>
      <c r="AX156" s="93" t="e">
        <f t="shared" si="7"/>
        <v>#DIV/0!</v>
      </c>
      <c r="AY156" s="93" t="e">
        <f t="shared" si="8"/>
        <v>#DIV/0!</v>
      </c>
      <c r="AZ156" s="93" t="e">
        <f t="shared" si="9"/>
        <v>#DIV/0!</v>
      </c>
      <c r="BA156" s="93" t="e">
        <f t="shared" si="10"/>
        <v>#DIV/0!</v>
      </c>
      <c r="BB156" s="93" t="e">
        <f t="shared" si="11"/>
        <v>#DIV/0!</v>
      </c>
      <c r="BC156" s="94" t="e">
        <f t="shared" si="12"/>
        <v>#DIV/0!</v>
      </c>
      <c r="BD156" s="95" t="e">
        <f t="shared" si="13"/>
        <v>#DIV/0!</v>
      </c>
      <c r="BE156" s="85" t="s">
        <v>437</v>
      </c>
      <c r="BG156" s="96"/>
      <c r="BH156" s="85" t="s">
        <v>420</v>
      </c>
      <c r="BI156" s="85">
        <f>VLOOKUP(BH156,[1]definitions_list_lookup!$AB$12:$AC$17,2,FALSE)</f>
        <v>0</v>
      </c>
    </row>
    <row r="157" spans="1:61" s="85" customFormat="1">
      <c r="A157" s="84">
        <v>43302</v>
      </c>
      <c r="B157" s="85" t="s">
        <v>9</v>
      </c>
      <c r="D157" s="85" t="s">
        <v>10</v>
      </c>
      <c r="E157" s="85">
        <v>31</v>
      </c>
      <c r="F157" s="85">
        <v>1</v>
      </c>
      <c r="G157" s="86" t="s">
        <v>88</v>
      </c>
      <c r="H157" s="85">
        <v>33</v>
      </c>
      <c r="I157" s="85">
        <v>82.5</v>
      </c>
      <c r="J157" s="49" t="str">
        <f>IF(((VLOOKUP($G157,Depth_Lookup!$A$3:$J$561,9,FALSE))-(I157/100))&gt;=0,"Good","Too Long")</f>
        <v>Good</v>
      </c>
      <c r="K157" s="50">
        <f>(VLOOKUP($G157,Depth_Lookup!$A$3:$J$561,10,FALSE))+(H157/100)</f>
        <v>59.93</v>
      </c>
      <c r="L157" s="50">
        <f>(VLOOKUP($G157,Depth_Lookup!$A$3:$J$561,10,FALSE))+(I157/100)</f>
        <v>60.425000000000004</v>
      </c>
      <c r="M157" s="87"/>
      <c r="N157" s="88"/>
      <c r="S157" s="86"/>
      <c r="T157" s="208"/>
      <c r="X157" s="86" t="e">
        <f>VLOOKUP(W157,[1]definitions_list_lookup!$V$12:$W$15,2,FALSE)</f>
        <v>#N/A</v>
      </c>
      <c r="Z157" s="86" t="e">
        <f>VLOOKUP(Y157,[1]definitions_list_lookup!$AT$3:$AU$5,2,FALSE)</f>
        <v>#N/A</v>
      </c>
      <c r="AA157" s="89"/>
      <c r="AB157" s="90"/>
      <c r="AD157" s="85" t="s">
        <v>376</v>
      </c>
      <c r="AE157" s="86">
        <f>VLOOKUP(AD157,[1]definitions_list_lookup!$Y$12:$Z$15,2,FALSE)</f>
        <v>0</v>
      </c>
      <c r="AG157" s="86" t="e">
        <f>VLOOKUP(AF157,[1]definitions_list_lookup!$AT$3:$AU$5,2,FALSE)</f>
        <v>#N/A</v>
      </c>
      <c r="AK157" s="91"/>
      <c r="AL157" s="91"/>
      <c r="AM157" s="91"/>
      <c r="AN157" s="91"/>
      <c r="AO157" s="91"/>
      <c r="AP157" s="91"/>
      <c r="AQ157" s="91"/>
      <c r="AR157" s="91"/>
      <c r="AS157" s="91"/>
      <c r="AT157" s="92">
        <v>40</v>
      </c>
      <c r="AU157" s="92">
        <v>270</v>
      </c>
      <c r="AV157" s="92">
        <v>38</v>
      </c>
      <c r="AW157" s="92">
        <v>180</v>
      </c>
      <c r="AX157" s="93">
        <f t="shared" si="7"/>
        <v>47.043399194178988</v>
      </c>
      <c r="AY157" s="93">
        <f t="shared" si="8"/>
        <v>47.043399194178988</v>
      </c>
      <c r="AZ157" s="93">
        <f t="shared" si="9"/>
        <v>41.095223173091028</v>
      </c>
      <c r="BA157" s="93">
        <f t="shared" si="10"/>
        <v>137.04339919417899</v>
      </c>
      <c r="BB157" s="93">
        <f t="shared" si="11"/>
        <v>48.904776826908972</v>
      </c>
      <c r="BC157" s="94">
        <f t="shared" si="12"/>
        <v>227.04339919417899</v>
      </c>
      <c r="BD157" s="95">
        <f t="shared" si="13"/>
        <v>48.904776826908972</v>
      </c>
      <c r="BE157" s="85" t="s">
        <v>437</v>
      </c>
      <c r="BG157" s="96"/>
      <c r="BH157" s="85" t="s">
        <v>420</v>
      </c>
      <c r="BI157" s="85">
        <f>VLOOKUP(BH157,[1]definitions_list_lookup!$AB$12:$AC$17,2,FALSE)</f>
        <v>0</v>
      </c>
    </row>
    <row r="158" spans="1:61" s="85" customFormat="1">
      <c r="A158" s="84">
        <v>43302</v>
      </c>
      <c r="B158" s="85" t="s">
        <v>9</v>
      </c>
      <c r="D158" s="85" t="s">
        <v>10</v>
      </c>
      <c r="E158" s="85">
        <v>31</v>
      </c>
      <c r="F158" s="85">
        <v>2</v>
      </c>
      <c r="G158" s="86" t="s">
        <v>89</v>
      </c>
      <c r="H158" s="85">
        <v>0</v>
      </c>
      <c r="I158" s="85">
        <v>28</v>
      </c>
      <c r="J158" s="49" t="str">
        <f>IF(((VLOOKUP($G158,Depth_Lookup!$A$3:$J$561,9,FALSE))-(I158/100))&gt;=0,"Good","Too Long")</f>
        <v>Good</v>
      </c>
      <c r="K158" s="50">
        <f>(VLOOKUP($G158,Depth_Lookup!$A$3:$J$561,10,FALSE))+(H158/100)</f>
        <v>60.424999999999997</v>
      </c>
      <c r="L158" s="50">
        <f>(VLOOKUP($G158,Depth_Lookup!$A$3:$J$561,10,FALSE))+(I158/100)</f>
        <v>60.704999999999998</v>
      </c>
      <c r="M158" s="87"/>
      <c r="N158" s="88"/>
      <c r="S158" s="86"/>
      <c r="T158" s="208"/>
      <c r="X158" s="86" t="e">
        <f>VLOOKUP(W158,[1]definitions_list_lookup!$V$12:$W$15,2,FALSE)</f>
        <v>#N/A</v>
      </c>
      <c r="Z158" s="86" t="e">
        <f>VLOOKUP(Y158,[1]definitions_list_lookup!$AT$3:$AU$5,2,FALSE)</f>
        <v>#N/A</v>
      </c>
      <c r="AA158" s="89"/>
      <c r="AB158" s="90"/>
      <c r="AD158" s="85" t="s">
        <v>376</v>
      </c>
      <c r="AE158" s="86">
        <f>VLOOKUP(AD158,[1]definitions_list_lookup!$Y$12:$Z$15,2,FALSE)</f>
        <v>0</v>
      </c>
      <c r="AG158" s="86" t="e">
        <f>VLOOKUP(AF158,[1]definitions_list_lookup!$AT$3:$AU$5,2,FALSE)</f>
        <v>#N/A</v>
      </c>
      <c r="AK158" s="91"/>
      <c r="AL158" s="91"/>
      <c r="AM158" s="91"/>
      <c r="AN158" s="91"/>
      <c r="AO158" s="91"/>
      <c r="AP158" s="91"/>
      <c r="AQ158" s="91"/>
      <c r="AR158" s="91"/>
      <c r="AS158" s="91"/>
      <c r="AT158" s="92"/>
      <c r="AU158" s="92"/>
      <c r="AV158" s="92"/>
      <c r="AW158" s="92"/>
      <c r="AX158" s="93" t="e">
        <f t="shared" si="7"/>
        <v>#DIV/0!</v>
      </c>
      <c r="AY158" s="93" t="e">
        <f t="shared" si="8"/>
        <v>#DIV/0!</v>
      </c>
      <c r="AZ158" s="93" t="e">
        <f t="shared" si="9"/>
        <v>#DIV/0!</v>
      </c>
      <c r="BA158" s="93" t="e">
        <f t="shared" si="10"/>
        <v>#DIV/0!</v>
      </c>
      <c r="BB158" s="93" t="e">
        <f t="shared" si="11"/>
        <v>#DIV/0!</v>
      </c>
      <c r="BC158" s="94" t="e">
        <f t="shared" si="12"/>
        <v>#DIV/0!</v>
      </c>
      <c r="BD158" s="95" t="e">
        <f t="shared" si="13"/>
        <v>#DIV/0!</v>
      </c>
      <c r="BE158" s="85" t="s">
        <v>437</v>
      </c>
      <c r="BG158" s="96"/>
      <c r="BH158" s="85" t="s">
        <v>420</v>
      </c>
      <c r="BI158" s="85">
        <f>VLOOKUP(BH158,[1]definitions_list_lookup!$AB$12:$AC$17,2,FALSE)</f>
        <v>0</v>
      </c>
    </row>
    <row r="159" spans="1:61">
      <c r="A159" s="8">
        <v>43302</v>
      </c>
      <c r="B159" s="9" t="s">
        <v>9</v>
      </c>
      <c r="D159" s="9" t="s">
        <v>10</v>
      </c>
      <c r="E159" s="9">
        <v>31</v>
      </c>
      <c r="F159" s="9">
        <v>2</v>
      </c>
      <c r="G159" s="10" t="s">
        <v>89</v>
      </c>
      <c r="H159" s="2">
        <v>28</v>
      </c>
      <c r="I159" s="2">
        <v>42</v>
      </c>
      <c r="J159" s="49" t="str">
        <f>IF(((VLOOKUP($G159,Depth_Lookup!$A$3:$J$561,9,FALSE))-(I159/100))&gt;=0,"Good","Too Long")</f>
        <v>Good</v>
      </c>
      <c r="K159" s="50">
        <f>(VLOOKUP($G159,Depth_Lookup!$A$3:$J$561,10,FALSE))+(H159/100)</f>
        <v>60.704999999999998</v>
      </c>
      <c r="L159" s="50">
        <f>(VLOOKUP($G159,Depth_Lookup!$A$3:$J$561,10,FALSE))+(I159/100)</f>
        <v>60.844999999999999</v>
      </c>
      <c r="R159" s="9"/>
      <c r="S159" s="17"/>
      <c r="T159" s="208"/>
      <c r="U159" s="5"/>
      <c r="V159" s="9"/>
      <c r="W159" s="9"/>
      <c r="X159" s="10" t="e">
        <f>VLOOKUP(W159,[1]definitions_list_lookup!$V$12:$W$15,2,FALSE)</f>
        <v>#N/A</v>
      </c>
      <c r="Y159" s="5"/>
      <c r="Z159" s="17" t="e">
        <f>VLOOKUP(Y159,[1]definitions_list_lookup!$AT$3:$AU$5,2,FALSE)</f>
        <v>#N/A</v>
      </c>
      <c r="AA159" s="52"/>
      <c r="AC159" s="9"/>
      <c r="AD159" s="2" t="s">
        <v>376</v>
      </c>
      <c r="AE159" s="10">
        <f>VLOOKUP(AD159,[1]definitions_list_lookup!$Y$12:$Z$15,2,FALSE)</f>
        <v>0</v>
      </c>
      <c r="AF159" s="5"/>
      <c r="AG159" s="17" t="e">
        <f>VLOOKUP(AF159,[1]definitions_list_lookup!$AT$3:$AU$5,2,FALSE)</f>
        <v>#N/A</v>
      </c>
      <c r="AI159" s="2"/>
      <c r="AJ159" s="2"/>
      <c r="AK159" s="54"/>
      <c r="AL159" s="54"/>
      <c r="AM159" s="54"/>
      <c r="AN159" s="54"/>
      <c r="AO159" s="54"/>
      <c r="AP159" s="54"/>
      <c r="AQ159" s="54"/>
      <c r="AR159" s="54"/>
      <c r="AS159" s="54"/>
      <c r="AT159" s="55"/>
      <c r="AU159" s="55"/>
      <c r="AV159" s="55"/>
      <c r="AW159" s="55"/>
      <c r="AX159" s="56" t="e">
        <f t="shared" si="7"/>
        <v>#DIV/0!</v>
      </c>
      <c r="AY159" s="56" t="e">
        <f t="shared" si="8"/>
        <v>#DIV/0!</v>
      </c>
      <c r="AZ159" s="56" t="e">
        <f t="shared" si="9"/>
        <v>#DIV/0!</v>
      </c>
      <c r="BA159" s="56" t="e">
        <f t="shared" si="10"/>
        <v>#DIV/0!</v>
      </c>
      <c r="BB159" s="56" t="e">
        <f t="shared" si="11"/>
        <v>#DIV/0!</v>
      </c>
      <c r="BC159" s="57" t="e">
        <f t="shared" si="12"/>
        <v>#DIV/0!</v>
      </c>
      <c r="BD159" s="58" t="e">
        <f t="shared" si="13"/>
        <v>#DIV/0!</v>
      </c>
      <c r="BI159" s="9" t="e">
        <f>VLOOKUP(BH159,[1]definitions_list_lookup!$AB$12:$AC$17,2,FALSE)</f>
        <v>#N/A</v>
      </c>
    </row>
    <row r="160" spans="1:61" s="85" customFormat="1">
      <c r="A160" s="84">
        <v>43302</v>
      </c>
      <c r="B160" s="85" t="s">
        <v>9</v>
      </c>
      <c r="D160" s="85" t="s">
        <v>10</v>
      </c>
      <c r="E160" s="85">
        <v>31</v>
      </c>
      <c r="F160" s="85">
        <v>2</v>
      </c>
      <c r="G160" s="86" t="s">
        <v>89</v>
      </c>
      <c r="H160" s="85">
        <v>42</v>
      </c>
      <c r="I160" s="85">
        <v>56</v>
      </c>
      <c r="J160" s="49" t="str">
        <f>IF(((VLOOKUP($G160,Depth_Lookup!$A$3:$J$561,9,FALSE))-(I160/100))&gt;=0,"Good","Too Long")</f>
        <v>Good</v>
      </c>
      <c r="K160" s="50">
        <f>(VLOOKUP($G160,Depth_Lookup!$A$3:$J$561,10,FALSE))+(H160/100)</f>
        <v>60.844999999999999</v>
      </c>
      <c r="L160" s="50">
        <f>(VLOOKUP($G160,Depth_Lookup!$A$3:$J$561,10,FALSE))+(I160/100)</f>
        <v>60.984999999999999</v>
      </c>
      <c r="M160" s="87"/>
      <c r="N160" s="88"/>
      <c r="S160" s="86"/>
      <c r="T160" s="208"/>
      <c r="X160" s="86" t="e">
        <f>VLOOKUP(W160,[1]definitions_list_lookup!$V$12:$W$15,2,FALSE)</f>
        <v>#N/A</v>
      </c>
      <c r="Z160" s="86" t="e">
        <f>VLOOKUP(Y160,[1]definitions_list_lookup!$AT$3:$AU$5,2,FALSE)</f>
        <v>#N/A</v>
      </c>
      <c r="AA160" s="89"/>
      <c r="AB160" s="90"/>
      <c r="AD160" s="85" t="s">
        <v>376</v>
      </c>
      <c r="AE160" s="86">
        <f>VLOOKUP(AD160,[1]definitions_list_lookup!$Y$12:$Z$15,2,FALSE)</f>
        <v>0</v>
      </c>
      <c r="AG160" s="86" t="e">
        <f>VLOOKUP(AF160,[1]definitions_list_lookup!$AT$3:$AU$5,2,FALSE)</f>
        <v>#N/A</v>
      </c>
      <c r="AK160" s="91"/>
      <c r="AL160" s="91"/>
      <c r="AM160" s="91"/>
      <c r="AN160" s="91"/>
      <c r="AO160" s="91"/>
      <c r="AP160" s="91"/>
      <c r="AQ160" s="91"/>
      <c r="AR160" s="91"/>
      <c r="AS160" s="91"/>
      <c r="AT160" s="92"/>
      <c r="AU160" s="92"/>
      <c r="AV160" s="92"/>
      <c r="AW160" s="92"/>
      <c r="AX160" s="93" t="e">
        <f t="shared" si="7"/>
        <v>#DIV/0!</v>
      </c>
      <c r="AY160" s="93" t="e">
        <f t="shared" si="8"/>
        <v>#DIV/0!</v>
      </c>
      <c r="AZ160" s="93" t="e">
        <f t="shared" si="9"/>
        <v>#DIV/0!</v>
      </c>
      <c r="BA160" s="93" t="e">
        <f t="shared" si="10"/>
        <v>#DIV/0!</v>
      </c>
      <c r="BB160" s="93" t="e">
        <f t="shared" si="11"/>
        <v>#DIV/0!</v>
      </c>
      <c r="BC160" s="94" t="e">
        <f t="shared" si="12"/>
        <v>#DIV/0!</v>
      </c>
      <c r="BD160" s="95" t="e">
        <f t="shared" si="13"/>
        <v>#DIV/0!</v>
      </c>
      <c r="BE160" s="85" t="s">
        <v>437</v>
      </c>
      <c r="BG160" s="96"/>
      <c r="BH160" s="85" t="s">
        <v>420</v>
      </c>
      <c r="BI160" s="85">
        <f>VLOOKUP(BH160,[1]definitions_list_lookup!$AB$12:$AC$17,2,FALSE)</f>
        <v>0</v>
      </c>
    </row>
    <row r="161" spans="1:61" s="85" customFormat="1">
      <c r="A161" s="84">
        <v>43302</v>
      </c>
      <c r="B161" s="85" t="s">
        <v>9</v>
      </c>
      <c r="D161" s="85" t="s">
        <v>10</v>
      </c>
      <c r="E161" s="85">
        <v>31</v>
      </c>
      <c r="F161" s="85">
        <v>3</v>
      </c>
      <c r="G161" s="86" t="s">
        <v>90</v>
      </c>
      <c r="H161" s="85">
        <v>0</v>
      </c>
      <c r="I161" s="85">
        <v>62</v>
      </c>
      <c r="J161" s="49" t="str">
        <f>IF(((VLOOKUP($G161,Depth_Lookup!$A$3:$J$561,9,FALSE))-(I161/100))&gt;=0,"Good","Too Long")</f>
        <v>Good</v>
      </c>
      <c r="K161" s="50">
        <f>(VLOOKUP($G161,Depth_Lookup!$A$3:$J$561,10,FALSE))+(H161/100)</f>
        <v>60.984999999999999</v>
      </c>
      <c r="L161" s="50">
        <f>(VLOOKUP($G161,Depth_Lookup!$A$3:$J$561,10,FALSE))+(I161/100)</f>
        <v>61.604999999999997</v>
      </c>
      <c r="M161" s="87"/>
      <c r="N161" s="88"/>
      <c r="S161" s="86"/>
      <c r="T161" s="208"/>
      <c r="X161" s="86" t="e">
        <f>VLOOKUP(W161,[1]definitions_list_lookup!$V$12:$W$15,2,FALSE)</f>
        <v>#N/A</v>
      </c>
      <c r="Z161" s="86" t="e">
        <f>VLOOKUP(Y161,[1]definitions_list_lookup!$AT$3:$AU$5,2,FALSE)</f>
        <v>#N/A</v>
      </c>
      <c r="AA161" s="89"/>
      <c r="AB161" s="90"/>
      <c r="AD161" s="85" t="s">
        <v>376</v>
      </c>
      <c r="AE161" s="86">
        <f>VLOOKUP(AD161,[1]definitions_list_lookup!$Y$12:$Z$15,2,FALSE)</f>
        <v>0</v>
      </c>
      <c r="AG161" s="86" t="e">
        <f>VLOOKUP(AF161,[1]definitions_list_lookup!$AT$3:$AU$5,2,FALSE)</f>
        <v>#N/A</v>
      </c>
      <c r="AK161" s="91"/>
      <c r="AL161" s="91"/>
      <c r="AM161" s="91"/>
      <c r="AN161" s="91"/>
      <c r="AO161" s="91"/>
      <c r="AP161" s="91"/>
      <c r="AQ161" s="91"/>
      <c r="AR161" s="91"/>
      <c r="AS161" s="91"/>
      <c r="AT161" s="92"/>
      <c r="AU161" s="92"/>
      <c r="AV161" s="92"/>
      <c r="AW161" s="92"/>
      <c r="AX161" s="93" t="e">
        <f t="shared" si="7"/>
        <v>#DIV/0!</v>
      </c>
      <c r="AY161" s="93" t="e">
        <f t="shared" si="8"/>
        <v>#DIV/0!</v>
      </c>
      <c r="AZ161" s="93" t="e">
        <f t="shared" si="9"/>
        <v>#DIV/0!</v>
      </c>
      <c r="BA161" s="93" t="e">
        <f t="shared" si="10"/>
        <v>#DIV/0!</v>
      </c>
      <c r="BB161" s="93" t="e">
        <f t="shared" si="11"/>
        <v>#DIV/0!</v>
      </c>
      <c r="BC161" s="94" t="e">
        <f t="shared" si="12"/>
        <v>#DIV/0!</v>
      </c>
      <c r="BD161" s="95" t="e">
        <f t="shared" si="13"/>
        <v>#DIV/0!</v>
      </c>
      <c r="BE161" s="85" t="s">
        <v>437</v>
      </c>
      <c r="BG161" s="96"/>
      <c r="BH161" s="85" t="s">
        <v>420</v>
      </c>
      <c r="BI161" s="85">
        <f>VLOOKUP(BH161,[1]definitions_list_lookup!$AB$12:$AC$17,2,FALSE)</f>
        <v>0</v>
      </c>
    </row>
    <row r="162" spans="1:61">
      <c r="A162" s="8">
        <v>43302</v>
      </c>
      <c r="B162" s="9" t="s">
        <v>9</v>
      </c>
      <c r="D162" s="9" t="s">
        <v>10</v>
      </c>
      <c r="E162" s="9">
        <v>32</v>
      </c>
      <c r="F162" s="9">
        <v>1</v>
      </c>
      <c r="G162" s="10" t="s">
        <v>91</v>
      </c>
      <c r="H162" s="2">
        <v>0</v>
      </c>
      <c r="I162" s="2">
        <v>22</v>
      </c>
      <c r="J162" s="49" t="str">
        <f>IF(((VLOOKUP($G162,Depth_Lookup!$A$3:$J$561,9,FALSE))-(I162/100))&gt;=0,"Good","Too Long")</f>
        <v>Good</v>
      </c>
      <c r="K162" s="50">
        <f>(VLOOKUP($G162,Depth_Lookup!$A$3:$J$561,10,FALSE))+(H162/100)</f>
        <v>61.4</v>
      </c>
      <c r="L162" s="50">
        <f>(VLOOKUP($G162,Depth_Lookup!$A$3:$J$561,10,FALSE))+(I162/100)</f>
        <v>61.62</v>
      </c>
      <c r="P162" s="2" t="s">
        <v>370</v>
      </c>
      <c r="Q162" s="2" t="s">
        <v>372</v>
      </c>
      <c r="R162" s="9"/>
      <c r="S162" s="17"/>
      <c r="T162" s="208" t="s">
        <v>375</v>
      </c>
      <c r="U162" s="5"/>
      <c r="V162" s="9"/>
      <c r="W162" s="9"/>
      <c r="X162" s="10" t="e">
        <f>VLOOKUP(W162,[1]definitions_list_lookup!$V$12:$W$15,2,FALSE)</f>
        <v>#N/A</v>
      </c>
      <c r="Y162" s="5"/>
      <c r="Z162" s="17" t="e">
        <f>VLOOKUP(Y162,[1]definitions_list_lookup!$AT$3:$AU$5,2,FALSE)</f>
        <v>#N/A</v>
      </c>
      <c r="AA162" s="52"/>
      <c r="AC162" s="9"/>
      <c r="AD162" s="2" t="s">
        <v>376</v>
      </c>
      <c r="AE162" s="10">
        <f>VLOOKUP(AD162,[1]definitions_list_lookup!$Y$12:$Z$15,2,FALSE)</f>
        <v>0</v>
      </c>
      <c r="AF162" s="5"/>
      <c r="AG162" s="17" t="e">
        <f>VLOOKUP(AF162,[1]definitions_list_lookup!$AT$3:$AU$5,2,FALSE)</f>
        <v>#N/A</v>
      </c>
      <c r="AI162" s="2"/>
      <c r="AJ162" s="2"/>
      <c r="AK162" s="54"/>
      <c r="AL162" s="54"/>
      <c r="AM162" s="54"/>
      <c r="AN162" s="54"/>
      <c r="AO162" s="54"/>
      <c r="AP162" s="54"/>
      <c r="AQ162" s="54"/>
      <c r="AR162" s="54"/>
      <c r="AS162" s="54"/>
      <c r="AT162" s="55"/>
      <c r="AU162" s="55"/>
      <c r="AV162" s="55"/>
      <c r="AW162" s="55"/>
      <c r="AX162" s="56" t="e">
        <f t="shared" si="7"/>
        <v>#DIV/0!</v>
      </c>
      <c r="AY162" s="56" t="e">
        <f t="shared" si="8"/>
        <v>#DIV/0!</v>
      </c>
      <c r="AZ162" s="56" t="e">
        <f t="shared" si="9"/>
        <v>#DIV/0!</v>
      </c>
      <c r="BA162" s="56" t="e">
        <f t="shared" si="10"/>
        <v>#DIV/0!</v>
      </c>
      <c r="BB162" s="56" t="e">
        <f t="shared" si="11"/>
        <v>#DIV/0!</v>
      </c>
      <c r="BC162" s="57"/>
      <c r="BD162" s="58"/>
      <c r="BE162" s="2" t="s">
        <v>426</v>
      </c>
      <c r="BH162" s="2" t="s">
        <v>420</v>
      </c>
      <c r="BI162" s="9">
        <f>VLOOKUP(BH162,[1]definitions_list_lookup!$AB$12:$AC$17,2,FALSE)</f>
        <v>0</v>
      </c>
    </row>
    <row r="163" spans="1:61" s="85" customFormat="1">
      <c r="A163" s="84">
        <v>43302</v>
      </c>
      <c r="B163" s="85" t="s">
        <v>9</v>
      </c>
      <c r="D163" s="85" t="s">
        <v>10</v>
      </c>
      <c r="E163" s="85">
        <v>32</v>
      </c>
      <c r="F163" s="85">
        <v>1</v>
      </c>
      <c r="G163" s="86" t="s">
        <v>91</v>
      </c>
      <c r="H163" s="85">
        <v>22</v>
      </c>
      <c r="I163" s="85">
        <v>35</v>
      </c>
      <c r="J163" s="49" t="str">
        <f>IF(((VLOOKUP($G163,Depth_Lookup!$A$3:$J$561,9,FALSE))-(I163/100))&gt;=0,"Good","Too Long")</f>
        <v>Good</v>
      </c>
      <c r="K163" s="50">
        <f>(VLOOKUP($G163,Depth_Lookup!$A$3:$J$561,10,FALSE))+(H163/100)</f>
        <v>61.62</v>
      </c>
      <c r="L163" s="50">
        <f>(VLOOKUP($G163,Depth_Lookup!$A$3:$J$561,10,FALSE))+(I163/100)</f>
        <v>61.75</v>
      </c>
      <c r="M163" s="87"/>
      <c r="N163" s="88"/>
      <c r="P163" s="85" t="s">
        <v>370</v>
      </c>
      <c r="Q163" s="85" t="s">
        <v>372</v>
      </c>
      <c r="S163" s="86"/>
      <c r="T163" s="208" t="s">
        <v>375</v>
      </c>
      <c r="X163" s="86" t="e">
        <f>VLOOKUP(W163,[1]definitions_list_lookup!$V$12:$W$15,2,FALSE)</f>
        <v>#N/A</v>
      </c>
      <c r="Z163" s="86" t="e">
        <f>VLOOKUP(Y163,[1]definitions_list_lookup!$AT$3:$AU$5,2,FALSE)</f>
        <v>#N/A</v>
      </c>
      <c r="AA163" s="89"/>
      <c r="AB163" s="90"/>
      <c r="AD163" s="85" t="s">
        <v>376</v>
      </c>
      <c r="AE163" s="86">
        <f>VLOOKUP(AD163,[1]definitions_list_lookup!$Y$12:$Z$15,2,FALSE)</f>
        <v>0</v>
      </c>
      <c r="AG163" s="86" t="e">
        <f>VLOOKUP(AF163,[1]definitions_list_lookup!$AT$3:$AU$5,2,FALSE)</f>
        <v>#N/A</v>
      </c>
      <c r="AK163" s="91"/>
      <c r="AL163" s="91"/>
      <c r="AM163" s="91"/>
      <c r="AN163" s="91"/>
      <c r="AO163" s="91"/>
      <c r="AP163" s="91"/>
      <c r="AQ163" s="91"/>
      <c r="AR163" s="91"/>
      <c r="AS163" s="91"/>
      <c r="AT163" s="92"/>
      <c r="AU163" s="92"/>
      <c r="AV163" s="92"/>
      <c r="AW163" s="92"/>
      <c r="AX163" s="93" t="e">
        <f t="shared" si="7"/>
        <v>#DIV/0!</v>
      </c>
      <c r="AY163" s="93" t="e">
        <f t="shared" si="8"/>
        <v>#DIV/0!</v>
      </c>
      <c r="AZ163" s="93" t="e">
        <f t="shared" si="9"/>
        <v>#DIV/0!</v>
      </c>
      <c r="BA163" s="93" t="e">
        <f t="shared" si="10"/>
        <v>#DIV/0!</v>
      </c>
      <c r="BB163" s="93" t="e">
        <f t="shared" si="11"/>
        <v>#DIV/0!</v>
      </c>
      <c r="BC163" s="94"/>
      <c r="BD163" s="95"/>
      <c r="BE163" s="85" t="s">
        <v>437</v>
      </c>
      <c r="BG163" s="96"/>
      <c r="BH163" s="85" t="s">
        <v>420</v>
      </c>
      <c r="BI163" s="85">
        <f>VLOOKUP(BH163,[1]definitions_list_lookup!$AB$12:$AC$17,2,FALSE)</f>
        <v>0</v>
      </c>
    </row>
    <row r="164" spans="1:61">
      <c r="A164" s="8">
        <v>43302</v>
      </c>
      <c r="B164" s="9" t="s">
        <v>9</v>
      </c>
      <c r="D164" s="9" t="s">
        <v>10</v>
      </c>
      <c r="E164" s="9">
        <v>32</v>
      </c>
      <c r="F164" s="9">
        <v>2</v>
      </c>
      <c r="G164" s="10" t="s">
        <v>92</v>
      </c>
      <c r="H164" s="2">
        <v>0</v>
      </c>
      <c r="I164" s="2">
        <v>31</v>
      </c>
      <c r="J164" s="49" t="str">
        <f>IF(((VLOOKUP($G164,Depth_Lookup!$A$3:$J$561,9,FALSE))-(I164/100))&gt;=0,"Good","Too Long")</f>
        <v>Good</v>
      </c>
      <c r="K164" s="50">
        <f>(VLOOKUP($G164,Depth_Lookup!$A$3:$J$561,10,FALSE))+(H164/100)</f>
        <v>61.954999999999998</v>
      </c>
      <c r="L164" s="50">
        <f>(VLOOKUP($G164,Depth_Lookup!$A$3:$J$561,10,FALSE))+(I164/100)</f>
        <v>62.265000000000001</v>
      </c>
      <c r="P164" s="2" t="s">
        <v>370</v>
      </c>
      <c r="Q164" s="2" t="s">
        <v>372</v>
      </c>
      <c r="R164" s="9"/>
      <c r="S164" s="17"/>
      <c r="T164" s="208" t="s">
        <v>375</v>
      </c>
      <c r="U164" s="5"/>
      <c r="V164" s="9"/>
      <c r="W164" s="9"/>
      <c r="X164" s="10" t="e">
        <f>VLOOKUP(W164,[1]definitions_list_lookup!$V$12:$W$15,2,FALSE)</f>
        <v>#N/A</v>
      </c>
      <c r="Y164" s="5"/>
      <c r="Z164" s="17" t="e">
        <f>VLOOKUP(Y164,[1]definitions_list_lookup!$AT$3:$AU$5,2,FALSE)</f>
        <v>#N/A</v>
      </c>
      <c r="AA164" s="52"/>
      <c r="AC164" s="9"/>
      <c r="AD164" s="2" t="s">
        <v>376</v>
      </c>
      <c r="AE164" s="10">
        <f>VLOOKUP(AD164,[1]definitions_list_lookup!$Y$12:$Z$15,2,FALSE)</f>
        <v>0</v>
      </c>
      <c r="AF164" s="5"/>
      <c r="AG164" s="17" t="e">
        <f>VLOOKUP(AF164,[1]definitions_list_lookup!$AT$3:$AU$5,2,FALSE)</f>
        <v>#N/A</v>
      </c>
      <c r="AI164" s="2"/>
      <c r="AJ164" s="2"/>
      <c r="AK164" s="54"/>
      <c r="AL164" s="54"/>
      <c r="AM164" s="54"/>
      <c r="AN164" s="54"/>
      <c r="AO164" s="54"/>
      <c r="AP164" s="54"/>
      <c r="AQ164" s="54"/>
      <c r="AR164" s="54"/>
      <c r="AS164" s="54"/>
      <c r="AT164" s="55"/>
      <c r="AU164" s="55"/>
      <c r="AV164" s="55"/>
      <c r="AW164" s="55"/>
      <c r="AX164" s="56" t="e">
        <f t="shared" si="7"/>
        <v>#DIV/0!</v>
      </c>
      <c r="AY164" s="56" t="e">
        <f t="shared" si="8"/>
        <v>#DIV/0!</v>
      </c>
      <c r="AZ164" s="56" t="e">
        <f t="shared" si="9"/>
        <v>#DIV/0!</v>
      </c>
      <c r="BA164" s="56" t="e">
        <f t="shared" si="10"/>
        <v>#DIV/0!</v>
      </c>
      <c r="BB164" s="56" t="e">
        <f t="shared" si="11"/>
        <v>#DIV/0!</v>
      </c>
      <c r="BC164" s="57"/>
      <c r="BD164" s="58"/>
      <c r="BE164" s="2" t="s">
        <v>426</v>
      </c>
      <c r="BH164" s="2" t="s">
        <v>420</v>
      </c>
      <c r="BI164" s="9">
        <f>VLOOKUP(BH164,[1]definitions_list_lookup!$AB$12:$AC$17,2,FALSE)</f>
        <v>0</v>
      </c>
    </row>
    <row r="165" spans="1:61" s="85" customFormat="1">
      <c r="A165" s="84">
        <v>43302</v>
      </c>
      <c r="B165" s="85" t="s">
        <v>9</v>
      </c>
      <c r="D165" s="85" t="s">
        <v>10</v>
      </c>
      <c r="E165" s="85">
        <v>32</v>
      </c>
      <c r="F165" s="85">
        <v>2</v>
      </c>
      <c r="G165" s="86" t="s">
        <v>92</v>
      </c>
      <c r="H165" s="85">
        <v>31</v>
      </c>
      <c r="I165" s="85">
        <v>36</v>
      </c>
      <c r="J165" s="49" t="str">
        <f>IF(((VLOOKUP($G165,Depth_Lookup!$A$3:$J$561,9,FALSE))-(I165/100))&gt;=0,"Good","Too Long")</f>
        <v>Good</v>
      </c>
      <c r="K165" s="50">
        <f>(VLOOKUP($G165,Depth_Lookup!$A$3:$J$561,10,FALSE))+(H165/100)</f>
        <v>62.265000000000001</v>
      </c>
      <c r="L165" s="50">
        <f>(VLOOKUP($G165,Depth_Lookup!$A$3:$J$561,10,FALSE))+(I165/100)</f>
        <v>62.314999999999998</v>
      </c>
      <c r="M165" s="87"/>
      <c r="N165" s="88"/>
      <c r="P165" s="85" t="s">
        <v>370</v>
      </c>
      <c r="Q165" s="85" t="s">
        <v>372</v>
      </c>
      <c r="S165" s="86"/>
      <c r="T165" s="208" t="s">
        <v>375</v>
      </c>
      <c r="X165" s="86" t="e">
        <f>VLOOKUP(W165,[1]definitions_list_lookup!$V$12:$W$15,2,FALSE)</f>
        <v>#N/A</v>
      </c>
      <c r="Z165" s="86" t="e">
        <f>VLOOKUP(Y165,[1]definitions_list_lookup!$AT$3:$AU$5,2,FALSE)</f>
        <v>#N/A</v>
      </c>
      <c r="AA165" s="89"/>
      <c r="AB165" s="90"/>
      <c r="AD165" s="85" t="s">
        <v>376</v>
      </c>
      <c r="AE165" s="86">
        <f>VLOOKUP(AD165,[1]definitions_list_lookup!$Y$12:$Z$15,2,FALSE)</f>
        <v>0</v>
      </c>
      <c r="AG165" s="86" t="e">
        <f>VLOOKUP(AF165,[1]definitions_list_lookup!$AT$3:$AU$5,2,FALSE)</f>
        <v>#N/A</v>
      </c>
      <c r="AK165" s="91"/>
      <c r="AL165" s="91"/>
      <c r="AM165" s="91"/>
      <c r="AN165" s="91"/>
      <c r="AO165" s="91"/>
      <c r="AP165" s="91"/>
      <c r="AQ165" s="91"/>
      <c r="AR165" s="91"/>
      <c r="AS165" s="91"/>
      <c r="AT165" s="92"/>
      <c r="AU165" s="92"/>
      <c r="AV165" s="92"/>
      <c r="AW165" s="92"/>
      <c r="AX165" s="93" t="e">
        <f t="shared" si="7"/>
        <v>#DIV/0!</v>
      </c>
      <c r="AY165" s="93" t="e">
        <f t="shared" si="8"/>
        <v>#DIV/0!</v>
      </c>
      <c r="AZ165" s="93" t="e">
        <f t="shared" si="9"/>
        <v>#DIV/0!</v>
      </c>
      <c r="BA165" s="93" t="e">
        <f t="shared" si="10"/>
        <v>#DIV/0!</v>
      </c>
      <c r="BB165" s="93" t="e">
        <f t="shared" si="11"/>
        <v>#DIV/0!</v>
      </c>
      <c r="BC165" s="94"/>
      <c r="BD165" s="95"/>
      <c r="BE165" s="85" t="s">
        <v>437</v>
      </c>
      <c r="BG165" s="96"/>
      <c r="BH165" s="85" t="s">
        <v>420</v>
      </c>
      <c r="BI165" s="85">
        <f>VLOOKUP(BH165,[1]definitions_list_lookup!$AB$12:$AC$17,2,FALSE)</f>
        <v>0</v>
      </c>
    </row>
    <row r="166" spans="1:61">
      <c r="A166" s="8">
        <v>43302</v>
      </c>
      <c r="B166" s="9" t="s">
        <v>9</v>
      </c>
      <c r="D166" s="9" t="s">
        <v>10</v>
      </c>
      <c r="E166" s="9">
        <v>32</v>
      </c>
      <c r="F166" s="9">
        <v>2</v>
      </c>
      <c r="G166" s="10" t="s">
        <v>92</v>
      </c>
      <c r="H166" s="2">
        <v>36</v>
      </c>
      <c r="I166" s="2">
        <v>72.5</v>
      </c>
      <c r="J166" s="49" t="str">
        <f>IF(((VLOOKUP($G166,Depth_Lookup!$A$3:$J$561,9,FALSE))-(I166/100))&gt;=0,"Good","Too Long")</f>
        <v>Good</v>
      </c>
      <c r="K166" s="50">
        <f>(VLOOKUP($G166,Depth_Lookup!$A$3:$J$561,10,FALSE))+(H166/100)</f>
        <v>62.314999999999998</v>
      </c>
      <c r="L166" s="50">
        <f>(VLOOKUP($G166,Depth_Lookup!$A$3:$J$561,10,FALSE))+(I166/100)</f>
        <v>62.68</v>
      </c>
      <c r="P166" s="2" t="s">
        <v>370</v>
      </c>
      <c r="Q166" s="2" t="s">
        <v>372</v>
      </c>
      <c r="R166" s="9"/>
      <c r="S166" s="17"/>
      <c r="T166" s="208" t="s">
        <v>375</v>
      </c>
      <c r="U166" s="5"/>
      <c r="V166" s="9"/>
      <c r="W166" s="9"/>
      <c r="X166" s="10" t="e">
        <f>VLOOKUP(W166,[1]definitions_list_lookup!$V$12:$W$15,2,FALSE)</f>
        <v>#N/A</v>
      </c>
      <c r="Y166" s="5"/>
      <c r="Z166" s="17" t="e">
        <f>VLOOKUP(Y166,[1]definitions_list_lookup!$AT$3:$AU$5,2,FALSE)</f>
        <v>#N/A</v>
      </c>
      <c r="AA166" s="52"/>
      <c r="AC166" s="9"/>
      <c r="AD166" s="2" t="s">
        <v>376</v>
      </c>
      <c r="AE166" s="10">
        <f>VLOOKUP(AD166,[1]definitions_list_lookup!$Y$12:$Z$15,2,FALSE)</f>
        <v>0</v>
      </c>
      <c r="AF166" s="5"/>
      <c r="AG166" s="17" t="e">
        <f>VLOOKUP(AF166,[1]definitions_list_lookup!$AT$3:$AU$5,2,FALSE)</f>
        <v>#N/A</v>
      </c>
      <c r="AI166" s="2"/>
      <c r="AJ166" s="2"/>
      <c r="AK166" s="54"/>
      <c r="AL166" s="54"/>
      <c r="AM166" s="54"/>
      <c r="AN166" s="54"/>
      <c r="AO166" s="54"/>
      <c r="AP166" s="54"/>
      <c r="AQ166" s="54"/>
      <c r="AR166" s="54"/>
      <c r="AS166" s="54"/>
      <c r="AT166" s="55"/>
      <c r="AU166" s="55"/>
      <c r="AV166" s="55"/>
      <c r="AW166" s="55"/>
      <c r="AX166" s="56" t="e">
        <f t="shared" si="7"/>
        <v>#DIV/0!</v>
      </c>
      <c r="AY166" s="56" t="e">
        <f t="shared" si="8"/>
        <v>#DIV/0!</v>
      </c>
      <c r="AZ166" s="56" t="e">
        <f t="shared" si="9"/>
        <v>#DIV/0!</v>
      </c>
      <c r="BA166" s="56" t="e">
        <f t="shared" si="10"/>
        <v>#DIV/0!</v>
      </c>
      <c r="BB166" s="56" t="e">
        <f t="shared" si="11"/>
        <v>#DIV/0!</v>
      </c>
      <c r="BC166" s="57"/>
      <c r="BD166" s="58"/>
      <c r="BE166" s="2" t="s">
        <v>426</v>
      </c>
      <c r="BH166" s="2" t="s">
        <v>420</v>
      </c>
      <c r="BI166" s="9">
        <f>VLOOKUP(BH166,[1]definitions_list_lookup!$AB$12:$AC$17,2,FALSE)</f>
        <v>0</v>
      </c>
    </row>
    <row r="167" spans="1:61">
      <c r="A167" s="8">
        <v>43302</v>
      </c>
      <c r="B167" s="9" t="s">
        <v>9</v>
      </c>
      <c r="D167" s="9" t="s">
        <v>10</v>
      </c>
      <c r="E167" s="9">
        <v>33</v>
      </c>
      <c r="F167" s="9">
        <v>1</v>
      </c>
      <c r="G167" s="10" t="s">
        <v>93</v>
      </c>
      <c r="H167" s="2">
        <v>0</v>
      </c>
      <c r="I167" s="2">
        <v>64</v>
      </c>
      <c r="J167" s="49" t="str">
        <f>IF(((VLOOKUP($G167,Depth_Lookup!$A$3:$J$561,9,FALSE))-(I167/100))&gt;=0,"Good","Too Long")</f>
        <v>Good</v>
      </c>
      <c r="K167" s="50">
        <f>(VLOOKUP($G167,Depth_Lookup!$A$3:$J$561,10,FALSE))+(H167/100)</f>
        <v>62.6</v>
      </c>
      <c r="L167" s="50">
        <f>(VLOOKUP($G167,Depth_Lookup!$A$3:$J$561,10,FALSE))+(I167/100)</f>
        <v>63.24</v>
      </c>
      <c r="R167" s="9"/>
      <c r="S167" s="17"/>
      <c r="T167" s="208"/>
      <c r="U167" s="5"/>
      <c r="V167" s="9"/>
      <c r="W167" s="9"/>
      <c r="X167" s="10" t="e">
        <f>VLOOKUP(W167,[1]definitions_list_lookup!$V$12:$W$15,2,FALSE)</f>
        <v>#N/A</v>
      </c>
      <c r="Y167" s="5"/>
      <c r="Z167" s="17" t="e">
        <f>VLOOKUP(Y167,[1]definitions_list_lookup!$AT$3:$AU$5,2,FALSE)</f>
        <v>#N/A</v>
      </c>
      <c r="AA167" s="52"/>
      <c r="AC167" s="9"/>
      <c r="AD167" s="2" t="s">
        <v>376</v>
      </c>
      <c r="AE167" s="10">
        <f>VLOOKUP(AD167,[1]definitions_list_lookup!$Y$12:$Z$15,2,FALSE)</f>
        <v>0</v>
      </c>
      <c r="AF167" s="5"/>
      <c r="AG167" s="17" t="e">
        <f>VLOOKUP(AF167,[1]definitions_list_lookup!$AT$3:$AU$5,2,FALSE)</f>
        <v>#N/A</v>
      </c>
      <c r="AI167" s="2"/>
      <c r="AJ167" s="2"/>
      <c r="AK167" s="54"/>
      <c r="AL167" s="54"/>
      <c r="AM167" s="54"/>
      <c r="AN167" s="54"/>
      <c r="AO167" s="54"/>
      <c r="AP167" s="54"/>
      <c r="AQ167" s="54"/>
      <c r="AR167" s="54"/>
      <c r="AS167" s="54"/>
      <c r="AT167" s="55"/>
      <c r="AU167" s="55"/>
      <c r="AV167" s="55"/>
      <c r="AW167" s="55"/>
      <c r="AX167" s="56" t="e">
        <f t="shared" si="7"/>
        <v>#DIV/0!</v>
      </c>
      <c r="AY167" s="56" t="e">
        <f t="shared" si="8"/>
        <v>#DIV/0!</v>
      </c>
      <c r="AZ167" s="56" t="e">
        <f t="shared" si="9"/>
        <v>#DIV/0!</v>
      </c>
      <c r="BA167" s="56" t="e">
        <f t="shared" si="10"/>
        <v>#DIV/0!</v>
      </c>
      <c r="BB167" s="56" t="e">
        <f t="shared" si="11"/>
        <v>#DIV/0!</v>
      </c>
      <c r="BC167" s="57" t="e">
        <f t="shared" si="12"/>
        <v>#DIV/0!</v>
      </c>
      <c r="BD167" s="58" t="e">
        <f t="shared" si="13"/>
        <v>#DIV/0!</v>
      </c>
      <c r="BI167" s="9" t="e">
        <f>VLOOKUP(BH167,[1]definitions_list_lookup!$AB$12:$AC$17,2,FALSE)</f>
        <v>#N/A</v>
      </c>
    </row>
    <row r="168" spans="1:61">
      <c r="A168" s="8">
        <v>43302</v>
      </c>
      <c r="B168" s="9" t="s">
        <v>9</v>
      </c>
      <c r="D168" s="9" t="s">
        <v>10</v>
      </c>
      <c r="E168" s="9">
        <v>33</v>
      </c>
      <c r="F168" s="9">
        <v>2</v>
      </c>
      <c r="G168" s="10" t="s">
        <v>94</v>
      </c>
      <c r="H168" s="2">
        <v>0</v>
      </c>
      <c r="I168" s="2">
        <v>37</v>
      </c>
      <c r="J168" s="49" t="str">
        <f>IF(((VLOOKUP($G168,Depth_Lookup!$A$3:$J$561,9,FALSE))-(I168/100))&gt;=0,"Good","Too Long")</f>
        <v>Good</v>
      </c>
      <c r="K168" s="50">
        <f>(VLOOKUP($G168,Depth_Lookup!$A$3:$J$561,10,FALSE))+(H168/100)</f>
        <v>63.24</v>
      </c>
      <c r="L168" s="50">
        <f>(VLOOKUP($G168,Depth_Lookup!$A$3:$J$561,10,FALSE))+(I168/100)</f>
        <v>63.61</v>
      </c>
      <c r="R168" s="9"/>
      <c r="S168" s="17"/>
      <c r="T168" s="208"/>
      <c r="U168" s="5"/>
      <c r="V168" s="9"/>
      <c r="W168" s="9"/>
      <c r="X168" s="10" t="e">
        <f>VLOOKUP(W168,[1]definitions_list_lookup!$V$12:$W$15,2,FALSE)</f>
        <v>#N/A</v>
      </c>
      <c r="Y168" s="5"/>
      <c r="Z168" s="17" t="e">
        <f>VLOOKUP(Y168,[1]definitions_list_lookup!$AT$3:$AU$5,2,FALSE)</f>
        <v>#N/A</v>
      </c>
      <c r="AA168" s="52"/>
      <c r="AC168" s="9"/>
      <c r="AD168" s="2" t="s">
        <v>376</v>
      </c>
      <c r="AE168" s="10">
        <f>VLOOKUP(AD168,[1]definitions_list_lookup!$Y$12:$Z$15,2,FALSE)</f>
        <v>0</v>
      </c>
      <c r="AF168" s="5"/>
      <c r="AG168" s="17" t="e">
        <f>VLOOKUP(AF168,[1]definitions_list_lookup!$AT$3:$AU$5,2,FALSE)</f>
        <v>#N/A</v>
      </c>
      <c r="AI168" s="2"/>
      <c r="AJ168" s="2"/>
      <c r="AK168" s="54"/>
      <c r="AL168" s="54"/>
      <c r="AM168" s="54"/>
      <c r="AN168" s="54"/>
      <c r="AO168" s="54"/>
      <c r="AP168" s="54"/>
      <c r="AQ168" s="54"/>
      <c r="AR168" s="54"/>
      <c r="AS168" s="54"/>
      <c r="AT168" s="55"/>
      <c r="AU168" s="55"/>
      <c r="AV168" s="55"/>
      <c r="AW168" s="55"/>
      <c r="AX168" s="56" t="e">
        <f t="shared" si="7"/>
        <v>#DIV/0!</v>
      </c>
      <c r="AY168" s="56" t="e">
        <f t="shared" si="8"/>
        <v>#DIV/0!</v>
      </c>
      <c r="AZ168" s="56" t="e">
        <f t="shared" si="9"/>
        <v>#DIV/0!</v>
      </c>
      <c r="BA168" s="56" t="e">
        <f t="shared" si="10"/>
        <v>#DIV/0!</v>
      </c>
      <c r="BB168" s="56" t="e">
        <f t="shared" si="11"/>
        <v>#DIV/0!</v>
      </c>
      <c r="BC168" s="57" t="e">
        <f t="shared" si="12"/>
        <v>#DIV/0!</v>
      </c>
      <c r="BD168" s="58" t="e">
        <f t="shared" si="13"/>
        <v>#DIV/0!</v>
      </c>
      <c r="BI168" s="9" t="e">
        <f>VLOOKUP(BH168,[1]definitions_list_lookup!$AB$12:$AC$17,2,FALSE)</f>
        <v>#N/A</v>
      </c>
    </row>
    <row r="169" spans="1:61">
      <c r="A169" s="8">
        <v>43302</v>
      </c>
      <c r="B169" s="9" t="s">
        <v>9</v>
      </c>
      <c r="D169" s="9" t="s">
        <v>10</v>
      </c>
      <c r="E169" s="9">
        <v>33</v>
      </c>
      <c r="F169" s="9">
        <v>2</v>
      </c>
      <c r="G169" s="10" t="s">
        <v>94</v>
      </c>
      <c r="H169" s="2">
        <v>37</v>
      </c>
      <c r="I169" s="2">
        <v>75.5</v>
      </c>
      <c r="J169" s="49" t="str">
        <f>IF(((VLOOKUP($G169,Depth_Lookup!$A$3:$J$561,9,FALSE))-(I169/100))&gt;=0,"Good","Too Long")</f>
        <v>Good</v>
      </c>
      <c r="K169" s="50">
        <f>(VLOOKUP($G169,Depth_Lookup!$A$3:$J$561,10,FALSE))+(H169/100)</f>
        <v>63.61</v>
      </c>
      <c r="L169" s="50">
        <f>(VLOOKUP($G169,Depth_Lookup!$A$3:$J$561,10,FALSE))+(I169/100)</f>
        <v>63.995000000000005</v>
      </c>
      <c r="R169" s="9"/>
      <c r="S169" s="17"/>
      <c r="T169" s="208"/>
      <c r="U169" s="5"/>
      <c r="V169" s="9"/>
      <c r="W169" s="9"/>
      <c r="X169" s="10" t="e">
        <f>VLOOKUP(W169,[1]definitions_list_lookup!$V$12:$W$15,2,FALSE)</f>
        <v>#N/A</v>
      </c>
      <c r="Y169" s="5"/>
      <c r="Z169" s="17" t="e">
        <f>VLOOKUP(Y169,[1]definitions_list_lookup!$AT$3:$AU$5,2,FALSE)</f>
        <v>#N/A</v>
      </c>
      <c r="AA169" s="52"/>
      <c r="AC169" s="9"/>
      <c r="AD169" s="2" t="s">
        <v>376</v>
      </c>
      <c r="AE169" s="10">
        <f>VLOOKUP(AD169,[1]definitions_list_lookup!$Y$12:$Z$15,2,FALSE)</f>
        <v>0</v>
      </c>
      <c r="AF169" s="5"/>
      <c r="AG169" s="17" t="e">
        <f>VLOOKUP(AF169,[1]definitions_list_lookup!$AT$3:$AU$5,2,FALSE)</f>
        <v>#N/A</v>
      </c>
      <c r="AI169" s="2"/>
      <c r="AJ169" s="2"/>
      <c r="AK169" s="54"/>
      <c r="AL169" s="54"/>
      <c r="AM169" s="54"/>
      <c r="AN169" s="54"/>
      <c r="AO169" s="54"/>
      <c r="AP169" s="54"/>
      <c r="AQ169" s="54"/>
      <c r="AR169" s="54"/>
      <c r="AS169" s="54"/>
      <c r="AT169" s="55"/>
      <c r="AU169" s="55"/>
      <c r="AV169" s="55"/>
      <c r="AW169" s="55"/>
      <c r="AX169" s="56" t="e">
        <f t="shared" si="7"/>
        <v>#DIV/0!</v>
      </c>
      <c r="AY169" s="56" t="e">
        <f t="shared" si="8"/>
        <v>#DIV/0!</v>
      </c>
      <c r="AZ169" s="56" t="e">
        <f t="shared" si="9"/>
        <v>#DIV/0!</v>
      </c>
      <c r="BA169" s="56" t="e">
        <f t="shared" si="10"/>
        <v>#DIV/0!</v>
      </c>
      <c r="BB169" s="56" t="e">
        <f t="shared" si="11"/>
        <v>#DIV/0!</v>
      </c>
      <c r="BC169" s="57" t="e">
        <f t="shared" si="12"/>
        <v>#DIV/0!</v>
      </c>
      <c r="BD169" s="58" t="e">
        <f t="shared" si="13"/>
        <v>#DIV/0!</v>
      </c>
      <c r="BE169" s="2" t="s">
        <v>426</v>
      </c>
      <c r="BH169" s="2" t="s">
        <v>420</v>
      </c>
      <c r="BI169" s="9">
        <f>VLOOKUP(BH169,[1]definitions_list_lookup!$AB$12:$AC$17,2,FALSE)</f>
        <v>0</v>
      </c>
    </row>
    <row r="170" spans="1:61">
      <c r="A170" s="8">
        <v>43302</v>
      </c>
      <c r="B170" s="9" t="s">
        <v>9</v>
      </c>
      <c r="D170" s="9" t="s">
        <v>10</v>
      </c>
      <c r="E170" s="9">
        <v>33</v>
      </c>
      <c r="F170" s="9">
        <v>3</v>
      </c>
      <c r="G170" s="10" t="s">
        <v>95</v>
      </c>
      <c r="H170" s="2">
        <v>0</v>
      </c>
      <c r="I170" s="2">
        <v>57</v>
      </c>
      <c r="J170" s="49" t="str">
        <f>IF(((VLOOKUP($G170,Depth_Lookup!$A$3:$J$561,9,FALSE))-(I170/100))&gt;=0,"Good","Too Long")</f>
        <v>Good</v>
      </c>
      <c r="K170" s="50">
        <f>(VLOOKUP($G170,Depth_Lookup!$A$3:$J$561,10,FALSE))+(H170/100)</f>
        <v>63.994999999999997</v>
      </c>
      <c r="L170" s="50">
        <f>(VLOOKUP($G170,Depth_Lookup!$A$3:$J$561,10,FALSE))+(I170/100)</f>
        <v>64.564999999999998</v>
      </c>
      <c r="R170" s="9"/>
      <c r="S170" s="17"/>
      <c r="T170" s="208"/>
      <c r="U170" s="5"/>
      <c r="V170" s="9"/>
      <c r="W170" s="9"/>
      <c r="X170" s="10" t="e">
        <f>VLOOKUP(W170,[1]definitions_list_lookup!$V$12:$W$15,2,FALSE)</f>
        <v>#N/A</v>
      </c>
      <c r="Y170" s="5"/>
      <c r="Z170" s="17" t="e">
        <f>VLOOKUP(Y170,[1]definitions_list_lookup!$AT$3:$AU$5,2,FALSE)</f>
        <v>#N/A</v>
      </c>
      <c r="AA170" s="52"/>
      <c r="AC170" s="9"/>
      <c r="AD170" s="2" t="s">
        <v>376</v>
      </c>
      <c r="AE170" s="10">
        <f>VLOOKUP(AD170,[1]definitions_list_lookup!$Y$12:$Z$15,2,FALSE)</f>
        <v>0</v>
      </c>
      <c r="AF170" s="5"/>
      <c r="AG170" s="17" t="e">
        <f>VLOOKUP(AF170,[1]definitions_list_lookup!$AT$3:$AU$5,2,FALSE)</f>
        <v>#N/A</v>
      </c>
      <c r="AI170" s="2"/>
      <c r="AJ170" s="2"/>
      <c r="AK170" s="54"/>
      <c r="AL170" s="54"/>
      <c r="AM170" s="54"/>
      <c r="AN170" s="54"/>
      <c r="AO170" s="54"/>
      <c r="AP170" s="54"/>
      <c r="AQ170" s="54"/>
      <c r="AR170" s="54"/>
      <c r="AS170" s="54"/>
      <c r="AT170" s="55"/>
      <c r="AU170" s="55"/>
      <c r="AV170" s="55"/>
      <c r="AW170" s="55"/>
      <c r="AX170" s="56" t="e">
        <f t="shared" si="7"/>
        <v>#DIV/0!</v>
      </c>
      <c r="AY170" s="56" t="e">
        <f t="shared" si="8"/>
        <v>#DIV/0!</v>
      </c>
      <c r="AZ170" s="56" t="e">
        <f t="shared" si="9"/>
        <v>#DIV/0!</v>
      </c>
      <c r="BA170" s="56" t="e">
        <f t="shared" si="10"/>
        <v>#DIV/0!</v>
      </c>
      <c r="BB170" s="56" t="e">
        <f t="shared" si="11"/>
        <v>#DIV/0!</v>
      </c>
      <c r="BC170" s="57" t="e">
        <f t="shared" si="12"/>
        <v>#DIV/0!</v>
      </c>
      <c r="BD170" s="58" t="e">
        <f t="shared" si="13"/>
        <v>#DIV/0!</v>
      </c>
      <c r="BE170" s="2" t="s">
        <v>426</v>
      </c>
      <c r="BF170" s="2" t="s">
        <v>443</v>
      </c>
      <c r="BH170" s="2" t="s">
        <v>420</v>
      </c>
      <c r="BI170" s="9">
        <f>VLOOKUP(BH170,[1]definitions_list_lookup!$AB$12:$AC$17,2,FALSE)</f>
        <v>0</v>
      </c>
    </row>
    <row r="171" spans="1:61">
      <c r="A171" s="8">
        <v>43302</v>
      </c>
      <c r="B171" s="9" t="s">
        <v>9</v>
      </c>
      <c r="D171" s="9" t="s">
        <v>10</v>
      </c>
      <c r="E171" s="9">
        <v>34</v>
      </c>
      <c r="F171" s="9">
        <v>1</v>
      </c>
      <c r="G171" s="10" t="s">
        <v>96</v>
      </c>
      <c r="H171" s="2">
        <v>0</v>
      </c>
      <c r="I171" s="2">
        <v>81.5</v>
      </c>
      <c r="J171" s="49" t="str">
        <f>IF(((VLOOKUP($G171,Depth_Lookup!$A$3:$J$561,9,FALSE))-(I171/100))&gt;=0,"Good","Too Long")</f>
        <v>Good</v>
      </c>
      <c r="K171" s="50">
        <f>(VLOOKUP($G171,Depth_Lookup!$A$3:$J$561,10,FALSE))+(H171/100)</f>
        <v>64.3</v>
      </c>
      <c r="L171" s="50">
        <f>(VLOOKUP($G171,Depth_Lookup!$A$3:$J$561,10,FALSE))+(I171/100)</f>
        <v>65.114999999999995</v>
      </c>
      <c r="P171" s="2" t="s">
        <v>370</v>
      </c>
      <c r="Q171" s="2" t="s">
        <v>372</v>
      </c>
      <c r="R171" s="9"/>
      <c r="S171" s="17"/>
      <c r="T171" s="208" t="s">
        <v>375</v>
      </c>
      <c r="U171" s="5"/>
      <c r="V171" s="9"/>
      <c r="W171" s="9"/>
      <c r="X171" s="10" t="e">
        <f>VLOOKUP(W171,[1]definitions_list_lookup!$V$12:$W$15,2,FALSE)</f>
        <v>#N/A</v>
      </c>
      <c r="Y171" s="5"/>
      <c r="Z171" s="17" t="e">
        <f>VLOOKUP(Y171,[1]definitions_list_lookup!$AT$3:$AU$5,2,FALSE)</f>
        <v>#N/A</v>
      </c>
      <c r="AA171" s="52"/>
      <c r="AC171" s="9"/>
      <c r="AD171" s="2" t="s">
        <v>376</v>
      </c>
      <c r="AE171" s="10">
        <f>VLOOKUP(AD171,[1]definitions_list_lookup!$Y$12:$Z$15,2,FALSE)</f>
        <v>0</v>
      </c>
      <c r="AF171" s="5"/>
      <c r="AG171" s="17" t="e">
        <f>VLOOKUP(AF171,[1]definitions_list_lookup!$AT$3:$AU$5,2,FALSE)</f>
        <v>#N/A</v>
      </c>
      <c r="AI171" s="2"/>
      <c r="AJ171" s="2"/>
      <c r="AK171" s="54"/>
      <c r="AL171" s="54"/>
      <c r="AM171" s="54"/>
      <c r="AN171" s="54"/>
      <c r="AO171" s="54"/>
      <c r="AP171" s="54"/>
      <c r="AQ171" s="54"/>
      <c r="AR171" s="54"/>
      <c r="AS171" s="54"/>
      <c r="AT171" s="55"/>
      <c r="AU171" s="55"/>
      <c r="AV171" s="55"/>
      <c r="AW171" s="55"/>
      <c r="AX171" s="56" t="e">
        <f t="shared" si="7"/>
        <v>#DIV/0!</v>
      </c>
      <c r="AY171" s="56" t="e">
        <f t="shared" si="8"/>
        <v>#DIV/0!</v>
      </c>
      <c r="AZ171" s="56" t="e">
        <f t="shared" si="9"/>
        <v>#DIV/0!</v>
      </c>
      <c r="BA171" s="56" t="e">
        <f t="shared" si="10"/>
        <v>#DIV/0!</v>
      </c>
      <c r="BB171" s="56" t="e">
        <f t="shared" si="11"/>
        <v>#DIV/0!</v>
      </c>
      <c r="BC171" s="57"/>
      <c r="BD171" s="58"/>
      <c r="BE171" s="2" t="s">
        <v>419</v>
      </c>
      <c r="BH171" s="2" t="s">
        <v>420</v>
      </c>
      <c r="BI171" s="9">
        <f>VLOOKUP(BH171,[1]definitions_list_lookup!$AB$12:$AC$17,2,FALSE)</f>
        <v>0</v>
      </c>
    </row>
    <row r="172" spans="1:61">
      <c r="A172" s="8">
        <v>43302</v>
      </c>
      <c r="B172" s="9" t="s">
        <v>9</v>
      </c>
      <c r="D172" s="9" t="s">
        <v>10</v>
      </c>
      <c r="E172" s="9">
        <v>34</v>
      </c>
      <c r="F172" s="9">
        <v>2</v>
      </c>
      <c r="G172" s="10" t="s">
        <v>97</v>
      </c>
      <c r="H172" s="2">
        <v>0</v>
      </c>
      <c r="I172" s="2">
        <v>48.5</v>
      </c>
      <c r="J172" s="49" t="str">
        <f>IF(((VLOOKUP($G172,Depth_Lookup!$A$3:$J$561,9,FALSE))-(I172/100))&gt;=0,"Good","Too Long")</f>
        <v>Good</v>
      </c>
      <c r="K172" s="50">
        <f>(VLOOKUP($G172,Depth_Lookup!$A$3:$J$561,10,FALSE))+(H172/100)</f>
        <v>65.114999999999995</v>
      </c>
      <c r="L172" s="50">
        <f>(VLOOKUP($G172,Depth_Lookup!$A$3:$J$561,10,FALSE))+(I172/100)</f>
        <v>65.599999999999994</v>
      </c>
      <c r="R172" s="9"/>
      <c r="S172" s="17"/>
      <c r="T172" s="208"/>
      <c r="U172" s="5"/>
      <c r="V172" s="9"/>
      <c r="W172" s="9"/>
      <c r="X172" s="10" t="e">
        <f>VLOOKUP(W172,[1]definitions_list_lookup!$V$12:$W$15,2,FALSE)</f>
        <v>#N/A</v>
      </c>
      <c r="Y172" s="5"/>
      <c r="Z172" s="17" t="e">
        <f>VLOOKUP(Y172,[1]definitions_list_lookup!$AT$3:$AU$5,2,FALSE)</f>
        <v>#N/A</v>
      </c>
      <c r="AA172" s="52"/>
      <c r="AC172" s="9"/>
      <c r="AD172" s="2" t="s">
        <v>376</v>
      </c>
      <c r="AE172" s="10">
        <f>VLOOKUP(AD172,[1]definitions_list_lookup!$Y$12:$Z$15,2,FALSE)</f>
        <v>0</v>
      </c>
      <c r="AF172" s="5"/>
      <c r="AG172" s="17" t="e">
        <f>VLOOKUP(AF172,[1]definitions_list_lookup!$AT$3:$AU$5,2,FALSE)</f>
        <v>#N/A</v>
      </c>
      <c r="AI172" s="2"/>
      <c r="AJ172" s="2"/>
      <c r="AK172" s="54"/>
      <c r="AL172" s="54"/>
      <c r="AM172" s="54"/>
      <c r="AN172" s="54"/>
      <c r="AO172" s="54"/>
      <c r="AP172" s="54"/>
      <c r="AQ172" s="54"/>
      <c r="AR172" s="54"/>
      <c r="AS172" s="54"/>
      <c r="AT172" s="55"/>
      <c r="AU172" s="55"/>
      <c r="AV172" s="55"/>
      <c r="AW172" s="55"/>
      <c r="AX172" s="56" t="e">
        <f t="shared" si="7"/>
        <v>#DIV/0!</v>
      </c>
      <c r="AY172" s="56" t="e">
        <f t="shared" si="8"/>
        <v>#DIV/0!</v>
      </c>
      <c r="AZ172" s="56" t="e">
        <f t="shared" si="9"/>
        <v>#DIV/0!</v>
      </c>
      <c r="BA172" s="56" t="e">
        <f t="shared" si="10"/>
        <v>#DIV/0!</v>
      </c>
      <c r="BB172" s="56" t="e">
        <f t="shared" si="11"/>
        <v>#DIV/0!</v>
      </c>
      <c r="BC172" s="57" t="e">
        <f t="shared" si="12"/>
        <v>#DIV/0!</v>
      </c>
      <c r="BD172" s="58" t="e">
        <f t="shared" si="13"/>
        <v>#DIV/0!</v>
      </c>
      <c r="BE172" s="2" t="s">
        <v>419</v>
      </c>
      <c r="BH172" s="2" t="s">
        <v>420</v>
      </c>
      <c r="BI172" s="9">
        <f>VLOOKUP(BH172,[1]definitions_list_lookup!$AB$12:$AC$17,2,FALSE)</f>
        <v>0</v>
      </c>
    </row>
    <row r="173" spans="1:61">
      <c r="A173" s="8">
        <v>43302</v>
      </c>
      <c r="B173" s="9" t="s">
        <v>9</v>
      </c>
      <c r="D173" s="9" t="s">
        <v>10</v>
      </c>
      <c r="E173" s="9">
        <v>35</v>
      </c>
      <c r="F173" s="9">
        <v>1</v>
      </c>
      <c r="G173" s="10" t="s">
        <v>98</v>
      </c>
      <c r="H173" s="2">
        <v>0</v>
      </c>
      <c r="I173" s="2">
        <v>64</v>
      </c>
      <c r="J173" s="49" t="str">
        <f>IF(((VLOOKUP($G173,Depth_Lookup!$A$3:$J$561,9,FALSE))-(I173/100))&gt;=0,"Good","Too Long")</f>
        <v>Good</v>
      </c>
      <c r="K173" s="50">
        <f>(VLOOKUP($G173,Depth_Lookup!$A$3:$J$561,10,FALSE))+(H173/100)</f>
        <v>65.599999999999994</v>
      </c>
      <c r="L173" s="50">
        <f>(VLOOKUP($G173,Depth_Lookup!$A$3:$J$561,10,FALSE))+(I173/100)</f>
        <v>66.239999999999995</v>
      </c>
      <c r="R173" s="9"/>
      <c r="S173" s="17"/>
      <c r="T173" s="208"/>
      <c r="U173" s="5"/>
      <c r="V173" s="9"/>
      <c r="W173" s="9"/>
      <c r="X173" s="10" t="e">
        <f>VLOOKUP(W173,[1]definitions_list_lookup!$V$12:$W$15,2,FALSE)</f>
        <v>#N/A</v>
      </c>
      <c r="Y173" s="5"/>
      <c r="Z173" s="17" t="e">
        <f>VLOOKUP(Y173,[1]definitions_list_lookup!$AT$3:$AU$5,2,FALSE)</f>
        <v>#N/A</v>
      </c>
      <c r="AA173" s="52"/>
      <c r="AC173" s="9"/>
      <c r="AD173" s="2" t="s">
        <v>376</v>
      </c>
      <c r="AE173" s="10">
        <f>VLOOKUP(AD173,[1]definitions_list_lookup!$Y$12:$Z$15,2,FALSE)</f>
        <v>0</v>
      </c>
      <c r="AF173" s="5"/>
      <c r="AG173" s="17" t="e">
        <f>VLOOKUP(AF173,[1]definitions_list_lookup!$AT$3:$AU$5,2,FALSE)</f>
        <v>#N/A</v>
      </c>
      <c r="AI173" s="2"/>
      <c r="AJ173" s="2"/>
      <c r="AK173" s="54"/>
      <c r="AL173" s="54"/>
      <c r="AM173" s="54"/>
      <c r="AN173" s="54"/>
      <c r="AO173" s="54"/>
      <c r="AP173" s="54"/>
      <c r="AQ173" s="54"/>
      <c r="AR173" s="54"/>
      <c r="AS173" s="54"/>
      <c r="AT173" s="55"/>
      <c r="AU173" s="55"/>
      <c r="AV173" s="55"/>
      <c r="AW173" s="55"/>
      <c r="AX173" s="56" t="e">
        <f t="shared" si="7"/>
        <v>#DIV/0!</v>
      </c>
      <c r="AY173" s="56" t="e">
        <f t="shared" si="8"/>
        <v>#DIV/0!</v>
      </c>
      <c r="AZ173" s="56" t="e">
        <f t="shared" si="9"/>
        <v>#DIV/0!</v>
      </c>
      <c r="BA173" s="56" t="e">
        <f t="shared" si="10"/>
        <v>#DIV/0!</v>
      </c>
      <c r="BB173" s="56" t="e">
        <f t="shared" si="11"/>
        <v>#DIV/0!</v>
      </c>
      <c r="BC173" s="57" t="e">
        <f t="shared" si="12"/>
        <v>#DIV/0!</v>
      </c>
      <c r="BD173" s="58" t="e">
        <f t="shared" si="13"/>
        <v>#DIV/0!</v>
      </c>
      <c r="BE173" s="2" t="s">
        <v>419</v>
      </c>
      <c r="BH173" s="2" t="s">
        <v>420</v>
      </c>
      <c r="BI173" s="9">
        <f>VLOOKUP(BH173,[1]definitions_list_lookup!$AB$12:$AC$17,2,FALSE)</f>
        <v>0</v>
      </c>
    </row>
    <row r="174" spans="1:61">
      <c r="A174" s="8">
        <v>43302</v>
      </c>
      <c r="B174" s="9" t="s">
        <v>9</v>
      </c>
      <c r="D174" s="9" t="s">
        <v>10</v>
      </c>
      <c r="E174" s="9">
        <v>35</v>
      </c>
      <c r="F174" s="9">
        <v>2</v>
      </c>
      <c r="G174" s="10" t="s">
        <v>99</v>
      </c>
      <c r="H174" s="2">
        <v>0</v>
      </c>
      <c r="I174" s="2">
        <v>70</v>
      </c>
      <c r="J174" s="49" t="str">
        <f>IF(((VLOOKUP($G174,Depth_Lookup!$A$3:$J$561,9,FALSE))-(I174/100))&gt;=0,"Good","Too Long")</f>
        <v>Good</v>
      </c>
      <c r="K174" s="50">
        <f>(VLOOKUP($G174,Depth_Lookup!$A$3:$J$561,10,FALSE))+(H174/100)</f>
        <v>66.239999999999995</v>
      </c>
      <c r="L174" s="50">
        <f>(VLOOKUP($G174,Depth_Lookup!$A$3:$J$561,10,FALSE))+(I174/100)</f>
        <v>66.94</v>
      </c>
      <c r="R174" s="9"/>
      <c r="S174" s="17"/>
      <c r="T174" s="208"/>
      <c r="U174" s="5"/>
      <c r="V174" s="9"/>
      <c r="W174" s="9"/>
      <c r="X174" s="10" t="e">
        <f>VLOOKUP(W174,[1]definitions_list_lookup!$V$12:$W$15,2,FALSE)</f>
        <v>#N/A</v>
      </c>
      <c r="Y174" s="5"/>
      <c r="Z174" s="17" t="e">
        <f>VLOOKUP(Y174,[1]definitions_list_lookup!$AT$3:$AU$5,2,FALSE)</f>
        <v>#N/A</v>
      </c>
      <c r="AA174" s="52"/>
      <c r="AC174" s="9"/>
      <c r="AD174" s="2" t="s">
        <v>376</v>
      </c>
      <c r="AE174" s="10">
        <f>VLOOKUP(AD174,[1]definitions_list_lookup!$Y$12:$Z$15,2,FALSE)</f>
        <v>0</v>
      </c>
      <c r="AF174" s="5"/>
      <c r="AG174" s="17" t="e">
        <f>VLOOKUP(AF174,[1]definitions_list_lookup!$AT$3:$AU$5,2,FALSE)</f>
        <v>#N/A</v>
      </c>
      <c r="AI174" s="2"/>
      <c r="AJ174" s="2"/>
      <c r="AK174" s="54"/>
      <c r="AL174" s="54"/>
      <c r="AM174" s="54"/>
      <c r="AN174" s="54"/>
      <c r="AO174" s="54"/>
      <c r="AP174" s="54"/>
      <c r="AQ174" s="54"/>
      <c r="AR174" s="54"/>
      <c r="AS174" s="54"/>
      <c r="AT174" s="55"/>
      <c r="AU174" s="55"/>
      <c r="AV174" s="55"/>
      <c r="AW174" s="55"/>
      <c r="AX174" s="56" t="e">
        <f t="shared" si="7"/>
        <v>#DIV/0!</v>
      </c>
      <c r="AY174" s="56" t="e">
        <f t="shared" si="8"/>
        <v>#DIV/0!</v>
      </c>
      <c r="AZ174" s="56" t="e">
        <f t="shared" si="9"/>
        <v>#DIV/0!</v>
      </c>
      <c r="BA174" s="56" t="e">
        <f t="shared" si="10"/>
        <v>#DIV/0!</v>
      </c>
      <c r="BB174" s="56" t="e">
        <f t="shared" si="11"/>
        <v>#DIV/0!</v>
      </c>
      <c r="BC174" s="57" t="e">
        <f t="shared" si="12"/>
        <v>#DIV/0!</v>
      </c>
      <c r="BD174" s="58" t="e">
        <f t="shared" si="13"/>
        <v>#DIV/0!</v>
      </c>
      <c r="BE174" s="2" t="s">
        <v>419</v>
      </c>
      <c r="BH174" s="2" t="s">
        <v>420</v>
      </c>
      <c r="BI174" s="9">
        <f>VLOOKUP(BH174,[1]definitions_list_lookup!$AB$12:$AC$17,2,FALSE)</f>
        <v>0</v>
      </c>
    </row>
    <row r="175" spans="1:61">
      <c r="A175" s="8">
        <v>43302</v>
      </c>
      <c r="B175" s="9" t="s">
        <v>9</v>
      </c>
      <c r="D175" s="9" t="s">
        <v>10</v>
      </c>
      <c r="E175" s="9">
        <v>35</v>
      </c>
      <c r="F175" s="9">
        <v>3</v>
      </c>
      <c r="G175" s="10" t="s">
        <v>100</v>
      </c>
      <c r="H175" s="2">
        <v>0</v>
      </c>
      <c r="I175" s="2">
        <v>14</v>
      </c>
      <c r="J175" s="49" t="str">
        <f>IF(((VLOOKUP($G175,Depth_Lookup!$A$3:$J$561,9,FALSE))-(I175/100))&gt;=0,"Good","Too Long")</f>
        <v>Good</v>
      </c>
      <c r="K175" s="50">
        <f>(VLOOKUP($G175,Depth_Lookup!$A$3:$J$561,10,FALSE))+(H175/100)</f>
        <v>66.94</v>
      </c>
      <c r="L175" s="50">
        <f>(VLOOKUP($G175,Depth_Lookup!$A$3:$J$561,10,FALSE))+(I175/100)</f>
        <v>67.08</v>
      </c>
      <c r="R175" s="9"/>
      <c r="S175" s="17"/>
      <c r="T175" s="208"/>
      <c r="U175" s="5"/>
      <c r="V175" s="9"/>
      <c r="W175" s="9"/>
      <c r="X175" s="10" t="e">
        <f>VLOOKUP(W175,[1]definitions_list_lookup!$V$12:$W$15,2,FALSE)</f>
        <v>#N/A</v>
      </c>
      <c r="Y175" s="5"/>
      <c r="Z175" s="17" t="e">
        <f>VLOOKUP(Y175,[1]definitions_list_lookup!$AT$3:$AU$5,2,FALSE)</f>
        <v>#N/A</v>
      </c>
      <c r="AA175" s="52"/>
      <c r="AC175" s="9"/>
      <c r="AD175" s="2" t="s">
        <v>376</v>
      </c>
      <c r="AE175" s="10">
        <f>VLOOKUP(AD175,[1]definitions_list_lookup!$Y$12:$Z$15,2,FALSE)</f>
        <v>0</v>
      </c>
      <c r="AF175" s="5"/>
      <c r="AG175" s="17" t="e">
        <f>VLOOKUP(AF175,[1]definitions_list_lookup!$AT$3:$AU$5,2,FALSE)</f>
        <v>#N/A</v>
      </c>
      <c r="AI175" s="2"/>
      <c r="AJ175" s="2"/>
      <c r="AK175" s="54"/>
      <c r="AL175" s="54"/>
      <c r="AM175" s="54"/>
      <c r="AN175" s="54"/>
      <c r="AO175" s="54"/>
      <c r="AP175" s="54"/>
      <c r="AQ175" s="54"/>
      <c r="AR175" s="54"/>
      <c r="AS175" s="54"/>
      <c r="AT175" s="55"/>
      <c r="AU175" s="55"/>
      <c r="AV175" s="55"/>
      <c r="AW175" s="55"/>
      <c r="AX175" s="56" t="e">
        <f t="shared" si="7"/>
        <v>#DIV/0!</v>
      </c>
      <c r="AY175" s="56" t="e">
        <f t="shared" si="8"/>
        <v>#DIV/0!</v>
      </c>
      <c r="AZ175" s="56" t="e">
        <f t="shared" si="9"/>
        <v>#DIV/0!</v>
      </c>
      <c r="BA175" s="56" t="e">
        <f t="shared" si="10"/>
        <v>#DIV/0!</v>
      </c>
      <c r="BB175" s="56" t="e">
        <f t="shared" si="11"/>
        <v>#DIV/0!</v>
      </c>
      <c r="BC175" s="57" t="e">
        <f t="shared" si="12"/>
        <v>#DIV/0!</v>
      </c>
      <c r="BD175" s="58" t="e">
        <f t="shared" si="13"/>
        <v>#DIV/0!</v>
      </c>
      <c r="BE175" s="2" t="s">
        <v>444</v>
      </c>
      <c r="BH175" s="2" t="s">
        <v>420</v>
      </c>
      <c r="BI175" s="9">
        <f>VLOOKUP(BH175,[1]definitions_list_lookup!$AB$12:$AC$17,2,FALSE)</f>
        <v>0</v>
      </c>
    </row>
    <row r="176" spans="1:61">
      <c r="A176" s="8">
        <v>43302</v>
      </c>
      <c r="B176" s="9" t="s">
        <v>9</v>
      </c>
      <c r="D176" s="9" t="s">
        <v>10</v>
      </c>
      <c r="E176" s="9">
        <v>35</v>
      </c>
      <c r="F176" s="9">
        <v>3</v>
      </c>
      <c r="G176" s="10" t="s">
        <v>100</v>
      </c>
      <c r="H176" s="2">
        <v>14</v>
      </c>
      <c r="I176" s="2">
        <v>15</v>
      </c>
      <c r="J176" s="49" t="str">
        <f>IF(((VLOOKUP($G176,Depth_Lookup!$A$3:$J$561,9,FALSE))-(I176/100))&gt;=0,"Good","Too Long")</f>
        <v>Good</v>
      </c>
      <c r="K176" s="50">
        <f>(VLOOKUP($G176,Depth_Lookup!$A$3:$J$561,10,FALSE))+(H176/100)</f>
        <v>67.08</v>
      </c>
      <c r="L176" s="50">
        <f>(VLOOKUP($G176,Depth_Lookup!$A$3:$J$561,10,FALSE))+(I176/100)</f>
        <v>67.09</v>
      </c>
      <c r="R176" s="9"/>
      <c r="S176" s="17"/>
      <c r="T176" s="208"/>
      <c r="U176" s="5"/>
      <c r="V176" s="9"/>
      <c r="W176" s="9"/>
      <c r="X176" s="10" t="e">
        <f>VLOOKUP(W176,[1]definitions_list_lookup!$V$12:$W$15,2,FALSE)</f>
        <v>#N/A</v>
      </c>
      <c r="Y176" s="5"/>
      <c r="Z176" s="17" t="e">
        <f>VLOOKUP(Y176,[1]definitions_list_lookup!$AT$3:$AU$5,2,FALSE)</f>
        <v>#N/A</v>
      </c>
      <c r="AA176" s="52"/>
      <c r="AC176" s="9"/>
      <c r="AD176" s="2" t="s">
        <v>376</v>
      </c>
      <c r="AE176" s="10">
        <f>VLOOKUP(AD176,[1]definitions_list_lookup!$Y$12:$Z$15,2,FALSE)</f>
        <v>0</v>
      </c>
      <c r="AF176" s="5"/>
      <c r="AG176" s="17" t="e">
        <f>VLOOKUP(AF176,[1]definitions_list_lookup!$AT$3:$AU$5,2,FALSE)</f>
        <v>#N/A</v>
      </c>
      <c r="AI176" s="2"/>
      <c r="AJ176" s="2"/>
      <c r="AK176" s="54"/>
      <c r="AL176" s="54"/>
      <c r="AM176" s="54"/>
      <c r="AN176" s="54"/>
      <c r="AO176" s="54"/>
      <c r="AP176" s="54"/>
      <c r="AQ176" s="54"/>
      <c r="AR176" s="54"/>
      <c r="AS176" s="54"/>
      <c r="AT176" s="55">
        <v>65</v>
      </c>
      <c r="AU176" s="55">
        <v>90</v>
      </c>
      <c r="AV176" s="55">
        <v>68</v>
      </c>
      <c r="AW176" s="55">
        <v>180</v>
      </c>
      <c r="AX176" s="56">
        <f t="shared" si="7"/>
        <v>-40.906868971060561</v>
      </c>
      <c r="AY176" s="56">
        <f t="shared" si="8"/>
        <v>319.09313102893941</v>
      </c>
      <c r="AZ176" s="56">
        <f t="shared" si="9"/>
        <v>16.980203334808273</v>
      </c>
      <c r="BA176" s="56">
        <f t="shared" si="10"/>
        <v>49.093131028939439</v>
      </c>
      <c r="BB176" s="56">
        <f t="shared" si="11"/>
        <v>73.019796665191734</v>
      </c>
      <c r="BC176" s="57">
        <f t="shared" si="12"/>
        <v>139.09313102893941</v>
      </c>
      <c r="BD176" s="58">
        <f t="shared" si="13"/>
        <v>73.019796665191734</v>
      </c>
      <c r="BE176" s="2" t="s">
        <v>444</v>
      </c>
      <c r="BH176" s="2" t="s">
        <v>445</v>
      </c>
      <c r="BI176" s="9">
        <f>VLOOKUP(BH176,[1]definitions_list_lookup!$AB$12:$AC$17,2,FALSE)</f>
        <v>4</v>
      </c>
    </row>
    <row r="177" spans="1:61">
      <c r="A177" s="8">
        <v>43302</v>
      </c>
      <c r="B177" s="9" t="s">
        <v>9</v>
      </c>
      <c r="D177" s="9" t="s">
        <v>10</v>
      </c>
      <c r="E177" s="9">
        <v>35</v>
      </c>
      <c r="F177" s="9">
        <v>3</v>
      </c>
      <c r="G177" s="10" t="s">
        <v>100</v>
      </c>
      <c r="H177" s="2">
        <v>15</v>
      </c>
      <c r="I177" s="2">
        <v>23.5</v>
      </c>
      <c r="J177" s="49" t="str">
        <f>IF(((VLOOKUP($G177,Depth_Lookup!$A$3:$J$561,9,FALSE))-(I177/100))&gt;=0,"Good","Too Long")</f>
        <v>Good</v>
      </c>
      <c r="K177" s="50">
        <f>(VLOOKUP($G177,Depth_Lookup!$A$3:$J$561,10,FALSE))+(H177/100)</f>
        <v>67.09</v>
      </c>
      <c r="L177" s="50">
        <f>(VLOOKUP($G177,Depth_Lookup!$A$3:$J$561,10,FALSE))+(I177/100)</f>
        <v>67.174999999999997</v>
      </c>
      <c r="R177" s="9"/>
      <c r="S177" s="17"/>
      <c r="T177" s="208"/>
      <c r="U177" s="5"/>
      <c r="V177" s="9"/>
      <c r="W177" s="9"/>
      <c r="X177" s="10" t="e">
        <f>VLOOKUP(W177,[1]definitions_list_lookup!$V$12:$W$15,2,FALSE)</f>
        <v>#N/A</v>
      </c>
      <c r="Y177" s="5"/>
      <c r="Z177" s="17" t="e">
        <f>VLOOKUP(Y177,[1]definitions_list_lookup!$AT$3:$AU$5,2,FALSE)</f>
        <v>#N/A</v>
      </c>
      <c r="AA177" s="52"/>
      <c r="AC177" s="9"/>
      <c r="AD177" s="2" t="s">
        <v>376</v>
      </c>
      <c r="AE177" s="10">
        <f>VLOOKUP(AD177,[1]definitions_list_lookup!$Y$12:$Z$15,2,FALSE)</f>
        <v>0</v>
      </c>
      <c r="AF177" s="5"/>
      <c r="AG177" s="17" t="e">
        <f>VLOOKUP(AF177,[1]definitions_list_lookup!$AT$3:$AU$5,2,FALSE)</f>
        <v>#N/A</v>
      </c>
      <c r="AI177" s="2"/>
      <c r="AJ177" s="2"/>
      <c r="AK177" s="54"/>
      <c r="AL177" s="54"/>
      <c r="AM177" s="54"/>
      <c r="AN177" s="54"/>
      <c r="AO177" s="54"/>
      <c r="AP177" s="54"/>
      <c r="AQ177" s="54"/>
      <c r="AR177" s="54"/>
      <c r="AS177" s="54"/>
      <c r="AT177" s="55">
        <v>65</v>
      </c>
      <c r="AU177" s="55">
        <v>90</v>
      </c>
      <c r="AV177" s="55">
        <v>68</v>
      </c>
      <c r="AW177" s="55">
        <v>180</v>
      </c>
      <c r="AX177" s="56">
        <f t="shared" si="7"/>
        <v>-40.906868971060561</v>
      </c>
      <c r="AY177" s="56">
        <f t="shared" si="8"/>
        <v>319.09313102893941</v>
      </c>
      <c r="AZ177" s="56"/>
      <c r="BA177" s="56"/>
      <c r="BB177" s="56"/>
      <c r="BC177" s="57"/>
      <c r="BD177" s="58"/>
      <c r="BE177" s="2" t="s">
        <v>444</v>
      </c>
      <c r="BH177" s="2" t="s">
        <v>420</v>
      </c>
      <c r="BI177" s="9">
        <f>VLOOKUP(BH177,[1]definitions_list_lookup!$AB$12:$AC$17,2,FALSE)</f>
        <v>0</v>
      </c>
    </row>
    <row r="178" spans="1:61">
      <c r="A178" s="8">
        <v>43302</v>
      </c>
      <c r="B178" s="9" t="s">
        <v>9</v>
      </c>
      <c r="D178" s="9" t="s">
        <v>10</v>
      </c>
      <c r="E178" s="9">
        <v>35</v>
      </c>
      <c r="F178" s="9">
        <v>3</v>
      </c>
      <c r="G178" s="10" t="s">
        <v>100</v>
      </c>
      <c r="H178" s="2">
        <v>23.5</v>
      </c>
      <c r="I178" s="2">
        <v>24.5</v>
      </c>
      <c r="J178" s="49" t="str">
        <f>IF(((VLOOKUP($G178,Depth_Lookup!$A$3:$J$561,9,FALSE))-(I178/100))&gt;=0,"Good","Too Long")</f>
        <v>Good</v>
      </c>
      <c r="K178" s="50">
        <f>(VLOOKUP($G178,Depth_Lookup!$A$3:$J$561,10,FALSE))+(H178/100)</f>
        <v>67.174999999999997</v>
      </c>
      <c r="L178" s="50">
        <f>(VLOOKUP($G178,Depth_Lookup!$A$3:$J$561,10,FALSE))+(I178/100)</f>
        <v>67.185000000000002</v>
      </c>
      <c r="R178" s="9"/>
      <c r="S178" s="17"/>
      <c r="T178" s="208"/>
      <c r="U178" s="5"/>
      <c r="V178" s="9"/>
      <c r="W178" s="9"/>
      <c r="X178" s="10" t="e">
        <f>VLOOKUP(W178,[1]definitions_list_lookup!$V$12:$W$15,2,FALSE)</f>
        <v>#N/A</v>
      </c>
      <c r="Y178" s="5"/>
      <c r="Z178" s="17" t="e">
        <f>VLOOKUP(Y178,[1]definitions_list_lookup!$AT$3:$AU$5,2,FALSE)</f>
        <v>#N/A</v>
      </c>
      <c r="AA178" s="52"/>
      <c r="AC178" s="9"/>
      <c r="AD178" s="2" t="s">
        <v>376</v>
      </c>
      <c r="AE178" s="10">
        <f>VLOOKUP(AD178,[1]definitions_list_lookup!$Y$12:$Z$15,2,FALSE)</f>
        <v>0</v>
      </c>
      <c r="AF178" s="5"/>
      <c r="AG178" s="17" t="e">
        <f>VLOOKUP(AF178,[1]definitions_list_lookup!$AT$3:$AU$5,2,FALSE)</f>
        <v>#N/A</v>
      </c>
      <c r="AI178" s="2"/>
      <c r="AJ178" s="2"/>
      <c r="AK178" s="54"/>
      <c r="AL178" s="54"/>
      <c r="AM178" s="54"/>
      <c r="AN178" s="54"/>
      <c r="AO178" s="54"/>
      <c r="AP178" s="54"/>
      <c r="AQ178" s="54"/>
      <c r="AR178" s="54"/>
      <c r="AS178" s="54"/>
      <c r="AT178" s="55">
        <v>76</v>
      </c>
      <c r="AU178" s="55">
        <v>90</v>
      </c>
      <c r="AV178" s="55">
        <v>36</v>
      </c>
      <c r="AW178" s="55">
        <v>180</v>
      </c>
      <c r="AX178" s="56">
        <f t="shared" si="7"/>
        <v>-79.732361170181747</v>
      </c>
      <c r="AY178" s="56">
        <f t="shared" si="8"/>
        <v>280.26763882981822</v>
      </c>
      <c r="AZ178" s="56">
        <f t="shared" si="9"/>
        <v>13.78441901233262</v>
      </c>
      <c r="BA178" s="56">
        <f t="shared" si="10"/>
        <v>10.267638829818253</v>
      </c>
      <c r="BB178" s="56">
        <f t="shared" si="11"/>
        <v>76.21558098766738</v>
      </c>
      <c r="BC178" s="57">
        <f t="shared" si="12"/>
        <v>100.26763882981822</v>
      </c>
      <c r="BD178" s="58">
        <f t="shared" si="13"/>
        <v>76.21558098766738</v>
      </c>
      <c r="BE178" s="2" t="s">
        <v>444</v>
      </c>
      <c r="BH178" s="2" t="s">
        <v>445</v>
      </c>
      <c r="BI178" s="9">
        <f>VLOOKUP(BH178,[1]definitions_list_lookup!$AB$12:$AC$17,2,FALSE)</f>
        <v>4</v>
      </c>
    </row>
    <row r="179" spans="1:61">
      <c r="A179" s="8">
        <v>43302</v>
      </c>
      <c r="B179" s="9" t="s">
        <v>9</v>
      </c>
      <c r="D179" s="9" t="s">
        <v>10</v>
      </c>
      <c r="E179" s="9">
        <v>35</v>
      </c>
      <c r="F179" s="9">
        <v>3</v>
      </c>
      <c r="G179" s="10" t="s">
        <v>100</v>
      </c>
      <c r="H179" s="2">
        <v>24.5</v>
      </c>
      <c r="I179" s="2">
        <v>62</v>
      </c>
      <c r="J179" s="49" t="str">
        <f>IF(((VLOOKUP($G179,Depth_Lookup!$A$3:$J$561,9,FALSE))-(I179/100))&gt;=0,"Good","Too Long")</f>
        <v>Good</v>
      </c>
      <c r="K179" s="50">
        <f>(VLOOKUP($G179,Depth_Lookup!$A$3:$J$561,10,FALSE))+(H179/100)</f>
        <v>67.185000000000002</v>
      </c>
      <c r="L179" s="50">
        <f>(VLOOKUP($G179,Depth_Lookup!$A$3:$J$561,10,FALSE))+(I179/100)</f>
        <v>67.56</v>
      </c>
      <c r="R179" s="9"/>
      <c r="S179" s="17"/>
      <c r="T179" s="208"/>
      <c r="U179" s="5"/>
      <c r="V179" s="9"/>
      <c r="W179" s="9"/>
      <c r="X179" s="10" t="e">
        <f>VLOOKUP(W179,[1]definitions_list_lookup!$V$12:$W$15,2,FALSE)</f>
        <v>#N/A</v>
      </c>
      <c r="Y179" s="5"/>
      <c r="Z179" s="17" t="e">
        <f>VLOOKUP(Y179,[1]definitions_list_lookup!$AT$3:$AU$5,2,FALSE)</f>
        <v>#N/A</v>
      </c>
      <c r="AA179" s="52"/>
      <c r="AC179" s="9"/>
      <c r="AD179" s="2" t="s">
        <v>376</v>
      </c>
      <c r="AE179" s="10">
        <f>VLOOKUP(AD179,[1]definitions_list_lookup!$Y$12:$Z$15,2,FALSE)</f>
        <v>0</v>
      </c>
      <c r="AF179" s="5"/>
      <c r="AG179" s="17" t="e">
        <f>VLOOKUP(AF179,[1]definitions_list_lookup!$AT$3:$AU$5,2,FALSE)</f>
        <v>#N/A</v>
      </c>
      <c r="AI179" s="2"/>
      <c r="AJ179" s="2"/>
      <c r="AK179" s="54"/>
      <c r="AL179" s="54"/>
      <c r="AM179" s="54"/>
      <c r="AN179" s="54"/>
      <c r="AO179" s="54"/>
      <c r="AP179" s="54"/>
      <c r="AQ179" s="54"/>
      <c r="AR179" s="54"/>
      <c r="AS179" s="54"/>
      <c r="AT179" s="55">
        <v>76</v>
      </c>
      <c r="AU179" s="55">
        <v>90</v>
      </c>
      <c r="AV179" s="55">
        <v>36</v>
      </c>
      <c r="AW179" s="55">
        <v>180</v>
      </c>
      <c r="AX179" s="56">
        <f t="shared" si="7"/>
        <v>-79.732361170181747</v>
      </c>
      <c r="AY179" s="56">
        <f t="shared" si="8"/>
        <v>280.26763882981822</v>
      </c>
      <c r="AZ179" s="56"/>
      <c r="BA179" s="56"/>
      <c r="BB179" s="56"/>
      <c r="BC179" s="57"/>
      <c r="BD179" s="58"/>
      <c r="BE179" s="2" t="s">
        <v>444</v>
      </c>
      <c r="BH179" s="2" t="s">
        <v>420</v>
      </c>
      <c r="BI179" s="9">
        <f>VLOOKUP(BH179,[1]definitions_list_lookup!$AB$12:$AC$17,2,FALSE)</f>
        <v>0</v>
      </c>
    </row>
    <row r="180" spans="1:61">
      <c r="A180" s="8">
        <v>43302</v>
      </c>
      <c r="B180" s="9" t="s">
        <v>9</v>
      </c>
      <c r="D180" s="9" t="s">
        <v>10</v>
      </c>
      <c r="E180" s="9">
        <v>36</v>
      </c>
      <c r="F180" s="9">
        <v>1</v>
      </c>
      <c r="G180" s="10" t="s">
        <v>101</v>
      </c>
      <c r="H180" s="2">
        <v>0</v>
      </c>
      <c r="I180" s="2">
        <v>67</v>
      </c>
      <c r="J180" s="49" t="str">
        <f>IF(((VLOOKUP($G180,Depth_Lookup!$A$3:$J$561,9,FALSE))-(I180/100))&gt;=0,"Good","Too Long")</f>
        <v>Good</v>
      </c>
      <c r="K180" s="50">
        <f>(VLOOKUP($G180,Depth_Lookup!$A$3:$J$561,10,FALSE))+(H180/100)</f>
        <v>67.599999999999994</v>
      </c>
      <c r="L180" s="50">
        <f>(VLOOKUP($G180,Depth_Lookup!$A$3:$J$561,10,FALSE))+(I180/100)</f>
        <v>68.27</v>
      </c>
      <c r="R180" s="9"/>
      <c r="S180" s="17"/>
      <c r="T180" s="208"/>
      <c r="U180" s="5"/>
      <c r="V180" s="9"/>
      <c r="W180" s="9"/>
      <c r="X180" s="10" t="e">
        <f>VLOOKUP(W180,[1]definitions_list_lookup!$V$12:$W$15,2,FALSE)</f>
        <v>#N/A</v>
      </c>
      <c r="Y180" s="5"/>
      <c r="Z180" s="17" t="e">
        <f>VLOOKUP(Y180,[1]definitions_list_lookup!$AT$3:$AU$5,2,FALSE)</f>
        <v>#N/A</v>
      </c>
      <c r="AA180" s="52"/>
      <c r="AC180" s="9"/>
      <c r="AD180" s="2" t="s">
        <v>376</v>
      </c>
      <c r="AE180" s="10">
        <f>VLOOKUP(AD180,[1]definitions_list_lookup!$Y$12:$Z$15,2,FALSE)</f>
        <v>0</v>
      </c>
      <c r="AF180" s="5"/>
      <c r="AG180" s="17" t="e">
        <f>VLOOKUP(AF180,[1]definitions_list_lookup!$AT$3:$AU$5,2,FALSE)</f>
        <v>#N/A</v>
      </c>
      <c r="AI180" s="2"/>
      <c r="AJ180" s="2"/>
      <c r="AK180" s="54"/>
      <c r="AL180" s="54"/>
      <c r="AM180" s="54"/>
      <c r="AN180" s="54"/>
      <c r="AO180" s="54"/>
      <c r="AP180" s="54"/>
      <c r="AQ180" s="54"/>
      <c r="AR180" s="54"/>
      <c r="AS180" s="54"/>
      <c r="AT180" s="55"/>
      <c r="AU180" s="55"/>
      <c r="AV180" s="55"/>
      <c r="AW180" s="55"/>
      <c r="AX180" s="56" t="e">
        <f t="shared" si="7"/>
        <v>#DIV/0!</v>
      </c>
      <c r="AY180" s="56" t="e">
        <f t="shared" si="8"/>
        <v>#DIV/0!</v>
      </c>
      <c r="AZ180" s="56" t="e">
        <f t="shared" si="9"/>
        <v>#DIV/0!</v>
      </c>
      <c r="BA180" s="56" t="e">
        <f t="shared" si="10"/>
        <v>#DIV/0!</v>
      </c>
      <c r="BB180" s="56" t="e">
        <f t="shared" si="11"/>
        <v>#DIV/0!</v>
      </c>
      <c r="BC180" s="57" t="e">
        <f t="shared" si="12"/>
        <v>#DIV/0!</v>
      </c>
      <c r="BD180" s="58" t="e">
        <f t="shared" si="13"/>
        <v>#DIV/0!</v>
      </c>
      <c r="BE180" s="2" t="s">
        <v>419</v>
      </c>
      <c r="BH180" s="2" t="s">
        <v>420</v>
      </c>
      <c r="BI180" s="9">
        <f>VLOOKUP(BH180,[1]definitions_list_lookup!$AB$12:$AC$17,2,FALSE)</f>
        <v>0</v>
      </c>
    </row>
    <row r="181" spans="1:61">
      <c r="A181" s="8">
        <v>43302</v>
      </c>
      <c r="B181" s="9" t="s">
        <v>9</v>
      </c>
      <c r="D181" s="9" t="s">
        <v>10</v>
      </c>
      <c r="E181" s="9">
        <v>36</v>
      </c>
      <c r="F181" s="9">
        <v>2</v>
      </c>
      <c r="G181" s="10" t="s">
        <v>102</v>
      </c>
      <c r="H181" s="2">
        <v>0</v>
      </c>
      <c r="I181" s="2">
        <v>35.5</v>
      </c>
      <c r="J181" s="49" t="str">
        <f>IF(((VLOOKUP($G181,Depth_Lookup!$A$3:$J$561,9,FALSE))-(I181/100))&gt;=0,"Good","Too Long")</f>
        <v>Good</v>
      </c>
      <c r="K181" s="50">
        <f>(VLOOKUP($G181,Depth_Lookup!$A$3:$J$561,10,FALSE))+(H181/100)</f>
        <v>68.27</v>
      </c>
      <c r="L181" s="50">
        <f>(VLOOKUP($G181,Depth_Lookup!$A$3:$J$561,10,FALSE))+(I181/100)</f>
        <v>68.625</v>
      </c>
      <c r="R181" s="9"/>
      <c r="S181" s="17"/>
      <c r="T181" s="208"/>
      <c r="U181" s="5"/>
      <c r="V181" s="9"/>
      <c r="W181" s="9"/>
      <c r="X181" s="10" t="e">
        <f>VLOOKUP(W181,[1]definitions_list_lookup!$V$12:$W$15,2,FALSE)</f>
        <v>#N/A</v>
      </c>
      <c r="Y181" s="5"/>
      <c r="Z181" s="17" t="e">
        <f>VLOOKUP(Y181,[1]definitions_list_lookup!$AT$3:$AU$5,2,FALSE)</f>
        <v>#N/A</v>
      </c>
      <c r="AA181" s="52"/>
      <c r="AC181" s="9"/>
      <c r="AD181" s="2" t="s">
        <v>376</v>
      </c>
      <c r="AE181" s="10">
        <f>VLOOKUP(AD181,[1]definitions_list_lookup!$Y$12:$Z$15,2,FALSE)</f>
        <v>0</v>
      </c>
      <c r="AF181" s="5"/>
      <c r="AG181" s="17" t="e">
        <f>VLOOKUP(AF181,[1]definitions_list_lookup!$AT$3:$AU$5,2,FALSE)</f>
        <v>#N/A</v>
      </c>
      <c r="AI181" s="2"/>
      <c r="AJ181" s="2"/>
      <c r="AK181" s="54"/>
      <c r="AL181" s="54"/>
      <c r="AM181" s="54"/>
      <c r="AN181" s="54"/>
      <c r="AO181" s="54"/>
      <c r="AP181" s="54"/>
      <c r="AQ181" s="54"/>
      <c r="AR181" s="54"/>
      <c r="AS181" s="54"/>
      <c r="AT181" s="55"/>
      <c r="AU181" s="55"/>
      <c r="AV181" s="55"/>
      <c r="AW181" s="55"/>
      <c r="AX181" s="56" t="e">
        <f t="shared" si="7"/>
        <v>#DIV/0!</v>
      </c>
      <c r="AY181" s="56" t="e">
        <f t="shared" si="8"/>
        <v>#DIV/0!</v>
      </c>
      <c r="AZ181" s="56" t="e">
        <f t="shared" si="9"/>
        <v>#DIV/0!</v>
      </c>
      <c r="BA181" s="56" t="e">
        <f t="shared" si="10"/>
        <v>#DIV/0!</v>
      </c>
      <c r="BB181" s="56" t="e">
        <f t="shared" si="11"/>
        <v>#DIV/0!</v>
      </c>
      <c r="BC181" s="57" t="e">
        <f t="shared" si="12"/>
        <v>#DIV/0!</v>
      </c>
      <c r="BD181" s="58" t="e">
        <f t="shared" si="13"/>
        <v>#DIV/0!</v>
      </c>
      <c r="BE181" s="2" t="s">
        <v>419</v>
      </c>
      <c r="BH181" s="2" t="s">
        <v>420</v>
      </c>
      <c r="BI181" s="9">
        <f>VLOOKUP(BH181,[1]definitions_list_lookup!$AB$12:$AC$17,2,FALSE)</f>
        <v>0</v>
      </c>
    </row>
    <row r="182" spans="1:61" s="85" customFormat="1">
      <c r="A182" s="84">
        <v>43302</v>
      </c>
      <c r="B182" s="85" t="s">
        <v>9</v>
      </c>
      <c r="D182" s="85" t="s">
        <v>10</v>
      </c>
      <c r="E182" s="85">
        <v>36</v>
      </c>
      <c r="F182" s="85">
        <v>2</v>
      </c>
      <c r="G182" s="86" t="s">
        <v>102</v>
      </c>
      <c r="H182" s="85">
        <v>35.5</v>
      </c>
      <c r="I182" s="85">
        <v>42</v>
      </c>
      <c r="J182" s="49" t="str">
        <f>IF(((VLOOKUP($G182,Depth_Lookup!$A$3:$J$561,9,FALSE))-(I182/100))&gt;=0,"Good","Too Long")</f>
        <v>Good</v>
      </c>
      <c r="K182" s="50">
        <f>(VLOOKUP($G182,Depth_Lookup!$A$3:$J$561,10,FALSE))+(H182/100)</f>
        <v>68.625</v>
      </c>
      <c r="L182" s="50">
        <f>(VLOOKUP($G182,Depth_Lookup!$A$3:$J$561,10,FALSE))+(I182/100)</f>
        <v>68.69</v>
      </c>
      <c r="M182" s="87"/>
      <c r="N182" s="88"/>
      <c r="P182" s="85" t="s">
        <v>370</v>
      </c>
      <c r="Q182" s="85" t="s">
        <v>372</v>
      </c>
      <c r="S182" s="86"/>
      <c r="T182" s="208" t="s">
        <v>375</v>
      </c>
      <c r="X182" s="86" t="e">
        <f>VLOOKUP(W182,[1]definitions_list_lookup!$V$12:$W$15,2,FALSE)</f>
        <v>#N/A</v>
      </c>
      <c r="Z182" s="86" t="e">
        <f>VLOOKUP(Y182,[1]definitions_list_lookup!$AT$3:$AU$5,2,FALSE)</f>
        <v>#N/A</v>
      </c>
      <c r="AA182" s="89"/>
      <c r="AB182" s="90"/>
      <c r="AD182" s="85" t="s">
        <v>376</v>
      </c>
      <c r="AE182" s="86">
        <f>VLOOKUP(AD182,[1]definitions_list_lookup!$Y$12:$Z$15,2,FALSE)</f>
        <v>0</v>
      </c>
      <c r="AG182" s="86" t="e">
        <f>VLOOKUP(AF182,[1]definitions_list_lookup!$AT$3:$AU$5,2,FALSE)</f>
        <v>#N/A</v>
      </c>
      <c r="AK182" s="91"/>
      <c r="AL182" s="91"/>
      <c r="AM182" s="91"/>
      <c r="AN182" s="91"/>
      <c r="AO182" s="91"/>
      <c r="AP182" s="91"/>
      <c r="AQ182" s="91"/>
      <c r="AR182" s="91"/>
      <c r="AS182" s="91"/>
      <c r="AT182" s="92">
        <v>58</v>
      </c>
      <c r="AU182" s="92">
        <v>90</v>
      </c>
      <c r="AV182" s="92">
        <v>24</v>
      </c>
      <c r="AW182" s="92">
        <v>180</v>
      </c>
      <c r="AX182" s="93">
        <f t="shared" si="7"/>
        <v>-74.452913780553999</v>
      </c>
      <c r="AY182" s="93">
        <f t="shared" si="8"/>
        <v>285.54708621944599</v>
      </c>
      <c r="AZ182" s="93">
        <f t="shared" si="9"/>
        <v>31.048180413149087</v>
      </c>
      <c r="BA182" s="93">
        <f t="shared" si="10"/>
        <v>15.547086219446001</v>
      </c>
      <c r="BB182" s="93">
        <f t="shared" si="11"/>
        <v>58.951819586850917</v>
      </c>
      <c r="BC182" s="94">
        <f t="shared" si="12"/>
        <v>105.54708621944599</v>
      </c>
      <c r="BD182" s="95">
        <f t="shared" si="13"/>
        <v>58.951819586850917</v>
      </c>
      <c r="BE182" s="85" t="s">
        <v>437</v>
      </c>
      <c r="BG182" s="96"/>
      <c r="BH182" s="85" t="s">
        <v>420</v>
      </c>
      <c r="BI182" s="85">
        <f>VLOOKUP(BH182,[1]definitions_list_lookup!$AB$12:$AC$17,2,FALSE)</f>
        <v>0</v>
      </c>
    </row>
    <row r="183" spans="1:61">
      <c r="A183" s="8">
        <v>43302</v>
      </c>
      <c r="B183" s="9" t="s">
        <v>9</v>
      </c>
      <c r="D183" s="9" t="s">
        <v>10</v>
      </c>
      <c r="E183" s="9">
        <v>36</v>
      </c>
      <c r="F183" s="9">
        <v>2</v>
      </c>
      <c r="G183" s="10" t="s">
        <v>102</v>
      </c>
      <c r="H183" s="2">
        <v>42</v>
      </c>
      <c r="I183" s="2">
        <v>52.5</v>
      </c>
      <c r="J183" s="49" t="str">
        <f>IF(((VLOOKUP($G183,Depth_Lookup!$A$3:$J$561,9,FALSE))-(I183/100))&gt;=0,"Good","Too Long")</f>
        <v>Good</v>
      </c>
      <c r="K183" s="50">
        <f>(VLOOKUP($G183,Depth_Lookup!$A$3:$J$561,10,FALSE))+(H183/100)</f>
        <v>68.69</v>
      </c>
      <c r="L183" s="50">
        <f>(VLOOKUP($G183,Depth_Lookup!$A$3:$J$561,10,FALSE))+(I183/100)</f>
        <v>68.795000000000002</v>
      </c>
      <c r="P183" s="2" t="s">
        <v>370</v>
      </c>
      <c r="Q183" s="2" t="s">
        <v>372</v>
      </c>
      <c r="R183" s="9"/>
      <c r="S183" s="17"/>
      <c r="T183" s="208" t="s">
        <v>375</v>
      </c>
      <c r="U183" s="5"/>
      <c r="V183" s="9"/>
      <c r="W183" s="9"/>
      <c r="X183" s="10" t="e">
        <f>VLOOKUP(W183,[1]definitions_list_lookup!$V$12:$W$15,2,FALSE)</f>
        <v>#N/A</v>
      </c>
      <c r="Y183" s="5"/>
      <c r="Z183" s="17" t="e">
        <f>VLOOKUP(Y183,[1]definitions_list_lookup!$AT$3:$AU$5,2,FALSE)</f>
        <v>#N/A</v>
      </c>
      <c r="AA183" s="52"/>
      <c r="AC183" s="9"/>
      <c r="AD183" s="2" t="s">
        <v>376</v>
      </c>
      <c r="AE183" s="10">
        <f>VLOOKUP(AD183,[1]definitions_list_lookup!$Y$12:$Z$15,2,FALSE)</f>
        <v>0</v>
      </c>
      <c r="AF183" s="5"/>
      <c r="AG183" s="17" t="e">
        <f>VLOOKUP(AF183,[1]definitions_list_lookup!$AT$3:$AU$5,2,FALSE)</f>
        <v>#N/A</v>
      </c>
      <c r="AI183" s="2"/>
      <c r="AJ183" s="2"/>
      <c r="AK183" s="54"/>
      <c r="AL183" s="54"/>
      <c r="AM183" s="54"/>
      <c r="AN183" s="54"/>
      <c r="AO183" s="54"/>
      <c r="AP183" s="54"/>
      <c r="AQ183" s="54"/>
      <c r="AR183" s="54"/>
      <c r="AS183" s="54"/>
      <c r="AT183" s="55"/>
      <c r="AU183" s="55"/>
      <c r="AV183" s="55"/>
      <c r="AW183" s="55"/>
      <c r="AX183" s="56" t="e">
        <f t="shared" si="7"/>
        <v>#DIV/0!</v>
      </c>
      <c r="AY183" s="56" t="e">
        <f t="shared" si="8"/>
        <v>#DIV/0!</v>
      </c>
      <c r="AZ183" s="56" t="e">
        <f t="shared" si="9"/>
        <v>#DIV/0!</v>
      </c>
      <c r="BA183" s="56" t="e">
        <f t="shared" si="10"/>
        <v>#DIV/0!</v>
      </c>
      <c r="BB183" s="56" t="e">
        <f t="shared" si="11"/>
        <v>#DIV/0!</v>
      </c>
      <c r="BC183" s="57"/>
      <c r="BD183" s="58"/>
      <c r="BE183" s="2" t="s">
        <v>419</v>
      </c>
      <c r="BH183" s="2" t="s">
        <v>420</v>
      </c>
      <c r="BI183" s="9">
        <f>VLOOKUP(BH183,[1]definitions_list_lookup!$AB$12:$AC$17,2,FALSE)</f>
        <v>0</v>
      </c>
    </row>
    <row r="184" spans="1:61" s="85" customFormat="1">
      <c r="A184" s="84">
        <v>43302</v>
      </c>
      <c r="B184" s="85" t="s">
        <v>9</v>
      </c>
      <c r="D184" s="85" t="s">
        <v>10</v>
      </c>
      <c r="E184" s="85">
        <v>37</v>
      </c>
      <c r="F184" s="85">
        <v>1</v>
      </c>
      <c r="G184" s="86" t="s">
        <v>103</v>
      </c>
      <c r="H184" s="85">
        <v>0</v>
      </c>
      <c r="I184" s="85">
        <v>2.5</v>
      </c>
      <c r="J184" s="49" t="str">
        <f>IF(((VLOOKUP($G184,Depth_Lookup!$A$3:$J$561,9,FALSE))-(I184/100))&gt;=0,"Good","Too Long")</f>
        <v>Good</v>
      </c>
      <c r="K184" s="50">
        <f>(VLOOKUP($G184,Depth_Lookup!$A$3:$J$561,10,FALSE))+(H184/100)</f>
        <v>68.599999999999994</v>
      </c>
      <c r="L184" s="50">
        <f>(VLOOKUP($G184,Depth_Lookup!$A$3:$J$561,10,FALSE))+(I184/100)</f>
        <v>68.625</v>
      </c>
      <c r="M184" s="87"/>
      <c r="N184" s="88"/>
      <c r="P184" s="85" t="s">
        <v>370</v>
      </c>
      <c r="Q184" s="85" t="s">
        <v>372</v>
      </c>
      <c r="S184" s="86"/>
      <c r="T184" s="208" t="s">
        <v>375</v>
      </c>
      <c r="X184" s="86" t="e">
        <f>VLOOKUP(W184,[1]definitions_list_lookup!$V$12:$W$15,2,FALSE)</f>
        <v>#N/A</v>
      </c>
      <c r="Z184" s="86" t="e">
        <f>VLOOKUP(Y184,[1]definitions_list_lookup!$AT$3:$AU$5,2,FALSE)</f>
        <v>#N/A</v>
      </c>
      <c r="AA184" s="89"/>
      <c r="AB184" s="90"/>
      <c r="AD184" s="85" t="s">
        <v>376</v>
      </c>
      <c r="AE184" s="86">
        <f>VLOOKUP(AD184,[1]definitions_list_lookup!$Y$12:$Z$15,2,FALSE)</f>
        <v>0</v>
      </c>
      <c r="AG184" s="86" t="e">
        <f>VLOOKUP(AF184,[1]definitions_list_lookup!$AT$3:$AU$5,2,FALSE)</f>
        <v>#N/A</v>
      </c>
      <c r="AK184" s="91"/>
      <c r="AL184" s="91"/>
      <c r="AM184" s="91"/>
      <c r="AN184" s="91"/>
      <c r="AO184" s="91"/>
      <c r="AP184" s="91"/>
      <c r="AQ184" s="91"/>
      <c r="AR184" s="91"/>
      <c r="AS184" s="91"/>
      <c r="AT184" s="92"/>
      <c r="AU184" s="92"/>
      <c r="AV184" s="92"/>
      <c r="AW184" s="92"/>
      <c r="AX184" s="93" t="e">
        <f t="shared" si="7"/>
        <v>#DIV/0!</v>
      </c>
      <c r="AY184" s="93" t="e">
        <f t="shared" si="8"/>
        <v>#DIV/0!</v>
      </c>
      <c r="AZ184" s="93" t="e">
        <f t="shared" si="9"/>
        <v>#DIV/0!</v>
      </c>
      <c r="BA184" s="93" t="e">
        <f t="shared" si="10"/>
        <v>#DIV/0!</v>
      </c>
      <c r="BB184" s="93" t="e">
        <f t="shared" si="11"/>
        <v>#DIV/0!</v>
      </c>
      <c r="BC184" s="94"/>
      <c r="BD184" s="95"/>
      <c r="BE184" s="85" t="s">
        <v>437</v>
      </c>
      <c r="BG184" s="96"/>
      <c r="BH184" s="85" t="s">
        <v>420</v>
      </c>
      <c r="BI184" s="85">
        <f>VLOOKUP(BH184,[1]definitions_list_lookup!$AB$12:$AC$17,2,FALSE)</f>
        <v>0</v>
      </c>
    </row>
    <row r="185" spans="1:61">
      <c r="A185" s="8">
        <v>43302</v>
      </c>
      <c r="B185" s="9" t="s">
        <v>9</v>
      </c>
      <c r="D185" s="9" t="s">
        <v>10</v>
      </c>
      <c r="E185" s="9">
        <v>37</v>
      </c>
      <c r="F185" s="9">
        <v>1</v>
      </c>
      <c r="G185" s="10" t="s">
        <v>103</v>
      </c>
      <c r="H185" s="2">
        <v>2.5</v>
      </c>
      <c r="I185" s="2">
        <v>8.5</v>
      </c>
      <c r="J185" s="49" t="str">
        <f>IF(((VLOOKUP($G185,Depth_Lookup!$A$3:$J$561,9,FALSE))-(I185/100))&gt;=0,"Good","Too Long")</f>
        <v>Good</v>
      </c>
      <c r="K185" s="50">
        <f>(VLOOKUP($G185,Depth_Lookup!$A$3:$J$561,10,FALSE))+(H185/100)</f>
        <v>68.625</v>
      </c>
      <c r="L185" s="50">
        <f>(VLOOKUP($G185,Depth_Lookup!$A$3:$J$561,10,FALSE))+(I185/100)</f>
        <v>68.684999999999988</v>
      </c>
      <c r="P185" s="2" t="s">
        <v>370</v>
      </c>
      <c r="Q185" s="2" t="s">
        <v>372</v>
      </c>
      <c r="R185" s="9"/>
      <c r="S185" s="17"/>
      <c r="T185" s="208" t="s">
        <v>375</v>
      </c>
      <c r="U185" s="5"/>
      <c r="V185" s="9"/>
      <c r="W185" s="9"/>
      <c r="X185" s="10" t="e">
        <f>VLOOKUP(W185,[1]definitions_list_lookup!$V$12:$W$15,2,FALSE)</f>
        <v>#N/A</v>
      </c>
      <c r="Y185" s="5"/>
      <c r="Z185" s="17" t="e">
        <f>VLOOKUP(Y185,[1]definitions_list_lookup!$AT$3:$AU$5,2,FALSE)</f>
        <v>#N/A</v>
      </c>
      <c r="AA185" s="52"/>
      <c r="AC185" s="9"/>
      <c r="AD185" s="2" t="s">
        <v>376</v>
      </c>
      <c r="AE185" s="10">
        <f>VLOOKUP(AD185,[1]definitions_list_lookup!$Y$12:$Z$15,2,FALSE)</f>
        <v>0</v>
      </c>
      <c r="AF185" s="5"/>
      <c r="AG185" s="17" t="e">
        <f>VLOOKUP(AF185,[1]definitions_list_lookup!$AT$3:$AU$5,2,FALSE)</f>
        <v>#N/A</v>
      </c>
      <c r="AI185" s="2"/>
      <c r="AJ185" s="2"/>
      <c r="AK185" s="54"/>
      <c r="AL185" s="54"/>
      <c r="AM185" s="54"/>
      <c r="AN185" s="54"/>
      <c r="AO185" s="54"/>
      <c r="AP185" s="54"/>
      <c r="AQ185" s="54"/>
      <c r="AR185" s="54"/>
      <c r="AS185" s="54"/>
      <c r="AT185" s="55"/>
      <c r="AU185" s="55"/>
      <c r="AV185" s="55"/>
      <c r="AW185" s="55"/>
      <c r="AX185" s="56" t="e">
        <f t="shared" si="7"/>
        <v>#DIV/0!</v>
      </c>
      <c r="AY185" s="56" t="e">
        <f t="shared" si="8"/>
        <v>#DIV/0!</v>
      </c>
      <c r="AZ185" s="56" t="e">
        <f t="shared" si="9"/>
        <v>#DIV/0!</v>
      </c>
      <c r="BA185" s="56" t="e">
        <f t="shared" si="10"/>
        <v>#DIV/0!</v>
      </c>
      <c r="BB185" s="56" t="e">
        <f t="shared" si="11"/>
        <v>#DIV/0!</v>
      </c>
      <c r="BC185" s="57"/>
      <c r="BD185" s="58"/>
      <c r="BE185" s="2" t="s">
        <v>419</v>
      </c>
      <c r="BH185" s="2" t="s">
        <v>420</v>
      </c>
      <c r="BI185" s="9">
        <f>VLOOKUP(BH185,[1]definitions_list_lookup!$AB$12:$AC$17,2,FALSE)</f>
        <v>0</v>
      </c>
    </row>
    <row r="186" spans="1:61" s="85" customFormat="1">
      <c r="A186" s="84">
        <v>43302</v>
      </c>
      <c r="B186" s="85" t="s">
        <v>9</v>
      </c>
      <c r="D186" s="85" t="s">
        <v>10</v>
      </c>
      <c r="E186" s="85">
        <v>37</v>
      </c>
      <c r="F186" s="85">
        <v>1</v>
      </c>
      <c r="G186" s="86" t="s">
        <v>103</v>
      </c>
      <c r="H186" s="85">
        <v>8.5</v>
      </c>
      <c r="I186" s="85">
        <v>10.5</v>
      </c>
      <c r="J186" s="49" t="str">
        <f>IF(((VLOOKUP($G186,Depth_Lookup!$A$3:$J$561,9,FALSE))-(I186/100))&gt;=0,"Good","Too Long")</f>
        <v>Good</v>
      </c>
      <c r="K186" s="50">
        <f>(VLOOKUP($G186,Depth_Lookup!$A$3:$J$561,10,FALSE))+(H186/100)</f>
        <v>68.684999999999988</v>
      </c>
      <c r="L186" s="50">
        <f>(VLOOKUP($G186,Depth_Lookup!$A$3:$J$561,10,FALSE))+(I186/100)</f>
        <v>68.704999999999998</v>
      </c>
      <c r="M186" s="87"/>
      <c r="N186" s="88"/>
      <c r="P186" s="85" t="s">
        <v>370</v>
      </c>
      <c r="Q186" s="85" t="s">
        <v>372</v>
      </c>
      <c r="S186" s="86"/>
      <c r="T186" s="208" t="s">
        <v>375</v>
      </c>
      <c r="X186" s="86" t="e">
        <f>VLOOKUP(W186,[1]definitions_list_lookup!$V$12:$W$15,2,FALSE)</f>
        <v>#N/A</v>
      </c>
      <c r="Z186" s="86" t="e">
        <f>VLOOKUP(Y186,[1]definitions_list_lookup!$AT$3:$AU$5,2,FALSE)</f>
        <v>#N/A</v>
      </c>
      <c r="AA186" s="89"/>
      <c r="AB186" s="90"/>
      <c r="AD186" s="85" t="s">
        <v>376</v>
      </c>
      <c r="AE186" s="86">
        <f>VLOOKUP(AD186,[1]definitions_list_lookup!$Y$12:$Z$15,2,FALSE)</f>
        <v>0</v>
      </c>
      <c r="AG186" s="86" t="e">
        <f>VLOOKUP(AF186,[1]definitions_list_lookup!$AT$3:$AU$5,2,FALSE)</f>
        <v>#N/A</v>
      </c>
      <c r="AK186" s="91"/>
      <c r="AL186" s="91"/>
      <c r="AM186" s="91"/>
      <c r="AN186" s="91"/>
      <c r="AO186" s="91"/>
      <c r="AP186" s="91"/>
      <c r="AQ186" s="91"/>
      <c r="AR186" s="91"/>
      <c r="AS186" s="91"/>
      <c r="AT186" s="92">
        <v>62</v>
      </c>
      <c r="AU186" s="92">
        <v>90</v>
      </c>
      <c r="AV186" s="92">
        <v>0.1</v>
      </c>
      <c r="AW186" s="92">
        <v>0</v>
      </c>
      <c r="AX186" s="93">
        <f t="shared" si="7"/>
        <v>-90.05317098189191</v>
      </c>
      <c r="AY186" s="93">
        <f t="shared" si="8"/>
        <v>269.94682901810808</v>
      </c>
      <c r="AZ186" s="93">
        <f t="shared" si="9"/>
        <v>27.999989773171798</v>
      </c>
      <c r="BA186" s="93">
        <f t="shared" si="10"/>
        <v>359.94682901810808</v>
      </c>
      <c r="BB186" s="93">
        <f t="shared" si="11"/>
        <v>62.000010226828202</v>
      </c>
      <c r="BC186" s="94">
        <f t="shared" si="12"/>
        <v>89.946829018108076</v>
      </c>
      <c r="BD186" s="95">
        <f t="shared" si="13"/>
        <v>62.000010226828202</v>
      </c>
      <c r="BE186" s="85" t="s">
        <v>437</v>
      </c>
      <c r="BG186" s="96"/>
      <c r="BH186" s="85" t="s">
        <v>420</v>
      </c>
      <c r="BI186" s="85">
        <f>VLOOKUP(BH186,[1]definitions_list_lookup!$AB$12:$AC$17,2,FALSE)</f>
        <v>0</v>
      </c>
    </row>
    <row r="187" spans="1:61">
      <c r="A187" s="8">
        <v>43302</v>
      </c>
      <c r="B187" s="9" t="s">
        <v>9</v>
      </c>
      <c r="D187" s="9" t="s">
        <v>10</v>
      </c>
      <c r="E187" s="9">
        <v>37</v>
      </c>
      <c r="F187" s="9">
        <v>1</v>
      </c>
      <c r="G187" s="10" t="s">
        <v>103</v>
      </c>
      <c r="H187" s="2">
        <v>10.5</v>
      </c>
      <c r="I187" s="2">
        <v>39</v>
      </c>
      <c r="J187" s="49" t="str">
        <f>IF(((VLOOKUP($G187,Depth_Lookup!$A$3:$J$561,9,FALSE))-(I187/100))&gt;=0,"Good","Too Long")</f>
        <v>Good</v>
      </c>
      <c r="K187" s="50">
        <f>(VLOOKUP($G187,Depth_Lookup!$A$3:$J$561,10,FALSE))+(H187/100)</f>
        <v>68.704999999999998</v>
      </c>
      <c r="L187" s="50">
        <f>(VLOOKUP($G187,Depth_Lookup!$A$3:$J$561,10,FALSE))+(I187/100)</f>
        <v>68.989999999999995</v>
      </c>
      <c r="P187" s="2" t="s">
        <v>370</v>
      </c>
      <c r="Q187" s="2" t="s">
        <v>372</v>
      </c>
      <c r="R187" s="9"/>
      <c r="S187" s="17"/>
      <c r="T187" s="208" t="s">
        <v>375</v>
      </c>
      <c r="U187" s="5"/>
      <c r="V187" s="9"/>
      <c r="W187" s="9"/>
      <c r="X187" s="10" t="e">
        <f>VLOOKUP(W187,[1]definitions_list_lookup!$V$12:$W$15,2,FALSE)</f>
        <v>#N/A</v>
      </c>
      <c r="Y187" s="5"/>
      <c r="Z187" s="17" t="e">
        <f>VLOOKUP(Y187,[1]definitions_list_lookup!$AT$3:$AU$5,2,FALSE)</f>
        <v>#N/A</v>
      </c>
      <c r="AA187" s="52"/>
      <c r="AC187" s="9"/>
      <c r="AD187" s="2" t="s">
        <v>376</v>
      </c>
      <c r="AE187" s="10">
        <f>VLOOKUP(AD187,[1]definitions_list_lookup!$Y$12:$Z$15,2,FALSE)</f>
        <v>0</v>
      </c>
      <c r="AF187" s="5"/>
      <c r="AG187" s="17" t="e">
        <f>VLOOKUP(AF187,[1]definitions_list_lookup!$AT$3:$AU$5,2,FALSE)</f>
        <v>#N/A</v>
      </c>
      <c r="AI187" s="2"/>
      <c r="AJ187" s="2"/>
      <c r="AK187" s="54"/>
      <c r="AL187" s="54"/>
      <c r="AM187" s="54"/>
      <c r="AN187" s="54"/>
      <c r="AO187" s="54"/>
      <c r="AP187" s="54"/>
      <c r="AQ187" s="54"/>
      <c r="AR187" s="54"/>
      <c r="AS187" s="54"/>
      <c r="AT187" s="55"/>
      <c r="AU187" s="55"/>
      <c r="AV187" s="55"/>
      <c r="AW187" s="55"/>
      <c r="AX187" s="56" t="e">
        <f t="shared" si="7"/>
        <v>#DIV/0!</v>
      </c>
      <c r="AY187" s="56" t="e">
        <f t="shared" si="8"/>
        <v>#DIV/0!</v>
      </c>
      <c r="AZ187" s="56" t="e">
        <f t="shared" si="9"/>
        <v>#DIV/0!</v>
      </c>
      <c r="BA187" s="56" t="e">
        <f t="shared" si="10"/>
        <v>#DIV/0!</v>
      </c>
      <c r="BB187" s="56" t="e">
        <f t="shared" si="11"/>
        <v>#DIV/0!</v>
      </c>
      <c r="BC187" s="57"/>
      <c r="BD187" s="58"/>
      <c r="BE187" s="2" t="s">
        <v>419</v>
      </c>
      <c r="BH187" s="2" t="s">
        <v>420</v>
      </c>
      <c r="BI187" s="9">
        <f>VLOOKUP(BH187,[1]definitions_list_lookup!$AB$12:$AC$17,2,FALSE)</f>
        <v>0</v>
      </c>
    </row>
    <row r="188" spans="1:61" s="85" customFormat="1">
      <c r="A188" s="84">
        <v>43302</v>
      </c>
      <c r="B188" s="85" t="s">
        <v>9</v>
      </c>
      <c r="D188" s="85" t="s">
        <v>10</v>
      </c>
      <c r="E188" s="85">
        <v>37</v>
      </c>
      <c r="F188" s="85">
        <v>1</v>
      </c>
      <c r="G188" s="86" t="s">
        <v>103</v>
      </c>
      <c r="H188" s="85">
        <v>39</v>
      </c>
      <c r="I188" s="85">
        <v>41.5</v>
      </c>
      <c r="J188" s="49" t="str">
        <f>IF(((VLOOKUP($G188,Depth_Lookup!$A$3:$J$561,9,FALSE))-(I188/100))&gt;=0,"Good","Too Long")</f>
        <v>Good</v>
      </c>
      <c r="K188" s="50">
        <f>(VLOOKUP($G188,Depth_Lookup!$A$3:$J$561,10,FALSE))+(H188/100)</f>
        <v>68.989999999999995</v>
      </c>
      <c r="L188" s="50">
        <f>(VLOOKUP($G188,Depth_Lookup!$A$3:$J$561,10,FALSE))+(I188/100)</f>
        <v>69.015000000000001</v>
      </c>
      <c r="M188" s="87"/>
      <c r="N188" s="88"/>
      <c r="P188" s="85" t="s">
        <v>370</v>
      </c>
      <c r="Q188" s="85" t="s">
        <v>372</v>
      </c>
      <c r="S188" s="86"/>
      <c r="T188" s="208" t="s">
        <v>375</v>
      </c>
      <c r="X188" s="86" t="e">
        <f>VLOOKUP(W188,[1]definitions_list_lookup!$V$12:$W$15,2,FALSE)</f>
        <v>#N/A</v>
      </c>
      <c r="Z188" s="86" t="e">
        <f>VLOOKUP(Y188,[1]definitions_list_lookup!$AT$3:$AU$5,2,FALSE)</f>
        <v>#N/A</v>
      </c>
      <c r="AA188" s="89"/>
      <c r="AB188" s="90"/>
      <c r="AD188" s="85" t="s">
        <v>376</v>
      </c>
      <c r="AE188" s="86">
        <f>VLOOKUP(AD188,[1]definitions_list_lookup!$Y$12:$Z$15,2,FALSE)</f>
        <v>0</v>
      </c>
      <c r="AG188" s="86" t="e">
        <f>VLOOKUP(AF188,[1]definitions_list_lookup!$AT$3:$AU$5,2,FALSE)</f>
        <v>#N/A</v>
      </c>
      <c r="AK188" s="91"/>
      <c r="AL188" s="91"/>
      <c r="AM188" s="91"/>
      <c r="AN188" s="91"/>
      <c r="AO188" s="91"/>
      <c r="AP188" s="91"/>
      <c r="AQ188" s="91"/>
      <c r="AR188" s="91"/>
      <c r="AS188" s="91"/>
      <c r="AT188" s="92">
        <v>56</v>
      </c>
      <c r="AU188" s="92">
        <v>90</v>
      </c>
      <c r="AV188" s="92">
        <v>0.1</v>
      </c>
      <c r="AW188" s="92">
        <v>0</v>
      </c>
      <c r="AX188" s="93">
        <f t="shared" si="7"/>
        <v>-90.067450889013386</v>
      </c>
      <c r="AY188" s="93">
        <f t="shared" si="8"/>
        <v>269.9325491109866</v>
      </c>
      <c r="AZ188" s="93">
        <f t="shared" si="9"/>
        <v>33.999981594033095</v>
      </c>
      <c r="BA188" s="93">
        <f t="shared" si="10"/>
        <v>359.9325491109866</v>
      </c>
      <c r="BB188" s="93">
        <f t="shared" si="11"/>
        <v>56.000018405966905</v>
      </c>
      <c r="BC188" s="94">
        <f t="shared" si="12"/>
        <v>89.932549110986599</v>
      </c>
      <c r="BD188" s="95">
        <f t="shared" si="13"/>
        <v>56.000018405966905</v>
      </c>
      <c r="BE188" s="85" t="s">
        <v>437</v>
      </c>
      <c r="BG188" s="96"/>
      <c r="BH188" s="85" t="s">
        <v>420</v>
      </c>
      <c r="BI188" s="85">
        <f>VLOOKUP(BH188,[1]definitions_list_lookup!$AB$12:$AC$17,2,FALSE)</f>
        <v>0</v>
      </c>
    </row>
    <row r="189" spans="1:61">
      <c r="A189" s="8">
        <v>43302</v>
      </c>
      <c r="B189" s="9" t="s">
        <v>9</v>
      </c>
      <c r="D189" s="9" t="s">
        <v>10</v>
      </c>
      <c r="E189" s="9">
        <v>37</v>
      </c>
      <c r="F189" s="9">
        <v>1</v>
      </c>
      <c r="G189" s="10" t="s">
        <v>103</v>
      </c>
      <c r="H189" s="2">
        <v>41.5</v>
      </c>
      <c r="I189" s="2">
        <v>45</v>
      </c>
      <c r="J189" s="49" t="str">
        <f>IF(((VLOOKUP($G189,Depth_Lookup!$A$3:$J$561,9,FALSE))-(I189/100))&gt;=0,"Good","Too Long")</f>
        <v>Good</v>
      </c>
      <c r="K189" s="50">
        <f>(VLOOKUP($G189,Depth_Lookup!$A$3:$J$561,10,FALSE))+(H189/100)</f>
        <v>69.015000000000001</v>
      </c>
      <c r="L189" s="50">
        <f>(VLOOKUP($G189,Depth_Lookup!$A$3:$J$561,10,FALSE))+(I189/100)</f>
        <v>69.05</v>
      </c>
      <c r="P189" s="2" t="s">
        <v>370</v>
      </c>
      <c r="Q189" s="2" t="s">
        <v>372</v>
      </c>
      <c r="R189" s="9"/>
      <c r="S189" s="17"/>
      <c r="T189" s="208" t="s">
        <v>375</v>
      </c>
      <c r="U189" s="5"/>
      <c r="V189" s="9"/>
      <c r="W189" s="9"/>
      <c r="X189" s="10" t="e">
        <f>VLOOKUP(W189,[1]definitions_list_lookup!$V$12:$W$15,2,FALSE)</f>
        <v>#N/A</v>
      </c>
      <c r="Y189" s="5"/>
      <c r="Z189" s="17" t="e">
        <f>VLOOKUP(Y189,[1]definitions_list_lookup!$AT$3:$AU$5,2,FALSE)</f>
        <v>#N/A</v>
      </c>
      <c r="AA189" s="52"/>
      <c r="AC189" s="9"/>
      <c r="AD189" s="2" t="s">
        <v>376</v>
      </c>
      <c r="AE189" s="10">
        <f>VLOOKUP(AD189,[1]definitions_list_lookup!$Y$12:$Z$15,2,FALSE)</f>
        <v>0</v>
      </c>
      <c r="AF189" s="5"/>
      <c r="AG189" s="17" t="e">
        <f>VLOOKUP(AF189,[1]definitions_list_lookup!$AT$3:$AU$5,2,FALSE)</f>
        <v>#N/A</v>
      </c>
      <c r="AI189" s="2"/>
      <c r="AJ189" s="2"/>
      <c r="AK189" s="54"/>
      <c r="AL189" s="54"/>
      <c r="AM189" s="54"/>
      <c r="AN189" s="54"/>
      <c r="AO189" s="54"/>
      <c r="AP189" s="54"/>
      <c r="AQ189" s="54"/>
      <c r="AR189" s="54"/>
      <c r="AS189" s="54"/>
      <c r="AT189" s="55"/>
      <c r="AU189" s="55"/>
      <c r="AV189" s="55"/>
      <c r="AW189" s="55"/>
      <c r="AX189" s="56" t="e">
        <f t="shared" si="7"/>
        <v>#DIV/0!</v>
      </c>
      <c r="AY189" s="56" t="e">
        <f t="shared" si="8"/>
        <v>#DIV/0!</v>
      </c>
      <c r="AZ189" s="56" t="e">
        <f t="shared" si="9"/>
        <v>#DIV/0!</v>
      </c>
      <c r="BA189" s="56" t="e">
        <f t="shared" si="10"/>
        <v>#DIV/0!</v>
      </c>
      <c r="BB189" s="56" t="e">
        <f t="shared" si="11"/>
        <v>#DIV/0!</v>
      </c>
      <c r="BC189" s="57"/>
      <c r="BD189" s="58"/>
      <c r="BE189" s="2" t="s">
        <v>419</v>
      </c>
      <c r="BH189" s="2" t="s">
        <v>420</v>
      </c>
      <c r="BI189" s="9">
        <f>VLOOKUP(BH189,[1]definitions_list_lookup!$AB$12:$AC$17,2,FALSE)</f>
        <v>0</v>
      </c>
    </row>
    <row r="190" spans="1:61" s="85" customFormat="1">
      <c r="A190" s="84">
        <v>43302</v>
      </c>
      <c r="B190" s="85" t="s">
        <v>9</v>
      </c>
      <c r="D190" s="85" t="s">
        <v>10</v>
      </c>
      <c r="E190" s="85">
        <v>37</v>
      </c>
      <c r="F190" s="85">
        <v>1</v>
      </c>
      <c r="G190" s="86" t="s">
        <v>103</v>
      </c>
      <c r="H190" s="85">
        <v>45</v>
      </c>
      <c r="I190" s="85">
        <v>48.5</v>
      </c>
      <c r="J190" s="49" t="str">
        <f>IF(((VLOOKUP($G190,Depth_Lookup!$A$3:$J$561,9,FALSE))-(I190/100))&gt;=0,"Good","Too Long")</f>
        <v>Good</v>
      </c>
      <c r="K190" s="50">
        <f>(VLOOKUP($G190,Depth_Lookup!$A$3:$J$561,10,FALSE))+(H190/100)</f>
        <v>69.05</v>
      </c>
      <c r="L190" s="50">
        <f>(VLOOKUP($G190,Depth_Lookup!$A$3:$J$561,10,FALSE))+(I190/100)</f>
        <v>69.084999999999994</v>
      </c>
      <c r="M190" s="87"/>
      <c r="N190" s="88"/>
      <c r="P190" s="85" t="s">
        <v>370</v>
      </c>
      <c r="Q190" s="85" t="s">
        <v>372</v>
      </c>
      <c r="S190" s="86"/>
      <c r="T190" s="208" t="s">
        <v>375</v>
      </c>
      <c r="X190" s="86" t="e">
        <f>VLOOKUP(W190,[1]definitions_list_lookup!$V$12:$W$15,2,FALSE)</f>
        <v>#N/A</v>
      </c>
      <c r="Z190" s="86" t="e">
        <f>VLOOKUP(Y190,[1]definitions_list_lookup!$AT$3:$AU$5,2,FALSE)</f>
        <v>#N/A</v>
      </c>
      <c r="AA190" s="89"/>
      <c r="AB190" s="90"/>
      <c r="AD190" s="85" t="s">
        <v>376</v>
      </c>
      <c r="AE190" s="86">
        <f>VLOOKUP(AD190,[1]definitions_list_lookup!$Y$12:$Z$15,2,FALSE)</f>
        <v>0</v>
      </c>
      <c r="AG190" s="86" t="e">
        <f>VLOOKUP(AF190,[1]definitions_list_lookup!$AT$3:$AU$5,2,FALSE)</f>
        <v>#N/A</v>
      </c>
      <c r="AK190" s="91"/>
      <c r="AL190" s="91"/>
      <c r="AM190" s="91"/>
      <c r="AN190" s="91"/>
      <c r="AO190" s="91"/>
      <c r="AP190" s="91"/>
      <c r="AQ190" s="91"/>
      <c r="AR190" s="91"/>
      <c r="AS190" s="91"/>
      <c r="AT190" s="92">
        <v>64</v>
      </c>
      <c r="AU190" s="92">
        <v>90</v>
      </c>
      <c r="AV190" s="92">
        <v>0.1</v>
      </c>
      <c r="AW190" s="92">
        <v>0</v>
      </c>
      <c r="AX190" s="93">
        <f t="shared" si="7"/>
        <v>-90.048773296599649</v>
      </c>
      <c r="AY190" s="93">
        <f t="shared" si="8"/>
        <v>269.95122670340038</v>
      </c>
      <c r="AZ190" s="93">
        <f t="shared" si="9"/>
        <v>25.999991820745048</v>
      </c>
      <c r="BA190" s="93">
        <f t="shared" si="10"/>
        <v>359.95122670340038</v>
      </c>
      <c r="BB190" s="93">
        <f t="shared" si="11"/>
        <v>64.000008179254948</v>
      </c>
      <c r="BC190" s="94">
        <f t="shared" si="12"/>
        <v>89.95122670340038</v>
      </c>
      <c r="BD190" s="95">
        <f t="shared" si="13"/>
        <v>64.000008179254948</v>
      </c>
      <c r="BE190" s="85" t="s">
        <v>437</v>
      </c>
      <c r="BG190" s="96"/>
      <c r="BH190" s="85" t="s">
        <v>420</v>
      </c>
      <c r="BI190" s="85">
        <f>VLOOKUP(BH190,[1]definitions_list_lookup!$AB$12:$AC$17,2,FALSE)</f>
        <v>0</v>
      </c>
    </row>
    <row r="191" spans="1:61">
      <c r="A191" s="8">
        <v>43302</v>
      </c>
      <c r="B191" s="9" t="s">
        <v>9</v>
      </c>
      <c r="D191" s="9" t="s">
        <v>10</v>
      </c>
      <c r="E191" s="9">
        <v>37</v>
      </c>
      <c r="F191" s="9">
        <v>1</v>
      </c>
      <c r="G191" s="10" t="s">
        <v>103</v>
      </c>
      <c r="H191" s="2">
        <v>48.5</v>
      </c>
      <c r="I191" s="2">
        <v>52.5</v>
      </c>
      <c r="J191" s="49" t="str">
        <f>IF(((VLOOKUP($G191,Depth_Lookup!$A$3:$J$561,9,FALSE))-(I191/100))&gt;=0,"Good","Too Long")</f>
        <v>Good</v>
      </c>
      <c r="K191" s="50">
        <f>(VLOOKUP($G191,Depth_Lookup!$A$3:$J$561,10,FALSE))+(H191/100)</f>
        <v>69.084999999999994</v>
      </c>
      <c r="L191" s="50">
        <f>(VLOOKUP($G191,Depth_Lookup!$A$3:$J$561,10,FALSE))+(I191/100)</f>
        <v>69.125</v>
      </c>
      <c r="P191" s="2" t="s">
        <v>370</v>
      </c>
      <c r="Q191" s="2" t="s">
        <v>372</v>
      </c>
      <c r="R191" s="9"/>
      <c r="S191" s="17"/>
      <c r="T191" s="208" t="s">
        <v>375</v>
      </c>
      <c r="U191" s="5"/>
      <c r="V191" s="9"/>
      <c r="W191" s="9"/>
      <c r="X191" s="10" t="e">
        <f>VLOOKUP(W191,[1]definitions_list_lookup!$V$12:$W$15,2,FALSE)</f>
        <v>#N/A</v>
      </c>
      <c r="Y191" s="5"/>
      <c r="Z191" s="17" t="e">
        <f>VLOOKUP(Y191,[1]definitions_list_lookup!$AT$3:$AU$5,2,FALSE)</f>
        <v>#N/A</v>
      </c>
      <c r="AA191" s="52"/>
      <c r="AC191" s="9"/>
      <c r="AD191" s="2" t="s">
        <v>376</v>
      </c>
      <c r="AE191" s="10">
        <f>VLOOKUP(AD191,[1]definitions_list_lookup!$Y$12:$Z$15,2,FALSE)</f>
        <v>0</v>
      </c>
      <c r="AF191" s="5"/>
      <c r="AG191" s="17" t="e">
        <f>VLOOKUP(AF191,[1]definitions_list_lookup!$AT$3:$AU$5,2,FALSE)</f>
        <v>#N/A</v>
      </c>
      <c r="AI191" s="2"/>
      <c r="AJ191" s="2"/>
      <c r="AK191" s="54"/>
      <c r="AL191" s="54"/>
      <c r="AM191" s="54"/>
      <c r="AN191" s="54"/>
      <c r="AO191" s="54"/>
      <c r="AP191" s="54"/>
      <c r="AQ191" s="54"/>
      <c r="AR191" s="54"/>
      <c r="AS191" s="54"/>
      <c r="AT191" s="55"/>
      <c r="AU191" s="55"/>
      <c r="AV191" s="55"/>
      <c r="AW191" s="55"/>
      <c r="AX191" s="56" t="e">
        <f t="shared" si="7"/>
        <v>#DIV/0!</v>
      </c>
      <c r="AY191" s="56" t="e">
        <f t="shared" si="8"/>
        <v>#DIV/0!</v>
      </c>
      <c r="AZ191" s="56" t="e">
        <f t="shared" si="9"/>
        <v>#DIV/0!</v>
      </c>
      <c r="BA191" s="56" t="e">
        <f t="shared" si="10"/>
        <v>#DIV/0!</v>
      </c>
      <c r="BB191" s="56" t="e">
        <f t="shared" si="11"/>
        <v>#DIV/0!</v>
      </c>
      <c r="BC191" s="57"/>
      <c r="BD191" s="58"/>
      <c r="BE191" s="2" t="s">
        <v>419</v>
      </c>
      <c r="BH191" s="2" t="s">
        <v>420</v>
      </c>
      <c r="BI191" s="9">
        <f>VLOOKUP(BH191,[1]definitions_list_lookup!$AB$12:$AC$17,2,FALSE)</f>
        <v>0</v>
      </c>
    </row>
    <row r="192" spans="1:61" s="85" customFormat="1">
      <c r="A192" s="84">
        <v>43302</v>
      </c>
      <c r="B192" s="85" t="s">
        <v>9</v>
      </c>
      <c r="D192" s="85" t="s">
        <v>10</v>
      </c>
      <c r="E192" s="85">
        <v>37</v>
      </c>
      <c r="F192" s="85">
        <v>1</v>
      </c>
      <c r="G192" s="86" t="s">
        <v>103</v>
      </c>
      <c r="H192" s="85">
        <v>52.5</v>
      </c>
      <c r="I192" s="85">
        <v>56</v>
      </c>
      <c r="J192" s="49" t="str">
        <f>IF(((VLOOKUP($G192,Depth_Lookup!$A$3:$J$561,9,FALSE))-(I192/100))&gt;=0,"Good","Too Long")</f>
        <v>Good</v>
      </c>
      <c r="K192" s="50">
        <f>(VLOOKUP($G192,Depth_Lookup!$A$3:$J$561,10,FALSE))+(H192/100)</f>
        <v>69.125</v>
      </c>
      <c r="L192" s="50">
        <f>(VLOOKUP($G192,Depth_Lookup!$A$3:$J$561,10,FALSE))+(I192/100)</f>
        <v>69.16</v>
      </c>
      <c r="M192" s="87"/>
      <c r="N192" s="88"/>
      <c r="P192" s="85" t="s">
        <v>370</v>
      </c>
      <c r="Q192" s="85" t="s">
        <v>372</v>
      </c>
      <c r="S192" s="86"/>
      <c r="T192" s="208" t="s">
        <v>375</v>
      </c>
      <c r="X192" s="86" t="e">
        <f>VLOOKUP(W192,[1]definitions_list_lookup!$V$12:$W$15,2,FALSE)</f>
        <v>#N/A</v>
      </c>
      <c r="Z192" s="86" t="e">
        <f>VLOOKUP(Y192,[1]definitions_list_lookup!$AT$3:$AU$5,2,FALSE)</f>
        <v>#N/A</v>
      </c>
      <c r="AA192" s="89"/>
      <c r="AB192" s="90"/>
      <c r="AD192" s="85" t="s">
        <v>376</v>
      </c>
      <c r="AE192" s="86">
        <f>VLOOKUP(AD192,[1]definitions_list_lookup!$Y$12:$Z$15,2,FALSE)</f>
        <v>0</v>
      </c>
      <c r="AG192" s="86" t="e">
        <f>VLOOKUP(AF192,[1]definitions_list_lookup!$AT$3:$AU$5,2,FALSE)</f>
        <v>#N/A</v>
      </c>
      <c r="AK192" s="91"/>
      <c r="AL192" s="91"/>
      <c r="AM192" s="91"/>
      <c r="AN192" s="91"/>
      <c r="AO192" s="91"/>
      <c r="AP192" s="91"/>
      <c r="AQ192" s="91"/>
      <c r="AR192" s="91"/>
      <c r="AS192" s="91"/>
      <c r="AT192" s="92">
        <v>57</v>
      </c>
      <c r="AU192" s="92">
        <v>90</v>
      </c>
      <c r="AV192" s="92">
        <v>0.1</v>
      </c>
      <c r="AW192" s="92">
        <v>0</v>
      </c>
      <c r="AX192" s="93">
        <f t="shared" si="7"/>
        <v>-90.064940797451044</v>
      </c>
      <c r="AY192" s="93">
        <f t="shared" si="8"/>
        <v>269.93505920254893</v>
      </c>
      <c r="AZ192" s="93">
        <f t="shared" si="9"/>
        <v>32.999983189415666</v>
      </c>
      <c r="BA192" s="93">
        <f t="shared" si="10"/>
        <v>359.93505920254893</v>
      </c>
      <c r="BB192" s="93">
        <f t="shared" si="11"/>
        <v>57.000016810584334</v>
      </c>
      <c r="BC192" s="94">
        <f t="shared" si="12"/>
        <v>89.935059202548928</v>
      </c>
      <c r="BD192" s="95">
        <f t="shared" si="13"/>
        <v>57.000016810584334</v>
      </c>
      <c r="BE192" s="85" t="s">
        <v>437</v>
      </c>
      <c r="BG192" s="96"/>
      <c r="BH192" s="85" t="s">
        <v>420</v>
      </c>
      <c r="BI192" s="85">
        <f>VLOOKUP(BH192,[1]definitions_list_lookup!$AB$12:$AC$17,2,FALSE)</f>
        <v>0</v>
      </c>
    </row>
    <row r="193" spans="1:61">
      <c r="A193" s="8">
        <v>43302</v>
      </c>
      <c r="B193" s="9" t="s">
        <v>9</v>
      </c>
      <c r="D193" s="9" t="s">
        <v>10</v>
      </c>
      <c r="E193" s="9">
        <v>37</v>
      </c>
      <c r="F193" s="9">
        <v>1</v>
      </c>
      <c r="G193" s="10" t="s">
        <v>103</v>
      </c>
      <c r="H193" s="2">
        <v>56</v>
      </c>
      <c r="I193" s="2">
        <v>66</v>
      </c>
      <c r="J193" s="49" t="str">
        <f>IF(((VLOOKUP($G193,Depth_Lookup!$A$3:$J$561,9,FALSE))-(I193/100))&gt;=0,"Good","Too Long")</f>
        <v>Good</v>
      </c>
      <c r="K193" s="50">
        <f>(VLOOKUP($G193,Depth_Lookup!$A$3:$J$561,10,FALSE))+(H193/100)</f>
        <v>69.16</v>
      </c>
      <c r="L193" s="50">
        <f>(VLOOKUP($G193,Depth_Lookup!$A$3:$J$561,10,FALSE))+(I193/100)</f>
        <v>69.259999999999991</v>
      </c>
      <c r="P193" s="2" t="s">
        <v>370</v>
      </c>
      <c r="Q193" s="2" t="s">
        <v>372</v>
      </c>
      <c r="R193" s="9"/>
      <c r="S193" s="17"/>
      <c r="T193" s="208" t="s">
        <v>375</v>
      </c>
      <c r="U193" s="5"/>
      <c r="V193" s="9"/>
      <c r="W193" s="9"/>
      <c r="X193" s="10" t="e">
        <f>VLOOKUP(W193,[1]definitions_list_lookup!$V$12:$W$15,2,FALSE)</f>
        <v>#N/A</v>
      </c>
      <c r="Y193" s="5"/>
      <c r="Z193" s="17" t="e">
        <f>VLOOKUP(Y193,[1]definitions_list_lookup!$AT$3:$AU$5,2,FALSE)</f>
        <v>#N/A</v>
      </c>
      <c r="AA193" s="52"/>
      <c r="AC193" s="9"/>
      <c r="AD193" s="2" t="s">
        <v>376</v>
      </c>
      <c r="AE193" s="10">
        <f>VLOOKUP(AD193,[1]definitions_list_lookup!$Y$12:$Z$15,2,FALSE)</f>
        <v>0</v>
      </c>
      <c r="AF193" s="5"/>
      <c r="AG193" s="17" t="e">
        <f>VLOOKUP(AF193,[1]definitions_list_lookup!$AT$3:$AU$5,2,FALSE)</f>
        <v>#N/A</v>
      </c>
      <c r="AI193" s="2"/>
      <c r="AJ193" s="2"/>
      <c r="AK193" s="54"/>
      <c r="AL193" s="54"/>
      <c r="AM193" s="54"/>
      <c r="AN193" s="54"/>
      <c r="AO193" s="54"/>
      <c r="AP193" s="54"/>
      <c r="AQ193" s="54"/>
      <c r="AR193" s="54"/>
      <c r="AS193" s="54"/>
      <c r="AT193" s="55"/>
      <c r="AU193" s="55"/>
      <c r="AV193" s="55"/>
      <c r="AW193" s="55"/>
      <c r="AX193" s="56" t="e">
        <f t="shared" si="7"/>
        <v>#DIV/0!</v>
      </c>
      <c r="AY193" s="56" t="e">
        <f t="shared" si="8"/>
        <v>#DIV/0!</v>
      </c>
      <c r="AZ193" s="56" t="e">
        <f t="shared" si="9"/>
        <v>#DIV/0!</v>
      </c>
      <c r="BA193" s="56" t="e">
        <f t="shared" si="10"/>
        <v>#DIV/0!</v>
      </c>
      <c r="BB193" s="56" t="e">
        <f t="shared" si="11"/>
        <v>#DIV/0!</v>
      </c>
      <c r="BC193" s="57"/>
      <c r="BD193" s="58"/>
      <c r="BE193" s="2" t="s">
        <v>419</v>
      </c>
      <c r="BH193" s="2" t="s">
        <v>420</v>
      </c>
      <c r="BI193" s="9">
        <f>VLOOKUP(BH193,[1]definitions_list_lookup!$AB$12:$AC$17,2,FALSE)</f>
        <v>0</v>
      </c>
    </row>
    <row r="194" spans="1:61" s="85" customFormat="1">
      <c r="A194" s="84">
        <v>43302</v>
      </c>
      <c r="B194" s="85" t="s">
        <v>9</v>
      </c>
      <c r="D194" s="85" t="s">
        <v>10</v>
      </c>
      <c r="E194" s="85">
        <v>37</v>
      </c>
      <c r="F194" s="85">
        <v>1</v>
      </c>
      <c r="G194" s="86" t="s">
        <v>103</v>
      </c>
      <c r="H194" s="85">
        <v>66</v>
      </c>
      <c r="I194" s="85">
        <v>68</v>
      </c>
      <c r="J194" s="49" t="str">
        <f>IF(((VLOOKUP($G194,Depth_Lookup!$A$3:$J$561,9,FALSE))-(I194/100))&gt;=0,"Good","Too Long")</f>
        <v>Good</v>
      </c>
      <c r="K194" s="50">
        <f>(VLOOKUP($G194,Depth_Lookup!$A$3:$J$561,10,FALSE))+(H194/100)</f>
        <v>69.259999999999991</v>
      </c>
      <c r="L194" s="50">
        <f>(VLOOKUP($G194,Depth_Lookup!$A$3:$J$561,10,FALSE))+(I194/100)</f>
        <v>69.28</v>
      </c>
      <c r="M194" s="87"/>
      <c r="N194" s="88"/>
      <c r="P194" s="85" t="s">
        <v>370</v>
      </c>
      <c r="Q194" s="85" t="s">
        <v>372</v>
      </c>
      <c r="S194" s="86"/>
      <c r="T194" s="208" t="s">
        <v>375</v>
      </c>
      <c r="X194" s="86" t="e">
        <f>VLOOKUP(W194,[1]definitions_list_lookup!$V$12:$W$15,2,FALSE)</f>
        <v>#N/A</v>
      </c>
      <c r="Z194" s="86" t="e">
        <f>VLOOKUP(Y194,[1]definitions_list_lookup!$AT$3:$AU$5,2,FALSE)</f>
        <v>#N/A</v>
      </c>
      <c r="AA194" s="89"/>
      <c r="AB194" s="90"/>
      <c r="AD194" s="85" t="s">
        <v>376</v>
      </c>
      <c r="AE194" s="86">
        <f>VLOOKUP(AD194,[1]definitions_list_lookup!$Y$12:$Z$15,2,FALSE)</f>
        <v>0</v>
      </c>
      <c r="AG194" s="86" t="e">
        <f>VLOOKUP(AF194,[1]definitions_list_lookup!$AT$3:$AU$5,2,FALSE)</f>
        <v>#N/A</v>
      </c>
      <c r="AK194" s="91"/>
      <c r="AL194" s="91"/>
      <c r="AM194" s="91"/>
      <c r="AN194" s="91"/>
      <c r="AO194" s="91"/>
      <c r="AP194" s="91"/>
      <c r="AQ194" s="91"/>
      <c r="AR194" s="91"/>
      <c r="AS194" s="91"/>
      <c r="AT194" s="92">
        <v>58</v>
      </c>
      <c r="AU194" s="92">
        <v>90</v>
      </c>
      <c r="AV194" s="92">
        <v>0.1</v>
      </c>
      <c r="AW194" s="92">
        <v>0</v>
      </c>
      <c r="AX194" s="93">
        <f t="shared" si="7"/>
        <v>-90.062486973865362</v>
      </c>
      <c r="AY194" s="93">
        <f t="shared" si="8"/>
        <v>269.93751302613464</v>
      </c>
      <c r="AZ194" s="93">
        <f t="shared" si="9"/>
        <v>31.999984687130588</v>
      </c>
      <c r="BA194" s="93">
        <f t="shared" si="10"/>
        <v>359.93751302613464</v>
      </c>
      <c r="BB194" s="93">
        <f t="shared" si="11"/>
        <v>58.000015312869408</v>
      </c>
      <c r="BC194" s="94">
        <f t="shared" si="12"/>
        <v>89.937513026134638</v>
      </c>
      <c r="BD194" s="95">
        <f t="shared" si="13"/>
        <v>58.000015312869408</v>
      </c>
      <c r="BE194" s="85" t="s">
        <v>437</v>
      </c>
      <c r="BG194" s="96"/>
      <c r="BH194" s="85" t="s">
        <v>420</v>
      </c>
      <c r="BI194" s="85">
        <f>VLOOKUP(BH194,[1]definitions_list_lookup!$AB$12:$AC$17,2,FALSE)</f>
        <v>0</v>
      </c>
    </row>
    <row r="195" spans="1:61">
      <c r="A195" s="8">
        <v>43302</v>
      </c>
      <c r="B195" s="9" t="s">
        <v>9</v>
      </c>
      <c r="D195" s="9" t="s">
        <v>10</v>
      </c>
      <c r="E195" s="9">
        <v>37</v>
      </c>
      <c r="F195" s="9">
        <v>1</v>
      </c>
      <c r="G195" s="10" t="s">
        <v>103</v>
      </c>
      <c r="H195" s="2">
        <v>68</v>
      </c>
      <c r="I195" s="2">
        <v>79.5</v>
      </c>
      <c r="J195" s="49" t="str">
        <f>IF(((VLOOKUP($G195,Depth_Lookup!$A$3:$J$561,9,FALSE))-(I195/100))&gt;=0,"Good","Too Long")</f>
        <v>Good</v>
      </c>
      <c r="K195" s="50">
        <f>(VLOOKUP($G195,Depth_Lookup!$A$3:$J$561,10,FALSE))+(H195/100)</f>
        <v>69.28</v>
      </c>
      <c r="L195" s="50">
        <f>(VLOOKUP($G195,Depth_Lookup!$A$3:$J$561,10,FALSE))+(I195/100)</f>
        <v>69.394999999999996</v>
      </c>
      <c r="P195" s="2" t="s">
        <v>370</v>
      </c>
      <c r="Q195" s="2" t="s">
        <v>372</v>
      </c>
      <c r="R195" s="9"/>
      <c r="S195" s="17"/>
      <c r="T195" s="208" t="s">
        <v>375</v>
      </c>
      <c r="U195" s="5"/>
      <c r="V195" s="9"/>
      <c r="W195" s="9"/>
      <c r="X195" s="10" t="e">
        <f>VLOOKUP(W195,[1]definitions_list_lookup!$V$12:$W$15,2,FALSE)</f>
        <v>#N/A</v>
      </c>
      <c r="Y195" s="5"/>
      <c r="Z195" s="17" t="e">
        <f>VLOOKUP(Y195,[1]definitions_list_lookup!$AT$3:$AU$5,2,FALSE)</f>
        <v>#N/A</v>
      </c>
      <c r="AA195" s="52"/>
      <c r="AC195" s="9"/>
      <c r="AD195" s="2" t="s">
        <v>376</v>
      </c>
      <c r="AE195" s="10">
        <f>VLOOKUP(AD195,[1]definitions_list_lookup!$Y$12:$Z$15,2,FALSE)</f>
        <v>0</v>
      </c>
      <c r="AF195" s="5"/>
      <c r="AG195" s="17" t="e">
        <f>VLOOKUP(AF195,[1]definitions_list_lookup!$AT$3:$AU$5,2,FALSE)</f>
        <v>#N/A</v>
      </c>
      <c r="AI195" s="2"/>
      <c r="AJ195" s="2"/>
      <c r="AK195" s="54"/>
      <c r="AL195" s="54"/>
      <c r="AM195" s="54"/>
      <c r="AN195" s="54"/>
      <c r="AO195" s="54"/>
      <c r="AP195" s="54"/>
      <c r="AQ195" s="54"/>
      <c r="AR195" s="54"/>
      <c r="AS195" s="54"/>
      <c r="AT195" s="55"/>
      <c r="AU195" s="55"/>
      <c r="AV195" s="55"/>
      <c r="AW195" s="55"/>
      <c r="AX195" s="56" t="e">
        <f t="shared" si="7"/>
        <v>#DIV/0!</v>
      </c>
      <c r="AY195" s="56" t="e">
        <f t="shared" si="8"/>
        <v>#DIV/0!</v>
      </c>
      <c r="AZ195" s="56" t="e">
        <f t="shared" si="9"/>
        <v>#DIV/0!</v>
      </c>
      <c r="BA195" s="56" t="e">
        <f t="shared" si="10"/>
        <v>#DIV/0!</v>
      </c>
      <c r="BB195" s="56" t="e">
        <f t="shared" si="11"/>
        <v>#DIV/0!</v>
      </c>
      <c r="BC195" s="57"/>
      <c r="BD195" s="58"/>
      <c r="BE195" s="2" t="s">
        <v>419</v>
      </c>
      <c r="BH195" s="2" t="s">
        <v>420</v>
      </c>
      <c r="BI195" s="9">
        <f>VLOOKUP(BH195,[1]definitions_list_lookup!$AB$12:$AC$17,2,FALSE)</f>
        <v>0</v>
      </c>
    </row>
    <row r="196" spans="1:61">
      <c r="A196" s="8">
        <v>43302</v>
      </c>
      <c r="B196" s="9" t="s">
        <v>9</v>
      </c>
      <c r="D196" s="9" t="s">
        <v>10</v>
      </c>
      <c r="E196" s="9">
        <v>37</v>
      </c>
      <c r="F196" s="9">
        <v>2</v>
      </c>
      <c r="G196" s="10" t="s">
        <v>104</v>
      </c>
      <c r="H196" s="2">
        <v>0</v>
      </c>
      <c r="I196" s="2">
        <v>96</v>
      </c>
      <c r="J196" s="49" t="str">
        <f>IF(((VLOOKUP($G196,Depth_Lookup!$A$3:$J$561,9,FALSE))-(I196/100))&gt;=0,"Good","Too Long")</f>
        <v>Good</v>
      </c>
      <c r="K196" s="50">
        <f>(VLOOKUP($G196,Depth_Lookup!$A$3:$J$561,10,FALSE))+(H196/100)</f>
        <v>69.394999999999996</v>
      </c>
      <c r="L196" s="50">
        <f>(VLOOKUP($G196,Depth_Lookup!$A$3:$J$561,10,FALSE))+(I196/100)</f>
        <v>70.35499999999999</v>
      </c>
      <c r="R196" s="9"/>
      <c r="S196" s="17"/>
      <c r="T196" s="208"/>
      <c r="U196" s="5"/>
      <c r="V196" s="9"/>
      <c r="W196" s="9"/>
      <c r="X196" s="10" t="e">
        <f>VLOOKUP(W196,[1]definitions_list_lookup!$V$12:$W$15,2,FALSE)</f>
        <v>#N/A</v>
      </c>
      <c r="Y196" s="5"/>
      <c r="Z196" s="17" t="e">
        <f>VLOOKUP(Y196,[1]definitions_list_lookup!$AT$3:$AU$5,2,FALSE)</f>
        <v>#N/A</v>
      </c>
      <c r="AA196" s="52"/>
      <c r="AC196" s="9"/>
      <c r="AD196" s="2" t="s">
        <v>376</v>
      </c>
      <c r="AE196" s="10">
        <f>VLOOKUP(AD196,[1]definitions_list_lookup!$Y$12:$Z$15,2,FALSE)</f>
        <v>0</v>
      </c>
      <c r="AF196" s="5"/>
      <c r="AG196" s="17" t="e">
        <f>VLOOKUP(AF196,[1]definitions_list_lookup!$AT$3:$AU$5,2,FALSE)</f>
        <v>#N/A</v>
      </c>
      <c r="AI196" s="2"/>
      <c r="AJ196" s="2"/>
      <c r="AK196" s="54"/>
      <c r="AL196" s="54"/>
      <c r="AM196" s="54"/>
      <c r="AN196" s="54"/>
      <c r="AO196" s="54"/>
      <c r="AP196" s="54"/>
      <c r="AQ196" s="54"/>
      <c r="AR196" s="54"/>
      <c r="AS196" s="54"/>
      <c r="AT196" s="55"/>
      <c r="AU196" s="55"/>
      <c r="AV196" s="55"/>
      <c r="AW196" s="55"/>
      <c r="AX196" s="56" t="e">
        <f t="shared" si="7"/>
        <v>#DIV/0!</v>
      </c>
      <c r="AY196" s="56" t="e">
        <f t="shared" si="8"/>
        <v>#DIV/0!</v>
      </c>
      <c r="AZ196" s="56" t="e">
        <f t="shared" si="9"/>
        <v>#DIV/0!</v>
      </c>
      <c r="BA196" s="56" t="e">
        <f t="shared" si="10"/>
        <v>#DIV/0!</v>
      </c>
      <c r="BB196" s="56" t="e">
        <f t="shared" si="11"/>
        <v>#DIV/0!</v>
      </c>
      <c r="BC196" s="57" t="e">
        <f t="shared" si="12"/>
        <v>#DIV/0!</v>
      </c>
      <c r="BD196" s="58" t="e">
        <f t="shared" si="13"/>
        <v>#DIV/0!</v>
      </c>
      <c r="BE196" s="2" t="s">
        <v>419</v>
      </c>
      <c r="BH196" s="2" t="s">
        <v>420</v>
      </c>
      <c r="BI196" s="9">
        <f>VLOOKUP(BH196,[1]definitions_list_lookup!$AB$12:$AC$17,2,FALSE)</f>
        <v>0</v>
      </c>
    </row>
    <row r="197" spans="1:61">
      <c r="A197" s="8">
        <v>43302</v>
      </c>
      <c r="B197" s="9" t="s">
        <v>9</v>
      </c>
      <c r="D197" s="9" t="s">
        <v>10</v>
      </c>
      <c r="E197" s="9">
        <v>37</v>
      </c>
      <c r="F197" s="9">
        <v>3</v>
      </c>
      <c r="G197" s="10" t="s">
        <v>105</v>
      </c>
      <c r="H197" s="2">
        <v>0</v>
      </c>
      <c r="I197" s="2">
        <v>40</v>
      </c>
      <c r="J197" s="49" t="str">
        <f>IF(((VLOOKUP($G197,Depth_Lookup!$A$3:$J$561,9,FALSE))-(I197/100))&gt;=0,"Good","Too Long")</f>
        <v>Good</v>
      </c>
      <c r="K197" s="50">
        <f>(VLOOKUP($G197,Depth_Lookup!$A$3:$J$561,10,FALSE))+(H197/100)</f>
        <v>70.355000000000004</v>
      </c>
      <c r="L197" s="50">
        <f>(VLOOKUP($G197,Depth_Lookup!$A$3:$J$561,10,FALSE))+(I197/100)</f>
        <v>70.75500000000001</v>
      </c>
      <c r="R197" s="9"/>
      <c r="S197" s="17"/>
      <c r="T197" s="208"/>
      <c r="U197" s="5"/>
      <c r="V197" s="9"/>
      <c r="W197" s="9"/>
      <c r="X197" s="10" t="e">
        <f>VLOOKUP(W197,[1]definitions_list_lookup!$V$12:$W$15,2,FALSE)</f>
        <v>#N/A</v>
      </c>
      <c r="Y197" s="5"/>
      <c r="Z197" s="17" t="e">
        <f>VLOOKUP(Y197,[1]definitions_list_lookup!$AT$3:$AU$5,2,FALSE)</f>
        <v>#N/A</v>
      </c>
      <c r="AA197" s="52"/>
      <c r="AC197" s="9"/>
      <c r="AD197" s="2" t="s">
        <v>376</v>
      </c>
      <c r="AE197" s="10">
        <f>VLOOKUP(AD197,[1]definitions_list_lookup!$Y$12:$Z$15,2,FALSE)</f>
        <v>0</v>
      </c>
      <c r="AF197" s="5"/>
      <c r="AG197" s="17" t="e">
        <f>VLOOKUP(AF197,[1]definitions_list_lookup!$AT$3:$AU$5,2,FALSE)</f>
        <v>#N/A</v>
      </c>
      <c r="AI197" s="2"/>
      <c r="AJ197" s="2"/>
      <c r="AK197" s="54"/>
      <c r="AL197" s="54"/>
      <c r="AM197" s="54"/>
      <c r="AN197" s="54"/>
      <c r="AO197" s="54"/>
      <c r="AP197" s="54"/>
      <c r="AQ197" s="54"/>
      <c r="AR197" s="54"/>
      <c r="AS197" s="54"/>
      <c r="AT197" s="55"/>
      <c r="AU197" s="55"/>
      <c r="AV197" s="55"/>
      <c r="AW197" s="55"/>
      <c r="AX197" s="56" t="e">
        <f t="shared" si="7"/>
        <v>#DIV/0!</v>
      </c>
      <c r="AY197" s="56" t="e">
        <f t="shared" si="8"/>
        <v>#DIV/0!</v>
      </c>
      <c r="AZ197" s="56" t="e">
        <f t="shared" si="9"/>
        <v>#DIV/0!</v>
      </c>
      <c r="BA197" s="56" t="e">
        <f t="shared" si="10"/>
        <v>#DIV/0!</v>
      </c>
      <c r="BB197" s="56" t="e">
        <f t="shared" si="11"/>
        <v>#DIV/0!</v>
      </c>
      <c r="BC197" s="57" t="e">
        <f t="shared" si="12"/>
        <v>#DIV/0!</v>
      </c>
      <c r="BD197" s="58" t="e">
        <f t="shared" si="13"/>
        <v>#DIV/0!</v>
      </c>
      <c r="BE197" s="2" t="s">
        <v>419</v>
      </c>
      <c r="BH197" s="2" t="s">
        <v>420</v>
      </c>
      <c r="BI197" s="9">
        <f>VLOOKUP(BH197,[1]definitions_list_lookup!$AB$12:$AC$17,2,FALSE)</f>
        <v>0</v>
      </c>
    </row>
    <row r="198" spans="1:61">
      <c r="A198" s="8">
        <v>43302</v>
      </c>
      <c r="B198" s="9" t="s">
        <v>9</v>
      </c>
      <c r="D198" s="9" t="s">
        <v>10</v>
      </c>
      <c r="E198" s="9">
        <v>37</v>
      </c>
      <c r="F198" s="9">
        <v>4</v>
      </c>
      <c r="G198" s="10" t="s">
        <v>106</v>
      </c>
      <c r="H198" s="2">
        <v>0</v>
      </c>
      <c r="I198" s="2">
        <v>45</v>
      </c>
      <c r="J198" s="49" t="str">
        <f>IF(((VLOOKUP($G198,Depth_Lookup!$A$3:$J$561,9,FALSE))-(I198/100))&gt;=0,"Good","Too Long")</f>
        <v>Good</v>
      </c>
      <c r="K198" s="50">
        <f>(VLOOKUP($G198,Depth_Lookup!$A$3:$J$561,10,FALSE))+(H198/100)</f>
        <v>70.754999999999995</v>
      </c>
      <c r="L198" s="50">
        <f>(VLOOKUP($G198,Depth_Lookup!$A$3:$J$561,10,FALSE))+(I198/100)</f>
        <v>71.204999999999998</v>
      </c>
      <c r="R198" s="9"/>
      <c r="S198" s="17"/>
      <c r="T198" s="208"/>
      <c r="U198" s="5"/>
      <c r="V198" s="9"/>
      <c r="W198" s="9"/>
      <c r="X198" s="10" t="e">
        <f>VLOOKUP(W198,[1]definitions_list_lookup!$V$12:$W$15,2,FALSE)</f>
        <v>#N/A</v>
      </c>
      <c r="Y198" s="5"/>
      <c r="Z198" s="17" t="e">
        <f>VLOOKUP(Y198,[1]definitions_list_lookup!$AT$3:$AU$5,2,FALSE)</f>
        <v>#N/A</v>
      </c>
      <c r="AA198" s="52"/>
      <c r="AC198" s="9"/>
      <c r="AD198" s="2" t="s">
        <v>376</v>
      </c>
      <c r="AE198" s="10">
        <f>VLOOKUP(AD198,[1]definitions_list_lookup!$Y$12:$Z$15,2,FALSE)</f>
        <v>0</v>
      </c>
      <c r="AF198" s="5"/>
      <c r="AG198" s="17" t="e">
        <f>VLOOKUP(AF198,[1]definitions_list_lookup!$AT$3:$AU$5,2,FALSE)</f>
        <v>#N/A</v>
      </c>
      <c r="AI198" s="2"/>
      <c r="AJ198" s="2"/>
      <c r="AK198" s="54"/>
      <c r="AL198" s="54"/>
      <c r="AM198" s="54"/>
      <c r="AN198" s="54"/>
      <c r="AO198" s="54"/>
      <c r="AP198" s="54"/>
      <c r="AQ198" s="54"/>
      <c r="AR198" s="54"/>
      <c r="AS198" s="54"/>
      <c r="AT198" s="55"/>
      <c r="AU198" s="55"/>
      <c r="AV198" s="55"/>
      <c r="AW198" s="55"/>
      <c r="AX198" s="56" t="e">
        <f t="shared" si="7"/>
        <v>#DIV/0!</v>
      </c>
      <c r="AY198" s="56" t="e">
        <f t="shared" si="8"/>
        <v>#DIV/0!</v>
      </c>
      <c r="AZ198" s="56" t="e">
        <f t="shared" si="9"/>
        <v>#DIV/0!</v>
      </c>
      <c r="BA198" s="56" t="e">
        <f t="shared" si="10"/>
        <v>#DIV/0!</v>
      </c>
      <c r="BB198" s="56" t="e">
        <f t="shared" si="11"/>
        <v>#DIV/0!</v>
      </c>
      <c r="BC198" s="57" t="e">
        <f t="shared" si="12"/>
        <v>#DIV/0!</v>
      </c>
      <c r="BD198" s="58" t="e">
        <f t="shared" si="13"/>
        <v>#DIV/0!</v>
      </c>
      <c r="BE198" s="2" t="s">
        <v>419</v>
      </c>
      <c r="BH198" s="2" t="s">
        <v>420</v>
      </c>
      <c r="BI198" s="9">
        <f>VLOOKUP(BH198,[1]definitions_list_lookup!$AB$12:$AC$17,2,FALSE)</f>
        <v>0</v>
      </c>
    </row>
    <row r="199" spans="1:61" s="85" customFormat="1">
      <c r="A199" s="84">
        <v>43302</v>
      </c>
      <c r="B199" s="85" t="s">
        <v>9</v>
      </c>
      <c r="D199" s="85" t="s">
        <v>10</v>
      </c>
      <c r="E199" s="85">
        <v>37</v>
      </c>
      <c r="F199" s="85">
        <v>4</v>
      </c>
      <c r="G199" s="86" t="s">
        <v>106</v>
      </c>
      <c r="H199" s="85">
        <v>45</v>
      </c>
      <c r="I199" s="85">
        <v>51</v>
      </c>
      <c r="J199" s="49" t="str">
        <f>IF(((VLOOKUP($G199,Depth_Lookup!$A$3:$J$561,9,FALSE))-(I199/100))&gt;=0,"Good","Too Long")</f>
        <v>Good</v>
      </c>
      <c r="K199" s="50">
        <f>(VLOOKUP($G199,Depth_Lookup!$A$3:$J$561,10,FALSE))+(H199/100)</f>
        <v>71.204999999999998</v>
      </c>
      <c r="L199" s="50">
        <f>(VLOOKUP($G199,Depth_Lookup!$A$3:$J$561,10,FALSE))+(I199/100)</f>
        <v>71.265000000000001</v>
      </c>
      <c r="M199" s="87"/>
      <c r="N199" s="88"/>
      <c r="P199" s="85" t="s">
        <v>370</v>
      </c>
      <c r="Q199" s="85" t="s">
        <v>372</v>
      </c>
      <c r="S199" s="86"/>
      <c r="T199" s="208" t="s">
        <v>375</v>
      </c>
      <c r="X199" s="86" t="e">
        <f>VLOOKUP(W199,[1]definitions_list_lookup!$V$12:$W$15,2,FALSE)</f>
        <v>#N/A</v>
      </c>
      <c r="Z199" s="86" t="e">
        <f>VLOOKUP(Y199,[1]definitions_list_lookup!$AT$3:$AU$5,2,FALSE)</f>
        <v>#N/A</v>
      </c>
      <c r="AA199" s="89"/>
      <c r="AB199" s="90"/>
      <c r="AD199" s="85" t="s">
        <v>376</v>
      </c>
      <c r="AE199" s="86">
        <f>VLOOKUP(AD199,[1]definitions_list_lookup!$Y$12:$Z$15,2,FALSE)</f>
        <v>0</v>
      </c>
      <c r="AG199" s="86" t="e">
        <f>VLOOKUP(AF199,[1]definitions_list_lookup!$AT$3:$AU$5,2,FALSE)</f>
        <v>#N/A</v>
      </c>
      <c r="AK199" s="91"/>
      <c r="AL199" s="91"/>
      <c r="AM199" s="91"/>
      <c r="AN199" s="91"/>
      <c r="AO199" s="91"/>
      <c r="AP199" s="91"/>
      <c r="AQ199" s="91"/>
      <c r="AR199" s="91"/>
      <c r="AS199" s="91"/>
      <c r="AT199" s="92">
        <v>48</v>
      </c>
      <c r="AU199" s="92">
        <v>270</v>
      </c>
      <c r="AV199" s="92">
        <v>36</v>
      </c>
      <c r="AW199" s="92">
        <v>0</v>
      </c>
      <c r="AX199" s="93">
        <f t="shared" si="7"/>
        <v>123.19198255490767</v>
      </c>
      <c r="AY199" s="93">
        <f t="shared" si="8"/>
        <v>123.19198255490767</v>
      </c>
      <c r="AZ199" s="93">
        <f t="shared" si="9"/>
        <v>36.997840327045473</v>
      </c>
      <c r="BA199" s="93">
        <f t="shared" si="10"/>
        <v>213.19198255490767</v>
      </c>
      <c r="BB199" s="93">
        <f t="shared" si="11"/>
        <v>53.002159672954527</v>
      </c>
      <c r="BC199" s="94">
        <f t="shared" si="12"/>
        <v>303.19198255490767</v>
      </c>
      <c r="BD199" s="95">
        <f t="shared" si="13"/>
        <v>53.002159672954527</v>
      </c>
      <c r="BE199" s="85" t="s">
        <v>437</v>
      </c>
      <c r="BG199" s="96"/>
      <c r="BH199" s="85" t="s">
        <v>420</v>
      </c>
      <c r="BI199" s="85">
        <f>VLOOKUP(BH199,[1]definitions_list_lookup!$AB$12:$AC$17,2,FALSE)</f>
        <v>0</v>
      </c>
    </row>
    <row r="200" spans="1:61" s="12" customFormat="1">
      <c r="A200" s="11">
        <v>43302</v>
      </c>
      <c r="B200" s="12" t="s">
        <v>9</v>
      </c>
      <c r="D200" s="12" t="s">
        <v>10</v>
      </c>
      <c r="E200" s="12">
        <v>37</v>
      </c>
      <c r="F200" s="12">
        <v>4</v>
      </c>
      <c r="G200" s="13" t="s">
        <v>106</v>
      </c>
      <c r="H200" s="14">
        <v>51</v>
      </c>
      <c r="I200" s="14">
        <v>74.5</v>
      </c>
      <c r="J200" s="49" t="str">
        <f>IF(((VLOOKUP($G200,Depth_Lookup!$A$3:$J$561,9,FALSE))-(I200/100))&gt;=0,"Good","Too Long")</f>
        <v>Good</v>
      </c>
      <c r="K200" s="50">
        <f>(VLOOKUP($G200,Depth_Lookup!$A$3:$J$561,10,FALSE))+(H200/100)</f>
        <v>71.265000000000001</v>
      </c>
      <c r="L200" s="50">
        <f>(VLOOKUP($G200,Depth_Lookup!$A$3:$J$561,10,FALSE))+(I200/100)</f>
        <v>71.5</v>
      </c>
      <c r="M200" s="60"/>
      <c r="N200" s="61"/>
      <c r="P200" s="14" t="s">
        <v>370</v>
      </c>
      <c r="Q200" s="14" t="s">
        <v>372</v>
      </c>
      <c r="S200" s="21"/>
      <c r="T200" s="209" t="s">
        <v>375</v>
      </c>
      <c r="U200" s="26"/>
      <c r="X200" s="13" t="e">
        <f>VLOOKUP(W200,[1]definitions_list_lookup!$V$12:$W$15,2,FALSE)</f>
        <v>#N/A</v>
      </c>
      <c r="Y200" s="26"/>
      <c r="Z200" s="21" t="e">
        <f>VLOOKUP(Y200,[1]definitions_list_lookup!$AT$3:$AU$5,2,FALSE)</f>
        <v>#N/A</v>
      </c>
      <c r="AA200" s="62"/>
      <c r="AB200" s="63"/>
      <c r="AD200" s="14" t="s">
        <v>376</v>
      </c>
      <c r="AE200" s="13">
        <f>VLOOKUP(AD200,[1]definitions_list_lookup!$Y$12:$Z$15,2,FALSE)</f>
        <v>0</v>
      </c>
      <c r="AF200" s="26"/>
      <c r="AG200" s="21" t="e">
        <f>VLOOKUP(AF200,[1]definitions_list_lookup!$AT$3:$AU$5,2,FALSE)</f>
        <v>#N/A</v>
      </c>
      <c r="AI200" s="14"/>
      <c r="AJ200" s="1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5"/>
      <c r="AU200" s="65"/>
      <c r="AV200" s="65"/>
      <c r="AW200" s="65"/>
      <c r="AX200" s="66" t="e">
        <f t="shared" si="7"/>
        <v>#DIV/0!</v>
      </c>
      <c r="AY200" s="66" t="e">
        <f t="shared" si="8"/>
        <v>#DIV/0!</v>
      </c>
      <c r="AZ200" s="66" t="e">
        <f t="shared" si="9"/>
        <v>#DIV/0!</v>
      </c>
      <c r="BA200" s="66" t="e">
        <f t="shared" si="10"/>
        <v>#DIV/0!</v>
      </c>
      <c r="BB200" s="66" t="e">
        <f t="shared" si="11"/>
        <v>#DIV/0!</v>
      </c>
      <c r="BC200" s="67"/>
      <c r="BD200" s="68"/>
      <c r="BE200" s="14" t="s">
        <v>419</v>
      </c>
      <c r="BF200" s="14"/>
      <c r="BG200" s="69"/>
      <c r="BH200" s="14" t="s">
        <v>420</v>
      </c>
      <c r="BI200" s="12">
        <f>VLOOKUP(BH200,[1]definitions_list_lookup!$AB$12:$AC$17,2,FALSE)</f>
        <v>0</v>
      </c>
    </row>
    <row r="201" spans="1:61" s="85" customFormat="1">
      <c r="A201" s="84">
        <v>43303</v>
      </c>
      <c r="B201" s="85" t="s">
        <v>9</v>
      </c>
      <c r="D201" s="85" t="s">
        <v>10</v>
      </c>
      <c r="E201" s="85">
        <v>38</v>
      </c>
      <c r="F201" s="85">
        <v>1</v>
      </c>
      <c r="G201" s="86" t="s">
        <v>107</v>
      </c>
      <c r="H201" s="85">
        <v>0</v>
      </c>
      <c r="I201" s="85">
        <v>14</v>
      </c>
      <c r="J201" s="49" t="str">
        <f>IF(((VLOOKUP($G201,Depth_Lookup!$A$3:$J$561,9,FALSE))-(I201/100))&gt;=0,"Good","Too Long")</f>
        <v>Good</v>
      </c>
      <c r="K201" s="50">
        <f>(VLOOKUP($G201,Depth_Lookup!$A$3:$J$561,10,FALSE))+(H201/100)</f>
        <v>71.099999999999994</v>
      </c>
      <c r="L201" s="50">
        <f>(VLOOKUP($G201,Depth_Lookup!$A$3:$J$561,10,FALSE))+(I201/100)</f>
        <v>71.239999999999995</v>
      </c>
      <c r="M201" s="87"/>
      <c r="N201" s="88"/>
      <c r="P201" s="85" t="s">
        <v>370</v>
      </c>
      <c r="Q201" s="85" t="s">
        <v>372</v>
      </c>
      <c r="S201" s="86"/>
      <c r="T201" s="208" t="s">
        <v>375</v>
      </c>
      <c r="X201" s="86" t="e">
        <f>VLOOKUP(W201,[1]definitions_list_lookup!$V$12:$W$15,2,FALSE)</f>
        <v>#N/A</v>
      </c>
      <c r="Z201" s="86" t="e">
        <f>VLOOKUP(Y201,[1]definitions_list_lookup!$AT$3:$AU$5,2,FALSE)</f>
        <v>#N/A</v>
      </c>
      <c r="AA201" s="89"/>
      <c r="AB201" s="90"/>
      <c r="AD201" s="85" t="s">
        <v>376</v>
      </c>
      <c r="AE201" s="86">
        <f>VLOOKUP(AD201,[1]definitions_list_lookup!$Y$12:$Z$15,2,FALSE)</f>
        <v>0</v>
      </c>
      <c r="AG201" s="86" t="e">
        <f>VLOOKUP(AF201,[1]definitions_list_lookup!$AT$3:$AU$5,2,FALSE)</f>
        <v>#N/A</v>
      </c>
      <c r="AK201" s="91"/>
      <c r="AL201" s="91"/>
      <c r="AM201" s="91"/>
      <c r="AN201" s="91"/>
      <c r="AO201" s="91"/>
      <c r="AP201" s="91"/>
      <c r="AQ201" s="91"/>
      <c r="AR201" s="91"/>
      <c r="AS201" s="91"/>
      <c r="AT201" s="92"/>
      <c r="AU201" s="92"/>
      <c r="AV201" s="92"/>
      <c r="AW201" s="92"/>
      <c r="AX201" s="93" t="e">
        <f t="shared" si="7"/>
        <v>#DIV/0!</v>
      </c>
      <c r="AY201" s="93" t="e">
        <f t="shared" si="8"/>
        <v>#DIV/0!</v>
      </c>
      <c r="AZ201" s="93" t="e">
        <f t="shared" si="9"/>
        <v>#DIV/0!</v>
      </c>
      <c r="BA201" s="93" t="e">
        <f t="shared" si="10"/>
        <v>#DIV/0!</v>
      </c>
      <c r="BB201" s="93" t="e">
        <f t="shared" si="11"/>
        <v>#DIV/0!</v>
      </c>
      <c r="BC201" s="94"/>
      <c r="BD201" s="95"/>
      <c r="BE201" s="85" t="s">
        <v>437</v>
      </c>
      <c r="BG201" s="96"/>
      <c r="BH201" s="85" t="s">
        <v>420</v>
      </c>
      <c r="BI201" s="85">
        <f>VLOOKUP(BH201,[1]definitions_list_lookup!$AB$12:$AC$17,2,FALSE)</f>
        <v>0</v>
      </c>
    </row>
    <row r="202" spans="1:61">
      <c r="A202" s="8">
        <v>43303</v>
      </c>
      <c r="B202" s="9" t="s">
        <v>9</v>
      </c>
      <c r="D202" s="9" t="s">
        <v>10</v>
      </c>
      <c r="E202" s="9">
        <v>38</v>
      </c>
      <c r="F202" s="9">
        <v>1</v>
      </c>
      <c r="G202" s="10" t="s">
        <v>107</v>
      </c>
      <c r="H202" s="2">
        <v>14</v>
      </c>
      <c r="I202" s="2">
        <v>53</v>
      </c>
      <c r="J202" s="49" t="str">
        <f>IF(((VLOOKUP($G202,Depth_Lookup!$A$3:$J$561,9,FALSE))-(I202/100))&gt;=0,"Good","Too Long")</f>
        <v>Good</v>
      </c>
      <c r="K202" s="50">
        <f>(VLOOKUP($G202,Depth_Lookup!$A$3:$J$561,10,FALSE))+(H202/100)</f>
        <v>71.239999999999995</v>
      </c>
      <c r="L202" s="50">
        <f>(VLOOKUP($G202,Depth_Lookup!$A$3:$J$561,10,FALSE))+(I202/100)</f>
        <v>71.63</v>
      </c>
      <c r="P202" s="2" t="s">
        <v>370</v>
      </c>
      <c r="Q202" s="2" t="s">
        <v>372</v>
      </c>
      <c r="R202" s="9"/>
      <c r="S202" s="17"/>
      <c r="T202" s="208" t="s">
        <v>375</v>
      </c>
      <c r="U202" s="5"/>
      <c r="V202" s="9"/>
      <c r="W202" s="9"/>
      <c r="X202" s="10" t="e">
        <f>VLOOKUP(W202,[1]definitions_list_lookup!$V$12:$W$15,2,FALSE)</f>
        <v>#N/A</v>
      </c>
      <c r="Y202" s="5"/>
      <c r="Z202" s="17" t="e">
        <f>VLOOKUP(Y202,[1]definitions_list_lookup!$AT$3:$AU$5,2,FALSE)</f>
        <v>#N/A</v>
      </c>
      <c r="AA202" s="52"/>
      <c r="AC202" s="9"/>
      <c r="AD202" s="2" t="s">
        <v>376</v>
      </c>
      <c r="AE202" s="10">
        <f>VLOOKUP(AD202,[1]definitions_list_lookup!$Y$12:$Z$15,2,FALSE)</f>
        <v>0</v>
      </c>
      <c r="AF202" s="5"/>
      <c r="AG202" s="17" t="e">
        <f>VLOOKUP(AF202,[1]definitions_list_lookup!$AT$3:$AU$5,2,FALSE)</f>
        <v>#N/A</v>
      </c>
      <c r="AI202" s="2"/>
      <c r="AJ202" s="2"/>
      <c r="AK202" s="54"/>
      <c r="AL202" s="54"/>
      <c r="AM202" s="54"/>
      <c r="AN202" s="54"/>
      <c r="AO202" s="54"/>
      <c r="AP202" s="54"/>
      <c r="AQ202" s="54"/>
      <c r="AR202" s="54"/>
      <c r="AS202" s="54"/>
      <c r="AT202" s="55"/>
      <c r="AU202" s="55"/>
      <c r="AV202" s="55"/>
      <c r="AW202" s="55"/>
      <c r="AX202" s="56" t="e">
        <f t="shared" si="7"/>
        <v>#DIV/0!</v>
      </c>
      <c r="AY202" s="56" t="e">
        <f t="shared" si="8"/>
        <v>#DIV/0!</v>
      </c>
      <c r="AZ202" s="56" t="e">
        <f t="shared" si="9"/>
        <v>#DIV/0!</v>
      </c>
      <c r="BA202" s="56" t="e">
        <f t="shared" si="10"/>
        <v>#DIV/0!</v>
      </c>
      <c r="BB202" s="56" t="e">
        <f t="shared" si="11"/>
        <v>#DIV/0!</v>
      </c>
      <c r="BC202" s="57"/>
      <c r="BD202" s="58"/>
      <c r="BE202" s="2" t="s">
        <v>419</v>
      </c>
      <c r="BH202" s="2" t="s">
        <v>420</v>
      </c>
      <c r="BI202" s="9">
        <f>VLOOKUP(BH202,[1]definitions_list_lookup!$AB$12:$AC$17,2,FALSE)</f>
        <v>0</v>
      </c>
    </row>
    <row r="203" spans="1:61">
      <c r="A203" s="8">
        <v>43303</v>
      </c>
      <c r="B203" s="9" t="s">
        <v>9</v>
      </c>
      <c r="D203" s="9" t="s">
        <v>10</v>
      </c>
      <c r="E203" s="9">
        <v>39</v>
      </c>
      <c r="F203" s="9">
        <v>1</v>
      </c>
      <c r="G203" s="10" t="s">
        <v>108</v>
      </c>
      <c r="H203" s="2">
        <v>0</v>
      </c>
      <c r="I203" s="2">
        <v>85</v>
      </c>
      <c r="J203" s="49" t="str">
        <f>IF(((VLOOKUP($G203,Depth_Lookup!$A$3:$J$561,9,FALSE))-(I203/100))&gt;=0,"Good","Too Long")</f>
        <v>Good</v>
      </c>
      <c r="K203" s="50">
        <f>(VLOOKUP($G203,Depth_Lookup!$A$3:$J$561,10,FALSE))+(H203/100)</f>
        <v>71.599999999999994</v>
      </c>
      <c r="L203" s="50">
        <f>(VLOOKUP($G203,Depth_Lookup!$A$3:$J$561,10,FALSE))+(I203/100)</f>
        <v>72.449999999999989</v>
      </c>
      <c r="R203" s="9"/>
      <c r="S203" s="17"/>
      <c r="T203" s="208"/>
      <c r="U203" s="5"/>
      <c r="V203" s="9"/>
      <c r="W203" s="9"/>
      <c r="X203" s="10" t="e">
        <f>VLOOKUP(W203,[1]definitions_list_lookup!$V$12:$W$15,2,FALSE)</f>
        <v>#N/A</v>
      </c>
      <c r="Y203" s="5"/>
      <c r="Z203" s="17" t="e">
        <f>VLOOKUP(Y203,[1]definitions_list_lookup!$AT$3:$AU$5,2,FALSE)</f>
        <v>#N/A</v>
      </c>
      <c r="AA203" s="52"/>
      <c r="AC203" s="9"/>
      <c r="AD203" s="2" t="s">
        <v>376</v>
      </c>
      <c r="AE203" s="10">
        <f>VLOOKUP(AD203,[1]definitions_list_lookup!$Y$12:$Z$15,2,FALSE)</f>
        <v>0</v>
      </c>
      <c r="AF203" s="5"/>
      <c r="AG203" s="17" t="e">
        <f>VLOOKUP(AF203,[1]definitions_list_lookup!$AT$3:$AU$5,2,FALSE)</f>
        <v>#N/A</v>
      </c>
      <c r="AI203" s="2"/>
      <c r="AJ203" s="2"/>
      <c r="AK203" s="54"/>
      <c r="AL203" s="54"/>
      <c r="AM203" s="54"/>
      <c r="AN203" s="54"/>
      <c r="AO203" s="54"/>
      <c r="AP203" s="54"/>
      <c r="AQ203" s="54"/>
      <c r="AR203" s="54"/>
      <c r="AS203" s="54"/>
      <c r="AT203" s="55"/>
      <c r="AU203" s="55"/>
      <c r="AV203" s="55"/>
      <c r="AW203" s="55"/>
      <c r="AX203" s="56" t="e">
        <f t="shared" si="7"/>
        <v>#DIV/0!</v>
      </c>
      <c r="AY203" s="56" t="e">
        <f t="shared" si="8"/>
        <v>#DIV/0!</v>
      </c>
      <c r="AZ203" s="56" t="e">
        <f t="shared" si="9"/>
        <v>#DIV/0!</v>
      </c>
      <c r="BA203" s="56" t="e">
        <f t="shared" si="10"/>
        <v>#DIV/0!</v>
      </c>
      <c r="BB203" s="56" t="e">
        <f t="shared" si="11"/>
        <v>#DIV/0!</v>
      </c>
      <c r="BC203" s="57" t="e">
        <f t="shared" si="12"/>
        <v>#DIV/0!</v>
      </c>
      <c r="BD203" s="58" t="e">
        <f t="shared" si="13"/>
        <v>#DIV/0!</v>
      </c>
      <c r="BE203" s="2" t="s">
        <v>419</v>
      </c>
      <c r="BH203" s="2" t="s">
        <v>420</v>
      </c>
      <c r="BI203" s="9">
        <f>VLOOKUP(BH203,[1]definitions_list_lookup!$AB$12:$AC$17,2,FALSE)</f>
        <v>0</v>
      </c>
    </row>
    <row r="204" spans="1:61">
      <c r="A204" s="8">
        <v>43303</v>
      </c>
      <c r="B204" s="9" t="s">
        <v>9</v>
      </c>
      <c r="D204" s="9" t="s">
        <v>10</v>
      </c>
      <c r="E204" s="9">
        <v>39</v>
      </c>
      <c r="F204" s="9">
        <v>2</v>
      </c>
      <c r="G204" s="10" t="s">
        <v>109</v>
      </c>
      <c r="H204" s="2">
        <v>0</v>
      </c>
      <c r="I204" s="2">
        <v>74.5</v>
      </c>
      <c r="J204" s="49" t="str">
        <f>IF(((VLOOKUP($G204,Depth_Lookup!$A$3:$J$561,9,FALSE))-(I204/100))&gt;=0,"Good","Too Long")</f>
        <v>Good</v>
      </c>
      <c r="K204" s="50">
        <f>(VLOOKUP($G204,Depth_Lookup!$A$3:$J$561,10,FALSE))+(H204/100)</f>
        <v>72.45</v>
      </c>
      <c r="L204" s="50">
        <f>(VLOOKUP($G204,Depth_Lookup!$A$3:$J$561,10,FALSE))+(I204/100)</f>
        <v>73.195000000000007</v>
      </c>
      <c r="R204" s="9"/>
      <c r="S204" s="17"/>
      <c r="T204" s="208"/>
      <c r="U204" s="5"/>
      <c r="V204" s="9"/>
      <c r="W204" s="9"/>
      <c r="X204" s="10" t="e">
        <f>VLOOKUP(W204,[1]definitions_list_lookup!$V$12:$W$15,2,FALSE)</f>
        <v>#N/A</v>
      </c>
      <c r="Y204" s="5"/>
      <c r="Z204" s="17" t="e">
        <f>VLOOKUP(Y204,[1]definitions_list_lookup!$AT$3:$AU$5,2,FALSE)</f>
        <v>#N/A</v>
      </c>
      <c r="AA204" s="52"/>
      <c r="AC204" s="9"/>
      <c r="AD204" s="2" t="s">
        <v>376</v>
      </c>
      <c r="AE204" s="10">
        <f>VLOOKUP(AD204,[1]definitions_list_lookup!$Y$12:$Z$15,2,FALSE)</f>
        <v>0</v>
      </c>
      <c r="AF204" s="5"/>
      <c r="AG204" s="17" t="e">
        <f>VLOOKUP(AF204,[1]definitions_list_lookup!$AT$3:$AU$5,2,FALSE)</f>
        <v>#N/A</v>
      </c>
      <c r="AI204" s="2"/>
      <c r="AJ204" s="2"/>
      <c r="AK204" s="54"/>
      <c r="AL204" s="54"/>
      <c r="AM204" s="54"/>
      <c r="AN204" s="54"/>
      <c r="AO204" s="54"/>
      <c r="AP204" s="54"/>
      <c r="AQ204" s="54"/>
      <c r="AR204" s="54"/>
      <c r="AS204" s="54"/>
      <c r="AT204" s="55"/>
      <c r="AU204" s="55"/>
      <c r="AV204" s="55"/>
      <c r="AW204" s="55"/>
      <c r="AX204" s="56" t="e">
        <f t="shared" si="7"/>
        <v>#DIV/0!</v>
      </c>
      <c r="AY204" s="56" t="e">
        <f t="shared" si="8"/>
        <v>#DIV/0!</v>
      </c>
      <c r="AZ204" s="56" t="e">
        <f t="shared" si="9"/>
        <v>#DIV/0!</v>
      </c>
      <c r="BA204" s="56" t="e">
        <f t="shared" si="10"/>
        <v>#DIV/0!</v>
      </c>
      <c r="BB204" s="56" t="e">
        <f t="shared" si="11"/>
        <v>#DIV/0!</v>
      </c>
      <c r="BC204" s="57" t="e">
        <f t="shared" si="12"/>
        <v>#DIV/0!</v>
      </c>
      <c r="BD204" s="58" t="e">
        <f t="shared" si="13"/>
        <v>#DIV/0!</v>
      </c>
      <c r="BE204" s="2" t="s">
        <v>419</v>
      </c>
      <c r="BH204" s="2" t="s">
        <v>420</v>
      </c>
      <c r="BI204" s="9">
        <f>VLOOKUP(BH204,[1]definitions_list_lookup!$AB$12:$AC$17,2,FALSE)</f>
        <v>0</v>
      </c>
    </row>
    <row r="205" spans="1:61">
      <c r="A205" s="8">
        <v>43303</v>
      </c>
      <c r="B205" s="9" t="s">
        <v>9</v>
      </c>
      <c r="D205" s="9" t="s">
        <v>10</v>
      </c>
      <c r="E205" s="9">
        <v>39</v>
      </c>
      <c r="F205" s="9">
        <v>3</v>
      </c>
      <c r="G205" s="10" t="s">
        <v>110</v>
      </c>
      <c r="H205" s="2">
        <v>0</v>
      </c>
      <c r="I205" s="2">
        <v>31</v>
      </c>
      <c r="J205" s="49" t="str">
        <f>IF(((VLOOKUP($G205,Depth_Lookup!$A$3:$J$561,9,FALSE))-(I205/100))&gt;=0,"Good","Too Long")</f>
        <v>Good</v>
      </c>
      <c r="K205" s="50">
        <f>(VLOOKUP($G205,Depth_Lookup!$A$3:$J$561,10,FALSE))+(H205/100)</f>
        <v>73.194999999999993</v>
      </c>
      <c r="L205" s="50">
        <f>(VLOOKUP($G205,Depth_Lookup!$A$3:$J$561,10,FALSE))+(I205/100)</f>
        <v>73.504999999999995</v>
      </c>
      <c r="R205" s="9"/>
      <c r="S205" s="17"/>
      <c r="T205" s="208"/>
      <c r="U205" s="5"/>
      <c r="V205" s="9"/>
      <c r="W205" s="9"/>
      <c r="X205" s="10" t="e">
        <f>VLOOKUP(W205,[1]definitions_list_lookup!$V$12:$W$15,2,FALSE)</f>
        <v>#N/A</v>
      </c>
      <c r="Y205" s="5"/>
      <c r="Z205" s="17" t="e">
        <f>VLOOKUP(Y205,[1]definitions_list_lookup!$AT$3:$AU$5,2,FALSE)</f>
        <v>#N/A</v>
      </c>
      <c r="AA205" s="52"/>
      <c r="AC205" s="9"/>
      <c r="AD205" s="2" t="s">
        <v>376</v>
      </c>
      <c r="AE205" s="10">
        <f>VLOOKUP(AD205,[1]definitions_list_lookup!$Y$12:$Z$15,2,FALSE)</f>
        <v>0</v>
      </c>
      <c r="AF205" s="5"/>
      <c r="AG205" s="17" t="e">
        <f>VLOOKUP(AF205,[1]definitions_list_lookup!$AT$3:$AU$5,2,FALSE)</f>
        <v>#N/A</v>
      </c>
      <c r="AI205" s="2"/>
      <c r="AJ205" s="2"/>
      <c r="AK205" s="54"/>
      <c r="AL205" s="54"/>
      <c r="AM205" s="54"/>
      <c r="AN205" s="54"/>
      <c r="AO205" s="54"/>
      <c r="AP205" s="54"/>
      <c r="AQ205" s="54"/>
      <c r="AR205" s="54"/>
      <c r="AS205" s="54"/>
      <c r="AT205" s="55"/>
      <c r="AU205" s="55"/>
      <c r="AV205" s="55"/>
      <c r="AW205" s="55"/>
      <c r="AX205" s="56" t="e">
        <f t="shared" si="7"/>
        <v>#DIV/0!</v>
      </c>
      <c r="AY205" s="56" t="e">
        <f t="shared" si="8"/>
        <v>#DIV/0!</v>
      </c>
      <c r="AZ205" s="56" t="e">
        <f t="shared" si="9"/>
        <v>#DIV/0!</v>
      </c>
      <c r="BA205" s="56" t="e">
        <f t="shared" si="10"/>
        <v>#DIV/0!</v>
      </c>
      <c r="BB205" s="56" t="e">
        <f t="shared" si="11"/>
        <v>#DIV/0!</v>
      </c>
      <c r="BC205" s="57" t="e">
        <f t="shared" si="12"/>
        <v>#DIV/0!</v>
      </c>
      <c r="BD205" s="58" t="e">
        <f t="shared" si="13"/>
        <v>#DIV/0!</v>
      </c>
      <c r="BE205" s="2" t="s">
        <v>419</v>
      </c>
      <c r="BH205" s="2" t="s">
        <v>420</v>
      </c>
      <c r="BI205" s="9">
        <f>VLOOKUP(BH205,[1]definitions_list_lookup!$AB$12:$AC$17,2,FALSE)</f>
        <v>0</v>
      </c>
    </row>
    <row r="206" spans="1:61">
      <c r="A206" s="8">
        <v>43303</v>
      </c>
      <c r="B206" s="9" t="s">
        <v>9</v>
      </c>
      <c r="D206" s="9" t="s">
        <v>10</v>
      </c>
      <c r="E206" s="9">
        <v>39</v>
      </c>
      <c r="F206" s="9">
        <v>3</v>
      </c>
      <c r="G206" s="10" t="s">
        <v>110</v>
      </c>
      <c r="H206" s="2">
        <v>31</v>
      </c>
      <c r="I206" s="2">
        <v>66</v>
      </c>
      <c r="J206" s="49" t="str">
        <f>IF(((VLOOKUP($G206,Depth_Lookup!$A$3:$J$561,9,FALSE))-(I206/100))&gt;=0,"Good","Too Long")</f>
        <v>Good</v>
      </c>
      <c r="K206" s="50">
        <f>(VLOOKUP($G206,Depth_Lookup!$A$3:$J$561,10,FALSE))+(H206/100)</f>
        <v>73.504999999999995</v>
      </c>
      <c r="L206" s="50">
        <f>(VLOOKUP($G206,Depth_Lookup!$A$3:$J$561,10,FALSE))+(I206/100)</f>
        <v>73.85499999999999</v>
      </c>
      <c r="R206" s="9"/>
      <c r="S206" s="17"/>
      <c r="T206" s="208"/>
      <c r="U206" s="5"/>
      <c r="V206" s="9"/>
      <c r="W206" s="9"/>
      <c r="X206" s="10" t="e">
        <f>VLOOKUP(W206,[1]definitions_list_lookup!$V$12:$W$15,2,FALSE)</f>
        <v>#N/A</v>
      </c>
      <c r="Y206" s="5"/>
      <c r="Z206" s="17" t="e">
        <f>VLOOKUP(Y206,[1]definitions_list_lookup!$AT$3:$AU$5,2,FALSE)</f>
        <v>#N/A</v>
      </c>
      <c r="AA206" s="52"/>
      <c r="AC206" s="9"/>
      <c r="AD206" s="2" t="s">
        <v>376</v>
      </c>
      <c r="AE206" s="10">
        <f>VLOOKUP(AD206,[1]definitions_list_lookup!$Y$12:$Z$15,2,FALSE)</f>
        <v>0</v>
      </c>
      <c r="AF206" s="5"/>
      <c r="AG206" s="17" t="e">
        <f>VLOOKUP(AF206,[1]definitions_list_lookup!$AT$3:$AU$5,2,FALSE)</f>
        <v>#N/A</v>
      </c>
      <c r="AI206" s="2"/>
      <c r="AJ206" s="2"/>
      <c r="AK206" s="54"/>
      <c r="AL206" s="54"/>
      <c r="AM206" s="54"/>
      <c r="AN206" s="54"/>
      <c r="AO206" s="54"/>
      <c r="AP206" s="54"/>
      <c r="AQ206" s="54"/>
      <c r="AR206" s="54"/>
      <c r="AS206" s="54"/>
      <c r="AT206" s="55"/>
      <c r="AU206" s="55"/>
      <c r="AV206" s="55"/>
      <c r="AW206" s="55"/>
      <c r="AX206" s="56" t="e">
        <f t="shared" si="7"/>
        <v>#DIV/0!</v>
      </c>
      <c r="AY206" s="56" t="e">
        <f t="shared" si="8"/>
        <v>#DIV/0!</v>
      </c>
      <c r="AZ206" s="56" t="e">
        <f t="shared" si="9"/>
        <v>#DIV/0!</v>
      </c>
      <c r="BA206" s="56" t="e">
        <f t="shared" si="10"/>
        <v>#DIV/0!</v>
      </c>
      <c r="BB206" s="56" t="e">
        <f t="shared" si="11"/>
        <v>#DIV/0!</v>
      </c>
      <c r="BC206" s="57" t="e">
        <f t="shared" si="12"/>
        <v>#DIV/0!</v>
      </c>
      <c r="BD206" s="58" t="e">
        <f t="shared" si="13"/>
        <v>#DIV/0!</v>
      </c>
      <c r="BI206" s="9" t="e">
        <f>VLOOKUP(BH206,[1]definitions_list_lookup!$AB$12:$AC$17,2,FALSE)</f>
        <v>#N/A</v>
      </c>
    </row>
    <row r="207" spans="1:61">
      <c r="A207" s="8">
        <v>43303</v>
      </c>
      <c r="B207" s="9" t="s">
        <v>9</v>
      </c>
      <c r="D207" s="9" t="s">
        <v>10</v>
      </c>
      <c r="E207" s="9">
        <v>40</v>
      </c>
      <c r="F207" s="9">
        <v>1</v>
      </c>
      <c r="G207" s="10" t="s">
        <v>111</v>
      </c>
      <c r="H207" s="2">
        <v>0</v>
      </c>
      <c r="I207" s="2">
        <v>15</v>
      </c>
      <c r="J207" s="49" t="str">
        <f>IF(((VLOOKUP($G207,Depth_Lookup!$A$3:$J$561,9,FALSE))-(I207/100))&gt;=0,"Good","Too Long")</f>
        <v>Good</v>
      </c>
      <c r="K207" s="50">
        <f>(VLOOKUP($G207,Depth_Lookup!$A$3:$J$561,10,FALSE))+(H207/100)</f>
        <v>74.099999999999994</v>
      </c>
      <c r="L207" s="50">
        <f>(VLOOKUP($G207,Depth_Lookup!$A$3:$J$561,10,FALSE))+(I207/100)</f>
        <v>74.25</v>
      </c>
      <c r="R207" s="9"/>
      <c r="S207" s="17"/>
      <c r="T207" s="208"/>
      <c r="U207" s="5"/>
      <c r="V207" s="9"/>
      <c r="W207" s="9"/>
      <c r="X207" s="10" t="e">
        <f>VLOOKUP(W207,[1]definitions_list_lookup!$V$12:$W$15,2,FALSE)</f>
        <v>#N/A</v>
      </c>
      <c r="Y207" s="5"/>
      <c r="Z207" s="17" t="e">
        <f>VLOOKUP(Y207,[1]definitions_list_lookup!$AT$3:$AU$5,2,FALSE)</f>
        <v>#N/A</v>
      </c>
      <c r="AA207" s="52"/>
      <c r="AC207" s="9"/>
      <c r="AD207" s="2" t="s">
        <v>376</v>
      </c>
      <c r="AE207" s="10">
        <f>VLOOKUP(AD207,[1]definitions_list_lookup!$Y$12:$Z$15,2,FALSE)</f>
        <v>0</v>
      </c>
      <c r="AF207" s="5"/>
      <c r="AG207" s="17" t="e">
        <f>VLOOKUP(AF207,[1]definitions_list_lookup!$AT$3:$AU$5,2,FALSE)</f>
        <v>#N/A</v>
      </c>
      <c r="AI207" s="2"/>
      <c r="AJ207" s="2"/>
      <c r="AK207" s="54"/>
      <c r="AL207" s="54"/>
      <c r="AM207" s="54"/>
      <c r="AN207" s="54"/>
      <c r="AO207" s="54"/>
      <c r="AP207" s="54"/>
      <c r="AQ207" s="54"/>
      <c r="AR207" s="54"/>
      <c r="AS207" s="54"/>
      <c r="AT207" s="55"/>
      <c r="AU207" s="55"/>
      <c r="AV207" s="55"/>
      <c r="AW207" s="55"/>
      <c r="AX207" s="56" t="e">
        <f t="shared" si="7"/>
        <v>#DIV/0!</v>
      </c>
      <c r="AY207" s="56" t="e">
        <f t="shared" si="8"/>
        <v>#DIV/0!</v>
      </c>
      <c r="AZ207" s="56" t="e">
        <f t="shared" si="9"/>
        <v>#DIV/0!</v>
      </c>
      <c r="BA207" s="56" t="e">
        <f t="shared" si="10"/>
        <v>#DIV/0!</v>
      </c>
      <c r="BB207" s="56" t="e">
        <f t="shared" si="11"/>
        <v>#DIV/0!</v>
      </c>
      <c r="BC207" s="57" t="e">
        <f t="shared" si="12"/>
        <v>#DIV/0!</v>
      </c>
      <c r="BD207" s="58" t="e">
        <f t="shared" si="13"/>
        <v>#DIV/0!</v>
      </c>
      <c r="BE207" s="2" t="s">
        <v>419</v>
      </c>
      <c r="BH207" s="2" t="s">
        <v>420</v>
      </c>
      <c r="BI207" s="9">
        <f>VLOOKUP(BH207,[1]definitions_list_lookup!$AB$12:$AC$17,2,FALSE)</f>
        <v>0</v>
      </c>
    </row>
    <row r="208" spans="1:61" s="85" customFormat="1">
      <c r="A208" s="84">
        <v>43303</v>
      </c>
      <c r="B208" s="85" t="s">
        <v>9</v>
      </c>
      <c r="D208" s="85" t="s">
        <v>10</v>
      </c>
      <c r="E208" s="85">
        <v>40</v>
      </c>
      <c r="F208" s="85">
        <v>1</v>
      </c>
      <c r="G208" s="86" t="s">
        <v>111</v>
      </c>
      <c r="H208" s="85">
        <v>15</v>
      </c>
      <c r="I208" s="85">
        <v>19</v>
      </c>
      <c r="J208" s="49" t="str">
        <f>IF(((VLOOKUP($G208,Depth_Lookup!$A$3:$J$561,9,FALSE))-(I208/100))&gt;=0,"Good","Too Long")</f>
        <v>Good</v>
      </c>
      <c r="K208" s="50">
        <f>(VLOOKUP($G208,Depth_Lookup!$A$3:$J$561,10,FALSE))+(H208/100)</f>
        <v>74.25</v>
      </c>
      <c r="L208" s="50">
        <f>(VLOOKUP($G208,Depth_Lookup!$A$3:$J$561,10,FALSE))+(I208/100)</f>
        <v>74.289999999999992</v>
      </c>
      <c r="M208" s="87"/>
      <c r="N208" s="88"/>
      <c r="P208" s="85" t="s">
        <v>370</v>
      </c>
      <c r="Q208" s="85" t="s">
        <v>371</v>
      </c>
      <c r="S208" s="86"/>
      <c r="T208" s="208" t="s">
        <v>375</v>
      </c>
      <c r="X208" s="86" t="e">
        <f>VLOOKUP(W208,[1]definitions_list_lookup!$V$12:$W$15,2,FALSE)</f>
        <v>#N/A</v>
      </c>
      <c r="Z208" s="86" t="e">
        <f>VLOOKUP(Y208,[1]definitions_list_lookup!$AT$3:$AU$5,2,FALSE)</f>
        <v>#N/A</v>
      </c>
      <c r="AA208" s="89"/>
      <c r="AB208" s="90"/>
      <c r="AD208" s="85" t="s">
        <v>377</v>
      </c>
      <c r="AE208" s="86">
        <f>VLOOKUP(AD208,[1]definitions_list_lookup!$Y$12:$Z$15,2,FALSE)</f>
        <v>3</v>
      </c>
      <c r="AG208" s="86" t="e">
        <f>VLOOKUP(AF208,[1]definitions_list_lookup!$AT$3:$AU$5,2,FALSE)</f>
        <v>#N/A</v>
      </c>
      <c r="AI208" s="85" t="s">
        <v>446</v>
      </c>
      <c r="AK208" s="91"/>
      <c r="AL208" s="91"/>
      <c r="AM208" s="91"/>
      <c r="AN208" s="91"/>
      <c r="AO208" s="91"/>
      <c r="AP208" s="91"/>
      <c r="AQ208" s="91"/>
      <c r="AR208" s="91"/>
      <c r="AS208" s="91"/>
      <c r="AT208" s="92">
        <v>33</v>
      </c>
      <c r="AU208" s="92">
        <v>90</v>
      </c>
      <c r="AV208" s="92">
        <v>15</v>
      </c>
      <c r="AW208" s="92">
        <v>180</v>
      </c>
      <c r="AX208" s="93">
        <f t="shared" si="7"/>
        <v>-67.57868338939052</v>
      </c>
      <c r="AY208" s="93">
        <f t="shared" si="8"/>
        <v>292.42131661060949</v>
      </c>
      <c r="AZ208" s="93">
        <f t="shared" si="9"/>
        <v>54.911392467629888</v>
      </c>
      <c r="BA208" s="93">
        <f t="shared" si="10"/>
        <v>22.42131661060948</v>
      </c>
      <c r="BB208" s="93">
        <f t="shared" si="11"/>
        <v>35.088607532370112</v>
      </c>
      <c r="BC208" s="94">
        <f t="shared" si="12"/>
        <v>112.42131661060949</v>
      </c>
      <c r="BD208" s="95">
        <f t="shared" si="13"/>
        <v>35.088607532370112</v>
      </c>
      <c r="BE208" s="85" t="s">
        <v>447</v>
      </c>
      <c r="BG208" s="96"/>
      <c r="BH208" s="85" t="s">
        <v>420</v>
      </c>
      <c r="BI208" s="85">
        <f>VLOOKUP(BH208,[1]definitions_list_lookup!$AB$12:$AC$17,2,FALSE)</f>
        <v>0</v>
      </c>
    </row>
    <row r="209" spans="1:61">
      <c r="A209" s="8">
        <v>43303</v>
      </c>
      <c r="B209" s="9" t="s">
        <v>9</v>
      </c>
      <c r="D209" s="9" t="s">
        <v>10</v>
      </c>
      <c r="E209" s="9">
        <v>40</v>
      </c>
      <c r="F209" s="9">
        <v>1</v>
      </c>
      <c r="G209" s="10" t="s">
        <v>111</v>
      </c>
      <c r="H209" s="2">
        <v>19</v>
      </c>
      <c r="I209" s="2">
        <v>20.5</v>
      </c>
      <c r="J209" s="49" t="str">
        <f>IF(((VLOOKUP($G209,Depth_Lookup!$A$3:$J$561,9,FALSE))-(I209/100))&gt;=0,"Good","Too Long")</f>
        <v>Good</v>
      </c>
      <c r="K209" s="50">
        <f>(VLOOKUP($G209,Depth_Lookup!$A$3:$J$561,10,FALSE))+(H209/100)</f>
        <v>74.289999999999992</v>
      </c>
      <c r="L209" s="50">
        <f>(VLOOKUP($G209,Depth_Lookup!$A$3:$J$561,10,FALSE))+(I209/100)</f>
        <v>74.304999999999993</v>
      </c>
      <c r="P209" s="2" t="s">
        <v>370</v>
      </c>
      <c r="Q209" s="2" t="s">
        <v>371</v>
      </c>
      <c r="R209" s="9"/>
      <c r="S209" s="17"/>
      <c r="T209" s="208" t="s">
        <v>375</v>
      </c>
      <c r="U209" s="5"/>
      <c r="V209" s="9"/>
      <c r="W209" s="9"/>
      <c r="X209" s="10" t="e">
        <f>VLOOKUP(W209,[1]definitions_list_lookup!$V$12:$W$15,2,FALSE)</f>
        <v>#N/A</v>
      </c>
      <c r="Y209" s="5"/>
      <c r="Z209" s="17" t="e">
        <f>VLOOKUP(Y209,[1]definitions_list_lookup!$AT$3:$AU$5,2,FALSE)</f>
        <v>#N/A</v>
      </c>
      <c r="AA209" s="52"/>
      <c r="AC209" s="9"/>
      <c r="AD209" s="2" t="s">
        <v>376</v>
      </c>
      <c r="AE209" s="10">
        <f>VLOOKUP(AD209,[1]definitions_list_lookup!$Y$12:$Z$15,2,FALSE)</f>
        <v>0</v>
      </c>
      <c r="AF209" s="5"/>
      <c r="AG209" s="17" t="e">
        <f>VLOOKUP(AF209,[1]definitions_list_lookup!$AT$3:$AU$5,2,FALSE)</f>
        <v>#N/A</v>
      </c>
      <c r="AI209" s="2"/>
      <c r="AJ209" s="2"/>
      <c r="AK209" s="54"/>
      <c r="AL209" s="54"/>
      <c r="AM209" s="54"/>
      <c r="AN209" s="54"/>
      <c r="AO209" s="54"/>
      <c r="AP209" s="54"/>
      <c r="AQ209" s="54"/>
      <c r="AR209" s="54"/>
      <c r="AS209" s="54"/>
      <c r="AT209" s="55"/>
      <c r="AU209" s="55"/>
      <c r="AV209" s="55"/>
      <c r="AW209" s="55"/>
      <c r="AX209" s="56" t="e">
        <f t="shared" si="7"/>
        <v>#DIV/0!</v>
      </c>
      <c r="AY209" s="56" t="e">
        <f t="shared" si="8"/>
        <v>#DIV/0!</v>
      </c>
      <c r="AZ209" s="56" t="e">
        <f t="shared" si="9"/>
        <v>#DIV/0!</v>
      </c>
      <c r="BA209" s="56" t="e">
        <f t="shared" si="10"/>
        <v>#DIV/0!</v>
      </c>
      <c r="BB209" s="56" t="e">
        <f t="shared" si="11"/>
        <v>#DIV/0!</v>
      </c>
      <c r="BC209" s="57"/>
      <c r="BD209" s="58"/>
      <c r="BE209" s="2" t="s">
        <v>419</v>
      </c>
      <c r="BH209" s="2" t="s">
        <v>420</v>
      </c>
      <c r="BI209" s="9">
        <f>VLOOKUP(BH209,[1]definitions_list_lookup!$AB$12:$AC$17,2,FALSE)</f>
        <v>0</v>
      </c>
    </row>
    <row r="210" spans="1:61" s="85" customFormat="1">
      <c r="A210" s="84">
        <v>43303</v>
      </c>
      <c r="B210" s="85" t="s">
        <v>9</v>
      </c>
      <c r="D210" s="85" t="s">
        <v>10</v>
      </c>
      <c r="E210" s="85">
        <v>40</v>
      </c>
      <c r="F210" s="85">
        <v>1</v>
      </c>
      <c r="G210" s="86" t="s">
        <v>111</v>
      </c>
      <c r="H210" s="85">
        <v>20.5</v>
      </c>
      <c r="I210" s="85">
        <v>25</v>
      </c>
      <c r="J210" s="49" t="str">
        <f>IF(((VLOOKUP($G210,Depth_Lookup!$A$3:$J$561,9,FALSE))-(I210/100))&gt;=0,"Good","Too Long")</f>
        <v>Good</v>
      </c>
      <c r="K210" s="50">
        <f>(VLOOKUP($G210,Depth_Lookup!$A$3:$J$561,10,FALSE))+(H210/100)</f>
        <v>74.304999999999993</v>
      </c>
      <c r="L210" s="50">
        <f>(VLOOKUP($G210,Depth_Lookup!$A$3:$J$561,10,FALSE))+(I210/100)</f>
        <v>74.349999999999994</v>
      </c>
      <c r="M210" s="87"/>
      <c r="N210" s="88"/>
      <c r="P210" s="85" t="s">
        <v>370</v>
      </c>
      <c r="Q210" s="85" t="s">
        <v>371</v>
      </c>
      <c r="S210" s="86"/>
      <c r="T210" s="208" t="s">
        <v>375</v>
      </c>
      <c r="X210" s="86" t="e">
        <f>VLOOKUP(W210,[1]definitions_list_lookup!$V$12:$W$15,2,FALSE)</f>
        <v>#N/A</v>
      </c>
      <c r="Z210" s="86" t="e">
        <f>VLOOKUP(Y210,[1]definitions_list_lookup!$AT$3:$AU$5,2,FALSE)</f>
        <v>#N/A</v>
      </c>
      <c r="AA210" s="89"/>
      <c r="AB210" s="90"/>
      <c r="AD210" s="85" t="s">
        <v>377</v>
      </c>
      <c r="AE210" s="86">
        <f>VLOOKUP(AD210,[1]definitions_list_lookup!$Y$12:$Z$15,2,FALSE)</f>
        <v>3</v>
      </c>
      <c r="AG210" s="86" t="e">
        <f>VLOOKUP(AF210,[1]definitions_list_lookup!$AT$3:$AU$5,2,FALSE)</f>
        <v>#N/A</v>
      </c>
      <c r="AI210" s="85" t="s">
        <v>446</v>
      </c>
      <c r="AK210" s="91"/>
      <c r="AL210" s="91"/>
      <c r="AM210" s="91"/>
      <c r="AN210" s="91"/>
      <c r="AO210" s="91"/>
      <c r="AP210" s="91"/>
      <c r="AQ210" s="91"/>
      <c r="AR210" s="91"/>
      <c r="AS210" s="91"/>
      <c r="AT210" s="92">
        <v>40</v>
      </c>
      <c r="AU210" s="92">
        <v>90</v>
      </c>
      <c r="AV210" s="92">
        <v>26</v>
      </c>
      <c r="AW210" s="92">
        <v>180</v>
      </c>
      <c r="AX210" s="93">
        <f t="shared" si="7"/>
        <v>-59.832401834893005</v>
      </c>
      <c r="AY210" s="93">
        <f t="shared" si="8"/>
        <v>300.16759816510699</v>
      </c>
      <c r="AZ210" s="93">
        <f t="shared" si="9"/>
        <v>45.856165179317649</v>
      </c>
      <c r="BA210" s="93">
        <f t="shared" si="10"/>
        <v>30.167598165106995</v>
      </c>
      <c r="BB210" s="93">
        <f t="shared" si="11"/>
        <v>44.143834820682351</v>
      </c>
      <c r="BC210" s="94">
        <f t="shared" si="12"/>
        <v>120.16759816510699</v>
      </c>
      <c r="BD210" s="95">
        <f t="shared" si="13"/>
        <v>44.143834820682351</v>
      </c>
      <c r="BE210" s="85" t="s">
        <v>447</v>
      </c>
      <c r="BG210" s="96"/>
      <c r="BH210" s="85" t="s">
        <v>420</v>
      </c>
      <c r="BI210" s="85">
        <f>VLOOKUP(BH210,[1]definitions_list_lookup!$AB$12:$AC$17,2,FALSE)</f>
        <v>0</v>
      </c>
    </row>
    <row r="211" spans="1:61">
      <c r="A211" s="8">
        <v>43303</v>
      </c>
      <c r="B211" s="9" t="s">
        <v>9</v>
      </c>
      <c r="D211" s="9" t="s">
        <v>10</v>
      </c>
      <c r="E211" s="9">
        <v>40</v>
      </c>
      <c r="F211" s="9">
        <v>1</v>
      </c>
      <c r="G211" s="10" t="s">
        <v>111</v>
      </c>
      <c r="H211" s="2">
        <v>25</v>
      </c>
      <c r="I211" s="2">
        <v>27</v>
      </c>
      <c r="J211" s="49" t="str">
        <f>IF(((VLOOKUP($G211,Depth_Lookup!$A$3:$J$561,9,FALSE))-(I211/100))&gt;=0,"Good","Too Long")</f>
        <v>Good</v>
      </c>
      <c r="K211" s="50">
        <f>(VLOOKUP($G211,Depth_Lookup!$A$3:$J$561,10,FALSE))+(H211/100)</f>
        <v>74.349999999999994</v>
      </c>
      <c r="L211" s="50">
        <f>(VLOOKUP($G211,Depth_Lookup!$A$3:$J$561,10,FALSE))+(I211/100)</f>
        <v>74.36999999999999</v>
      </c>
      <c r="P211" s="2" t="s">
        <v>370</v>
      </c>
      <c r="Q211" s="2" t="s">
        <v>371</v>
      </c>
      <c r="R211" s="9"/>
      <c r="S211" s="17"/>
      <c r="T211" s="208" t="s">
        <v>375</v>
      </c>
      <c r="U211" s="5"/>
      <c r="V211" s="9"/>
      <c r="W211" s="9"/>
      <c r="X211" s="10" t="e">
        <f>VLOOKUP(W211,[1]definitions_list_lookup!$V$12:$W$15,2,FALSE)</f>
        <v>#N/A</v>
      </c>
      <c r="Y211" s="5"/>
      <c r="Z211" s="17" t="e">
        <f>VLOOKUP(Y211,[1]definitions_list_lookup!$AT$3:$AU$5,2,FALSE)</f>
        <v>#N/A</v>
      </c>
      <c r="AA211" s="52"/>
      <c r="AC211" s="9"/>
      <c r="AD211" s="2" t="s">
        <v>376</v>
      </c>
      <c r="AE211" s="10">
        <f>VLOOKUP(AD211,[1]definitions_list_lookup!$Y$12:$Z$15,2,FALSE)</f>
        <v>0</v>
      </c>
      <c r="AF211" s="5"/>
      <c r="AG211" s="17" t="e">
        <f>VLOOKUP(AF211,[1]definitions_list_lookup!$AT$3:$AU$5,2,FALSE)</f>
        <v>#N/A</v>
      </c>
      <c r="AI211" s="2"/>
      <c r="AJ211" s="2"/>
      <c r="AK211" s="54"/>
      <c r="AL211" s="54"/>
      <c r="AM211" s="54"/>
      <c r="AN211" s="54"/>
      <c r="AO211" s="54"/>
      <c r="AP211" s="54"/>
      <c r="AQ211" s="54"/>
      <c r="AR211" s="54"/>
      <c r="AS211" s="54"/>
      <c r="AT211" s="55"/>
      <c r="AU211" s="55"/>
      <c r="AV211" s="55"/>
      <c r="AW211" s="55"/>
      <c r="AX211" s="56" t="e">
        <f t="shared" si="7"/>
        <v>#DIV/0!</v>
      </c>
      <c r="AY211" s="56" t="e">
        <f t="shared" si="8"/>
        <v>#DIV/0!</v>
      </c>
      <c r="AZ211" s="56" t="e">
        <f t="shared" si="9"/>
        <v>#DIV/0!</v>
      </c>
      <c r="BA211" s="56" t="e">
        <f t="shared" si="10"/>
        <v>#DIV/0!</v>
      </c>
      <c r="BB211" s="56" t="e">
        <f t="shared" si="11"/>
        <v>#DIV/0!</v>
      </c>
      <c r="BC211" s="57"/>
      <c r="BD211" s="58"/>
      <c r="BE211" s="2" t="s">
        <v>419</v>
      </c>
      <c r="BH211" s="2" t="s">
        <v>420</v>
      </c>
      <c r="BI211" s="9">
        <f>VLOOKUP(BH211,[1]definitions_list_lookup!$AB$12:$AC$17,2,FALSE)</f>
        <v>0</v>
      </c>
    </row>
    <row r="212" spans="1:61" s="85" customFormat="1">
      <c r="A212" s="84">
        <v>43303</v>
      </c>
      <c r="B212" s="85" t="s">
        <v>9</v>
      </c>
      <c r="D212" s="85" t="s">
        <v>10</v>
      </c>
      <c r="E212" s="85">
        <v>40</v>
      </c>
      <c r="F212" s="85">
        <v>1</v>
      </c>
      <c r="G212" s="86" t="s">
        <v>111</v>
      </c>
      <c r="H212" s="85">
        <v>27</v>
      </c>
      <c r="I212" s="85">
        <v>32</v>
      </c>
      <c r="J212" s="49" t="str">
        <f>IF(((VLOOKUP($G212,Depth_Lookup!$A$3:$J$561,9,FALSE))-(I212/100))&gt;=0,"Good","Too Long")</f>
        <v>Good</v>
      </c>
      <c r="K212" s="50">
        <f>(VLOOKUP($G212,Depth_Lookup!$A$3:$J$561,10,FALSE))+(H212/100)</f>
        <v>74.36999999999999</v>
      </c>
      <c r="L212" s="50">
        <f>(VLOOKUP($G212,Depth_Lookup!$A$3:$J$561,10,FALSE))+(I212/100)</f>
        <v>74.419999999999987</v>
      </c>
      <c r="M212" s="87"/>
      <c r="N212" s="88"/>
      <c r="P212" s="85" t="s">
        <v>370</v>
      </c>
      <c r="Q212" s="85" t="s">
        <v>371</v>
      </c>
      <c r="S212" s="86"/>
      <c r="T212" s="208" t="s">
        <v>375</v>
      </c>
      <c r="X212" s="86" t="e">
        <f>VLOOKUP(W212,[1]definitions_list_lookup!$V$12:$W$15,2,FALSE)</f>
        <v>#N/A</v>
      </c>
      <c r="Z212" s="86" t="e">
        <f>VLOOKUP(Y212,[1]definitions_list_lookup!$AT$3:$AU$5,2,FALSE)</f>
        <v>#N/A</v>
      </c>
      <c r="AA212" s="89"/>
      <c r="AB212" s="90"/>
      <c r="AD212" s="85" t="s">
        <v>378</v>
      </c>
      <c r="AE212" s="86">
        <f>VLOOKUP(AD212,[1]definitions_list_lookup!$Y$12:$Z$15,2,FALSE)</f>
        <v>2</v>
      </c>
      <c r="AG212" s="86" t="e">
        <f>VLOOKUP(AF212,[1]definitions_list_lookup!$AT$3:$AU$5,2,FALSE)</f>
        <v>#N/A</v>
      </c>
      <c r="AI212" s="85" t="s">
        <v>446</v>
      </c>
      <c r="AK212" s="91"/>
      <c r="AL212" s="91"/>
      <c r="AM212" s="91"/>
      <c r="AN212" s="91"/>
      <c r="AO212" s="91"/>
      <c r="AP212" s="91"/>
      <c r="AQ212" s="91"/>
      <c r="AR212" s="91"/>
      <c r="AS212" s="91"/>
      <c r="AT212" s="92">
        <v>39</v>
      </c>
      <c r="AU212" s="92">
        <v>90</v>
      </c>
      <c r="AV212" s="92">
        <v>26</v>
      </c>
      <c r="AW212" s="92">
        <v>180</v>
      </c>
      <c r="AX212" s="93">
        <f t="shared" si="7"/>
        <v>-58.939461882183679</v>
      </c>
      <c r="AY212" s="93">
        <f t="shared" si="8"/>
        <v>301.06053811781635</v>
      </c>
      <c r="AZ212" s="93">
        <f t="shared" si="9"/>
        <v>46.610019965705042</v>
      </c>
      <c r="BA212" s="93">
        <f t="shared" si="10"/>
        <v>31.060538117816321</v>
      </c>
      <c r="BB212" s="93">
        <f t="shared" si="11"/>
        <v>43.389980034294958</v>
      </c>
      <c r="BC212" s="94">
        <f t="shared" si="12"/>
        <v>121.06053811781635</v>
      </c>
      <c r="BD212" s="95">
        <f t="shared" si="13"/>
        <v>43.389980034294958</v>
      </c>
      <c r="BE212" s="85" t="s">
        <v>447</v>
      </c>
      <c r="BG212" s="96"/>
      <c r="BH212" s="85" t="s">
        <v>420</v>
      </c>
      <c r="BI212" s="85">
        <f>VLOOKUP(BH212,[1]definitions_list_lookup!$AB$12:$AC$17,2,FALSE)</f>
        <v>0</v>
      </c>
    </row>
    <row r="213" spans="1:61">
      <c r="A213" s="8">
        <v>43303</v>
      </c>
      <c r="B213" s="9" t="s">
        <v>9</v>
      </c>
      <c r="D213" s="9" t="s">
        <v>10</v>
      </c>
      <c r="E213" s="9">
        <v>40</v>
      </c>
      <c r="F213" s="9">
        <v>1</v>
      </c>
      <c r="G213" s="10" t="s">
        <v>111</v>
      </c>
      <c r="H213" s="2">
        <v>32</v>
      </c>
      <c r="I213" s="2">
        <v>36</v>
      </c>
      <c r="J213" s="49" t="str">
        <f>IF(((VLOOKUP($G213,Depth_Lookup!$A$3:$J$561,9,FALSE))-(I213/100))&gt;=0,"Good","Too Long")</f>
        <v>Good</v>
      </c>
      <c r="K213" s="50">
        <f>(VLOOKUP($G213,Depth_Lookup!$A$3:$J$561,10,FALSE))+(H213/100)</f>
        <v>74.419999999999987</v>
      </c>
      <c r="L213" s="50">
        <f>(VLOOKUP($G213,Depth_Lookup!$A$3:$J$561,10,FALSE))+(I213/100)</f>
        <v>74.459999999999994</v>
      </c>
      <c r="P213" s="2" t="s">
        <v>370</v>
      </c>
      <c r="Q213" s="2" t="s">
        <v>371</v>
      </c>
      <c r="R213" s="9"/>
      <c r="S213" s="17"/>
      <c r="T213" s="208" t="s">
        <v>375</v>
      </c>
      <c r="U213" s="5"/>
      <c r="V213" s="9"/>
      <c r="W213" s="9"/>
      <c r="X213" s="10" t="e">
        <f>VLOOKUP(W213,[1]definitions_list_lookup!$V$12:$W$15,2,FALSE)</f>
        <v>#N/A</v>
      </c>
      <c r="Y213" s="5"/>
      <c r="Z213" s="17" t="e">
        <f>VLOOKUP(Y213,[1]definitions_list_lookup!$AT$3:$AU$5,2,FALSE)</f>
        <v>#N/A</v>
      </c>
      <c r="AA213" s="52"/>
      <c r="AC213" s="9"/>
      <c r="AD213" s="2" t="s">
        <v>376</v>
      </c>
      <c r="AE213" s="10">
        <f>VLOOKUP(AD213,[1]definitions_list_lookup!$Y$12:$Z$15,2,FALSE)</f>
        <v>0</v>
      </c>
      <c r="AF213" s="5"/>
      <c r="AG213" s="17" t="e">
        <f>VLOOKUP(AF213,[1]definitions_list_lookup!$AT$3:$AU$5,2,FALSE)</f>
        <v>#N/A</v>
      </c>
      <c r="AI213" s="2"/>
      <c r="AJ213" s="2"/>
      <c r="AK213" s="54"/>
      <c r="AL213" s="54"/>
      <c r="AM213" s="54"/>
      <c r="AN213" s="54"/>
      <c r="AO213" s="54"/>
      <c r="AP213" s="54"/>
      <c r="AQ213" s="54"/>
      <c r="AR213" s="54"/>
      <c r="AS213" s="54"/>
      <c r="AT213" s="55"/>
      <c r="AU213" s="55"/>
      <c r="AV213" s="55"/>
      <c r="AW213" s="55"/>
      <c r="AX213" s="56" t="e">
        <f t="shared" si="7"/>
        <v>#DIV/0!</v>
      </c>
      <c r="AY213" s="56" t="e">
        <f t="shared" si="8"/>
        <v>#DIV/0!</v>
      </c>
      <c r="AZ213" s="56" t="e">
        <f t="shared" si="9"/>
        <v>#DIV/0!</v>
      </c>
      <c r="BA213" s="56" t="e">
        <f t="shared" si="10"/>
        <v>#DIV/0!</v>
      </c>
      <c r="BB213" s="56" t="e">
        <f t="shared" si="11"/>
        <v>#DIV/0!</v>
      </c>
      <c r="BC213" s="57"/>
      <c r="BD213" s="58"/>
      <c r="BE213" s="2" t="s">
        <v>419</v>
      </c>
      <c r="BH213" s="2" t="s">
        <v>420</v>
      </c>
      <c r="BI213" s="9">
        <f>VLOOKUP(BH213,[1]definitions_list_lookup!$AB$12:$AC$17,2,FALSE)</f>
        <v>0</v>
      </c>
    </row>
    <row r="214" spans="1:61" s="85" customFormat="1">
      <c r="A214" s="84">
        <v>43303</v>
      </c>
      <c r="B214" s="85" t="s">
        <v>9</v>
      </c>
      <c r="D214" s="85" t="s">
        <v>10</v>
      </c>
      <c r="E214" s="85">
        <v>40</v>
      </c>
      <c r="F214" s="85">
        <v>1</v>
      </c>
      <c r="G214" s="86" t="s">
        <v>111</v>
      </c>
      <c r="H214" s="85">
        <v>36</v>
      </c>
      <c r="I214" s="85">
        <v>39.5</v>
      </c>
      <c r="J214" s="49" t="str">
        <f>IF(((VLOOKUP($G214,Depth_Lookup!$A$3:$J$561,9,FALSE))-(I214/100))&gt;=0,"Good","Too Long")</f>
        <v>Good</v>
      </c>
      <c r="K214" s="50">
        <f>(VLOOKUP($G214,Depth_Lookup!$A$3:$J$561,10,FALSE))+(H214/100)</f>
        <v>74.459999999999994</v>
      </c>
      <c r="L214" s="50">
        <f>(VLOOKUP($G214,Depth_Lookup!$A$3:$J$561,10,FALSE))+(I214/100)</f>
        <v>74.49499999999999</v>
      </c>
      <c r="M214" s="87"/>
      <c r="N214" s="88"/>
      <c r="P214" s="85" t="s">
        <v>370</v>
      </c>
      <c r="Q214" s="85" t="s">
        <v>371</v>
      </c>
      <c r="S214" s="86"/>
      <c r="T214" s="208" t="s">
        <v>375</v>
      </c>
      <c r="X214" s="86" t="e">
        <f>VLOOKUP(W214,[1]definitions_list_lookup!$V$12:$W$15,2,FALSE)</f>
        <v>#N/A</v>
      </c>
      <c r="Z214" s="86" t="e">
        <f>VLOOKUP(Y214,[1]definitions_list_lookup!$AT$3:$AU$5,2,FALSE)</f>
        <v>#N/A</v>
      </c>
      <c r="AA214" s="89"/>
      <c r="AB214" s="90"/>
      <c r="AD214" s="85" t="s">
        <v>378</v>
      </c>
      <c r="AE214" s="86">
        <f>VLOOKUP(AD214,[1]definitions_list_lookup!$Y$12:$Z$15,2,FALSE)</f>
        <v>2</v>
      </c>
      <c r="AG214" s="86" t="e">
        <f>VLOOKUP(AF214,[1]definitions_list_lookup!$AT$3:$AU$5,2,FALSE)</f>
        <v>#N/A</v>
      </c>
      <c r="AI214" s="85" t="s">
        <v>446</v>
      </c>
      <c r="AK214" s="91"/>
      <c r="AL214" s="91"/>
      <c r="AM214" s="91"/>
      <c r="AN214" s="91"/>
      <c r="AO214" s="91"/>
      <c r="AP214" s="91"/>
      <c r="AQ214" s="91"/>
      <c r="AR214" s="91"/>
      <c r="AS214" s="91"/>
      <c r="AT214" s="92">
        <v>41</v>
      </c>
      <c r="AU214" s="92">
        <v>90</v>
      </c>
      <c r="AV214" s="92">
        <v>25</v>
      </c>
      <c r="AW214" s="92">
        <v>180</v>
      </c>
      <c r="AX214" s="93">
        <f t="shared" si="7"/>
        <v>-61.78975220042696</v>
      </c>
      <c r="AY214" s="93">
        <f t="shared" si="8"/>
        <v>298.21024779957304</v>
      </c>
      <c r="AZ214" s="93">
        <f t="shared" si="9"/>
        <v>45.390546015215186</v>
      </c>
      <c r="BA214" s="93">
        <f t="shared" si="10"/>
        <v>28.21024779957304</v>
      </c>
      <c r="BB214" s="93">
        <f t="shared" si="11"/>
        <v>44.609453984784814</v>
      </c>
      <c r="BC214" s="94">
        <f t="shared" si="12"/>
        <v>118.21024779957304</v>
      </c>
      <c r="BD214" s="95">
        <f t="shared" si="13"/>
        <v>44.609453984784814</v>
      </c>
      <c r="BE214" s="85" t="s">
        <v>447</v>
      </c>
      <c r="BG214" s="96"/>
      <c r="BH214" s="85" t="s">
        <v>420</v>
      </c>
      <c r="BI214" s="85">
        <f>VLOOKUP(BH214,[1]definitions_list_lookup!$AB$12:$AC$17,2,FALSE)</f>
        <v>0</v>
      </c>
    </row>
    <row r="215" spans="1:61">
      <c r="A215" s="8">
        <v>43303</v>
      </c>
      <c r="B215" s="9" t="s">
        <v>9</v>
      </c>
      <c r="D215" s="9" t="s">
        <v>10</v>
      </c>
      <c r="E215" s="9">
        <v>40</v>
      </c>
      <c r="F215" s="9">
        <v>1</v>
      </c>
      <c r="G215" s="10" t="s">
        <v>111</v>
      </c>
      <c r="H215" s="2">
        <v>39.5</v>
      </c>
      <c r="I215" s="2">
        <v>40.5</v>
      </c>
      <c r="J215" s="49" t="str">
        <f>IF(((VLOOKUP($G215,Depth_Lookup!$A$3:$J$561,9,FALSE))-(I215/100))&gt;=0,"Good","Too Long")</f>
        <v>Good</v>
      </c>
      <c r="K215" s="50">
        <f>(VLOOKUP($G215,Depth_Lookup!$A$3:$J$561,10,FALSE))+(H215/100)</f>
        <v>74.49499999999999</v>
      </c>
      <c r="L215" s="50">
        <f>(VLOOKUP($G215,Depth_Lookup!$A$3:$J$561,10,FALSE))+(I215/100)</f>
        <v>74.504999999999995</v>
      </c>
      <c r="P215" s="2" t="s">
        <v>370</v>
      </c>
      <c r="Q215" s="2" t="s">
        <v>372</v>
      </c>
      <c r="R215" s="9"/>
      <c r="S215" s="17"/>
      <c r="T215" s="208" t="s">
        <v>375</v>
      </c>
      <c r="U215" s="5"/>
      <c r="V215" s="9"/>
      <c r="W215" s="9"/>
      <c r="X215" s="10" t="e">
        <f>VLOOKUP(W215,[1]definitions_list_lookup!$V$12:$W$15,2,FALSE)</f>
        <v>#N/A</v>
      </c>
      <c r="Y215" s="5"/>
      <c r="Z215" s="17" t="e">
        <f>VLOOKUP(Y215,[1]definitions_list_lookup!$AT$3:$AU$5,2,FALSE)</f>
        <v>#N/A</v>
      </c>
      <c r="AA215" s="52"/>
      <c r="AC215" s="9"/>
      <c r="AD215" s="2" t="s">
        <v>376</v>
      </c>
      <c r="AE215" s="10">
        <f>VLOOKUP(AD215,[1]definitions_list_lookup!$Y$12:$Z$15,2,FALSE)</f>
        <v>0</v>
      </c>
      <c r="AF215" s="5"/>
      <c r="AG215" s="17" t="e">
        <f>VLOOKUP(AF215,[1]definitions_list_lookup!$AT$3:$AU$5,2,FALSE)</f>
        <v>#N/A</v>
      </c>
      <c r="AI215" s="2"/>
      <c r="AJ215" s="2"/>
      <c r="AK215" s="54"/>
      <c r="AL215" s="54"/>
      <c r="AM215" s="54"/>
      <c r="AN215" s="54"/>
      <c r="AO215" s="54"/>
      <c r="AP215" s="54"/>
      <c r="AQ215" s="54"/>
      <c r="AR215" s="54"/>
      <c r="AS215" s="54"/>
      <c r="AT215" s="55"/>
      <c r="AU215" s="55"/>
      <c r="AV215" s="55"/>
      <c r="AW215" s="55"/>
      <c r="AX215" s="56" t="e">
        <f t="shared" si="7"/>
        <v>#DIV/0!</v>
      </c>
      <c r="AY215" s="56" t="e">
        <f t="shared" si="8"/>
        <v>#DIV/0!</v>
      </c>
      <c r="AZ215" s="56" t="e">
        <f t="shared" si="9"/>
        <v>#DIV/0!</v>
      </c>
      <c r="BA215" s="56" t="e">
        <f t="shared" si="10"/>
        <v>#DIV/0!</v>
      </c>
      <c r="BB215" s="56" t="e">
        <f t="shared" si="11"/>
        <v>#DIV/0!</v>
      </c>
      <c r="BC215" s="57"/>
      <c r="BD215" s="58"/>
      <c r="BE215" s="2" t="s">
        <v>419</v>
      </c>
      <c r="BH215" s="2" t="s">
        <v>420</v>
      </c>
      <c r="BI215" s="9">
        <f>VLOOKUP(BH215,[1]definitions_list_lookup!$AB$12:$AC$17,2,FALSE)</f>
        <v>0</v>
      </c>
    </row>
    <row r="216" spans="1:61" s="85" customFormat="1">
      <c r="A216" s="84">
        <v>43303</v>
      </c>
      <c r="B216" s="85" t="s">
        <v>9</v>
      </c>
      <c r="D216" s="85" t="s">
        <v>10</v>
      </c>
      <c r="E216" s="85">
        <v>40</v>
      </c>
      <c r="F216" s="85">
        <v>1</v>
      </c>
      <c r="G216" s="86" t="s">
        <v>111</v>
      </c>
      <c r="H216" s="85">
        <v>40.5</v>
      </c>
      <c r="I216" s="85">
        <v>52.5</v>
      </c>
      <c r="J216" s="49" t="str">
        <f>IF(((VLOOKUP($G216,Depth_Lookup!$A$3:$J$561,9,FALSE))-(I216/100))&gt;=0,"Good","Too Long")</f>
        <v>Good</v>
      </c>
      <c r="K216" s="50">
        <f>(VLOOKUP($G216,Depth_Lookup!$A$3:$J$561,10,FALSE))+(H216/100)</f>
        <v>74.504999999999995</v>
      </c>
      <c r="L216" s="50">
        <f>(VLOOKUP($G216,Depth_Lookup!$A$3:$J$561,10,FALSE))+(I216/100)</f>
        <v>74.625</v>
      </c>
      <c r="M216" s="87"/>
      <c r="N216" s="88"/>
      <c r="P216" s="85" t="s">
        <v>370</v>
      </c>
      <c r="Q216" s="85" t="s">
        <v>371</v>
      </c>
      <c r="S216" s="86"/>
      <c r="T216" s="208" t="s">
        <v>375</v>
      </c>
      <c r="X216" s="86" t="e">
        <f>VLOOKUP(W216,[1]definitions_list_lookup!$V$12:$W$15,2,FALSE)</f>
        <v>#N/A</v>
      </c>
      <c r="Z216" s="86" t="e">
        <f>VLOOKUP(Y216,[1]definitions_list_lookup!$AT$3:$AU$5,2,FALSE)</f>
        <v>#N/A</v>
      </c>
      <c r="AA216" s="89"/>
      <c r="AB216" s="90"/>
      <c r="AD216" s="85" t="s">
        <v>377</v>
      </c>
      <c r="AE216" s="86">
        <f>VLOOKUP(AD216,[1]definitions_list_lookup!$Y$12:$Z$15,2,FALSE)</f>
        <v>3</v>
      </c>
      <c r="AG216" s="86" t="e">
        <f>VLOOKUP(AF216,[1]definitions_list_lookup!$AT$3:$AU$5,2,FALSE)</f>
        <v>#N/A</v>
      </c>
      <c r="AI216" s="85" t="s">
        <v>446</v>
      </c>
      <c r="AK216" s="91"/>
      <c r="AL216" s="91"/>
      <c r="AM216" s="91"/>
      <c r="AN216" s="91"/>
      <c r="AO216" s="91"/>
      <c r="AP216" s="91"/>
      <c r="AQ216" s="91"/>
      <c r="AR216" s="91"/>
      <c r="AS216" s="91"/>
      <c r="AT216" s="92">
        <v>40</v>
      </c>
      <c r="AU216" s="92">
        <v>90</v>
      </c>
      <c r="AV216" s="92">
        <v>29</v>
      </c>
      <c r="AW216" s="92">
        <v>180</v>
      </c>
      <c r="AX216" s="93">
        <f t="shared" si="7"/>
        <v>-56.551256850429525</v>
      </c>
      <c r="AY216" s="93">
        <f t="shared" si="8"/>
        <v>303.44874314957048</v>
      </c>
      <c r="AZ216" s="93">
        <f t="shared" si="9"/>
        <v>44.838386301945661</v>
      </c>
      <c r="BA216" s="93">
        <f t="shared" si="10"/>
        <v>33.448743149570475</v>
      </c>
      <c r="BB216" s="93">
        <f t="shared" si="11"/>
        <v>45.161613698054339</v>
      </c>
      <c r="BC216" s="94">
        <f t="shared" si="12"/>
        <v>123.44874314957048</v>
      </c>
      <c r="BD216" s="95">
        <f t="shared" si="13"/>
        <v>45.161613698054339</v>
      </c>
      <c r="BE216" s="85" t="s">
        <v>447</v>
      </c>
      <c r="BG216" s="96"/>
      <c r="BH216" s="85" t="s">
        <v>420</v>
      </c>
      <c r="BI216" s="85">
        <f>VLOOKUP(BH216,[1]definitions_list_lookup!$AB$12:$AC$17,2,FALSE)</f>
        <v>0</v>
      </c>
    </row>
    <row r="217" spans="1:61" s="85" customFormat="1">
      <c r="A217" s="84">
        <v>43303</v>
      </c>
      <c r="B217" s="85" t="s">
        <v>9</v>
      </c>
      <c r="D217" s="85" t="s">
        <v>10</v>
      </c>
      <c r="E217" s="85">
        <v>41</v>
      </c>
      <c r="F217" s="85">
        <v>1</v>
      </c>
      <c r="G217" s="86" t="s">
        <v>112</v>
      </c>
      <c r="H217" s="85">
        <v>0</v>
      </c>
      <c r="I217" s="85">
        <v>12.5</v>
      </c>
      <c r="J217" s="49" t="str">
        <f>IF(((VLOOKUP($G217,Depth_Lookup!$A$3:$J$561,9,FALSE))-(I217/100))&gt;=0,"Good","Too Long")</f>
        <v>Good</v>
      </c>
      <c r="K217" s="50">
        <f>(VLOOKUP($G217,Depth_Lookup!$A$3:$J$561,10,FALSE))+(H217/100)</f>
        <v>74.599999999999994</v>
      </c>
      <c r="L217" s="50">
        <f>(VLOOKUP($G217,Depth_Lookup!$A$3:$J$561,10,FALSE))+(I217/100)</f>
        <v>74.724999999999994</v>
      </c>
      <c r="M217" s="87"/>
      <c r="N217" s="88"/>
      <c r="S217" s="86"/>
      <c r="T217" s="208"/>
      <c r="X217" s="86" t="e">
        <f>VLOOKUP(W217,[1]definitions_list_lookup!$V$12:$W$15,2,FALSE)</f>
        <v>#N/A</v>
      </c>
      <c r="Z217" s="86" t="e">
        <f>VLOOKUP(Y217,[1]definitions_list_lookup!$AT$3:$AU$5,2,FALSE)</f>
        <v>#N/A</v>
      </c>
      <c r="AA217" s="89"/>
      <c r="AB217" s="90"/>
      <c r="AD217" s="85" t="s">
        <v>377</v>
      </c>
      <c r="AE217" s="86">
        <f>VLOOKUP(AD217,[1]definitions_list_lookup!$Y$12:$Z$15,2,FALSE)</f>
        <v>3</v>
      </c>
      <c r="AG217" s="86" t="e">
        <f>VLOOKUP(AF217,[1]definitions_list_lookup!$AT$3:$AU$5,2,FALSE)</f>
        <v>#N/A</v>
      </c>
      <c r="AI217" s="85" t="s">
        <v>446</v>
      </c>
      <c r="AK217" s="91"/>
      <c r="AL217" s="91"/>
      <c r="AM217" s="91"/>
      <c r="AN217" s="91"/>
      <c r="AO217" s="91"/>
      <c r="AP217" s="91"/>
      <c r="AQ217" s="91"/>
      <c r="AR217" s="91"/>
      <c r="AS217" s="91"/>
      <c r="AT217" s="92"/>
      <c r="AU217" s="92"/>
      <c r="AV217" s="92"/>
      <c r="AW217" s="92"/>
      <c r="AX217" s="93" t="e">
        <f t="shared" si="7"/>
        <v>#DIV/0!</v>
      </c>
      <c r="AY217" s="93" t="e">
        <f t="shared" si="8"/>
        <v>#DIV/0!</v>
      </c>
      <c r="AZ217" s="93" t="e">
        <f t="shared" si="9"/>
        <v>#DIV/0!</v>
      </c>
      <c r="BA217" s="93" t="e">
        <f t="shared" si="10"/>
        <v>#DIV/0!</v>
      </c>
      <c r="BB217" s="93" t="e">
        <f t="shared" si="11"/>
        <v>#DIV/0!</v>
      </c>
      <c r="BC217" s="94" t="e">
        <f t="shared" si="12"/>
        <v>#DIV/0!</v>
      </c>
      <c r="BD217" s="95" t="e">
        <f t="shared" si="13"/>
        <v>#DIV/0!</v>
      </c>
      <c r="BE217" s="85" t="s">
        <v>447</v>
      </c>
      <c r="BG217" s="96"/>
      <c r="BH217" s="85" t="s">
        <v>420</v>
      </c>
      <c r="BI217" s="85">
        <f>VLOOKUP(BH217,[1]definitions_list_lookup!$AB$12:$AC$17,2,FALSE)</f>
        <v>0</v>
      </c>
    </row>
    <row r="218" spans="1:61">
      <c r="A218" s="8">
        <v>43303</v>
      </c>
      <c r="B218" s="9" t="s">
        <v>9</v>
      </c>
      <c r="D218" s="9" t="s">
        <v>10</v>
      </c>
      <c r="E218" s="9">
        <v>41</v>
      </c>
      <c r="F218" s="9">
        <v>1</v>
      </c>
      <c r="G218" s="10" t="s">
        <v>112</v>
      </c>
      <c r="H218" s="2">
        <v>12.5</v>
      </c>
      <c r="I218" s="2">
        <v>13.5</v>
      </c>
      <c r="J218" s="49" t="str">
        <f>IF(((VLOOKUP($G218,Depth_Lookup!$A$3:$J$561,9,FALSE))-(I218/100))&gt;=0,"Good","Too Long")</f>
        <v>Good</v>
      </c>
      <c r="K218" s="50">
        <f>(VLOOKUP($G218,Depth_Lookup!$A$3:$J$561,10,FALSE))+(H218/100)</f>
        <v>74.724999999999994</v>
      </c>
      <c r="L218" s="50">
        <f>(VLOOKUP($G218,Depth_Lookup!$A$3:$J$561,10,FALSE))+(I218/100)</f>
        <v>74.734999999999999</v>
      </c>
      <c r="P218" s="2" t="s">
        <v>370</v>
      </c>
      <c r="Q218" s="2" t="s">
        <v>371</v>
      </c>
      <c r="R218" s="9"/>
      <c r="S218" s="17"/>
      <c r="T218" s="208" t="s">
        <v>375</v>
      </c>
      <c r="U218" s="5"/>
      <c r="V218" s="9"/>
      <c r="W218" s="9"/>
      <c r="X218" s="10" t="e">
        <f>VLOOKUP(W218,[1]definitions_list_lookup!$V$12:$W$15,2,FALSE)</f>
        <v>#N/A</v>
      </c>
      <c r="Y218" s="5"/>
      <c r="Z218" s="17" t="e">
        <f>VLOOKUP(Y218,[1]definitions_list_lookup!$AT$3:$AU$5,2,FALSE)</f>
        <v>#N/A</v>
      </c>
      <c r="AA218" s="52"/>
      <c r="AC218" s="9"/>
      <c r="AD218" s="2" t="s">
        <v>376</v>
      </c>
      <c r="AE218" s="10">
        <f>VLOOKUP(AD218,[1]definitions_list_lookup!$Y$12:$Z$15,2,FALSE)</f>
        <v>0</v>
      </c>
      <c r="AF218" s="5"/>
      <c r="AG218" s="17" t="e">
        <f>VLOOKUP(AF218,[1]definitions_list_lookup!$AT$3:$AU$5,2,FALSE)</f>
        <v>#N/A</v>
      </c>
      <c r="AI218" s="2"/>
      <c r="AJ218" s="2"/>
      <c r="AK218" s="54"/>
      <c r="AL218" s="54"/>
      <c r="AM218" s="54"/>
      <c r="AN218" s="54"/>
      <c r="AO218" s="54"/>
      <c r="AP218" s="54"/>
      <c r="AQ218" s="54"/>
      <c r="AR218" s="54"/>
      <c r="AS218" s="54"/>
      <c r="AT218" s="55"/>
      <c r="AU218" s="55"/>
      <c r="AV218" s="55"/>
      <c r="AW218" s="55"/>
      <c r="AX218" s="56" t="e">
        <f t="shared" si="7"/>
        <v>#DIV/0!</v>
      </c>
      <c r="AY218" s="56" t="e">
        <f t="shared" si="8"/>
        <v>#DIV/0!</v>
      </c>
      <c r="AZ218" s="56" t="e">
        <f t="shared" si="9"/>
        <v>#DIV/0!</v>
      </c>
      <c r="BA218" s="56" t="e">
        <f t="shared" si="10"/>
        <v>#DIV/0!</v>
      </c>
      <c r="BB218" s="56" t="e">
        <f t="shared" si="11"/>
        <v>#DIV/0!</v>
      </c>
      <c r="BC218" s="57"/>
      <c r="BD218" s="58"/>
      <c r="BE218" s="2" t="s">
        <v>419</v>
      </c>
      <c r="BH218" s="2" t="s">
        <v>420</v>
      </c>
      <c r="BI218" s="9">
        <f>VLOOKUP(BH218,[1]definitions_list_lookup!$AB$12:$AC$17,2,FALSE)</f>
        <v>0</v>
      </c>
    </row>
    <row r="219" spans="1:61" s="85" customFormat="1">
      <c r="A219" s="84">
        <v>43303</v>
      </c>
      <c r="B219" s="85" t="s">
        <v>9</v>
      </c>
      <c r="D219" s="85" t="s">
        <v>10</v>
      </c>
      <c r="E219" s="85">
        <v>41</v>
      </c>
      <c r="F219" s="85">
        <v>1</v>
      </c>
      <c r="G219" s="86" t="s">
        <v>112</v>
      </c>
      <c r="H219" s="85">
        <v>13.5</v>
      </c>
      <c r="I219" s="85">
        <v>25</v>
      </c>
      <c r="J219" s="49" t="str">
        <f>IF(((VLOOKUP($G219,Depth_Lookup!$A$3:$J$561,9,FALSE))-(I219/100))&gt;=0,"Good","Too Long")</f>
        <v>Good</v>
      </c>
      <c r="K219" s="50">
        <f>(VLOOKUP($G219,Depth_Lookup!$A$3:$J$561,10,FALSE))+(H219/100)</f>
        <v>74.734999999999999</v>
      </c>
      <c r="L219" s="50">
        <f>(VLOOKUP($G219,Depth_Lookup!$A$3:$J$561,10,FALSE))+(I219/100)</f>
        <v>74.849999999999994</v>
      </c>
      <c r="M219" s="87"/>
      <c r="N219" s="88"/>
      <c r="P219" s="85" t="s">
        <v>370</v>
      </c>
      <c r="Q219" s="85" t="s">
        <v>371</v>
      </c>
      <c r="S219" s="86"/>
      <c r="T219" s="208" t="s">
        <v>375</v>
      </c>
      <c r="X219" s="86" t="e">
        <f>VLOOKUP(W219,[1]definitions_list_lookup!$V$12:$W$15,2,FALSE)</f>
        <v>#N/A</v>
      </c>
      <c r="Z219" s="86" t="e">
        <f>VLOOKUP(Y219,[1]definitions_list_lookup!$AT$3:$AU$5,2,FALSE)</f>
        <v>#N/A</v>
      </c>
      <c r="AA219" s="89"/>
      <c r="AB219" s="90"/>
      <c r="AD219" s="85" t="s">
        <v>377</v>
      </c>
      <c r="AE219" s="86">
        <f>VLOOKUP(AD219,[1]definitions_list_lookup!$Y$12:$Z$15,2,FALSE)</f>
        <v>3</v>
      </c>
      <c r="AG219" s="86" t="e">
        <f>VLOOKUP(AF219,[1]definitions_list_lookup!$AT$3:$AU$5,2,FALSE)</f>
        <v>#N/A</v>
      </c>
      <c r="AI219" s="85" t="s">
        <v>446</v>
      </c>
      <c r="AK219" s="91"/>
      <c r="AL219" s="91"/>
      <c r="AM219" s="91"/>
      <c r="AN219" s="91"/>
      <c r="AO219" s="91"/>
      <c r="AP219" s="91"/>
      <c r="AQ219" s="91"/>
      <c r="AR219" s="91"/>
      <c r="AS219" s="91"/>
      <c r="AT219" s="92">
        <v>43</v>
      </c>
      <c r="AU219" s="92">
        <v>90</v>
      </c>
      <c r="AV219" s="92">
        <v>3</v>
      </c>
      <c r="AW219" s="92">
        <v>180</v>
      </c>
      <c r="AX219" s="93">
        <f t="shared" si="7"/>
        <v>-86.783334439056162</v>
      </c>
      <c r="AY219" s="93">
        <f t="shared" si="8"/>
        <v>273.21666556094385</v>
      </c>
      <c r="AZ219" s="93">
        <f t="shared" si="9"/>
        <v>46.954936807017518</v>
      </c>
      <c r="BA219" s="93">
        <f t="shared" si="10"/>
        <v>3.2166655609438379</v>
      </c>
      <c r="BB219" s="93">
        <f t="shared" si="11"/>
        <v>43.045063192982482</v>
      </c>
      <c r="BC219" s="94">
        <f t="shared" si="12"/>
        <v>93.216665560943852</v>
      </c>
      <c r="BD219" s="95">
        <f t="shared" si="13"/>
        <v>43.045063192982482</v>
      </c>
      <c r="BE219" s="85" t="s">
        <v>447</v>
      </c>
      <c r="BG219" s="96"/>
      <c r="BH219" s="85" t="s">
        <v>420</v>
      </c>
      <c r="BI219" s="85">
        <f>VLOOKUP(BH219,[1]definitions_list_lookup!$AB$12:$AC$17,2,FALSE)</f>
        <v>0</v>
      </c>
    </row>
    <row r="220" spans="1:61">
      <c r="A220" s="8">
        <v>43303</v>
      </c>
      <c r="B220" s="9" t="s">
        <v>9</v>
      </c>
      <c r="D220" s="9" t="s">
        <v>10</v>
      </c>
      <c r="E220" s="9">
        <v>41</v>
      </c>
      <c r="F220" s="9">
        <v>1</v>
      </c>
      <c r="G220" s="10" t="s">
        <v>112</v>
      </c>
      <c r="H220" s="2">
        <v>25</v>
      </c>
      <c r="I220" s="2">
        <v>25.5</v>
      </c>
      <c r="J220" s="49" t="str">
        <f>IF(((VLOOKUP($G220,Depth_Lookup!$A$3:$J$561,9,FALSE))-(I220/100))&gt;=0,"Good","Too Long")</f>
        <v>Good</v>
      </c>
      <c r="K220" s="50">
        <f>(VLOOKUP($G220,Depth_Lookup!$A$3:$J$561,10,FALSE))+(H220/100)</f>
        <v>74.849999999999994</v>
      </c>
      <c r="L220" s="50">
        <f>(VLOOKUP($G220,Depth_Lookup!$A$3:$J$561,10,FALSE))+(I220/100)</f>
        <v>74.85499999999999</v>
      </c>
      <c r="P220" s="2" t="s">
        <v>370</v>
      </c>
      <c r="Q220" s="2" t="s">
        <v>372</v>
      </c>
      <c r="R220" s="9"/>
      <c r="S220" s="17"/>
      <c r="T220" s="208" t="s">
        <v>375</v>
      </c>
      <c r="U220" s="5"/>
      <c r="V220" s="9"/>
      <c r="W220" s="9"/>
      <c r="X220" s="10" t="e">
        <f>VLOOKUP(W220,[1]definitions_list_lookup!$V$12:$W$15,2,FALSE)</f>
        <v>#N/A</v>
      </c>
      <c r="Y220" s="5"/>
      <c r="Z220" s="17" t="e">
        <f>VLOOKUP(Y220,[1]definitions_list_lookup!$AT$3:$AU$5,2,FALSE)</f>
        <v>#N/A</v>
      </c>
      <c r="AA220" s="52"/>
      <c r="AC220" s="9"/>
      <c r="AD220" s="2" t="s">
        <v>376</v>
      </c>
      <c r="AE220" s="10">
        <f>VLOOKUP(AD220,[1]definitions_list_lookup!$Y$12:$Z$15,2,FALSE)</f>
        <v>0</v>
      </c>
      <c r="AF220" s="5"/>
      <c r="AG220" s="17" t="e">
        <f>VLOOKUP(AF220,[1]definitions_list_lookup!$AT$3:$AU$5,2,FALSE)</f>
        <v>#N/A</v>
      </c>
      <c r="AI220" s="2"/>
      <c r="AJ220" s="2"/>
      <c r="AK220" s="54"/>
      <c r="AL220" s="54"/>
      <c r="AM220" s="54"/>
      <c r="AN220" s="54"/>
      <c r="AO220" s="54"/>
      <c r="AP220" s="54"/>
      <c r="AQ220" s="54"/>
      <c r="AR220" s="54"/>
      <c r="AS220" s="54"/>
      <c r="AT220" s="55"/>
      <c r="AU220" s="55"/>
      <c r="AV220" s="55"/>
      <c r="AW220" s="55"/>
      <c r="AX220" s="56" t="e">
        <f t="shared" si="7"/>
        <v>#DIV/0!</v>
      </c>
      <c r="AY220" s="56" t="e">
        <f t="shared" si="8"/>
        <v>#DIV/0!</v>
      </c>
      <c r="AZ220" s="56" t="e">
        <f t="shared" si="9"/>
        <v>#DIV/0!</v>
      </c>
      <c r="BA220" s="56" t="e">
        <f t="shared" si="10"/>
        <v>#DIV/0!</v>
      </c>
      <c r="BB220" s="56" t="e">
        <f t="shared" si="11"/>
        <v>#DIV/0!</v>
      </c>
      <c r="BC220" s="57"/>
      <c r="BD220" s="58"/>
      <c r="BE220" s="2" t="s">
        <v>419</v>
      </c>
      <c r="BH220" s="2" t="s">
        <v>420</v>
      </c>
      <c r="BI220" s="9">
        <f>VLOOKUP(BH220,[1]definitions_list_lookup!$AB$12:$AC$17,2,FALSE)</f>
        <v>0</v>
      </c>
    </row>
    <row r="221" spans="1:61" s="85" customFormat="1">
      <c r="A221" s="84">
        <v>43303</v>
      </c>
      <c r="B221" s="85" t="s">
        <v>9</v>
      </c>
      <c r="D221" s="85" t="s">
        <v>10</v>
      </c>
      <c r="E221" s="85">
        <v>41</v>
      </c>
      <c r="F221" s="85">
        <v>1</v>
      </c>
      <c r="G221" s="86" t="s">
        <v>112</v>
      </c>
      <c r="H221" s="85">
        <v>25.5</v>
      </c>
      <c r="I221" s="85">
        <v>45</v>
      </c>
      <c r="J221" s="49" t="str">
        <f>IF(((VLOOKUP($G221,Depth_Lookup!$A$3:$J$561,9,FALSE))-(I221/100))&gt;=0,"Good","Too Long")</f>
        <v>Good</v>
      </c>
      <c r="K221" s="50">
        <f>(VLOOKUP($G221,Depth_Lookup!$A$3:$J$561,10,FALSE))+(H221/100)</f>
        <v>74.85499999999999</v>
      </c>
      <c r="L221" s="50">
        <f>(VLOOKUP($G221,Depth_Lookup!$A$3:$J$561,10,FALSE))+(I221/100)</f>
        <v>75.05</v>
      </c>
      <c r="M221" s="87"/>
      <c r="N221" s="88"/>
      <c r="P221" s="85" t="s">
        <v>370</v>
      </c>
      <c r="Q221" s="85" t="s">
        <v>372</v>
      </c>
      <c r="S221" s="86"/>
      <c r="T221" s="208" t="s">
        <v>375</v>
      </c>
      <c r="X221" s="86" t="e">
        <f>VLOOKUP(W221,[1]definitions_list_lookup!$V$12:$W$15,2,FALSE)</f>
        <v>#N/A</v>
      </c>
      <c r="Z221" s="86" t="e">
        <f>VLOOKUP(Y221,[1]definitions_list_lookup!$AT$3:$AU$5,2,FALSE)</f>
        <v>#N/A</v>
      </c>
      <c r="AA221" s="89"/>
      <c r="AB221" s="90"/>
      <c r="AD221" s="85" t="s">
        <v>377</v>
      </c>
      <c r="AE221" s="86">
        <f>VLOOKUP(AD221,[1]definitions_list_lookup!$Y$12:$Z$15,2,FALSE)</f>
        <v>3</v>
      </c>
      <c r="AG221" s="86" t="e">
        <f>VLOOKUP(AF221,[1]definitions_list_lookup!$AT$3:$AU$5,2,FALSE)</f>
        <v>#N/A</v>
      </c>
      <c r="AI221" s="85" t="s">
        <v>446</v>
      </c>
      <c r="AK221" s="91"/>
      <c r="AL221" s="91"/>
      <c r="AM221" s="91"/>
      <c r="AN221" s="91"/>
      <c r="AO221" s="91"/>
      <c r="AP221" s="91"/>
      <c r="AQ221" s="91"/>
      <c r="AR221" s="91"/>
      <c r="AS221" s="91"/>
      <c r="AT221" s="92">
        <v>35</v>
      </c>
      <c r="AU221" s="92">
        <v>90</v>
      </c>
      <c r="AV221" s="92">
        <v>4</v>
      </c>
      <c r="AW221" s="92">
        <v>180</v>
      </c>
      <c r="AX221" s="93">
        <f t="shared" si="7"/>
        <v>-84.297017823185442</v>
      </c>
      <c r="AY221" s="93">
        <f t="shared" si="8"/>
        <v>275.70298217681454</v>
      </c>
      <c r="AZ221" s="93">
        <f t="shared" si="9"/>
        <v>54.866311935137681</v>
      </c>
      <c r="BA221" s="93">
        <f t="shared" si="10"/>
        <v>5.7029821768145581</v>
      </c>
      <c r="BB221" s="93">
        <f t="shared" si="11"/>
        <v>35.133688064862319</v>
      </c>
      <c r="BC221" s="94">
        <f t="shared" si="12"/>
        <v>95.702982176814544</v>
      </c>
      <c r="BD221" s="95">
        <f t="shared" si="13"/>
        <v>35.133688064862319</v>
      </c>
      <c r="BE221" s="85" t="s">
        <v>447</v>
      </c>
      <c r="BG221" s="96"/>
      <c r="BH221" s="85" t="s">
        <v>420</v>
      </c>
      <c r="BI221" s="85">
        <f>VLOOKUP(BH221,[1]definitions_list_lookup!$AB$12:$AC$17,2,FALSE)</f>
        <v>0</v>
      </c>
    </row>
    <row r="222" spans="1:61">
      <c r="A222" s="8">
        <v>43303</v>
      </c>
      <c r="B222" s="9" t="s">
        <v>9</v>
      </c>
      <c r="D222" s="9" t="s">
        <v>10</v>
      </c>
      <c r="E222" s="9">
        <v>41</v>
      </c>
      <c r="F222" s="9">
        <v>1</v>
      </c>
      <c r="G222" s="10" t="s">
        <v>112</v>
      </c>
      <c r="H222" s="2">
        <v>45</v>
      </c>
      <c r="I222" s="2">
        <v>46.5</v>
      </c>
      <c r="J222" s="49" t="str">
        <f>IF(((VLOOKUP($G222,Depth_Lookup!$A$3:$J$561,9,FALSE))-(I222/100))&gt;=0,"Good","Too Long")</f>
        <v>Good</v>
      </c>
      <c r="K222" s="50">
        <f>(VLOOKUP($G222,Depth_Lookup!$A$3:$J$561,10,FALSE))+(H222/100)</f>
        <v>75.05</v>
      </c>
      <c r="L222" s="50">
        <f>(VLOOKUP($G222,Depth_Lookup!$A$3:$J$561,10,FALSE))+(I222/100)</f>
        <v>75.064999999999998</v>
      </c>
      <c r="P222" s="2" t="s">
        <v>370</v>
      </c>
      <c r="Q222" s="2" t="s">
        <v>372</v>
      </c>
      <c r="R222" s="9"/>
      <c r="S222" s="17"/>
      <c r="T222" s="208" t="s">
        <v>375</v>
      </c>
      <c r="U222" s="5"/>
      <c r="V222" s="9"/>
      <c r="W222" s="9"/>
      <c r="X222" s="10" t="e">
        <f>VLOOKUP(W222,[1]definitions_list_lookup!$V$12:$W$15,2,FALSE)</f>
        <v>#N/A</v>
      </c>
      <c r="Y222" s="5"/>
      <c r="Z222" s="17" t="e">
        <f>VLOOKUP(Y222,[1]definitions_list_lookup!$AT$3:$AU$5,2,FALSE)</f>
        <v>#N/A</v>
      </c>
      <c r="AA222" s="52"/>
      <c r="AC222" s="9"/>
      <c r="AD222" s="2" t="s">
        <v>376</v>
      </c>
      <c r="AE222" s="10">
        <f>VLOOKUP(AD222,[1]definitions_list_lookup!$Y$12:$Z$15,2,FALSE)</f>
        <v>0</v>
      </c>
      <c r="AF222" s="5"/>
      <c r="AG222" s="17" t="e">
        <f>VLOOKUP(AF222,[1]definitions_list_lookup!$AT$3:$AU$5,2,FALSE)</f>
        <v>#N/A</v>
      </c>
      <c r="AI222" s="2"/>
      <c r="AJ222" s="2"/>
      <c r="AK222" s="54"/>
      <c r="AL222" s="54"/>
      <c r="AM222" s="54"/>
      <c r="AN222" s="54"/>
      <c r="AO222" s="54"/>
      <c r="AP222" s="54"/>
      <c r="AQ222" s="54"/>
      <c r="AR222" s="54"/>
      <c r="AS222" s="54"/>
      <c r="AT222" s="55"/>
      <c r="AU222" s="55"/>
      <c r="AV222" s="55"/>
      <c r="AW222" s="55"/>
      <c r="AX222" s="56" t="e">
        <f t="shared" si="7"/>
        <v>#DIV/0!</v>
      </c>
      <c r="AY222" s="56" t="e">
        <f t="shared" si="8"/>
        <v>#DIV/0!</v>
      </c>
      <c r="AZ222" s="56" t="e">
        <f t="shared" si="9"/>
        <v>#DIV/0!</v>
      </c>
      <c r="BA222" s="56" t="e">
        <f t="shared" si="10"/>
        <v>#DIV/0!</v>
      </c>
      <c r="BB222" s="56" t="e">
        <f t="shared" si="11"/>
        <v>#DIV/0!</v>
      </c>
      <c r="BC222" s="57"/>
      <c r="BD222" s="58"/>
      <c r="BE222" s="2" t="s">
        <v>419</v>
      </c>
      <c r="BH222" s="2" t="s">
        <v>420</v>
      </c>
      <c r="BI222" s="9">
        <f>VLOOKUP(BH222,[1]definitions_list_lookup!$AB$12:$AC$17,2,FALSE)</f>
        <v>0</v>
      </c>
    </row>
    <row r="223" spans="1:61" s="85" customFormat="1">
      <c r="A223" s="84">
        <v>43303</v>
      </c>
      <c r="B223" s="85" t="s">
        <v>9</v>
      </c>
      <c r="D223" s="85" t="s">
        <v>10</v>
      </c>
      <c r="E223" s="85">
        <v>41</v>
      </c>
      <c r="F223" s="85">
        <v>1</v>
      </c>
      <c r="G223" s="86" t="s">
        <v>112</v>
      </c>
      <c r="H223" s="85">
        <v>46.5</v>
      </c>
      <c r="I223" s="85">
        <v>52</v>
      </c>
      <c r="J223" s="49" t="str">
        <f>IF(((VLOOKUP($G223,Depth_Lookup!$A$3:$J$561,9,FALSE))-(I223/100))&gt;=0,"Good","Too Long")</f>
        <v>Good</v>
      </c>
      <c r="K223" s="50">
        <f>(VLOOKUP($G223,Depth_Lookup!$A$3:$J$561,10,FALSE))+(H223/100)</f>
        <v>75.064999999999998</v>
      </c>
      <c r="L223" s="50">
        <f>(VLOOKUP($G223,Depth_Lookup!$A$3:$J$561,10,FALSE))+(I223/100)</f>
        <v>75.11999999999999</v>
      </c>
      <c r="M223" s="87"/>
      <c r="N223" s="88"/>
      <c r="P223" s="85" t="s">
        <v>370</v>
      </c>
      <c r="Q223" s="85" t="s">
        <v>372</v>
      </c>
      <c r="S223" s="86"/>
      <c r="T223" s="208" t="s">
        <v>375</v>
      </c>
      <c r="X223" s="86" t="e">
        <f>VLOOKUP(W223,[1]definitions_list_lookup!$V$12:$W$15,2,FALSE)</f>
        <v>#N/A</v>
      </c>
      <c r="Z223" s="86" t="e">
        <f>VLOOKUP(Y223,[1]definitions_list_lookup!$AT$3:$AU$5,2,FALSE)</f>
        <v>#N/A</v>
      </c>
      <c r="AA223" s="89"/>
      <c r="AB223" s="90"/>
      <c r="AD223" s="85" t="s">
        <v>377</v>
      </c>
      <c r="AE223" s="86">
        <f>VLOOKUP(AD223,[1]definitions_list_lookup!$Y$12:$Z$15,2,FALSE)</f>
        <v>3</v>
      </c>
      <c r="AG223" s="86" t="e">
        <f>VLOOKUP(AF223,[1]definitions_list_lookup!$AT$3:$AU$5,2,FALSE)</f>
        <v>#N/A</v>
      </c>
      <c r="AI223" s="85" t="s">
        <v>446</v>
      </c>
      <c r="AK223" s="91"/>
      <c r="AL223" s="91"/>
      <c r="AM223" s="91"/>
      <c r="AN223" s="91"/>
      <c r="AO223" s="91"/>
      <c r="AP223" s="91"/>
      <c r="AQ223" s="91"/>
      <c r="AR223" s="91"/>
      <c r="AS223" s="91"/>
      <c r="AT223" s="92">
        <v>36</v>
      </c>
      <c r="AU223" s="92">
        <v>90</v>
      </c>
      <c r="AV223" s="92">
        <v>14</v>
      </c>
      <c r="AW223" s="92">
        <v>180</v>
      </c>
      <c r="AX223" s="93">
        <f t="shared" si="7"/>
        <v>-71.059288766803832</v>
      </c>
      <c r="AY223" s="93">
        <f t="shared" si="8"/>
        <v>288.94071123319617</v>
      </c>
      <c r="AZ223" s="93">
        <f t="shared" si="9"/>
        <v>52.47093998622416</v>
      </c>
      <c r="BA223" s="93">
        <f t="shared" si="10"/>
        <v>18.940711233196168</v>
      </c>
      <c r="BB223" s="93">
        <f t="shared" si="11"/>
        <v>37.52906001377584</v>
      </c>
      <c r="BC223" s="94">
        <f t="shared" si="12"/>
        <v>108.94071123319617</v>
      </c>
      <c r="BD223" s="95">
        <f t="shared" si="13"/>
        <v>37.52906001377584</v>
      </c>
      <c r="BE223" s="85" t="s">
        <v>447</v>
      </c>
      <c r="BG223" s="96"/>
      <c r="BH223" s="85" t="s">
        <v>420</v>
      </c>
      <c r="BI223" s="85">
        <f>VLOOKUP(BH223,[1]definitions_list_lookup!$AB$12:$AC$17,2,FALSE)</f>
        <v>0</v>
      </c>
    </row>
    <row r="224" spans="1:61">
      <c r="A224" s="8">
        <v>43303</v>
      </c>
      <c r="B224" s="9" t="s">
        <v>9</v>
      </c>
      <c r="D224" s="9" t="s">
        <v>10</v>
      </c>
      <c r="E224" s="9">
        <v>41</v>
      </c>
      <c r="F224" s="9">
        <v>1</v>
      </c>
      <c r="G224" s="10" t="s">
        <v>112</v>
      </c>
      <c r="H224" s="2">
        <v>52</v>
      </c>
      <c r="I224" s="2">
        <v>53</v>
      </c>
      <c r="J224" s="49" t="str">
        <f>IF(((VLOOKUP($G224,Depth_Lookup!$A$3:$J$561,9,FALSE))-(I224/100))&gt;=0,"Good","Too Long")</f>
        <v>Good</v>
      </c>
      <c r="K224" s="50">
        <f>(VLOOKUP($G224,Depth_Lookup!$A$3:$J$561,10,FALSE))+(H224/100)</f>
        <v>75.11999999999999</v>
      </c>
      <c r="L224" s="50">
        <f>(VLOOKUP($G224,Depth_Lookup!$A$3:$J$561,10,FALSE))+(I224/100)</f>
        <v>75.13</v>
      </c>
      <c r="P224" s="2" t="s">
        <v>373</v>
      </c>
      <c r="Q224" s="2" t="s">
        <v>371</v>
      </c>
      <c r="R224" s="9"/>
      <c r="S224" s="17"/>
      <c r="T224" s="208" t="s">
        <v>375</v>
      </c>
      <c r="U224" s="5"/>
      <c r="V224" s="9"/>
      <c r="W224" s="9"/>
      <c r="X224" s="10" t="e">
        <f>VLOOKUP(W224,[1]definitions_list_lookup!$V$12:$W$15,2,FALSE)</f>
        <v>#N/A</v>
      </c>
      <c r="Y224" s="5"/>
      <c r="Z224" s="17" t="e">
        <f>VLOOKUP(Y224,[1]definitions_list_lookup!$AT$3:$AU$5,2,FALSE)</f>
        <v>#N/A</v>
      </c>
      <c r="AA224" s="52"/>
      <c r="AC224" s="9"/>
      <c r="AD224" s="2" t="s">
        <v>376</v>
      </c>
      <c r="AE224" s="10">
        <f>VLOOKUP(AD224,[1]definitions_list_lookup!$Y$12:$Z$15,2,FALSE)</f>
        <v>0</v>
      </c>
      <c r="AF224" s="5"/>
      <c r="AG224" s="17" t="e">
        <f>VLOOKUP(AF224,[1]definitions_list_lookup!$AT$3:$AU$5,2,FALSE)</f>
        <v>#N/A</v>
      </c>
      <c r="AI224" s="2"/>
      <c r="AJ224" s="2"/>
      <c r="AK224" s="54"/>
      <c r="AL224" s="54"/>
      <c r="AM224" s="54"/>
      <c r="AN224" s="54"/>
      <c r="AO224" s="54"/>
      <c r="AP224" s="54"/>
      <c r="AQ224" s="54"/>
      <c r="AR224" s="54"/>
      <c r="AS224" s="54"/>
      <c r="AT224" s="55"/>
      <c r="AU224" s="55"/>
      <c r="AV224" s="55"/>
      <c r="AW224" s="55"/>
      <c r="AX224" s="56" t="e">
        <f t="shared" si="7"/>
        <v>#DIV/0!</v>
      </c>
      <c r="AY224" s="56" t="e">
        <f t="shared" si="8"/>
        <v>#DIV/0!</v>
      </c>
      <c r="AZ224" s="56" t="e">
        <f t="shared" si="9"/>
        <v>#DIV/0!</v>
      </c>
      <c r="BA224" s="56" t="e">
        <f t="shared" si="10"/>
        <v>#DIV/0!</v>
      </c>
      <c r="BB224" s="56" t="e">
        <f t="shared" si="11"/>
        <v>#DIV/0!</v>
      </c>
      <c r="BC224" s="57"/>
      <c r="BD224" s="58"/>
      <c r="BE224" s="2" t="s">
        <v>419</v>
      </c>
      <c r="BH224" s="2" t="s">
        <v>420</v>
      </c>
      <c r="BI224" s="9">
        <f>VLOOKUP(BH224,[1]definitions_list_lookup!$AB$12:$AC$17,2,FALSE)</f>
        <v>0</v>
      </c>
    </row>
    <row r="225" spans="1:61" s="85" customFormat="1">
      <c r="A225" s="84">
        <v>43303</v>
      </c>
      <c r="B225" s="85" t="s">
        <v>9</v>
      </c>
      <c r="D225" s="85" t="s">
        <v>10</v>
      </c>
      <c r="E225" s="85">
        <v>41</v>
      </c>
      <c r="F225" s="85">
        <v>1</v>
      </c>
      <c r="G225" s="86" t="s">
        <v>112</v>
      </c>
      <c r="H225" s="85">
        <v>53</v>
      </c>
      <c r="I225" s="85">
        <v>65</v>
      </c>
      <c r="J225" s="49" t="str">
        <f>IF(((VLOOKUP($G225,Depth_Lookup!$A$3:$J$561,9,FALSE))-(I225/100))&gt;=0,"Good","Too Long")</f>
        <v>Good</v>
      </c>
      <c r="K225" s="50">
        <f>(VLOOKUP($G225,Depth_Lookup!$A$3:$J$561,10,FALSE))+(H225/100)</f>
        <v>75.13</v>
      </c>
      <c r="L225" s="50">
        <f>(VLOOKUP($G225,Depth_Lookup!$A$3:$J$561,10,FALSE))+(I225/100)</f>
        <v>75.25</v>
      </c>
      <c r="M225" s="87"/>
      <c r="N225" s="88"/>
      <c r="P225" s="85" t="s">
        <v>370</v>
      </c>
      <c r="Q225" s="85" t="s">
        <v>372</v>
      </c>
      <c r="S225" s="86"/>
      <c r="T225" s="208" t="s">
        <v>375</v>
      </c>
      <c r="X225" s="86" t="e">
        <f>VLOOKUP(W225,[1]definitions_list_lookup!$V$12:$W$15,2,FALSE)</f>
        <v>#N/A</v>
      </c>
      <c r="Z225" s="86" t="e">
        <f>VLOOKUP(Y225,[1]definitions_list_lookup!$AT$3:$AU$5,2,FALSE)</f>
        <v>#N/A</v>
      </c>
      <c r="AA225" s="89"/>
      <c r="AB225" s="90"/>
      <c r="AD225" s="85" t="s">
        <v>377</v>
      </c>
      <c r="AE225" s="86">
        <f>VLOOKUP(AD225,[1]definitions_list_lookup!$Y$12:$Z$15,2,FALSE)</f>
        <v>3</v>
      </c>
      <c r="AG225" s="86" t="e">
        <f>VLOOKUP(AF225,[1]definitions_list_lookup!$AT$3:$AU$5,2,FALSE)</f>
        <v>#N/A</v>
      </c>
      <c r="AI225" s="85" t="s">
        <v>446</v>
      </c>
      <c r="AK225" s="91"/>
      <c r="AL225" s="91"/>
      <c r="AM225" s="91"/>
      <c r="AN225" s="91"/>
      <c r="AO225" s="91"/>
      <c r="AP225" s="91"/>
      <c r="AQ225" s="91"/>
      <c r="AR225" s="91"/>
      <c r="AS225" s="91"/>
      <c r="AT225" s="92">
        <v>35</v>
      </c>
      <c r="AU225" s="92">
        <v>90</v>
      </c>
      <c r="AV225" s="92">
        <v>20</v>
      </c>
      <c r="AW225" s="92">
        <v>180</v>
      </c>
      <c r="AX225" s="93">
        <f t="shared" si="7"/>
        <v>-62.534437459368547</v>
      </c>
      <c r="AY225" s="93">
        <f t="shared" si="8"/>
        <v>297.46556254063148</v>
      </c>
      <c r="AZ225" s="93">
        <f t="shared" si="9"/>
        <v>51.721102350181418</v>
      </c>
      <c r="BA225" s="93">
        <f t="shared" si="10"/>
        <v>27.465562540631453</v>
      </c>
      <c r="BB225" s="93">
        <f t="shared" si="11"/>
        <v>38.278897649818582</v>
      </c>
      <c r="BC225" s="94">
        <f t="shared" si="12"/>
        <v>117.46556254063148</v>
      </c>
      <c r="BD225" s="95">
        <f t="shared" si="13"/>
        <v>38.278897649818582</v>
      </c>
      <c r="BE225" s="85" t="s">
        <v>447</v>
      </c>
      <c r="BG225" s="96"/>
      <c r="BH225" s="85" t="s">
        <v>420</v>
      </c>
      <c r="BI225" s="85">
        <f>VLOOKUP(BH225,[1]definitions_list_lookup!$AB$12:$AC$17,2,FALSE)</f>
        <v>0</v>
      </c>
    </row>
    <row r="226" spans="1:61">
      <c r="A226" s="8">
        <v>43303</v>
      </c>
      <c r="B226" s="9" t="s">
        <v>9</v>
      </c>
      <c r="D226" s="9" t="s">
        <v>10</v>
      </c>
      <c r="E226" s="9">
        <v>41</v>
      </c>
      <c r="F226" s="9">
        <v>1</v>
      </c>
      <c r="G226" s="10" t="s">
        <v>112</v>
      </c>
      <c r="H226" s="2">
        <v>65</v>
      </c>
      <c r="I226" s="2">
        <v>65.5</v>
      </c>
      <c r="J226" s="49" t="str">
        <f>IF(((VLOOKUP($G226,Depth_Lookup!$A$3:$J$561,9,FALSE))-(I226/100))&gt;=0,"Good","Too Long")</f>
        <v>Good</v>
      </c>
      <c r="K226" s="50">
        <f>(VLOOKUP($G226,Depth_Lookup!$A$3:$J$561,10,FALSE))+(H226/100)</f>
        <v>75.25</v>
      </c>
      <c r="L226" s="50">
        <f>(VLOOKUP($G226,Depth_Lookup!$A$3:$J$561,10,FALSE))+(I226/100)</f>
        <v>75.254999999999995</v>
      </c>
      <c r="P226" s="2" t="s">
        <v>370</v>
      </c>
      <c r="Q226" s="2" t="s">
        <v>371</v>
      </c>
      <c r="R226" s="9"/>
      <c r="S226" s="17"/>
      <c r="T226" s="208" t="s">
        <v>375</v>
      </c>
      <c r="U226" s="5"/>
      <c r="V226" s="9"/>
      <c r="W226" s="9"/>
      <c r="X226" s="10" t="e">
        <f>VLOOKUP(W226,[1]definitions_list_lookup!$V$12:$W$15,2,FALSE)</f>
        <v>#N/A</v>
      </c>
      <c r="Y226" s="5"/>
      <c r="Z226" s="17" t="e">
        <f>VLOOKUP(Y226,[1]definitions_list_lookup!$AT$3:$AU$5,2,FALSE)</f>
        <v>#N/A</v>
      </c>
      <c r="AA226" s="52"/>
      <c r="AC226" s="9"/>
      <c r="AD226" s="2" t="s">
        <v>376</v>
      </c>
      <c r="AE226" s="10">
        <f>VLOOKUP(AD226,[1]definitions_list_lookup!$Y$12:$Z$15,2,FALSE)</f>
        <v>0</v>
      </c>
      <c r="AF226" s="5"/>
      <c r="AG226" s="17" t="e">
        <f>VLOOKUP(AF226,[1]definitions_list_lookup!$AT$3:$AU$5,2,FALSE)</f>
        <v>#N/A</v>
      </c>
      <c r="AI226" s="2"/>
      <c r="AJ226" s="2"/>
      <c r="AK226" s="54"/>
      <c r="AL226" s="54"/>
      <c r="AM226" s="54"/>
      <c r="AN226" s="54"/>
      <c r="AO226" s="54"/>
      <c r="AP226" s="54"/>
      <c r="AQ226" s="54"/>
      <c r="AR226" s="54"/>
      <c r="AS226" s="54"/>
      <c r="AT226" s="55"/>
      <c r="AU226" s="55"/>
      <c r="AV226" s="55"/>
      <c r="AW226" s="55"/>
      <c r="AX226" s="56" t="e">
        <f t="shared" si="7"/>
        <v>#DIV/0!</v>
      </c>
      <c r="AY226" s="56" t="e">
        <f t="shared" si="8"/>
        <v>#DIV/0!</v>
      </c>
      <c r="AZ226" s="56" t="e">
        <f t="shared" si="9"/>
        <v>#DIV/0!</v>
      </c>
      <c r="BA226" s="56" t="e">
        <f t="shared" si="10"/>
        <v>#DIV/0!</v>
      </c>
      <c r="BB226" s="56" t="e">
        <f t="shared" si="11"/>
        <v>#DIV/0!</v>
      </c>
      <c r="BC226" s="57"/>
      <c r="BD226" s="58"/>
      <c r="BE226" s="2" t="s">
        <v>419</v>
      </c>
      <c r="BH226" s="2" t="s">
        <v>420</v>
      </c>
      <c r="BI226" s="9">
        <f>VLOOKUP(BH226,[1]definitions_list_lookup!$AB$12:$AC$17,2,FALSE)</f>
        <v>0</v>
      </c>
    </row>
    <row r="227" spans="1:61" s="85" customFormat="1">
      <c r="A227" s="84">
        <v>43303</v>
      </c>
      <c r="B227" s="85" t="s">
        <v>9</v>
      </c>
      <c r="D227" s="85" t="s">
        <v>10</v>
      </c>
      <c r="E227" s="85">
        <v>41</v>
      </c>
      <c r="F227" s="85">
        <v>1</v>
      </c>
      <c r="G227" s="86" t="s">
        <v>112</v>
      </c>
      <c r="H227" s="85">
        <v>65.5</v>
      </c>
      <c r="I227" s="85">
        <v>78</v>
      </c>
      <c r="J227" s="49" t="str">
        <f>IF(((VLOOKUP($G227,Depth_Lookup!$A$3:$J$561,9,FALSE))-(I227/100))&gt;=0,"Good","Too Long")</f>
        <v>Good</v>
      </c>
      <c r="K227" s="50">
        <f>(VLOOKUP($G227,Depth_Lookup!$A$3:$J$561,10,FALSE))+(H227/100)</f>
        <v>75.254999999999995</v>
      </c>
      <c r="L227" s="50">
        <f>(VLOOKUP($G227,Depth_Lookup!$A$3:$J$561,10,FALSE))+(I227/100)</f>
        <v>75.38</v>
      </c>
      <c r="M227" s="87"/>
      <c r="N227" s="88"/>
      <c r="P227" s="85" t="s">
        <v>370</v>
      </c>
      <c r="Q227" s="85" t="s">
        <v>371</v>
      </c>
      <c r="S227" s="86"/>
      <c r="T227" s="208" t="s">
        <v>375</v>
      </c>
      <c r="X227" s="86" t="e">
        <f>VLOOKUP(W227,[1]definitions_list_lookup!$V$12:$W$15,2,FALSE)</f>
        <v>#N/A</v>
      </c>
      <c r="Z227" s="86" t="e">
        <f>VLOOKUP(Y227,[1]definitions_list_lookup!$AT$3:$AU$5,2,FALSE)</f>
        <v>#N/A</v>
      </c>
      <c r="AA227" s="89"/>
      <c r="AB227" s="90"/>
      <c r="AD227" s="85" t="s">
        <v>377</v>
      </c>
      <c r="AE227" s="86">
        <f>VLOOKUP(AD227,[1]definitions_list_lookup!$Y$12:$Z$15,2,FALSE)</f>
        <v>3</v>
      </c>
      <c r="AG227" s="86" t="e">
        <f>VLOOKUP(AF227,[1]definitions_list_lookup!$AT$3:$AU$5,2,FALSE)</f>
        <v>#N/A</v>
      </c>
      <c r="AI227" s="85" t="s">
        <v>446</v>
      </c>
      <c r="AK227" s="91"/>
      <c r="AL227" s="91"/>
      <c r="AM227" s="91"/>
      <c r="AN227" s="91"/>
      <c r="AO227" s="91"/>
      <c r="AP227" s="91"/>
      <c r="AQ227" s="91"/>
      <c r="AR227" s="91"/>
      <c r="AS227" s="91"/>
      <c r="AT227" s="92">
        <v>35</v>
      </c>
      <c r="AU227" s="92">
        <v>90</v>
      </c>
      <c r="AV227" s="92">
        <v>16</v>
      </c>
      <c r="AW227" s="92">
        <v>180</v>
      </c>
      <c r="AX227" s="93">
        <f t="shared" si="7"/>
        <v>-67.730171641821272</v>
      </c>
      <c r="AY227" s="93">
        <f t="shared" si="8"/>
        <v>292.26982835817876</v>
      </c>
      <c r="AZ227" s="93">
        <f t="shared" si="9"/>
        <v>52.887166342405628</v>
      </c>
      <c r="BA227" s="93">
        <f t="shared" si="10"/>
        <v>22.269828358178728</v>
      </c>
      <c r="BB227" s="93">
        <f t="shared" si="11"/>
        <v>37.112833657594372</v>
      </c>
      <c r="BC227" s="94">
        <f t="shared" si="12"/>
        <v>112.26982835817876</v>
      </c>
      <c r="BD227" s="95">
        <f t="shared" si="13"/>
        <v>37.112833657594372</v>
      </c>
      <c r="BE227" s="85" t="s">
        <v>447</v>
      </c>
      <c r="BG227" s="96"/>
      <c r="BH227" s="85" t="s">
        <v>420</v>
      </c>
      <c r="BI227" s="85">
        <f>VLOOKUP(BH227,[1]definitions_list_lookup!$AB$12:$AC$17,2,FALSE)</f>
        <v>0</v>
      </c>
    </row>
    <row r="228" spans="1:61">
      <c r="A228" s="8">
        <v>43303</v>
      </c>
      <c r="B228" s="9" t="s">
        <v>9</v>
      </c>
      <c r="D228" s="9" t="s">
        <v>10</v>
      </c>
      <c r="E228" s="9">
        <v>41</v>
      </c>
      <c r="F228" s="9">
        <v>1</v>
      </c>
      <c r="G228" s="10" t="s">
        <v>112</v>
      </c>
      <c r="H228" s="2">
        <v>78</v>
      </c>
      <c r="I228" s="2">
        <v>79</v>
      </c>
      <c r="J228" s="49" t="str">
        <f>IF(((VLOOKUP($G228,Depth_Lookup!$A$3:$J$561,9,FALSE))-(I228/100))&gt;=0,"Good","Too Long")</f>
        <v>Good</v>
      </c>
      <c r="K228" s="50">
        <f>(VLOOKUP($G228,Depth_Lookup!$A$3:$J$561,10,FALSE))+(H228/100)</f>
        <v>75.38</v>
      </c>
      <c r="L228" s="50">
        <f>(VLOOKUP($G228,Depth_Lookup!$A$3:$J$561,10,FALSE))+(I228/100)</f>
        <v>75.39</v>
      </c>
      <c r="P228" s="2" t="s">
        <v>370</v>
      </c>
      <c r="Q228" s="2" t="s">
        <v>372</v>
      </c>
      <c r="R228" s="9"/>
      <c r="S228" s="17"/>
      <c r="T228" s="208" t="s">
        <v>375</v>
      </c>
      <c r="U228" s="5"/>
      <c r="V228" s="9"/>
      <c r="W228" s="9"/>
      <c r="X228" s="10" t="e">
        <f>VLOOKUP(W228,[1]definitions_list_lookup!$V$12:$W$15,2,FALSE)</f>
        <v>#N/A</v>
      </c>
      <c r="Y228" s="5"/>
      <c r="Z228" s="17" t="e">
        <f>VLOOKUP(Y228,[1]definitions_list_lookup!$AT$3:$AU$5,2,FALSE)</f>
        <v>#N/A</v>
      </c>
      <c r="AA228" s="52"/>
      <c r="AC228" s="9"/>
      <c r="AD228" s="2" t="s">
        <v>376</v>
      </c>
      <c r="AE228" s="10">
        <f>VLOOKUP(AD228,[1]definitions_list_lookup!$Y$12:$Z$15,2,FALSE)</f>
        <v>0</v>
      </c>
      <c r="AF228" s="5"/>
      <c r="AG228" s="17" t="e">
        <f>VLOOKUP(AF228,[1]definitions_list_lookup!$AT$3:$AU$5,2,FALSE)</f>
        <v>#N/A</v>
      </c>
      <c r="AI228" s="2"/>
      <c r="AJ228" s="2"/>
      <c r="AK228" s="54"/>
      <c r="AL228" s="54"/>
      <c r="AM228" s="54"/>
      <c r="AN228" s="54"/>
      <c r="AO228" s="54"/>
      <c r="AP228" s="54"/>
      <c r="AQ228" s="54"/>
      <c r="AR228" s="54"/>
      <c r="AS228" s="54"/>
      <c r="AT228" s="55"/>
      <c r="AU228" s="55"/>
      <c r="AV228" s="55"/>
      <c r="AW228" s="55"/>
      <c r="AX228" s="56" t="e">
        <f t="shared" si="7"/>
        <v>#DIV/0!</v>
      </c>
      <c r="AY228" s="56" t="e">
        <f t="shared" si="8"/>
        <v>#DIV/0!</v>
      </c>
      <c r="AZ228" s="56" t="e">
        <f t="shared" si="9"/>
        <v>#DIV/0!</v>
      </c>
      <c r="BA228" s="56" t="e">
        <f t="shared" si="10"/>
        <v>#DIV/0!</v>
      </c>
      <c r="BB228" s="56" t="e">
        <f t="shared" si="11"/>
        <v>#DIV/0!</v>
      </c>
      <c r="BC228" s="57"/>
      <c r="BD228" s="58"/>
      <c r="BE228" s="2" t="s">
        <v>419</v>
      </c>
      <c r="BH228" s="2" t="s">
        <v>420</v>
      </c>
      <c r="BI228" s="9">
        <f>VLOOKUP(BH228,[1]definitions_list_lookup!$AB$12:$AC$17,2,FALSE)</f>
        <v>0</v>
      </c>
    </row>
    <row r="229" spans="1:61" s="85" customFormat="1">
      <c r="A229" s="84">
        <v>43303</v>
      </c>
      <c r="B229" s="85" t="s">
        <v>9</v>
      </c>
      <c r="D229" s="85" t="s">
        <v>10</v>
      </c>
      <c r="E229" s="85">
        <v>41</v>
      </c>
      <c r="F229" s="85">
        <v>1</v>
      </c>
      <c r="G229" s="86" t="s">
        <v>112</v>
      </c>
      <c r="H229" s="85">
        <v>79</v>
      </c>
      <c r="I229" s="85">
        <v>96</v>
      </c>
      <c r="J229" s="49" t="str">
        <f>IF(((VLOOKUP($G229,Depth_Lookup!$A$3:$J$561,9,FALSE))-(I229/100))&gt;=0,"Good","Too Long")</f>
        <v>Good</v>
      </c>
      <c r="K229" s="50">
        <f>(VLOOKUP($G229,Depth_Lookup!$A$3:$J$561,10,FALSE))+(H229/100)</f>
        <v>75.39</v>
      </c>
      <c r="L229" s="50">
        <f>(VLOOKUP($G229,Depth_Lookup!$A$3:$J$561,10,FALSE))+(I229/100)</f>
        <v>75.559999999999988</v>
      </c>
      <c r="M229" s="87"/>
      <c r="N229" s="88"/>
      <c r="P229" s="85" t="s">
        <v>370</v>
      </c>
      <c r="Q229" s="85" t="s">
        <v>372</v>
      </c>
      <c r="S229" s="86"/>
      <c r="T229" s="208" t="s">
        <v>375</v>
      </c>
      <c r="X229" s="86" t="e">
        <f>VLOOKUP(W229,[1]definitions_list_lookup!$V$12:$W$15,2,FALSE)</f>
        <v>#N/A</v>
      </c>
      <c r="Z229" s="86" t="e">
        <f>VLOOKUP(Y229,[1]definitions_list_lookup!$AT$3:$AU$5,2,FALSE)</f>
        <v>#N/A</v>
      </c>
      <c r="AA229" s="89"/>
      <c r="AB229" s="90"/>
      <c r="AD229" s="85" t="s">
        <v>377</v>
      </c>
      <c r="AE229" s="86">
        <f>VLOOKUP(AD229,[1]definitions_list_lookup!$Y$12:$Z$15,2,FALSE)</f>
        <v>3</v>
      </c>
      <c r="AG229" s="86" t="e">
        <f>VLOOKUP(AF229,[1]definitions_list_lookup!$AT$3:$AU$5,2,FALSE)</f>
        <v>#N/A</v>
      </c>
      <c r="AI229" s="85" t="s">
        <v>446</v>
      </c>
      <c r="AK229" s="91"/>
      <c r="AL229" s="91"/>
      <c r="AM229" s="91"/>
      <c r="AN229" s="91"/>
      <c r="AO229" s="91"/>
      <c r="AP229" s="91"/>
      <c r="AQ229" s="91"/>
      <c r="AR229" s="91"/>
      <c r="AS229" s="91"/>
      <c r="AT229" s="92">
        <v>33</v>
      </c>
      <c r="AU229" s="92">
        <v>90</v>
      </c>
      <c r="AV229" s="92">
        <v>14</v>
      </c>
      <c r="AW229" s="92">
        <v>180</v>
      </c>
      <c r="AX229" s="93">
        <f t="shared" si="7"/>
        <v>-68.996633243069368</v>
      </c>
      <c r="AY229" s="93">
        <f t="shared" si="8"/>
        <v>291.00336675693063</v>
      </c>
      <c r="AZ229" s="93">
        <f t="shared" si="9"/>
        <v>55.176545229006656</v>
      </c>
      <c r="BA229" s="93">
        <f t="shared" si="10"/>
        <v>21.003366756930632</v>
      </c>
      <c r="BB229" s="93">
        <f t="shared" si="11"/>
        <v>34.823454770993344</v>
      </c>
      <c r="BC229" s="94">
        <f t="shared" si="12"/>
        <v>111.00336675693063</v>
      </c>
      <c r="BD229" s="95">
        <f t="shared" si="13"/>
        <v>34.823454770993344</v>
      </c>
      <c r="BE229" s="85" t="s">
        <v>447</v>
      </c>
      <c r="BG229" s="96"/>
      <c r="BH229" s="85" t="s">
        <v>420</v>
      </c>
      <c r="BI229" s="85">
        <f>VLOOKUP(BH229,[1]definitions_list_lookup!$AB$12:$AC$17,2,FALSE)</f>
        <v>0</v>
      </c>
    </row>
    <row r="230" spans="1:61" s="85" customFormat="1">
      <c r="A230" s="84">
        <v>43303</v>
      </c>
      <c r="B230" s="85" t="s">
        <v>9</v>
      </c>
      <c r="D230" s="85" t="s">
        <v>10</v>
      </c>
      <c r="E230" s="85">
        <v>41</v>
      </c>
      <c r="F230" s="85">
        <v>2</v>
      </c>
      <c r="G230" s="86" t="s">
        <v>113</v>
      </c>
      <c r="H230" s="85">
        <v>0</v>
      </c>
      <c r="I230" s="85">
        <v>9</v>
      </c>
      <c r="J230" s="49" t="str">
        <f>IF(((VLOOKUP($G230,Depth_Lookup!$A$3:$J$561,9,FALSE))-(I230/100))&gt;=0,"Good","Too Long")</f>
        <v>Good</v>
      </c>
      <c r="K230" s="50">
        <f>(VLOOKUP($G230,Depth_Lookup!$A$3:$J$561,10,FALSE))+(H230/100)</f>
        <v>75.56</v>
      </c>
      <c r="L230" s="50">
        <f>(VLOOKUP($G230,Depth_Lookup!$A$3:$J$561,10,FALSE))+(I230/100)</f>
        <v>75.650000000000006</v>
      </c>
      <c r="M230" s="87"/>
      <c r="N230" s="88"/>
      <c r="S230" s="86"/>
      <c r="T230" s="208"/>
      <c r="X230" s="86" t="e">
        <f>VLOOKUP(W230,[1]definitions_list_lookup!$V$12:$W$15,2,FALSE)</f>
        <v>#N/A</v>
      </c>
      <c r="Z230" s="86" t="e">
        <f>VLOOKUP(Y230,[1]definitions_list_lookup!$AT$3:$AU$5,2,FALSE)</f>
        <v>#N/A</v>
      </c>
      <c r="AA230" s="89"/>
      <c r="AB230" s="90"/>
      <c r="AD230" s="85" t="s">
        <v>378</v>
      </c>
      <c r="AE230" s="86">
        <f>VLOOKUP(AD230,[1]definitions_list_lookup!$Y$12:$Z$15,2,FALSE)</f>
        <v>2</v>
      </c>
      <c r="AG230" s="86" t="e">
        <f>VLOOKUP(AF230,[1]definitions_list_lookup!$AT$3:$AU$5,2,FALSE)</f>
        <v>#N/A</v>
      </c>
      <c r="AI230" s="85" t="s">
        <v>446</v>
      </c>
      <c r="AK230" s="91"/>
      <c r="AL230" s="91"/>
      <c r="AM230" s="91"/>
      <c r="AN230" s="91"/>
      <c r="AO230" s="91"/>
      <c r="AP230" s="91"/>
      <c r="AQ230" s="91"/>
      <c r="AR230" s="91"/>
      <c r="AS230" s="91"/>
      <c r="AT230" s="92"/>
      <c r="AU230" s="92"/>
      <c r="AV230" s="92"/>
      <c r="AW230" s="92"/>
      <c r="AX230" s="93" t="e">
        <f t="shared" si="7"/>
        <v>#DIV/0!</v>
      </c>
      <c r="AY230" s="93" t="e">
        <f t="shared" si="8"/>
        <v>#DIV/0!</v>
      </c>
      <c r="AZ230" s="93" t="e">
        <f t="shared" si="9"/>
        <v>#DIV/0!</v>
      </c>
      <c r="BA230" s="93" t="e">
        <f t="shared" si="10"/>
        <v>#DIV/0!</v>
      </c>
      <c r="BB230" s="93" t="e">
        <f t="shared" si="11"/>
        <v>#DIV/0!</v>
      </c>
      <c r="BC230" s="94" t="e">
        <f t="shared" si="12"/>
        <v>#DIV/0!</v>
      </c>
      <c r="BD230" s="95" t="e">
        <f t="shared" si="13"/>
        <v>#DIV/0!</v>
      </c>
      <c r="BE230" s="85" t="s">
        <v>447</v>
      </c>
      <c r="BF230" s="85" t="s">
        <v>442</v>
      </c>
      <c r="BG230" s="96"/>
      <c r="BH230" s="85" t="s">
        <v>420</v>
      </c>
      <c r="BI230" s="85">
        <f>VLOOKUP(BH230,[1]definitions_list_lookup!$AB$12:$AC$17,2,FALSE)</f>
        <v>0</v>
      </c>
    </row>
    <row r="231" spans="1:61" s="85" customFormat="1">
      <c r="A231" s="84">
        <v>43303</v>
      </c>
      <c r="B231" s="85" t="s">
        <v>9</v>
      </c>
      <c r="D231" s="85" t="s">
        <v>10</v>
      </c>
      <c r="E231" s="85">
        <v>41</v>
      </c>
      <c r="F231" s="85">
        <v>2</v>
      </c>
      <c r="G231" s="86" t="s">
        <v>113</v>
      </c>
      <c r="H231" s="85">
        <v>9</v>
      </c>
      <c r="I231" s="85">
        <v>72.5</v>
      </c>
      <c r="J231" s="49" t="str">
        <f>IF(((VLOOKUP($G231,Depth_Lookup!$A$3:$J$561,9,FALSE))-(I231/100))&gt;=0,"Good","Too Long")</f>
        <v>Good</v>
      </c>
      <c r="K231" s="50">
        <f>(VLOOKUP($G231,Depth_Lookup!$A$3:$J$561,10,FALSE))+(H231/100)</f>
        <v>75.650000000000006</v>
      </c>
      <c r="L231" s="50">
        <f>(VLOOKUP($G231,Depth_Lookup!$A$3:$J$561,10,FALSE))+(I231/100)</f>
        <v>76.284999999999997</v>
      </c>
      <c r="M231" s="87"/>
      <c r="N231" s="88"/>
      <c r="S231" s="86"/>
      <c r="T231" s="208"/>
      <c r="X231" s="86" t="e">
        <f>VLOOKUP(W231,[1]definitions_list_lookup!$V$12:$W$15,2,FALSE)</f>
        <v>#N/A</v>
      </c>
      <c r="Z231" s="86" t="e">
        <f>VLOOKUP(Y231,[1]definitions_list_lookup!$AT$3:$AU$5,2,FALSE)</f>
        <v>#N/A</v>
      </c>
      <c r="AA231" s="89"/>
      <c r="AB231" s="90"/>
      <c r="AD231" s="85" t="s">
        <v>378</v>
      </c>
      <c r="AE231" s="86">
        <f>VLOOKUP(AD231,[1]definitions_list_lookup!$Y$12:$Z$15,2,FALSE)</f>
        <v>2</v>
      </c>
      <c r="AG231" s="86" t="e">
        <f>VLOOKUP(AF231,[1]definitions_list_lookup!$AT$3:$AU$5,2,FALSE)</f>
        <v>#N/A</v>
      </c>
      <c r="AI231" s="85" t="s">
        <v>446</v>
      </c>
      <c r="AK231" s="91"/>
      <c r="AL231" s="91"/>
      <c r="AM231" s="91"/>
      <c r="AN231" s="91"/>
      <c r="AO231" s="91"/>
      <c r="AP231" s="91"/>
      <c r="AQ231" s="91"/>
      <c r="AR231" s="91"/>
      <c r="AS231" s="91"/>
      <c r="AT231" s="92">
        <v>34</v>
      </c>
      <c r="AU231" s="92">
        <v>90</v>
      </c>
      <c r="AV231" s="92">
        <v>19</v>
      </c>
      <c r="AW231" s="92">
        <v>180</v>
      </c>
      <c r="AX231" s="93">
        <f t="shared" si="7"/>
        <v>-62.956293809030683</v>
      </c>
      <c r="AY231" s="93">
        <f t="shared" si="8"/>
        <v>297.04370619096932</v>
      </c>
      <c r="AZ231" s="93">
        <f t="shared" si="9"/>
        <v>52.862873370224435</v>
      </c>
      <c r="BA231" s="93">
        <f t="shared" si="10"/>
        <v>27.043706190969317</v>
      </c>
      <c r="BB231" s="93">
        <f t="shared" si="11"/>
        <v>37.137126629775565</v>
      </c>
      <c r="BC231" s="94">
        <f t="shared" si="12"/>
        <v>117.04370619096932</v>
      </c>
      <c r="BD231" s="95">
        <f t="shared" si="13"/>
        <v>37.137126629775565</v>
      </c>
      <c r="BE231" s="85" t="s">
        <v>447</v>
      </c>
      <c r="BG231" s="96"/>
      <c r="BH231" s="85" t="s">
        <v>420</v>
      </c>
      <c r="BI231" s="85">
        <f>VLOOKUP(BH231,[1]definitions_list_lookup!$AB$12:$AC$17,2,FALSE)</f>
        <v>0</v>
      </c>
    </row>
    <row r="232" spans="1:61" s="85" customFormat="1">
      <c r="A232" s="84">
        <v>43303</v>
      </c>
      <c r="B232" s="85" t="s">
        <v>9</v>
      </c>
      <c r="D232" s="85" t="s">
        <v>10</v>
      </c>
      <c r="E232" s="85">
        <v>41</v>
      </c>
      <c r="F232" s="85">
        <v>3</v>
      </c>
      <c r="G232" s="86" t="s">
        <v>114</v>
      </c>
      <c r="H232" s="85">
        <v>0</v>
      </c>
      <c r="I232" s="85">
        <v>42.5</v>
      </c>
      <c r="J232" s="49" t="str">
        <f>IF(((VLOOKUP($G232,Depth_Lookup!$A$3:$J$561,9,FALSE))-(I232/100))&gt;=0,"Good","Too Long")</f>
        <v>Good</v>
      </c>
      <c r="K232" s="50">
        <f>(VLOOKUP($G232,Depth_Lookup!$A$3:$J$561,10,FALSE))+(H232/100)</f>
        <v>76.284999999999997</v>
      </c>
      <c r="L232" s="50">
        <f>(VLOOKUP($G232,Depth_Lookup!$A$3:$J$561,10,FALSE))+(I232/100)</f>
        <v>76.709999999999994</v>
      </c>
      <c r="M232" s="87"/>
      <c r="N232" s="88"/>
      <c r="S232" s="86"/>
      <c r="T232" s="208"/>
      <c r="X232" s="86" t="e">
        <f>VLOOKUP(W232,[1]definitions_list_lookup!$V$12:$W$15,2,FALSE)</f>
        <v>#N/A</v>
      </c>
      <c r="Z232" s="86" t="e">
        <f>VLOOKUP(Y232,[1]definitions_list_lookup!$AT$3:$AU$5,2,FALSE)</f>
        <v>#N/A</v>
      </c>
      <c r="AA232" s="89"/>
      <c r="AB232" s="90"/>
      <c r="AD232" s="85" t="s">
        <v>378</v>
      </c>
      <c r="AE232" s="86">
        <f>VLOOKUP(AD232,[1]definitions_list_lookup!$Y$12:$Z$15,2,FALSE)</f>
        <v>2</v>
      </c>
      <c r="AG232" s="86" t="e">
        <f>VLOOKUP(AF232,[1]definitions_list_lookup!$AT$3:$AU$5,2,FALSE)</f>
        <v>#N/A</v>
      </c>
      <c r="AI232" s="85" t="s">
        <v>446</v>
      </c>
      <c r="AK232" s="91"/>
      <c r="AL232" s="91"/>
      <c r="AM232" s="91"/>
      <c r="AN232" s="91"/>
      <c r="AO232" s="91"/>
      <c r="AP232" s="91"/>
      <c r="AQ232" s="91"/>
      <c r="AR232" s="91"/>
      <c r="AS232" s="91"/>
      <c r="AT232" s="92"/>
      <c r="AU232" s="92"/>
      <c r="AV232" s="92"/>
      <c r="AW232" s="92"/>
      <c r="AX232" s="93" t="e">
        <f t="shared" si="7"/>
        <v>#DIV/0!</v>
      </c>
      <c r="AY232" s="93" t="e">
        <f t="shared" si="8"/>
        <v>#DIV/0!</v>
      </c>
      <c r="AZ232" s="93" t="e">
        <f t="shared" si="9"/>
        <v>#DIV/0!</v>
      </c>
      <c r="BA232" s="93" t="e">
        <f t="shared" si="10"/>
        <v>#DIV/0!</v>
      </c>
      <c r="BB232" s="93" t="e">
        <f t="shared" si="11"/>
        <v>#DIV/0!</v>
      </c>
      <c r="BC232" s="94" t="e">
        <f t="shared" si="12"/>
        <v>#DIV/0!</v>
      </c>
      <c r="BD232" s="95" t="e">
        <f t="shared" si="13"/>
        <v>#DIV/0!</v>
      </c>
      <c r="BE232" s="85" t="s">
        <v>447</v>
      </c>
      <c r="BG232" s="96"/>
      <c r="BH232" s="85" t="s">
        <v>420</v>
      </c>
      <c r="BI232" s="85">
        <f>VLOOKUP(BH232,[1]definitions_list_lookup!$AB$12:$AC$17,2,FALSE)</f>
        <v>0</v>
      </c>
    </row>
    <row r="233" spans="1:61">
      <c r="A233" s="8">
        <v>43303</v>
      </c>
      <c r="B233" s="9" t="s">
        <v>9</v>
      </c>
      <c r="D233" s="9" t="s">
        <v>10</v>
      </c>
      <c r="E233" s="9">
        <v>41</v>
      </c>
      <c r="F233" s="9">
        <v>3</v>
      </c>
      <c r="G233" s="10" t="s">
        <v>114</v>
      </c>
      <c r="H233" s="2">
        <v>42.5</v>
      </c>
      <c r="I233" s="2">
        <v>43</v>
      </c>
      <c r="J233" s="49" t="str">
        <f>IF(((VLOOKUP($G233,Depth_Lookup!$A$3:$J$561,9,FALSE))-(I233/100))&gt;=0,"Good","Too Long")</f>
        <v>Good</v>
      </c>
      <c r="K233" s="50">
        <f>(VLOOKUP($G233,Depth_Lookup!$A$3:$J$561,10,FALSE))+(H233/100)</f>
        <v>76.709999999999994</v>
      </c>
      <c r="L233" s="50">
        <f>(VLOOKUP($G233,Depth_Lookup!$A$3:$J$561,10,FALSE))+(I233/100)</f>
        <v>76.715000000000003</v>
      </c>
      <c r="P233" s="2" t="s">
        <v>370</v>
      </c>
      <c r="Q233" s="2" t="s">
        <v>371</v>
      </c>
      <c r="R233" s="9"/>
      <c r="S233" s="17"/>
      <c r="T233" s="208" t="s">
        <v>375</v>
      </c>
      <c r="U233" s="5"/>
      <c r="V233" s="9"/>
      <c r="W233" s="9"/>
      <c r="X233" s="10" t="e">
        <f>VLOOKUP(W233,[1]definitions_list_lookup!$V$12:$W$15,2,FALSE)</f>
        <v>#N/A</v>
      </c>
      <c r="Y233" s="5"/>
      <c r="Z233" s="17" t="e">
        <f>VLOOKUP(Y233,[1]definitions_list_lookup!$AT$3:$AU$5,2,FALSE)</f>
        <v>#N/A</v>
      </c>
      <c r="AA233" s="52"/>
      <c r="AC233" s="9"/>
      <c r="AD233" s="2" t="s">
        <v>378</v>
      </c>
      <c r="AE233" s="10">
        <f>VLOOKUP(AD233,[1]definitions_list_lookup!$Y$12:$Z$15,2,FALSE)</f>
        <v>2</v>
      </c>
      <c r="AF233" s="5"/>
      <c r="AG233" s="17" t="e">
        <f>VLOOKUP(AF233,[1]definitions_list_lookup!$AT$3:$AU$5,2,FALSE)</f>
        <v>#N/A</v>
      </c>
      <c r="AI233" s="2" t="s">
        <v>446</v>
      </c>
      <c r="AJ233" s="2"/>
      <c r="AK233" s="54"/>
      <c r="AL233" s="54"/>
      <c r="AM233" s="54"/>
      <c r="AN233" s="54"/>
      <c r="AO233" s="54"/>
      <c r="AP233" s="54"/>
      <c r="AQ233" s="54"/>
      <c r="AR233" s="54"/>
      <c r="AS233" s="54"/>
      <c r="AT233" s="55"/>
      <c r="AU233" s="55"/>
      <c r="AV233" s="55"/>
      <c r="AW233" s="55"/>
      <c r="AX233" s="56" t="e">
        <f t="shared" si="7"/>
        <v>#DIV/0!</v>
      </c>
      <c r="AY233" s="56" t="e">
        <f t="shared" si="8"/>
        <v>#DIV/0!</v>
      </c>
      <c r="AZ233" s="56" t="e">
        <f t="shared" si="9"/>
        <v>#DIV/0!</v>
      </c>
      <c r="BA233" s="56" t="e">
        <f t="shared" si="10"/>
        <v>#DIV/0!</v>
      </c>
      <c r="BB233" s="56" t="e">
        <f t="shared" si="11"/>
        <v>#DIV/0!</v>
      </c>
      <c r="BC233" s="57"/>
      <c r="BD233" s="58"/>
      <c r="BE233" s="2" t="s">
        <v>419</v>
      </c>
      <c r="BH233" s="2" t="s">
        <v>420</v>
      </c>
      <c r="BI233" s="9">
        <f>VLOOKUP(BH233,[1]definitions_list_lookup!$AB$12:$AC$17,2,FALSE)</f>
        <v>0</v>
      </c>
    </row>
    <row r="234" spans="1:61" s="85" customFormat="1">
      <c r="A234" s="84">
        <v>43303</v>
      </c>
      <c r="B234" s="85" t="s">
        <v>9</v>
      </c>
      <c r="D234" s="85" t="s">
        <v>10</v>
      </c>
      <c r="E234" s="85">
        <v>41</v>
      </c>
      <c r="F234" s="85">
        <v>3</v>
      </c>
      <c r="G234" s="86" t="s">
        <v>114</v>
      </c>
      <c r="H234" s="85">
        <v>43</v>
      </c>
      <c r="I234" s="85">
        <v>52</v>
      </c>
      <c r="J234" s="49" t="str">
        <f>IF(((VLOOKUP($G234,Depth_Lookup!$A$3:$J$561,9,FALSE))-(I234/100))&gt;=0,"Good","Too Long")</f>
        <v>Good</v>
      </c>
      <c r="K234" s="50">
        <f>(VLOOKUP($G234,Depth_Lookup!$A$3:$J$561,10,FALSE))+(H234/100)</f>
        <v>76.715000000000003</v>
      </c>
      <c r="L234" s="50">
        <f>(VLOOKUP($G234,Depth_Lookup!$A$3:$J$561,10,FALSE))+(I234/100)</f>
        <v>76.804999999999993</v>
      </c>
      <c r="M234" s="87"/>
      <c r="N234" s="88"/>
      <c r="P234" s="85" t="s">
        <v>370</v>
      </c>
      <c r="Q234" s="85" t="s">
        <v>372</v>
      </c>
      <c r="S234" s="86"/>
      <c r="T234" s="208" t="s">
        <v>375</v>
      </c>
      <c r="X234" s="86" t="e">
        <f>VLOOKUP(W234,[1]definitions_list_lookup!$V$12:$W$15,2,FALSE)</f>
        <v>#N/A</v>
      </c>
      <c r="Z234" s="86" t="e">
        <f>VLOOKUP(Y234,[1]definitions_list_lookup!$AT$3:$AU$5,2,FALSE)</f>
        <v>#N/A</v>
      </c>
      <c r="AA234" s="89"/>
      <c r="AB234" s="90"/>
      <c r="AD234" s="85" t="s">
        <v>378</v>
      </c>
      <c r="AE234" s="86">
        <f>VLOOKUP(AD234,[1]definitions_list_lookup!$Y$12:$Z$15,2,FALSE)</f>
        <v>2</v>
      </c>
      <c r="AG234" s="86" t="e">
        <f>VLOOKUP(AF234,[1]definitions_list_lookup!$AT$3:$AU$5,2,FALSE)</f>
        <v>#N/A</v>
      </c>
      <c r="AI234" s="85" t="s">
        <v>446</v>
      </c>
      <c r="AK234" s="91"/>
      <c r="AL234" s="91"/>
      <c r="AM234" s="91"/>
      <c r="AN234" s="91"/>
      <c r="AO234" s="91"/>
      <c r="AP234" s="91"/>
      <c r="AQ234" s="91"/>
      <c r="AR234" s="91"/>
      <c r="AS234" s="91"/>
      <c r="AT234" s="92">
        <v>31</v>
      </c>
      <c r="AU234" s="92">
        <v>90</v>
      </c>
      <c r="AV234" s="92">
        <v>10</v>
      </c>
      <c r="AW234" s="92">
        <v>180</v>
      </c>
      <c r="AX234" s="93">
        <f t="shared" si="7"/>
        <v>-73.645284619773904</v>
      </c>
      <c r="AY234" s="93">
        <f t="shared" si="8"/>
        <v>286.35471538022608</v>
      </c>
      <c r="AZ234" s="93">
        <f t="shared" si="9"/>
        <v>57.945259291296608</v>
      </c>
      <c r="BA234" s="93">
        <f t="shared" si="10"/>
        <v>16.354715380226096</v>
      </c>
      <c r="BB234" s="93">
        <f t="shared" si="11"/>
        <v>32.054740708703392</v>
      </c>
      <c r="BC234" s="94">
        <f t="shared" si="12"/>
        <v>106.35471538022608</v>
      </c>
      <c r="BD234" s="95">
        <f t="shared" si="13"/>
        <v>32.054740708703392</v>
      </c>
      <c r="BE234" s="85" t="s">
        <v>447</v>
      </c>
      <c r="BG234" s="96"/>
      <c r="BH234" s="85" t="s">
        <v>420</v>
      </c>
      <c r="BI234" s="85">
        <f>VLOOKUP(BH234,[1]definitions_list_lookup!$AB$12:$AC$17,2,FALSE)</f>
        <v>0</v>
      </c>
    </row>
    <row r="235" spans="1:61" s="85" customFormat="1">
      <c r="A235" s="84">
        <v>43303</v>
      </c>
      <c r="B235" s="85" t="s">
        <v>9</v>
      </c>
      <c r="D235" s="85" t="s">
        <v>10</v>
      </c>
      <c r="E235" s="85">
        <v>41</v>
      </c>
      <c r="F235" s="85">
        <v>3</v>
      </c>
      <c r="G235" s="86" t="s">
        <v>114</v>
      </c>
      <c r="H235" s="85">
        <v>52</v>
      </c>
      <c r="I235" s="85">
        <v>59</v>
      </c>
      <c r="J235" s="49" t="str">
        <f>IF(((VLOOKUP($G235,Depth_Lookup!$A$3:$J$561,9,FALSE))-(I235/100))&gt;=0,"Good","Too Long")</f>
        <v>Good</v>
      </c>
      <c r="K235" s="50">
        <f>(VLOOKUP($G235,Depth_Lookup!$A$3:$J$561,10,FALSE))+(H235/100)</f>
        <v>76.804999999999993</v>
      </c>
      <c r="L235" s="50">
        <f>(VLOOKUP($G235,Depth_Lookup!$A$3:$J$561,10,FALSE))+(I235/100)</f>
        <v>76.875</v>
      </c>
      <c r="M235" s="87"/>
      <c r="N235" s="88"/>
      <c r="P235" s="85" t="s">
        <v>373</v>
      </c>
      <c r="Q235" s="85" t="s">
        <v>371</v>
      </c>
      <c r="S235" s="86"/>
      <c r="T235" s="208" t="s">
        <v>375</v>
      </c>
      <c r="X235" s="86" t="e">
        <f>VLOOKUP(W235,[1]definitions_list_lookup!$V$12:$W$15,2,FALSE)</f>
        <v>#N/A</v>
      </c>
      <c r="Z235" s="86" t="e">
        <f>VLOOKUP(Y235,[1]definitions_list_lookup!$AT$3:$AU$5,2,FALSE)</f>
        <v>#N/A</v>
      </c>
      <c r="AA235" s="89"/>
      <c r="AB235" s="90"/>
      <c r="AD235" s="85" t="s">
        <v>378</v>
      </c>
      <c r="AE235" s="86">
        <f>VLOOKUP(AD235,[1]definitions_list_lookup!$Y$12:$Z$15,2,FALSE)</f>
        <v>2</v>
      </c>
      <c r="AG235" s="86" t="e">
        <f>VLOOKUP(AF235,[1]definitions_list_lookup!$AT$3:$AU$5,2,FALSE)</f>
        <v>#N/A</v>
      </c>
      <c r="AI235" s="85" t="s">
        <v>446</v>
      </c>
      <c r="AK235" s="91"/>
      <c r="AL235" s="91"/>
      <c r="AM235" s="91"/>
      <c r="AN235" s="91"/>
      <c r="AO235" s="91"/>
      <c r="AP235" s="91"/>
      <c r="AQ235" s="91"/>
      <c r="AR235" s="91"/>
      <c r="AS235" s="91"/>
      <c r="AT235" s="92">
        <v>26</v>
      </c>
      <c r="AU235" s="92">
        <v>90</v>
      </c>
      <c r="AV235" s="92">
        <v>0.1</v>
      </c>
      <c r="AW235" s="92">
        <v>180</v>
      </c>
      <c r="AX235" s="93">
        <f t="shared" si="7"/>
        <v>-89.794970282813082</v>
      </c>
      <c r="AY235" s="93">
        <f t="shared" si="8"/>
        <v>270.2050297171869</v>
      </c>
      <c r="AZ235" s="93">
        <f t="shared" si="9"/>
        <v>63.999855461039012</v>
      </c>
      <c r="BA235" s="93">
        <f t="shared" si="10"/>
        <v>0.20502971718691754</v>
      </c>
      <c r="BB235" s="93">
        <f t="shared" si="11"/>
        <v>26.000144538960988</v>
      </c>
      <c r="BC235" s="94">
        <f t="shared" si="12"/>
        <v>90.205029717186903</v>
      </c>
      <c r="BD235" s="95">
        <f t="shared" si="13"/>
        <v>26.000144538960988</v>
      </c>
      <c r="BE235" s="85" t="s">
        <v>448</v>
      </c>
      <c r="BG235" s="96"/>
      <c r="BH235" s="85" t="s">
        <v>420</v>
      </c>
      <c r="BI235" s="85">
        <f>VLOOKUP(BH235,[1]definitions_list_lookup!$AB$12:$AC$17,2,FALSE)</f>
        <v>0</v>
      </c>
    </row>
    <row r="236" spans="1:61" s="85" customFormat="1">
      <c r="A236" s="84">
        <v>43303</v>
      </c>
      <c r="B236" s="85" t="s">
        <v>9</v>
      </c>
      <c r="D236" s="85" t="s">
        <v>10</v>
      </c>
      <c r="E236" s="85">
        <v>41</v>
      </c>
      <c r="F236" s="85">
        <v>4</v>
      </c>
      <c r="G236" s="86" t="s">
        <v>115</v>
      </c>
      <c r="H236" s="85">
        <v>0</v>
      </c>
      <c r="I236" s="85">
        <v>1</v>
      </c>
      <c r="J236" s="49" t="str">
        <f>IF(((VLOOKUP($G236,Depth_Lookup!$A$3:$J$561,9,FALSE))-(I236/100))&gt;=0,"Good","Too Long")</f>
        <v>Good</v>
      </c>
      <c r="K236" s="50">
        <f>(VLOOKUP($G236,Depth_Lookup!$A$3:$J$561,10,FALSE))+(H236/100)</f>
        <v>76.875</v>
      </c>
      <c r="L236" s="50">
        <f>(VLOOKUP($G236,Depth_Lookup!$A$3:$J$561,10,FALSE))+(I236/100)</f>
        <v>76.885000000000005</v>
      </c>
      <c r="M236" s="87"/>
      <c r="N236" s="88"/>
      <c r="S236" s="86"/>
      <c r="T236" s="208"/>
      <c r="X236" s="86" t="e">
        <f>VLOOKUP(W236,[1]definitions_list_lookup!$V$12:$W$15,2,FALSE)</f>
        <v>#N/A</v>
      </c>
      <c r="Z236" s="86" t="e">
        <f>VLOOKUP(Y236,[1]definitions_list_lookup!$AT$3:$AU$5,2,FALSE)</f>
        <v>#N/A</v>
      </c>
      <c r="AA236" s="89"/>
      <c r="AB236" s="90"/>
      <c r="AD236" s="85" t="s">
        <v>378</v>
      </c>
      <c r="AE236" s="86">
        <f>VLOOKUP(AD236,[1]definitions_list_lookup!$Y$12:$Z$15,2,FALSE)</f>
        <v>2</v>
      </c>
      <c r="AG236" s="86" t="e">
        <f>VLOOKUP(AF236,[1]definitions_list_lookup!$AT$3:$AU$5,2,FALSE)</f>
        <v>#N/A</v>
      </c>
      <c r="AI236" s="85" t="s">
        <v>446</v>
      </c>
      <c r="AK236" s="91"/>
      <c r="AL236" s="91"/>
      <c r="AM236" s="91"/>
      <c r="AN236" s="91"/>
      <c r="AO236" s="91"/>
      <c r="AP236" s="91"/>
      <c r="AQ236" s="91"/>
      <c r="AR236" s="91"/>
      <c r="AS236" s="91"/>
      <c r="AT236" s="92"/>
      <c r="AU236" s="92"/>
      <c r="AV236" s="92"/>
      <c r="AW236" s="92"/>
      <c r="AX236" s="93" t="e">
        <f t="shared" si="7"/>
        <v>#DIV/0!</v>
      </c>
      <c r="AY236" s="93" t="e">
        <f t="shared" si="8"/>
        <v>#DIV/0!</v>
      </c>
      <c r="AZ236" s="93" t="e">
        <f t="shared" si="9"/>
        <v>#DIV/0!</v>
      </c>
      <c r="BA236" s="93" t="e">
        <f t="shared" si="10"/>
        <v>#DIV/0!</v>
      </c>
      <c r="BB236" s="93" t="e">
        <f t="shared" si="11"/>
        <v>#DIV/0!</v>
      </c>
      <c r="BC236" s="94" t="e">
        <f t="shared" si="12"/>
        <v>#DIV/0!</v>
      </c>
      <c r="BD236" s="95" t="e">
        <f t="shared" si="13"/>
        <v>#DIV/0!</v>
      </c>
      <c r="BE236" s="85" t="s">
        <v>448</v>
      </c>
      <c r="BG236" s="96"/>
      <c r="BH236" s="85" t="s">
        <v>420</v>
      </c>
      <c r="BI236" s="85">
        <f>VLOOKUP(BH236,[1]definitions_list_lookup!$AB$12:$AC$17,2,FALSE)</f>
        <v>0</v>
      </c>
    </row>
    <row r="237" spans="1:61" s="85" customFormat="1">
      <c r="A237" s="84">
        <v>43303</v>
      </c>
      <c r="B237" s="85" t="s">
        <v>9</v>
      </c>
      <c r="D237" s="85" t="s">
        <v>10</v>
      </c>
      <c r="E237" s="85">
        <v>41</v>
      </c>
      <c r="F237" s="85">
        <v>4</v>
      </c>
      <c r="G237" s="86" t="s">
        <v>115</v>
      </c>
      <c r="H237" s="85">
        <v>1</v>
      </c>
      <c r="I237" s="85">
        <v>25.5</v>
      </c>
      <c r="J237" s="49" t="str">
        <f>IF(((VLOOKUP($G237,Depth_Lookup!$A$3:$J$561,9,FALSE))-(I237/100))&gt;=0,"Good","Too Long")</f>
        <v>Good</v>
      </c>
      <c r="K237" s="50">
        <f>(VLOOKUP($G237,Depth_Lookup!$A$3:$J$561,10,FALSE))+(H237/100)</f>
        <v>76.885000000000005</v>
      </c>
      <c r="L237" s="50">
        <f>(VLOOKUP($G237,Depth_Lookup!$A$3:$J$561,10,FALSE))+(I237/100)</f>
        <v>77.13</v>
      </c>
      <c r="M237" s="87"/>
      <c r="N237" s="88"/>
      <c r="P237" s="85" t="s">
        <v>370</v>
      </c>
      <c r="Q237" s="85" t="s">
        <v>372</v>
      </c>
      <c r="S237" s="86"/>
      <c r="T237" s="208" t="s">
        <v>375</v>
      </c>
      <c r="X237" s="86" t="e">
        <f>VLOOKUP(W237,[1]definitions_list_lookup!$V$12:$W$15,2,FALSE)</f>
        <v>#N/A</v>
      </c>
      <c r="Z237" s="86" t="e">
        <f>VLOOKUP(Y237,[1]definitions_list_lookup!$AT$3:$AU$5,2,FALSE)</f>
        <v>#N/A</v>
      </c>
      <c r="AA237" s="89"/>
      <c r="AB237" s="90"/>
      <c r="AD237" s="85" t="s">
        <v>379</v>
      </c>
      <c r="AE237" s="86">
        <f>VLOOKUP(AD237,[1]definitions_list_lookup!$Y$12:$Z$15,2,FALSE)</f>
        <v>1</v>
      </c>
      <c r="AG237" s="86" t="e">
        <f>VLOOKUP(AF237,[1]definitions_list_lookup!$AT$3:$AU$5,2,FALSE)</f>
        <v>#N/A</v>
      </c>
      <c r="AI237" s="85" t="s">
        <v>446</v>
      </c>
      <c r="AK237" s="91"/>
      <c r="AL237" s="91"/>
      <c r="AM237" s="91"/>
      <c r="AN237" s="91"/>
      <c r="AO237" s="91"/>
      <c r="AP237" s="91"/>
      <c r="AQ237" s="91"/>
      <c r="AR237" s="91"/>
      <c r="AS237" s="91"/>
      <c r="AT237" s="92">
        <v>25</v>
      </c>
      <c r="AU237" s="92">
        <v>90</v>
      </c>
      <c r="AV237" s="92">
        <v>0.1</v>
      </c>
      <c r="AW237" s="92">
        <v>0</v>
      </c>
      <c r="AX237" s="93">
        <f t="shared" si="7"/>
        <v>-90.214449908388957</v>
      </c>
      <c r="AY237" s="93">
        <f t="shared" si="8"/>
        <v>269.78555009161107</v>
      </c>
      <c r="AZ237" s="93">
        <f t="shared" si="9"/>
        <v>64.999846281879911</v>
      </c>
      <c r="BA237" s="93">
        <f t="shared" si="10"/>
        <v>359.78555009161107</v>
      </c>
      <c r="BB237" s="93">
        <f t="shared" si="11"/>
        <v>25.000153718120089</v>
      </c>
      <c r="BC237" s="94">
        <f t="shared" si="12"/>
        <v>89.785550091611071</v>
      </c>
      <c r="BD237" s="95">
        <f t="shared" si="13"/>
        <v>25.000153718120089</v>
      </c>
      <c r="BE237" s="85" t="s">
        <v>421</v>
      </c>
      <c r="BG237" s="96"/>
      <c r="BH237" s="85" t="s">
        <v>420</v>
      </c>
      <c r="BI237" s="85">
        <f>VLOOKUP(BH237,[1]definitions_list_lookup!$AB$12:$AC$17,2,FALSE)</f>
        <v>0</v>
      </c>
    </row>
    <row r="238" spans="1:61" s="85" customFormat="1">
      <c r="A238" s="84">
        <v>43303</v>
      </c>
      <c r="B238" s="85" t="s">
        <v>9</v>
      </c>
      <c r="D238" s="85" t="s">
        <v>10</v>
      </c>
      <c r="E238" s="85">
        <v>41</v>
      </c>
      <c r="F238" s="85">
        <v>4</v>
      </c>
      <c r="G238" s="86" t="s">
        <v>115</v>
      </c>
      <c r="H238" s="85">
        <v>25.5</v>
      </c>
      <c r="I238" s="85">
        <v>34.5</v>
      </c>
      <c r="J238" s="49" t="str">
        <f>IF(((VLOOKUP($G238,Depth_Lookup!$A$3:$J$561,9,FALSE))-(I238/100))&gt;=0,"Good","Too Long")</f>
        <v>Good</v>
      </c>
      <c r="K238" s="50">
        <f>(VLOOKUP($G238,Depth_Lookup!$A$3:$J$561,10,FALSE))+(H238/100)</f>
        <v>77.13</v>
      </c>
      <c r="L238" s="50">
        <f>(VLOOKUP($G238,Depth_Lookup!$A$3:$J$561,10,FALSE))+(I238/100)</f>
        <v>77.22</v>
      </c>
      <c r="M238" s="87"/>
      <c r="N238" s="88"/>
      <c r="P238" s="85" t="s">
        <v>373</v>
      </c>
      <c r="Q238" s="85" t="s">
        <v>372</v>
      </c>
      <c r="S238" s="86"/>
      <c r="T238" s="208" t="s">
        <v>375</v>
      </c>
      <c r="X238" s="86" t="e">
        <f>VLOOKUP(W238,[1]definitions_list_lookup!$V$12:$W$15,2,FALSE)</f>
        <v>#N/A</v>
      </c>
      <c r="Z238" s="86" t="e">
        <f>VLOOKUP(Y238,[1]definitions_list_lookup!$AT$3:$AU$5,2,FALSE)</f>
        <v>#N/A</v>
      </c>
      <c r="AA238" s="89"/>
      <c r="AB238" s="90"/>
      <c r="AD238" s="85" t="s">
        <v>378</v>
      </c>
      <c r="AE238" s="86">
        <f>VLOOKUP(AD238,[1]definitions_list_lookup!$Y$12:$Z$15,2,FALSE)</f>
        <v>2</v>
      </c>
      <c r="AG238" s="86" t="e">
        <f>VLOOKUP(AF238,[1]definitions_list_lookup!$AT$3:$AU$5,2,FALSE)</f>
        <v>#N/A</v>
      </c>
      <c r="AI238" s="85" t="s">
        <v>446</v>
      </c>
      <c r="AK238" s="91"/>
      <c r="AL238" s="91"/>
      <c r="AM238" s="91"/>
      <c r="AN238" s="91"/>
      <c r="AO238" s="91"/>
      <c r="AP238" s="91"/>
      <c r="AQ238" s="91"/>
      <c r="AR238" s="91"/>
      <c r="AS238" s="91"/>
      <c r="AT238" s="92">
        <v>24</v>
      </c>
      <c r="AU238" s="92">
        <v>90</v>
      </c>
      <c r="AV238" s="92">
        <v>0.1</v>
      </c>
      <c r="AW238" s="92">
        <v>0</v>
      </c>
      <c r="AX238" s="93">
        <f t="shared" si="7"/>
        <v>-90.224602754965204</v>
      </c>
      <c r="AY238" s="93">
        <f t="shared" si="8"/>
        <v>269.77539724503481</v>
      </c>
      <c r="AZ238" s="93">
        <f t="shared" si="9"/>
        <v>65.999836422630082</v>
      </c>
      <c r="BA238" s="93">
        <f t="shared" si="10"/>
        <v>359.77539724503481</v>
      </c>
      <c r="BB238" s="93">
        <f t="shared" si="11"/>
        <v>24.000163577369918</v>
      </c>
      <c r="BC238" s="94">
        <f t="shared" si="12"/>
        <v>89.77539724503481</v>
      </c>
      <c r="BD238" s="95">
        <f t="shared" si="13"/>
        <v>24.000163577369918</v>
      </c>
      <c r="BE238" s="85" t="s">
        <v>448</v>
      </c>
      <c r="BG238" s="96"/>
      <c r="BH238" s="85" t="s">
        <v>420</v>
      </c>
      <c r="BI238" s="85">
        <f>VLOOKUP(BH238,[1]definitions_list_lookup!$AB$12:$AC$17,2,FALSE)</f>
        <v>0</v>
      </c>
    </row>
    <row r="239" spans="1:61" s="85" customFormat="1">
      <c r="A239" s="84">
        <v>43303</v>
      </c>
      <c r="B239" s="85" t="s">
        <v>9</v>
      </c>
      <c r="D239" s="85" t="s">
        <v>10</v>
      </c>
      <c r="E239" s="85">
        <v>41</v>
      </c>
      <c r="F239" s="85">
        <v>4</v>
      </c>
      <c r="G239" s="86" t="s">
        <v>115</v>
      </c>
      <c r="H239" s="85">
        <v>34.5</v>
      </c>
      <c r="I239" s="85">
        <v>37</v>
      </c>
      <c r="J239" s="49" t="str">
        <f>IF(((VLOOKUP($G239,Depth_Lookup!$A$3:$J$561,9,FALSE))-(I239/100))&gt;=0,"Good","Too Long")</f>
        <v>Good</v>
      </c>
      <c r="K239" s="50">
        <f>(VLOOKUP($G239,Depth_Lookup!$A$3:$J$561,10,FALSE))+(H239/100)</f>
        <v>77.22</v>
      </c>
      <c r="L239" s="50">
        <f>(VLOOKUP($G239,Depth_Lookup!$A$3:$J$561,10,FALSE))+(I239/100)</f>
        <v>77.245000000000005</v>
      </c>
      <c r="M239" s="87"/>
      <c r="N239" s="88"/>
      <c r="P239" s="85" t="s">
        <v>370</v>
      </c>
      <c r="Q239" s="85" t="s">
        <v>371</v>
      </c>
      <c r="S239" s="86"/>
      <c r="T239" s="208" t="s">
        <v>375</v>
      </c>
      <c r="X239" s="86" t="e">
        <f>VLOOKUP(W239,[1]definitions_list_lookup!$V$12:$W$15,2,FALSE)</f>
        <v>#N/A</v>
      </c>
      <c r="Z239" s="86" t="e">
        <f>VLOOKUP(Y239,[1]definitions_list_lookup!$AT$3:$AU$5,2,FALSE)</f>
        <v>#N/A</v>
      </c>
      <c r="AA239" s="89"/>
      <c r="AB239" s="90"/>
      <c r="AD239" s="85" t="s">
        <v>378</v>
      </c>
      <c r="AE239" s="86">
        <f>VLOOKUP(AD239,[1]definitions_list_lookup!$Y$12:$Z$15,2,FALSE)</f>
        <v>2</v>
      </c>
      <c r="AG239" s="86" t="e">
        <f>VLOOKUP(AF239,[1]definitions_list_lookup!$AT$3:$AU$5,2,FALSE)</f>
        <v>#N/A</v>
      </c>
      <c r="AI239" s="85" t="s">
        <v>446</v>
      </c>
      <c r="AK239" s="91"/>
      <c r="AL239" s="91"/>
      <c r="AM239" s="91"/>
      <c r="AN239" s="91"/>
      <c r="AO239" s="91"/>
      <c r="AP239" s="91"/>
      <c r="AQ239" s="91"/>
      <c r="AR239" s="91"/>
      <c r="AS239" s="91"/>
      <c r="AT239" s="92">
        <v>35</v>
      </c>
      <c r="AU239" s="92">
        <v>90</v>
      </c>
      <c r="AV239" s="92">
        <v>0.1</v>
      </c>
      <c r="AW239" s="92">
        <v>0</v>
      </c>
      <c r="AX239" s="93">
        <f t="shared" si="7"/>
        <v>-90.142814649918179</v>
      </c>
      <c r="AY239" s="93">
        <f t="shared" si="8"/>
        <v>269.85718535008181</v>
      </c>
      <c r="AZ239" s="93">
        <f t="shared" si="9"/>
        <v>54.999916372446393</v>
      </c>
      <c r="BA239" s="93">
        <f t="shared" si="10"/>
        <v>359.85718535008181</v>
      </c>
      <c r="BB239" s="93">
        <f t="shared" si="11"/>
        <v>35.000083627553607</v>
      </c>
      <c r="BC239" s="94">
        <f t="shared" si="12"/>
        <v>89.857185350081807</v>
      </c>
      <c r="BD239" s="95">
        <f t="shared" si="13"/>
        <v>35.000083627553607</v>
      </c>
      <c r="BE239" s="85" t="s">
        <v>447</v>
      </c>
      <c r="BG239" s="96"/>
      <c r="BH239" s="85" t="s">
        <v>420</v>
      </c>
      <c r="BI239" s="85">
        <f>VLOOKUP(BH239,[1]definitions_list_lookup!$AB$12:$AC$17,2,FALSE)</f>
        <v>0</v>
      </c>
    </row>
    <row r="240" spans="1:61" s="85" customFormat="1">
      <c r="A240" s="84">
        <v>43303</v>
      </c>
      <c r="B240" s="85" t="s">
        <v>9</v>
      </c>
      <c r="D240" s="85" t="s">
        <v>10</v>
      </c>
      <c r="E240" s="85">
        <v>41</v>
      </c>
      <c r="F240" s="85">
        <v>4</v>
      </c>
      <c r="G240" s="86" t="s">
        <v>115</v>
      </c>
      <c r="H240" s="85">
        <v>37</v>
      </c>
      <c r="I240" s="85">
        <v>54</v>
      </c>
      <c r="J240" s="49" t="str">
        <f>IF(((VLOOKUP($G240,Depth_Lookup!$A$3:$J$561,9,FALSE))-(I240/100))&gt;=0,"Good","Too Long")</f>
        <v>Good</v>
      </c>
      <c r="K240" s="50">
        <f>(VLOOKUP($G240,Depth_Lookup!$A$3:$J$561,10,FALSE))+(H240/100)</f>
        <v>77.245000000000005</v>
      </c>
      <c r="L240" s="50">
        <f>(VLOOKUP($G240,Depth_Lookup!$A$3:$J$561,10,FALSE))+(I240/100)</f>
        <v>77.415000000000006</v>
      </c>
      <c r="M240" s="87"/>
      <c r="N240" s="88"/>
      <c r="P240" s="85" t="s">
        <v>370</v>
      </c>
      <c r="Q240" s="85" t="s">
        <v>372</v>
      </c>
      <c r="S240" s="86"/>
      <c r="T240" s="208" t="s">
        <v>375</v>
      </c>
      <c r="X240" s="86" t="e">
        <f>VLOOKUP(W240,[1]definitions_list_lookup!$V$12:$W$15,2,FALSE)</f>
        <v>#N/A</v>
      </c>
      <c r="Z240" s="86" t="e">
        <f>VLOOKUP(Y240,[1]definitions_list_lookup!$AT$3:$AU$5,2,FALSE)</f>
        <v>#N/A</v>
      </c>
      <c r="AA240" s="89"/>
      <c r="AB240" s="90"/>
      <c r="AD240" s="85" t="s">
        <v>378</v>
      </c>
      <c r="AE240" s="86">
        <f>VLOOKUP(AD240,[1]definitions_list_lookup!$Y$12:$Z$15,2,FALSE)</f>
        <v>2</v>
      </c>
      <c r="AG240" s="86" t="e">
        <f>VLOOKUP(AF240,[1]definitions_list_lookup!$AT$3:$AU$5,2,FALSE)</f>
        <v>#N/A</v>
      </c>
      <c r="AI240" s="85" t="s">
        <v>446</v>
      </c>
      <c r="AK240" s="91"/>
      <c r="AL240" s="91"/>
      <c r="AM240" s="91"/>
      <c r="AN240" s="91"/>
      <c r="AO240" s="91"/>
      <c r="AP240" s="91"/>
      <c r="AQ240" s="91"/>
      <c r="AR240" s="91"/>
      <c r="AS240" s="91"/>
      <c r="AT240" s="92">
        <v>35</v>
      </c>
      <c r="AU240" s="92">
        <v>90</v>
      </c>
      <c r="AV240" s="92">
        <v>0.1</v>
      </c>
      <c r="AW240" s="92">
        <v>0</v>
      </c>
      <c r="AX240" s="93">
        <f t="shared" si="7"/>
        <v>-90.142814649918179</v>
      </c>
      <c r="AY240" s="93">
        <f t="shared" si="8"/>
        <v>269.85718535008181</v>
      </c>
      <c r="AZ240" s="93">
        <f t="shared" si="9"/>
        <v>54.999916372446393</v>
      </c>
      <c r="BA240" s="93">
        <f t="shared" si="10"/>
        <v>359.85718535008181</v>
      </c>
      <c r="BB240" s="93">
        <f t="shared" si="11"/>
        <v>35.000083627553607</v>
      </c>
      <c r="BC240" s="94">
        <f t="shared" si="12"/>
        <v>89.857185350081807</v>
      </c>
      <c r="BD240" s="95">
        <f t="shared" si="13"/>
        <v>35.000083627553607</v>
      </c>
      <c r="BE240" s="85" t="s">
        <v>448</v>
      </c>
      <c r="BG240" s="96"/>
      <c r="BH240" s="85" t="s">
        <v>420</v>
      </c>
      <c r="BI240" s="85">
        <f>VLOOKUP(BH240,[1]definitions_list_lookup!$AB$12:$AC$17,2,FALSE)</f>
        <v>0</v>
      </c>
    </row>
    <row r="241" spans="1:61">
      <c r="A241" s="8">
        <v>43303</v>
      </c>
      <c r="B241" s="9" t="s">
        <v>9</v>
      </c>
      <c r="D241" s="9" t="s">
        <v>10</v>
      </c>
      <c r="E241" s="9">
        <v>41</v>
      </c>
      <c r="F241" s="9">
        <v>4</v>
      </c>
      <c r="G241" s="10" t="s">
        <v>115</v>
      </c>
      <c r="H241" s="2">
        <v>54</v>
      </c>
      <c r="I241" s="2">
        <v>55</v>
      </c>
      <c r="J241" s="49" t="str">
        <f>IF(((VLOOKUP($G241,Depth_Lookup!$A$3:$J$561,9,FALSE))-(I241/100))&gt;=0,"Good","Too Long")</f>
        <v>Good</v>
      </c>
      <c r="K241" s="50">
        <f>(VLOOKUP($G241,Depth_Lookup!$A$3:$J$561,10,FALSE))+(H241/100)</f>
        <v>77.415000000000006</v>
      </c>
      <c r="L241" s="50">
        <f>(VLOOKUP($G241,Depth_Lookup!$A$3:$J$561,10,FALSE))+(I241/100)</f>
        <v>77.424999999999997</v>
      </c>
      <c r="P241" s="2" t="s">
        <v>370</v>
      </c>
      <c r="Q241" s="2" t="s">
        <v>372</v>
      </c>
      <c r="R241" s="9"/>
      <c r="S241" s="17"/>
      <c r="T241" s="208" t="s">
        <v>375</v>
      </c>
      <c r="U241" s="5"/>
      <c r="V241" s="9"/>
      <c r="W241" s="9"/>
      <c r="X241" s="10" t="e">
        <f>VLOOKUP(W241,[1]definitions_list_lookup!$V$12:$W$15,2,FALSE)</f>
        <v>#N/A</v>
      </c>
      <c r="Y241" s="5"/>
      <c r="Z241" s="17" t="e">
        <f>VLOOKUP(Y241,[1]definitions_list_lookup!$AT$3:$AU$5,2,FALSE)</f>
        <v>#N/A</v>
      </c>
      <c r="AA241" s="52"/>
      <c r="AC241" s="9"/>
      <c r="AD241" s="2" t="s">
        <v>378</v>
      </c>
      <c r="AE241" s="10">
        <f>VLOOKUP(AD241,[1]definitions_list_lookup!$Y$12:$Z$15,2,FALSE)</f>
        <v>2</v>
      </c>
      <c r="AF241" s="5"/>
      <c r="AG241" s="17" t="e">
        <f>VLOOKUP(AF241,[1]definitions_list_lookup!$AT$3:$AU$5,2,FALSE)</f>
        <v>#N/A</v>
      </c>
      <c r="AI241" s="2" t="s">
        <v>446</v>
      </c>
      <c r="AJ241" s="2"/>
      <c r="AK241" s="54"/>
      <c r="AL241" s="54"/>
      <c r="AM241" s="54"/>
      <c r="AN241" s="54"/>
      <c r="AO241" s="54"/>
      <c r="AP241" s="54"/>
      <c r="AQ241" s="54"/>
      <c r="AR241" s="54"/>
      <c r="AS241" s="54"/>
      <c r="AT241" s="55"/>
      <c r="AU241" s="55"/>
      <c r="AV241" s="55"/>
      <c r="AW241" s="55"/>
      <c r="AX241" s="56" t="e">
        <f t="shared" si="7"/>
        <v>#DIV/0!</v>
      </c>
      <c r="AY241" s="56" t="e">
        <f t="shared" si="8"/>
        <v>#DIV/0!</v>
      </c>
      <c r="AZ241" s="56" t="e">
        <f t="shared" si="9"/>
        <v>#DIV/0!</v>
      </c>
      <c r="BA241" s="56" t="e">
        <f t="shared" si="10"/>
        <v>#DIV/0!</v>
      </c>
      <c r="BB241" s="56" t="e">
        <f t="shared" si="11"/>
        <v>#DIV/0!</v>
      </c>
      <c r="BC241" s="57"/>
      <c r="BD241" s="58"/>
      <c r="BE241" s="2" t="s">
        <v>419</v>
      </c>
      <c r="BH241" s="2" t="s">
        <v>420</v>
      </c>
      <c r="BI241" s="9">
        <f>VLOOKUP(BH241,[1]definitions_list_lookup!$AB$12:$AC$17,2,FALSE)</f>
        <v>0</v>
      </c>
    </row>
    <row r="242" spans="1:61" s="85" customFormat="1">
      <c r="A242" s="84">
        <v>43303</v>
      </c>
      <c r="B242" s="85" t="s">
        <v>9</v>
      </c>
      <c r="D242" s="85" t="s">
        <v>10</v>
      </c>
      <c r="E242" s="85">
        <v>41</v>
      </c>
      <c r="F242" s="85">
        <v>4</v>
      </c>
      <c r="G242" s="86" t="s">
        <v>115</v>
      </c>
      <c r="H242" s="85">
        <v>55</v>
      </c>
      <c r="I242" s="85">
        <v>56.5</v>
      </c>
      <c r="J242" s="49" t="str">
        <f>IF(((VLOOKUP($G242,Depth_Lookup!$A$3:$J$561,9,FALSE))-(I242/100))&gt;=0,"Good","Too Long")</f>
        <v>Good</v>
      </c>
      <c r="K242" s="50">
        <f>(VLOOKUP($G242,Depth_Lookup!$A$3:$J$561,10,FALSE))+(H242/100)</f>
        <v>77.424999999999997</v>
      </c>
      <c r="L242" s="50">
        <f>(VLOOKUP($G242,Depth_Lookup!$A$3:$J$561,10,FALSE))+(I242/100)</f>
        <v>77.44</v>
      </c>
      <c r="M242" s="87"/>
      <c r="N242" s="88"/>
      <c r="P242" s="85" t="s">
        <v>370</v>
      </c>
      <c r="Q242" s="85" t="s">
        <v>371</v>
      </c>
      <c r="S242" s="86"/>
      <c r="T242" s="208" t="s">
        <v>375</v>
      </c>
      <c r="X242" s="86" t="e">
        <f>VLOOKUP(W242,[1]definitions_list_lookup!$V$12:$W$15,2,FALSE)</f>
        <v>#N/A</v>
      </c>
      <c r="Z242" s="86" t="e">
        <f>VLOOKUP(Y242,[1]definitions_list_lookup!$AT$3:$AU$5,2,FALSE)</f>
        <v>#N/A</v>
      </c>
      <c r="AA242" s="89"/>
      <c r="AB242" s="90"/>
      <c r="AD242" s="85" t="s">
        <v>378</v>
      </c>
      <c r="AE242" s="86">
        <f>VLOOKUP(AD242,[1]definitions_list_lookup!$Y$12:$Z$15,2,FALSE)</f>
        <v>2</v>
      </c>
      <c r="AG242" s="86" t="e">
        <f>VLOOKUP(AF242,[1]definitions_list_lookup!$AT$3:$AU$5,2,FALSE)</f>
        <v>#N/A</v>
      </c>
      <c r="AI242" s="85" t="s">
        <v>446</v>
      </c>
      <c r="AK242" s="91"/>
      <c r="AL242" s="91"/>
      <c r="AM242" s="91"/>
      <c r="AN242" s="91"/>
      <c r="AO242" s="91"/>
      <c r="AP242" s="91"/>
      <c r="AQ242" s="91"/>
      <c r="AR242" s="91"/>
      <c r="AS242" s="91"/>
      <c r="AT242" s="92">
        <v>35</v>
      </c>
      <c r="AU242" s="92">
        <v>90</v>
      </c>
      <c r="AV242" s="92">
        <v>0.1</v>
      </c>
      <c r="AW242" s="92">
        <v>0</v>
      </c>
      <c r="AX242" s="93">
        <f t="shared" si="7"/>
        <v>-90.142814649918179</v>
      </c>
      <c r="AY242" s="93">
        <f t="shared" si="8"/>
        <v>269.85718535008181</v>
      </c>
      <c r="AZ242" s="93">
        <f t="shared" si="9"/>
        <v>54.999916372446393</v>
      </c>
      <c r="BA242" s="93">
        <f t="shared" si="10"/>
        <v>359.85718535008181</v>
      </c>
      <c r="BB242" s="93">
        <f t="shared" si="11"/>
        <v>35.000083627553607</v>
      </c>
      <c r="BC242" s="94">
        <f t="shared" si="12"/>
        <v>89.857185350081807</v>
      </c>
      <c r="BD242" s="95">
        <f t="shared" si="13"/>
        <v>35.000083627553607</v>
      </c>
      <c r="BE242" s="85" t="s">
        <v>447</v>
      </c>
      <c r="BG242" s="96"/>
      <c r="BH242" s="85" t="s">
        <v>420</v>
      </c>
      <c r="BI242" s="85">
        <f>VLOOKUP(BH242,[1]definitions_list_lookup!$AB$12:$AC$17,2,FALSE)</f>
        <v>0</v>
      </c>
    </row>
    <row r="243" spans="1:61" s="85" customFormat="1">
      <c r="A243" s="84">
        <v>43303</v>
      </c>
      <c r="B243" s="85" t="s">
        <v>9</v>
      </c>
      <c r="D243" s="85" t="s">
        <v>10</v>
      </c>
      <c r="E243" s="85">
        <v>41</v>
      </c>
      <c r="F243" s="85">
        <v>4</v>
      </c>
      <c r="G243" s="86" t="s">
        <v>115</v>
      </c>
      <c r="H243" s="85">
        <v>56.5</v>
      </c>
      <c r="I243" s="85">
        <v>60.5</v>
      </c>
      <c r="J243" s="49" t="str">
        <f>IF(((VLOOKUP($G243,Depth_Lookup!$A$3:$J$561,9,FALSE))-(I243/100))&gt;=0,"Good","Too Long")</f>
        <v>Good</v>
      </c>
      <c r="K243" s="50">
        <f>(VLOOKUP($G243,Depth_Lookup!$A$3:$J$561,10,FALSE))+(H243/100)</f>
        <v>77.44</v>
      </c>
      <c r="L243" s="50">
        <f>(VLOOKUP($G243,Depth_Lookup!$A$3:$J$561,10,FALSE))+(I243/100)</f>
        <v>77.48</v>
      </c>
      <c r="M243" s="87"/>
      <c r="N243" s="88"/>
      <c r="P243" s="85" t="s">
        <v>370</v>
      </c>
      <c r="Q243" s="85" t="s">
        <v>371</v>
      </c>
      <c r="S243" s="86"/>
      <c r="T243" s="208" t="s">
        <v>375</v>
      </c>
      <c r="X243" s="86" t="e">
        <f>VLOOKUP(W243,[1]definitions_list_lookup!$V$12:$W$15,2,FALSE)</f>
        <v>#N/A</v>
      </c>
      <c r="Z243" s="86" t="e">
        <f>VLOOKUP(Y243,[1]definitions_list_lookup!$AT$3:$AU$5,2,FALSE)</f>
        <v>#N/A</v>
      </c>
      <c r="AA243" s="89"/>
      <c r="AB243" s="90"/>
      <c r="AD243" s="85" t="s">
        <v>378</v>
      </c>
      <c r="AE243" s="86">
        <f>VLOOKUP(AD243,[1]definitions_list_lookup!$Y$12:$Z$15,2,FALSE)</f>
        <v>2</v>
      </c>
      <c r="AG243" s="86" t="e">
        <f>VLOOKUP(AF243,[1]definitions_list_lookup!$AT$3:$AU$5,2,FALSE)</f>
        <v>#N/A</v>
      </c>
      <c r="AI243" s="85" t="s">
        <v>446</v>
      </c>
      <c r="AK243" s="91"/>
      <c r="AL243" s="91"/>
      <c r="AM243" s="91"/>
      <c r="AN243" s="91"/>
      <c r="AO243" s="91"/>
      <c r="AP243" s="91"/>
      <c r="AQ243" s="91"/>
      <c r="AR243" s="91"/>
      <c r="AS243" s="91"/>
      <c r="AT243" s="92">
        <v>38</v>
      </c>
      <c r="AU243" s="92">
        <v>90</v>
      </c>
      <c r="AV243" s="92">
        <v>0.1</v>
      </c>
      <c r="AW243" s="92">
        <v>0</v>
      </c>
      <c r="AX243" s="93">
        <f t="shared" si="7"/>
        <v>-90.127994080269744</v>
      </c>
      <c r="AY243" s="93">
        <f t="shared" si="8"/>
        <v>269.87200591973027</v>
      </c>
      <c r="AZ243" s="93">
        <f t="shared" si="9"/>
        <v>51.999930641170558</v>
      </c>
      <c r="BA243" s="93">
        <f t="shared" si="10"/>
        <v>359.87200591973027</v>
      </c>
      <c r="BB243" s="93">
        <f t="shared" si="11"/>
        <v>38.000069358829442</v>
      </c>
      <c r="BC243" s="94">
        <f t="shared" si="12"/>
        <v>89.87200591973027</v>
      </c>
      <c r="BD243" s="95">
        <f t="shared" si="13"/>
        <v>38.000069358829442</v>
      </c>
      <c r="BE243" s="85" t="s">
        <v>448</v>
      </c>
      <c r="BG243" s="96"/>
      <c r="BH243" s="85" t="s">
        <v>420</v>
      </c>
      <c r="BI243" s="85">
        <f>VLOOKUP(BH243,[1]definitions_list_lookup!$AB$12:$AC$17,2,FALSE)</f>
        <v>0</v>
      </c>
    </row>
    <row r="244" spans="1:61">
      <c r="A244" s="8">
        <v>43303</v>
      </c>
      <c r="B244" s="9" t="s">
        <v>9</v>
      </c>
      <c r="D244" s="9" t="s">
        <v>10</v>
      </c>
      <c r="E244" s="9">
        <v>41</v>
      </c>
      <c r="F244" s="9">
        <v>4</v>
      </c>
      <c r="G244" s="10" t="s">
        <v>115</v>
      </c>
      <c r="H244" s="2">
        <v>60.5</v>
      </c>
      <c r="I244" s="2">
        <v>61</v>
      </c>
      <c r="J244" s="49" t="str">
        <f>IF(((VLOOKUP($G244,Depth_Lookup!$A$3:$J$561,9,FALSE))-(I244/100))&gt;=0,"Good","Too Long")</f>
        <v>Good</v>
      </c>
      <c r="K244" s="50">
        <f>(VLOOKUP($G244,Depth_Lookup!$A$3:$J$561,10,FALSE))+(H244/100)</f>
        <v>77.48</v>
      </c>
      <c r="L244" s="50">
        <f>(VLOOKUP($G244,Depth_Lookup!$A$3:$J$561,10,FALSE))+(I244/100)</f>
        <v>77.484999999999999</v>
      </c>
      <c r="P244" s="2" t="s">
        <v>370</v>
      </c>
      <c r="Q244" s="2" t="s">
        <v>371</v>
      </c>
      <c r="R244" s="9"/>
      <c r="S244" s="17"/>
      <c r="T244" s="208" t="s">
        <v>375</v>
      </c>
      <c r="U244" s="5"/>
      <c r="V244" s="9"/>
      <c r="W244" s="9"/>
      <c r="X244" s="10" t="e">
        <f>VLOOKUP(W244,[1]definitions_list_lookup!$V$12:$W$15,2,FALSE)</f>
        <v>#N/A</v>
      </c>
      <c r="Y244" s="5"/>
      <c r="Z244" s="17" t="e">
        <f>VLOOKUP(Y244,[1]definitions_list_lookup!$AT$3:$AU$5,2,FALSE)</f>
        <v>#N/A</v>
      </c>
      <c r="AA244" s="52"/>
      <c r="AC244" s="9"/>
      <c r="AD244" s="2" t="s">
        <v>378</v>
      </c>
      <c r="AE244" s="10">
        <f>VLOOKUP(AD244,[1]definitions_list_lookup!$Y$12:$Z$15,2,FALSE)</f>
        <v>2</v>
      </c>
      <c r="AF244" s="5"/>
      <c r="AG244" s="17" t="e">
        <f>VLOOKUP(AF244,[1]definitions_list_lookup!$AT$3:$AU$5,2,FALSE)</f>
        <v>#N/A</v>
      </c>
      <c r="AI244" s="2" t="s">
        <v>446</v>
      </c>
      <c r="AJ244" s="2"/>
      <c r="AK244" s="54"/>
      <c r="AL244" s="54"/>
      <c r="AM244" s="54"/>
      <c r="AN244" s="54"/>
      <c r="AO244" s="54"/>
      <c r="AP244" s="54"/>
      <c r="AQ244" s="54"/>
      <c r="AR244" s="54"/>
      <c r="AS244" s="54"/>
      <c r="AT244" s="55"/>
      <c r="AU244" s="55"/>
      <c r="AV244" s="55"/>
      <c r="AW244" s="55"/>
      <c r="AX244" s="56" t="e">
        <f t="shared" si="7"/>
        <v>#DIV/0!</v>
      </c>
      <c r="AY244" s="56" t="e">
        <f t="shared" si="8"/>
        <v>#DIV/0!</v>
      </c>
      <c r="AZ244" s="56" t="e">
        <f t="shared" si="9"/>
        <v>#DIV/0!</v>
      </c>
      <c r="BA244" s="56" t="e">
        <f t="shared" si="10"/>
        <v>#DIV/0!</v>
      </c>
      <c r="BB244" s="56" t="e">
        <f t="shared" si="11"/>
        <v>#DIV/0!</v>
      </c>
      <c r="BC244" s="57"/>
      <c r="BD244" s="58"/>
      <c r="BE244" s="2" t="s">
        <v>419</v>
      </c>
      <c r="BH244" s="2" t="s">
        <v>420</v>
      </c>
      <c r="BI244" s="9">
        <f>VLOOKUP(BH244,[1]definitions_list_lookup!$AB$12:$AC$17,2,FALSE)</f>
        <v>0</v>
      </c>
    </row>
    <row r="245" spans="1:61" s="85" customFormat="1">
      <c r="A245" s="84">
        <v>43303</v>
      </c>
      <c r="B245" s="85" t="s">
        <v>9</v>
      </c>
      <c r="D245" s="85" t="s">
        <v>10</v>
      </c>
      <c r="E245" s="85">
        <v>41</v>
      </c>
      <c r="F245" s="85">
        <v>4</v>
      </c>
      <c r="G245" s="86" t="s">
        <v>115</v>
      </c>
      <c r="H245" s="85">
        <v>61</v>
      </c>
      <c r="I245" s="85">
        <v>61.5</v>
      </c>
      <c r="J245" s="49" t="str">
        <f>IF(((VLOOKUP($G245,Depth_Lookup!$A$3:$J$561,9,FALSE))-(I245/100))&gt;=0,"Good","Too Long")</f>
        <v>Good</v>
      </c>
      <c r="K245" s="50">
        <f>(VLOOKUP($G245,Depth_Lookup!$A$3:$J$561,10,FALSE))+(H245/100)</f>
        <v>77.484999999999999</v>
      </c>
      <c r="L245" s="50">
        <f>(VLOOKUP($G245,Depth_Lookup!$A$3:$J$561,10,FALSE))+(I245/100)</f>
        <v>77.489999999999995</v>
      </c>
      <c r="M245" s="87"/>
      <c r="N245" s="88"/>
      <c r="P245" s="85" t="s">
        <v>370</v>
      </c>
      <c r="Q245" s="85" t="s">
        <v>372</v>
      </c>
      <c r="S245" s="86"/>
      <c r="T245" s="208" t="s">
        <v>375</v>
      </c>
      <c r="X245" s="86" t="e">
        <f>VLOOKUP(W245,[1]definitions_list_lookup!$V$12:$W$15,2,FALSE)</f>
        <v>#N/A</v>
      </c>
      <c r="Z245" s="86" t="e">
        <f>VLOOKUP(Y245,[1]definitions_list_lookup!$AT$3:$AU$5,2,FALSE)</f>
        <v>#N/A</v>
      </c>
      <c r="AA245" s="89"/>
      <c r="AB245" s="90"/>
      <c r="AD245" s="85" t="s">
        <v>378</v>
      </c>
      <c r="AE245" s="86">
        <f>VLOOKUP(AD245,[1]definitions_list_lookup!$Y$12:$Z$15,2,FALSE)</f>
        <v>2</v>
      </c>
      <c r="AG245" s="86" t="e">
        <f>VLOOKUP(AF245,[1]definitions_list_lookup!$AT$3:$AU$5,2,FALSE)</f>
        <v>#N/A</v>
      </c>
      <c r="AI245" s="85" t="s">
        <v>446</v>
      </c>
      <c r="AK245" s="91"/>
      <c r="AL245" s="91"/>
      <c r="AM245" s="91"/>
      <c r="AN245" s="91"/>
      <c r="AO245" s="91"/>
      <c r="AP245" s="91"/>
      <c r="AQ245" s="91"/>
      <c r="AR245" s="91"/>
      <c r="AS245" s="91"/>
      <c r="AT245" s="92">
        <v>34</v>
      </c>
      <c r="AU245" s="92">
        <v>90</v>
      </c>
      <c r="AV245" s="92">
        <v>0.1</v>
      </c>
      <c r="AW245" s="92">
        <v>0</v>
      </c>
      <c r="AX245" s="93">
        <f t="shared" si="7"/>
        <v>-90.148255916509243</v>
      </c>
      <c r="AY245" s="93">
        <f t="shared" si="8"/>
        <v>269.85174408349076</v>
      </c>
      <c r="AZ245" s="93">
        <f t="shared" si="9"/>
        <v>55.999911078237616</v>
      </c>
      <c r="BA245" s="93">
        <f t="shared" si="10"/>
        <v>359.85174408349076</v>
      </c>
      <c r="BB245" s="93">
        <f t="shared" si="11"/>
        <v>34.000088921762384</v>
      </c>
      <c r="BC245" s="94">
        <f t="shared" si="12"/>
        <v>89.851744083490757</v>
      </c>
      <c r="BD245" s="95">
        <f t="shared" si="13"/>
        <v>34.000088921762384</v>
      </c>
      <c r="BE245" s="85" t="s">
        <v>421</v>
      </c>
      <c r="BG245" s="96"/>
      <c r="BH245" s="85" t="s">
        <v>420</v>
      </c>
      <c r="BI245" s="85">
        <f>VLOOKUP(BH245,[1]definitions_list_lookup!$AB$12:$AC$17,2,FALSE)</f>
        <v>0</v>
      </c>
    </row>
    <row r="246" spans="1:61">
      <c r="A246" s="8">
        <v>43303</v>
      </c>
      <c r="B246" s="9" t="s">
        <v>9</v>
      </c>
      <c r="D246" s="9" t="s">
        <v>10</v>
      </c>
      <c r="E246" s="9">
        <v>41</v>
      </c>
      <c r="F246" s="9">
        <v>4</v>
      </c>
      <c r="G246" s="10" t="s">
        <v>115</v>
      </c>
      <c r="H246" s="2">
        <v>62.5</v>
      </c>
      <c r="I246" s="2">
        <v>63</v>
      </c>
      <c r="J246" s="49" t="str">
        <f>IF(((VLOOKUP($G246,Depth_Lookup!$A$3:$J$561,9,FALSE))-(I246/100))&gt;=0,"Good","Too Long")</f>
        <v>Good</v>
      </c>
      <c r="K246" s="50">
        <f>(VLOOKUP($G246,Depth_Lookup!$A$3:$J$561,10,FALSE))+(H246/100)</f>
        <v>77.5</v>
      </c>
      <c r="L246" s="50">
        <f>(VLOOKUP($G246,Depth_Lookup!$A$3:$J$561,10,FALSE))+(I246/100)</f>
        <v>77.504999999999995</v>
      </c>
      <c r="P246" s="2" t="s">
        <v>370</v>
      </c>
      <c r="Q246" s="2" t="s">
        <v>372</v>
      </c>
      <c r="R246" s="9"/>
      <c r="S246" s="17"/>
      <c r="T246" s="208" t="s">
        <v>375</v>
      </c>
      <c r="U246" s="5"/>
      <c r="V246" s="9"/>
      <c r="W246" s="9"/>
      <c r="X246" s="10" t="e">
        <f>VLOOKUP(W246,[1]definitions_list_lookup!$V$12:$W$15,2,FALSE)</f>
        <v>#N/A</v>
      </c>
      <c r="Y246" s="5"/>
      <c r="Z246" s="17" t="e">
        <f>VLOOKUP(Y246,[1]definitions_list_lookup!$AT$3:$AU$5,2,FALSE)</f>
        <v>#N/A</v>
      </c>
      <c r="AA246" s="52"/>
      <c r="AC246" s="9"/>
      <c r="AD246" s="2" t="s">
        <v>378</v>
      </c>
      <c r="AE246" s="10">
        <f>VLOOKUP(AD246,[1]definitions_list_lookup!$Y$12:$Z$15,2,FALSE)</f>
        <v>2</v>
      </c>
      <c r="AF246" s="5"/>
      <c r="AG246" s="17" t="e">
        <f>VLOOKUP(AF246,[1]definitions_list_lookup!$AT$3:$AU$5,2,FALSE)</f>
        <v>#N/A</v>
      </c>
      <c r="AI246" s="2" t="s">
        <v>446</v>
      </c>
      <c r="AJ246" s="2"/>
      <c r="AK246" s="54"/>
      <c r="AL246" s="54"/>
      <c r="AM246" s="54"/>
      <c r="AN246" s="54"/>
      <c r="AO246" s="54"/>
      <c r="AP246" s="54"/>
      <c r="AQ246" s="54"/>
      <c r="AR246" s="54"/>
      <c r="AS246" s="54"/>
      <c r="AT246" s="55"/>
      <c r="AU246" s="55"/>
      <c r="AV246" s="55"/>
      <c r="AW246" s="55"/>
      <c r="AX246" s="56" t="e">
        <f t="shared" si="7"/>
        <v>#DIV/0!</v>
      </c>
      <c r="AY246" s="56" t="e">
        <f t="shared" si="8"/>
        <v>#DIV/0!</v>
      </c>
      <c r="AZ246" s="56" t="e">
        <f t="shared" si="9"/>
        <v>#DIV/0!</v>
      </c>
      <c r="BA246" s="56" t="e">
        <f t="shared" si="10"/>
        <v>#DIV/0!</v>
      </c>
      <c r="BB246" s="56" t="e">
        <f t="shared" si="11"/>
        <v>#DIV/0!</v>
      </c>
      <c r="BC246" s="57"/>
      <c r="BD246" s="58"/>
      <c r="BE246" s="2" t="s">
        <v>419</v>
      </c>
      <c r="BH246" s="2" t="s">
        <v>420</v>
      </c>
      <c r="BI246" s="9">
        <f>VLOOKUP(BH246,[1]definitions_list_lookup!$AB$12:$AC$17,2,FALSE)</f>
        <v>0</v>
      </c>
    </row>
    <row r="247" spans="1:61" s="85" customFormat="1">
      <c r="A247" s="84">
        <v>43303</v>
      </c>
      <c r="B247" s="85" t="s">
        <v>9</v>
      </c>
      <c r="D247" s="85" t="s">
        <v>10</v>
      </c>
      <c r="E247" s="85">
        <v>41</v>
      </c>
      <c r="F247" s="85">
        <v>4</v>
      </c>
      <c r="G247" s="86" t="s">
        <v>115</v>
      </c>
      <c r="H247" s="85">
        <v>63</v>
      </c>
      <c r="I247" s="85">
        <v>64.5</v>
      </c>
      <c r="J247" s="49" t="str">
        <f>IF(((VLOOKUP($G247,Depth_Lookup!$A$3:$J$561,9,FALSE))-(I247/100))&gt;=0,"Good","Too Long")</f>
        <v>Good</v>
      </c>
      <c r="K247" s="50">
        <f>(VLOOKUP($G247,Depth_Lookup!$A$3:$J$561,10,FALSE))+(H247/100)</f>
        <v>77.504999999999995</v>
      </c>
      <c r="L247" s="50">
        <f>(VLOOKUP($G247,Depth_Lookup!$A$3:$J$561,10,FALSE))+(I247/100)</f>
        <v>77.52</v>
      </c>
      <c r="M247" s="87"/>
      <c r="N247" s="88"/>
      <c r="P247" s="85" t="s">
        <v>370</v>
      </c>
      <c r="Q247" s="85" t="s">
        <v>372</v>
      </c>
      <c r="S247" s="86"/>
      <c r="T247" s="208" t="s">
        <v>375</v>
      </c>
      <c r="X247" s="86" t="e">
        <f>VLOOKUP(W247,[1]definitions_list_lookup!$V$12:$W$15,2,FALSE)</f>
        <v>#N/A</v>
      </c>
      <c r="Z247" s="86" t="e">
        <f>VLOOKUP(Y247,[1]definitions_list_lookup!$AT$3:$AU$5,2,FALSE)</f>
        <v>#N/A</v>
      </c>
      <c r="AA247" s="89"/>
      <c r="AB247" s="90"/>
      <c r="AD247" s="85" t="s">
        <v>378</v>
      </c>
      <c r="AE247" s="86">
        <f>VLOOKUP(AD247,[1]definitions_list_lookup!$Y$12:$Z$15,2,FALSE)</f>
        <v>2</v>
      </c>
      <c r="AG247" s="86" t="e">
        <f>VLOOKUP(AF247,[1]definitions_list_lookup!$AT$3:$AU$5,2,FALSE)</f>
        <v>#N/A</v>
      </c>
      <c r="AI247" s="85" t="s">
        <v>446</v>
      </c>
      <c r="AK247" s="91"/>
      <c r="AL247" s="91"/>
      <c r="AM247" s="91"/>
      <c r="AN247" s="91"/>
      <c r="AO247" s="91"/>
      <c r="AP247" s="91"/>
      <c r="AQ247" s="91"/>
      <c r="AR247" s="91"/>
      <c r="AS247" s="91"/>
      <c r="AT247" s="92">
        <v>34</v>
      </c>
      <c r="AU247" s="92">
        <v>90</v>
      </c>
      <c r="AV247" s="92">
        <v>0.1</v>
      </c>
      <c r="AW247" s="92">
        <v>0</v>
      </c>
      <c r="AX247" s="93">
        <f t="shared" si="7"/>
        <v>-90.148255916509243</v>
      </c>
      <c r="AY247" s="93">
        <f t="shared" si="8"/>
        <v>269.85174408349076</v>
      </c>
      <c r="AZ247" s="93">
        <f t="shared" si="9"/>
        <v>55.999911078237616</v>
      </c>
      <c r="BA247" s="93">
        <f t="shared" si="10"/>
        <v>359.85174408349076</v>
      </c>
      <c r="BB247" s="93">
        <f t="shared" si="11"/>
        <v>34.000088921762384</v>
      </c>
      <c r="BC247" s="94">
        <f t="shared" si="12"/>
        <v>89.851744083490757</v>
      </c>
      <c r="BD247" s="95">
        <f t="shared" si="13"/>
        <v>34.000088921762384</v>
      </c>
      <c r="BE247" s="85" t="s">
        <v>421</v>
      </c>
      <c r="BG247" s="96"/>
      <c r="BH247" s="85" t="s">
        <v>420</v>
      </c>
      <c r="BI247" s="85">
        <f>VLOOKUP(BH247,[1]definitions_list_lookup!$AB$12:$AC$17,2,FALSE)</f>
        <v>0</v>
      </c>
    </row>
    <row r="248" spans="1:61">
      <c r="A248" s="8">
        <v>43303</v>
      </c>
      <c r="B248" s="9" t="s">
        <v>9</v>
      </c>
      <c r="D248" s="9" t="s">
        <v>10</v>
      </c>
      <c r="E248" s="9">
        <v>41</v>
      </c>
      <c r="F248" s="9">
        <v>4</v>
      </c>
      <c r="G248" s="10" t="s">
        <v>115</v>
      </c>
      <c r="H248" s="2">
        <v>64.5</v>
      </c>
      <c r="I248" s="2">
        <v>65.5</v>
      </c>
      <c r="J248" s="49" t="str">
        <f>IF(((VLOOKUP($G248,Depth_Lookup!$A$3:$J$561,9,FALSE))-(I248/100))&gt;=0,"Good","Too Long")</f>
        <v>Good</v>
      </c>
      <c r="K248" s="50">
        <f>(VLOOKUP($G248,Depth_Lookup!$A$3:$J$561,10,FALSE))+(H248/100)</f>
        <v>77.52</v>
      </c>
      <c r="L248" s="50">
        <f>(VLOOKUP($G248,Depth_Lookup!$A$3:$J$561,10,FALSE))+(I248/100)</f>
        <v>77.53</v>
      </c>
      <c r="P248" s="2" t="s">
        <v>370</v>
      </c>
      <c r="Q248" s="2" t="s">
        <v>372</v>
      </c>
      <c r="R248" s="9"/>
      <c r="S248" s="17"/>
      <c r="T248" s="208" t="s">
        <v>375</v>
      </c>
      <c r="U248" s="5"/>
      <c r="V248" s="9"/>
      <c r="W248" s="9"/>
      <c r="X248" s="10" t="e">
        <f>VLOOKUP(W248,[1]definitions_list_lookup!$V$12:$W$15,2,FALSE)</f>
        <v>#N/A</v>
      </c>
      <c r="Y248" s="5"/>
      <c r="Z248" s="17" t="e">
        <f>VLOOKUP(Y248,[1]definitions_list_lookup!$AT$3:$AU$5,2,FALSE)</f>
        <v>#N/A</v>
      </c>
      <c r="AA248" s="52"/>
      <c r="AC248" s="9"/>
      <c r="AD248" s="2" t="s">
        <v>378</v>
      </c>
      <c r="AE248" s="10">
        <f>VLOOKUP(AD248,[1]definitions_list_lookup!$Y$12:$Z$15,2,FALSE)</f>
        <v>2</v>
      </c>
      <c r="AF248" s="5"/>
      <c r="AG248" s="17" t="e">
        <f>VLOOKUP(AF248,[1]definitions_list_lookup!$AT$3:$AU$5,2,FALSE)</f>
        <v>#N/A</v>
      </c>
      <c r="AI248" s="2" t="s">
        <v>446</v>
      </c>
      <c r="AJ248" s="2"/>
      <c r="AK248" s="54"/>
      <c r="AL248" s="54"/>
      <c r="AM248" s="54"/>
      <c r="AN248" s="54"/>
      <c r="AO248" s="54"/>
      <c r="AP248" s="54"/>
      <c r="AQ248" s="54"/>
      <c r="AR248" s="54"/>
      <c r="AS248" s="54"/>
      <c r="AT248" s="55"/>
      <c r="AU248" s="55"/>
      <c r="AV248" s="55"/>
      <c r="AW248" s="55"/>
      <c r="AX248" s="56" t="e">
        <f t="shared" si="7"/>
        <v>#DIV/0!</v>
      </c>
      <c r="AY248" s="56" t="e">
        <f t="shared" si="8"/>
        <v>#DIV/0!</v>
      </c>
      <c r="AZ248" s="56" t="e">
        <f t="shared" si="9"/>
        <v>#DIV/0!</v>
      </c>
      <c r="BA248" s="56" t="e">
        <f t="shared" si="10"/>
        <v>#DIV/0!</v>
      </c>
      <c r="BB248" s="56" t="e">
        <f t="shared" si="11"/>
        <v>#DIV/0!</v>
      </c>
      <c r="BC248" s="57"/>
      <c r="BD248" s="58"/>
      <c r="BE248" s="2" t="s">
        <v>419</v>
      </c>
      <c r="BH248" s="2" t="s">
        <v>420</v>
      </c>
      <c r="BI248" s="9">
        <f>VLOOKUP(BH248,[1]definitions_list_lookup!$AB$12:$AC$17,2,FALSE)</f>
        <v>0</v>
      </c>
    </row>
    <row r="249" spans="1:61" s="85" customFormat="1">
      <c r="A249" s="84">
        <v>43303</v>
      </c>
      <c r="B249" s="85" t="s">
        <v>9</v>
      </c>
      <c r="D249" s="85" t="s">
        <v>10</v>
      </c>
      <c r="E249" s="85">
        <v>41</v>
      </c>
      <c r="F249" s="85">
        <v>4</v>
      </c>
      <c r="G249" s="86" t="s">
        <v>115</v>
      </c>
      <c r="H249" s="85">
        <v>65.5</v>
      </c>
      <c r="I249" s="85">
        <v>67.5</v>
      </c>
      <c r="J249" s="49" t="str">
        <f>IF(((VLOOKUP($G249,Depth_Lookup!$A$3:$J$561,9,FALSE))-(I249/100))&gt;=0,"Good","Too Long")</f>
        <v>Good</v>
      </c>
      <c r="K249" s="50">
        <f>(VLOOKUP($G249,Depth_Lookup!$A$3:$J$561,10,FALSE))+(H249/100)</f>
        <v>77.53</v>
      </c>
      <c r="L249" s="50">
        <f>(VLOOKUP($G249,Depth_Lookup!$A$3:$J$561,10,FALSE))+(I249/100)</f>
        <v>77.55</v>
      </c>
      <c r="M249" s="87"/>
      <c r="N249" s="88"/>
      <c r="P249" s="85" t="s">
        <v>370</v>
      </c>
      <c r="Q249" s="85" t="s">
        <v>372</v>
      </c>
      <c r="S249" s="86"/>
      <c r="T249" s="208" t="s">
        <v>375</v>
      </c>
      <c r="X249" s="86" t="e">
        <f>VLOOKUP(W249,[1]definitions_list_lookup!$V$12:$W$15,2,FALSE)</f>
        <v>#N/A</v>
      </c>
      <c r="Z249" s="86" t="e">
        <f>VLOOKUP(Y249,[1]definitions_list_lookup!$AT$3:$AU$5,2,FALSE)</f>
        <v>#N/A</v>
      </c>
      <c r="AA249" s="89"/>
      <c r="AB249" s="90"/>
      <c r="AD249" s="85" t="s">
        <v>378</v>
      </c>
      <c r="AE249" s="86">
        <f>VLOOKUP(AD249,[1]definitions_list_lookup!$Y$12:$Z$15,2,FALSE)</f>
        <v>2</v>
      </c>
      <c r="AG249" s="86" t="e">
        <f>VLOOKUP(AF249,[1]definitions_list_lookup!$AT$3:$AU$5,2,FALSE)</f>
        <v>#N/A</v>
      </c>
      <c r="AI249" s="85" t="s">
        <v>446</v>
      </c>
      <c r="AK249" s="91"/>
      <c r="AL249" s="91"/>
      <c r="AM249" s="91"/>
      <c r="AN249" s="91"/>
      <c r="AO249" s="91"/>
      <c r="AP249" s="91"/>
      <c r="AQ249" s="91"/>
      <c r="AR249" s="91"/>
      <c r="AS249" s="91"/>
      <c r="AT249" s="92">
        <v>33</v>
      </c>
      <c r="AU249" s="92">
        <v>90</v>
      </c>
      <c r="AV249" s="92">
        <v>0.1</v>
      </c>
      <c r="AW249" s="92">
        <v>0</v>
      </c>
      <c r="AX249" s="93">
        <f t="shared" si="7"/>
        <v>-90.15398628198848</v>
      </c>
      <c r="AY249" s="93">
        <f t="shared" si="8"/>
        <v>269.84601371801153</v>
      </c>
      <c r="AZ249" s="93">
        <f t="shared" si="9"/>
        <v>56.999905482451972</v>
      </c>
      <c r="BA249" s="93">
        <f t="shared" si="10"/>
        <v>359.84601371801153</v>
      </c>
      <c r="BB249" s="93">
        <f t="shared" si="11"/>
        <v>33.000094517548028</v>
      </c>
      <c r="BC249" s="94">
        <f t="shared" si="12"/>
        <v>89.846013718011534</v>
      </c>
      <c r="BD249" s="95">
        <f t="shared" si="13"/>
        <v>33.000094517548028</v>
      </c>
      <c r="BE249" s="85" t="s">
        <v>421</v>
      </c>
      <c r="BG249" s="96"/>
      <c r="BH249" s="85" t="s">
        <v>420</v>
      </c>
      <c r="BI249" s="85">
        <f>VLOOKUP(BH249,[1]definitions_list_lookup!$AB$12:$AC$17,2,FALSE)</f>
        <v>0</v>
      </c>
    </row>
    <row r="250" spans="1:61">
      <c r="A250" s="8">
        <v>43303</v>
      </c>
      <c r="B250" s="9" t="s">
        <v>9</v>
      </c>
      <c r="D250" s="9" t="s">
        <v>10</v>
      </c>
      <c r="E250" s="9">
        <v>41</v>
      </c>
      <c r="F250" s="9">
        <v>4</v>
      </c>
      <c r="G250" s="10" t="s">
        <v>115</v>
      </c>
      <c r="H250" s="2">
        <v>67.5</v>
      </c>
      <c r="I250" s="2">
        <v>68</v>
      </c>
      <c r="J250" s="49" t="str">
        <f>IF(((VLOOKUP($G250,Depth_Lookup!$A$3:$J$561,9,FALSE))-(I250/100))&gt;=0,"Good","Too Long")</f>
        <v>Good</v>
      </c>
      <c r="K250" s="50">
        <f>(VLOOKUP($G250,Depth_Lookup!$A$3:$J$561,10,FALSE))+(H250/100)</f>
        <v>77.55</v>
      </c>
      <c r="L250" s="50">
        <f>(VLOOKUP($G250,Depth_Lookup!$A$3:$J$561,10,FALSE))+(I250/100)</f>
        <v>77.555000000000007</v>
      </c>
      <c r="P250" s="2" t="s">
        <v>370</v>
      </c>
      <c r="Q250" s="2" t="s">
        <v>371</v>
      </c>
      <c r="R250" s="9"/>
      <c r="S250" s="17"/>
      <c r="T250" s="208" t="s">
        <v>375</v>
      </c>
      <c r="U250" s="5"/>
      <c r="V250" s="9"/>
      <c r="W250" s="9"/>
      <c r="X250" s="10" t="e">
        <f>VLOOKUP(W250,[1]definitions_list_lookup!$V$12:$W$15,2,FALSE)</f>
        <v>#N/A</v>
      </c>
      <c r="Y250" s="5"/>
      <c r="Z250" s="17" t="e">
        <f>VLOOKUP(Y250,[1]definitions_list_lookup!$AT$3:$AU$5,2,FALSE)</f>
        <v>#N/A</v>
      </c>
      <c r="AA250" s="52"/>
      <c r="AC250" s="9"/>
      <c r="AD250" s="2" t="s">
        <v>378</v>
      </c>
      <c r="AE250" s="10">
        <f>VLOOKUP(AD250,[1]definitions_list_lookup!$Y$12:$Z$15,2,FALSE)</f>
        <v>2</v>
      </c>
      <c r="AF250" s="5"/>
      <c r="AG250" s="17" t="e">
        <f>VLOOKUP(AF250,[1]definitions_list_lookup!$AT$3:$AU$5,2,FALSE)</f>
        <v>#N/A</v>
      </c>
      <c r="AI250" s="2" t="s">
        <v>446</v>
      </c>
      <c r="AJ250" s="2"/>
      <c r="AK250" s="54"/>
      <c r="AL250" s="54"/>
      <c r="AM250" s="54"/>
      <c r="AN250" s="54"/>
      <c r="AO250" s="54"/>
      <c r="AP250" s="54"/>
      <c r="AQ250" s="54"/>
      <c r="AR250" s="54"/>
      <c r="AS250" s="54"/>
      <c r="AT250" s="55"/>
      <c r="AU250" s="55"/>
      <c r="AV250" s="55"/>
      <c r="AW250" s="55"/>
      <c r="AX250" s="56" t="e">
        <f t="shared" si="7"/>
        <v>#DIV/0!</v>
      </c>
      <c r="AY250" s="56" t="e">
        <f t="shared" si="8"/>
        <v>#DIV/0!</v>
      </c>
      <c r="AZ250" s="56" t="e">
        <f t="shared" si="9"/>
        <v>#DIV/0!</v>
      </c>
      <c r="BA250" s="56" t="e">
        <f t="shared" si="10"/>
        <v>#DIV/0!</v>
      </c>
      <c r="BB250" s="56" t="e">
        <f t="shared" si="11"/>
        <v>#DIV/0!</v>
      </c>
      <c r="BC250" s="57"/>
      <c r="BD250" s="58"/>
      <c r="BE250" s="2" t="s">
        <v>419</v>
      </c>
      <c r="BH250" s="2" t="s">
        <v>420</v>
      </c>
      <c r="BI250" s="9">
        <f>VLOOKUP(BH250,[1]definitions_list_lookup!$AB$12:$AC$17,2,FALSE)</f>
        <v>0</v>
      </c>
    </row>
    <row r="251" spans="1:61" s="85" customFormat="1">
      <c r="A251" s="84">
        <v>43303</v>
      </c>
      <c r="B251" s="85" t="s">
        <v>9</v>
      </c>
      <c r="D251" s="85" t="s">
        <v>10</v>
      </c>
      <c r="E251" s="85">
        <v>41</v>
      </c>
      <c r="F251" s="85">
        <v>4</v>
      </c>
      <c r="G251" s="86" t="s">
        <v>115</v>
      </c>
      <c r="H251" s="85">
        <v>68</v>
      </c>
      <c r="I251" s="85">
        <v>76</v>
      </c>
      <c r="J251" s="49" t="str">
        <f>IF(((VLOOKUP($G251,Depth_Lookup!$A$3:$J$561,9,FALSE))-(I251/100))&gt;=0,"Good","Too Long")</f>
        <v>Good</v>
      </c>
      <c r="K251" s="50">
        <f>(VLOOKUP($G251,Depth_Lookup!$A$3:$J$561,10,FALSE))+(H251/100)</f>
        <v>77.555000000000007</v>
      </c>
      <c r="L251" s="50">
        <f>(VLOOKUP($G251,Depth_Lookup!$A$3:$J$561,10,FALSE))+(I251/100)</f>
        <v>77.635000000000005</v>
      </c>
      <c r="M251" s="87"/>
      <c r="N251" s="88"/>
      <c r="P251" s="85" t="s">
        <v>370</v>
      </c>
      <c r="Q251" s="85" t="s">
        <v>371</v>
      </c>
      <c r="S251" s="86"/>
      <c r="T251" s="208" t="s">
        <v>375</v>
      </c>
      <c r="X251" s="86" t="e">
        <f>VLOOKUP(W251,[1]definitions_list_lookup!$V$12:$W$15,2,FALSE)</f>
        <v>#N/A</v>
      </c>
      <c r="Z251" s="86" t="e">
        <f>VLOOKUP(Y251,[1]definitions_list_lookup!$AT$3:$AU$5,2,FALSE)</f>
        <v>#N/A</v>
      </c>
      <c r="AA251" s="89"/>
      <c r="AB251" s="90"/>
      <c r="AD251" s="85" t="s">
        <v>378</v>
      </c>
      <c r="AE251" s="86">
        <f>VLOOKUP(AD251,[1]definitions_list_lookup!$Y$12:$Z$15,2,FALSE)</f>
        <v>2</v>
      </c>
      <c r="AG251" s="86" t="e">
        <f>VLOOKUP(AF251,[1]definitions_list_lookup!$AT$3:$AU$5,2,FALSE)</f>
        <v>#N/A</v>
      </c>
      <c r="AI251" s="85" t="s">
        <v>446</v>
      </c>
      <c r="AK251" s="91"/>
      <c r="AL251" s="91"/>
      <c r="AM251" s="91"/>
      <c r="AN251" s="91"/>
      <c r="AO251" s="91"/>
      <c r="AP251" s="91"/>
      <c r="AQ251" s="91"/>
      <c r="AR251" s="91"/>
      <c r="AS251" s="91"/>
      <c r="AT251" s="92">
        <v>31</v>
      </c>
      <c r="AU251" s="92">
        <v>90</v>
      </c>
      <c r="AV251" s="92">
        <v>0.1</v>
      </c>
      <c r="AW251" s="92">
        <v>0</v>
      </c>
      <c r="AX251" s="93">
        <f t="shared" si="7"/>
        <v>-90.166427649154144</v>
      </c>
      <c r="AY251" s="93">
        <f t="shared" si="8"/>
        <v>269.83357235084588</v>
      </c>
      <c r="AZ251" s="93">
        <f t="shared" si="9"/>
        <v>58.999893290201143</v>
      </c>
      <c r="BA251" s="93">
        <f t="shared" si="10"/>
        <v>359.83357235084588</v>
      </c>
      <c r="BB251" s="93">
        <f t="shared" si="11"/>
        <v>31.000106709798857</v>
      </c>
      <c r="BC251" s="94">
        <f t="shared" si="12"/>
        <v>89.833572350845884</v>
      </c>
      <c r="BD251" s="95">
        <f t="shared" si="13"/>
        <v>31.000106709798857</v>
      </c>
      <c r="BE251" s="85" t="s">
        <v>421</v>
      </c>
      <c r="BG251" s="96"/>
      <c r="BH251" s="85" t="s">
        <v>420</v>
      </c>
      <c r="BI251" s="85">
        <f>VLOOKUP(BH251,[1]definitions_list_lookup!$AB$12:$AC$17,2,FALSE)</f>
        <v>0</v>
      </c>
    </row>
    <row r="252" spans="1:61" s="85" customFormat="1">
      <c r="A252" s="84">
        <v>43303</v>
      </c>
      <c r="B252" s="85" t="s">
        <v>9</v>
      </c>
      <c r="D252" s="85" t="s">
        <v>10</v>
      </c>
      <c r="E252" s="85">
        <v>41</v>
      </c>
      <c r="F252" s="85">
        <v>4</v>
      </c>
      <c r="G252" s="86" t="s">
        <v>115</v>
      </c>
      <c r="H252" s="85">
        <v>76</v>
      </c>
      <c r="I252" s="85">
        <v>78.5</v>
      </c>
      <c r="J252" s="49" t="str">
        <f>IF(((VLOOKUP($G252,Depth_Lookup!$A$3:$J$561,9,FALSE))-(I252/100))&gt;=0,"Good","Too Long")</f>
        <v>Good</v>
      </c>
      <c r="K252" s="50">
        <f>(VLOOKUP($G252,Depth_Lookup!$A$3:$J$561,10,FALSE))+(H252/100)</f>
        <v>77.635000000000005</v>
      </c>
      <c r="L252" s="50">
        <f>(VLOOKUP($G252,Depth_Lookup!$A$3:$J$561,10,FALSE))+(I252/100)</f>
        <v>77.66</v>
      </c>
      <c r="M252" s="87"/>
      <c r="N252" s="88"/>
      <c r="P252" s="85" t="s">
        <v>373</v>
      </c>
      <c r="Q252" s="85" t="s">
        <v>372</v>
      </c>
      <c r="S252" s="86"/>
      <c r="T252" s="208" t="s">
        <v>375</v>
      </c>
      <c r="X252" s="86" t="e">
        <f>VLOOKUP(W252,[1]definitions_list_lookup!$V$12:$W$15,2,FALSE)</f>
        <v>#N/A</v>
      </c>
      <c r="Z252" s="86" t="e">
        <f>VLOOKUP(Y252,[1]definitions_list_lookup!$AT$3:$AU$5,2,FALSE)</f>
        <v>#N/A</v>
      </c>
      <c r="AA252" s="89"/>
      <c r="AB252" s="90"/>
      <c r="AD252" s="85" t="s">
        <v>378</v>
      </c>
      <c r="AE252" s="86">
        <f>VLOOKUP(AD252,[1]definitions_list_lookup!$Y$12:$Z$15,2,FALSE)</f>
        <v>2</v>
      </c>
      <c r="AG252" s="86" t="e">
        <f>VLOOKUP(AF252,[1]definitions_list_lookup!$AT$3:$AU$5,2,FALSE)</f>
        <v>#N/A</v>
      </c>
      <c r="AI252" s="85" t="s">
        <v>446</v>
      </c>
      <c r="AK252" s="91"/>
      <c r="AL252" s="91"/>
      <c r="AM252" s="91"/>
      <c r="AN252" s="91"/>
      <c r="AO252" s="91"/>
      <c r="AP252" s="91"/>
      <c r="AQ252" s="91"/>
      <c r="AR252" s="91"/>
      <c r="AS252" s="91"/>
      <c r="AT252" s="92">
        <v>48</v>
      </c>
      <c r="AU252" s="92">
        <v>90</v>
      </c>
      <c r="AV252" s="92">
        <v>0.1</v>
      </c>
      <c r="AW252" s="92">
        <v>0</v>
      </c>
      <c r="AX252" s="93">
        <f t="shared" si="7"/>
        <v>-90.090040421734258</v>
      </c>
      <c r="AY252" s="93">
        <f t="shared" si="8"/>
        <v>269.90995957826573</v>
      </c>
      <c r="AZ252" s="93">
        <f t="shared" si="9"/>
        <v>41.999964819102303</v>
      </c>
      <c r="BA252" s="93">
        <f t="shared" si="10"/>
        <v>359.90995957826573</v>
      </c>
      <c r="BB252" s="93">
        <f t="shared" si="11"/>
        <v>48.000035180897697</v>
      </c>
      <c r="BC252" s="94">
        <f t="shared" si="12"/>
        <v>89.909959578265727</v>
      </c>
      <c r="BD252" s="95">
        <f t="shared" si="13"/>
        <v>48.000035180897697</v>
      </c>
      <c r="BE252" s="85" t="s">
        <v>448</v>
      </c>
      <c r="BG252" s="96"/>
      <c r="BH252" s="85" t="s">
        <v>420</v>
      </c>
      <c r="BI252" s="85">
        <f>VLOOKUP(BH252,[1]definitions_list_lookup!$AB$12:$AC$17,2,FALSE)</f>
        <v>0</v>
      </c>
    </row>
    <row r="253" spans="1:61" s="113" customFormat="1">
      <c r="A253" s="112">
        <v>43303</v>
      </c>
      <c r="B253" s="113" t="s">
        <v>9</v>
      </c>
      <c r="D253" s="113" t="s">
        <v>10</v>
      </c>
      <c r="E253" s="113">
        <v>41</v>
      </c>
      <c r="F253" s="113">
        <v>4</v>
      </c>
      <c r="G253" s="114" t="s">
        <v>115</v>
      </c>
      <c r="H253" s="113">
        <v>78.5</v>
      </c>
      <c r="I253" s="113">
        <v>79</v>
      </c>
      <c r="J253" s="49" t="str">
        <f>IF(((VLOOKUP($G253,Depth_Lookup!$A$3:$J$561,9,FALSE))-(I253/100))&gt;=0,"Good","Too Long")</f>
        <v>Good</v>
      </c>
      <c r="K253" s="50">
        <f>(VLOOKUP($G253,Depth_Lookup!$A$3:$J$561,10,FALSE))+(H253/100)</f>
        <v>77.66</v>
      </c>
      <c r="L253" s="50">
        <f>(VLOOKUP($G253,Depth_Lookup!$A$3:$J$561,10,FALSE))+(I253/100)</f>
        <v>77.665000000000006</v>
      </c>
      <c r="M253" s="115"/>
      <c r="N253" s="116"/>
      <c r="S253" s="114"/>
      <c r="T253" s="208"/>
      <c r="X253" s="114" t="e">
        <f>VLOOKUP(W253,[1]definitions_list_lookup!$V$12:$W$15,2,FALSE)</f>
        <v>#N/A</v>
      </c>
      <c r="Z253" s="114" t="e">
        <f>VLOOKUP(Y253,[1]definitions_list_lookup!$AT$3:$AU$5,2,FALSE)</f>
        <v>#N/A</v>
      </c>
      <c r="AA253" s="117"/>
      <c r="AB253" s="118"/>
      <c r="AD253" s="113" t="s">
        <v>378</v>
      </c>
      <c r="AE253" s="114">
        <f>VLOOKUP(AD253,[1]definitions_list_lookup!$Y$12:$Z$15,2,FALSE)</f>
        <v>2</v>
      </c>
      <c r="AG253" s="114" t="e">
        <f>VLOOKUP(AF253,[1]definitions_list_lookup!$AT$3:$AU$5,2,FALSE)</f>
        <v>#N/A</v>
      </c>
      <c r="AI253" s="113" t="s">
        <v>446</v>
      </c>
      <c r="AK253" s="119" t="s">
        <v>449</v>
      </c>
      <c r="AL253" s="119" t="s">
        <v>422</v>
      </c>
      <c r="AM253" s="119" t="s">
        <v>423</v>
      </c>
      <c r="AN253" s="119">
        <v>0.5</v>
      </c>
      <c r="AO253" s="119"/>
      <c r="AP253" s="119"/>
      <c r="AQ253" s="119"/>
      <c r="AR253" s="119"/>
      <c r="AS253" s="119"/>
      <c r="AT253" s="120">
        <v>48</v>
      </c>
      <c r="AU253" s="120">
        <v>90</v>
      </c>
      <c r="AV253" s="120">
        <v>0.1</v>
      </c>
      <c r="AW253" s="120">
        <v>0</v>
      </c>
      <c r="AX253" s="121">
        <f t="shared" si="7"/>
        <v>-90.090040421734258</v>
      </c>
      <c r="AY253" s="121">
        <f t="shared" si="8"/>
        <v>269.90995957826573</v>
      </c>
      <c r="AZ253" s="121">
        <f t="shared" si="9"/>
        <v>41.999964819102303</v>
      </c>
      <c r="BA253" s="121">
        <f t="shared" si="10"/>
        <v>359.90995957826573</v>
      </c>
      <c r="BB253" s="121">
        <f t="shared" si="11"/>
        <v>48.000035180897697</v>
      </c>
      <c r="BC253" s="122">
        <f t="shared" si="12"/>
        <v>89.909959578265727</v>
      </c>
      <c r="BD253" s="123">
        <f t="shared" si="13"/>
        <v>48.000035180897697</v>
      </c>
      <c r="BE253" s="113" t="s">
        <v>450</v>
      </c>
      <c r="BG253" s="124"/>
      <c r="BH253" s="113" t="s">
        <v>420</v>
      </c>
      <c r="BI253" s="113">
        <f>VLOOKUP(BH253,[1]definitions_list_lookup!$AB$12:$AC$17,2,FALSE)</f>
        <v>0</v>
      </c>
    </row>
    <row r="254" spans="1:61" s="85" customFormat="1">
      <c r="A254" s="84">
        <v>43303</v>
      </c>
      <c r="B254" s="85" t="s">
        <v>9</v>
      </c>
      <c r="D254" s="85" t="s">
        <v>10</v>
      </c>
      <c r="E254" s="85">
        <v>41</v>
      </c>
      <c r="F254" s="85">
        <v>4</v>
      </c>
      <c r="G254" s="86" t="s">
        <v>115</v>
      </c>
      <c r="H254" s="85">
        <v>79</v>
      </c>
      <c r="I254" s="85">
        <v>83.5</v>
      </c>
      <c r="J254" s="49" t="str">
        <f>IF(((VLOOKUP($G254,Depth_Lookup!$A$3:$J$561,9,FALSE))-(I254/100))&gt;=0,"Good","Too Long")</f>
        <v>Good</v>
      </c>
      <c r="K254" s="50">
        <f>(VLOOKUP($G254,Depth_Lookup!$A$3:$J$561,10,FALSE))+(H254/100)</f>
        <v>77.665000000000006</v>
      </c>
      <c r="L254" s="50">
        <f>(VLOOKUP($G254,Depth_Lookup!$A$3:$J$561,10,FALSE))+(I254/100)</f>
        <v>77.709999999999994</v>
      </c>
      <c r="M254" s="87"/>
      <c r="N254" s="88"/>
      <c r="S254" s="86"/>
      <c r="T254" s="208"/>
      <c r="X254" s="86" t="e">
        <f>VLOOKUP(W254,[1]definitions_list_lookup!$V$12:$W$15,2,FALSE)</f>
        <v>#N/A</v>
      </c>
      <c r="Z254" s="86" t="e">
        <f>VLOOKUP(Y254,[1]definitions_list_lookup!$AT$3:$AU$5,2,FALSE)</f>
        <v>#N/A</v>
      </c>
      <c r="AA254" s="89"/>
      <c r="AB254" s="90"/>
      <c r="AD254" s="85" t="s">
        <v>378</v>
      </c>
      <c r="AE254" s="86">
        <f>VLOOKUP(AD254,[1]definitions_list_lookup!$Y$12:$Z$15,2,FALSE)</f>
        <v>2</v>
      </c>
      <c r="AG254" s="86" t="e">
        <f>VLOOKUP(AF254,[1]definitions_list_lookup!$AT$3:$AU$5,2,FALSE)</f>
        <v>#N/A</v>
      </c>
      <c r="AI254" s="85" t="s">
        <v>446</v>
      </c>
      <c r="AK254" s="91"/>
      <c r="AL254" s="91"/>
      <c r="AM254" s="91"/>
      <c r="AN254" s="91"/>
      <c r="AO254" s="91"/>
      <c r="AP254" s="91"/>
      <c r="AQ254" s="91"/>
      <c r="AR254" s="91"/>
      <c r="AS254" s="91"/>
      <c r="AT254" s="92">
        <v>48</v>
      </c>
      <c r="AU254" s="92">
        <v>90</v>
      </c>
      <c r="AV254" s="92">
        <v>0.1</v>
      </c>
      <c r="AW254" s="92">
        <v>0</v>
      </c>
      <c r="AX254" s="93">
        <f t="shared" si="7"/>
        <v>-90.090040421734258</v>
      </c>
      <c r="AY254" s="93">
        <f t="shared" si="8"/>
        <v>269.90995957826573</v>
      </c>
      <c r="AZ254" s="93">
        <f t="shared" si="9"/>
        <v>41.999964819102303</v>
      </c>
      <c r="BA254" s="93">
        <f t="shared" si="10"/>
        <v>359.90995957826573</v>
      </c>
      <c r="BB254" s="93">
        <f t="shared" si="11"/>
        <v>48.000035180897697</v>
      </c>
      <c r="BC254" s="94">
        <f t="shared" si="12"/>
        <v>89.909959578265727</v>
      </c>
      <c r="BD254" s="95">
        <f t="shared" si="13"/>
        <v>48.000035180897697</v>
      </c>
      <c r="BE254" s="85" t="s">
        <v>448</v>
      </c>
      <c r="BG254" s="96"/>
      <c r="BH254" s="85" t="s">
        <v>420</v>
      </c>
      <c r="BI254" s="85">
        <f>VLOOKUP(BH254,[1]definitions_list_lookup!$AB$12:$AC$17,2,FALSE)</f>
        <v>0</v>
      </c>
    </row>
    <row r="255" spans="1:61" s="85" customFormat="1">
      <c r="A255" s="84">
        <v>43303</v>
      </c>
      <c r="B255" s="85" t="s">
        <v>9</v>
      </c>
      <c r="D255" s="85" t="s">
        <v>10</v>
      </c>
      <c r="E255" s="85">
        <v>41</v>
      </c>
      <c r="F255" s="85">
        <v>4</v>
      </c>
      <c r="G255" s="86" t="s">
        <v>115</v>
      </c>
      <c r="H255" s="85">
        <v>83.5</v>
      </c>
      <c r="I255" s="85">
        <v>95.5</v>
      </c>
      <c r="J255" s="49" t="str">
        <f>IF(((VLOOKUP($G255,Depth_Lookup!$A$3:$J$561,9,FALSE))-(I255/100))&gt;=0,"Good","Too Long")</f>
        <v>Good</v>
      </c>
      <c r="K255" s="50">
        <f>(VLOOKUP($G255,Depth_Lookup!$A$3:$J$561,10,FALSE))+(H255/100)</f>
        <v>77.709999999999994</v>
      </c>
      <c r="L255" s="50">
        <f>(VLOOKUP($G255,Depth_Lookup!$A$3:$J$561,10,FALSE))+(I255/100)</f>
        <v>77.83</v>
      </c>
      <c r="M255" s="87"/>
      <c r="N255" s="88"/>
      <c r="P255" s="85" t="s">
        <v>370</v>
      </c>
      <c r="Q255" s="85" t="s">
        <v>372</v>
      </c>
      <c r="S255" s="86"/>
      <c r="T255" s="208" t="s">
        <v>375</v>
      </c>
      <c r="X255" s="86" t="e">
        <f>VLOOKUP(W255,[1]definitions_list_lookup!$V$12:$W$15,2,FALSE)</f>
        <v>#N/A</v>
      </c>
      <c r="Z255" s="86" t="e">
        <f>VLOOKUP(Y255,[1]definitions_list_lookup!$AT$3:$AU$5,2,FALSE)</f>
        <v>#N/A</v>
      </c>
      <c r="AA255" s="89"/>
      <c r="AB255" s="90"/>
      <c r="AD255" s="85" t="s">
        <v>378</v>
      </c>
      <c r="AE255" s="86">
        <f>VLOOKUP(AD255,[1]definitions_list_lookup!$Y$12:$Z$15,2,FALSE)</f>
        <v>2</v>
      </c>
      <c r="AG255" s="86" t="e">
        <f>VLOOKUP(AF255,[1]definitions_list_lookup!$AT$3:$AU$5,2,FALSE)</f>
        <v>#N/A</v>
      </c>
      <c r="AI255" s="85" t="s">
        <v>446</v>
      </c>
      <c r="AK255" s="91"/>
      <c r="AL255" s="91"/>
      <c r="AM255" s="91"/>
      <c r="AN255" s="91"/>
      <c r="AO255" s="91"/>
      <c r="AP255" s="91"/>
      <c r="AQ255" s="91"/>
      <c r="AR255" s="91"/>
      <c r="AS255" s="91"/>
      <c r="AT255" s="92">
        <v>50</v>
      </c>
      <c r="AU255" s="92">
        <v>90</v>
      </c>
      <c r="AV255" s="92">
        <v>0.1</v>
      </c>
      <c r="AW255" s="92">
        <v>0</v>
      </c>
      <c r="AX255" s="93">
        <f t="shared" si="7"/>
        <v>-90.083909988329836</v>
      </c>
      <c r="AY255" s="93">
        <f t="shared" si="8"/>
        <v>269.91609001167018</v>
      </c>
      <c r="AZ255" s="93">
        <f t="shared" si="9"/>
        <v>39.999969745061712</v>
      </c>
      <c r="BA255" s="93">
        <f t="shared" si="10"/>
        <v>359.91609001167018</v>
      </c>
      <c r="BB255" s="93">
        <f t="shared" si="11"/>
        <v>50.000030254938288</v>
      </c>
      <c r="BC255" s="94">
        <f t="shared" si="12"/>
        <v>89.916090011670178</v>
      </c>
      <c r="BD255" s="95">
        <f t="shared" si="13"/>
        <v>50.000030254938288</v>
      </c>
      <c r="BE255" s="85" t="s">
        <v>451</v>
      </c>
      <c r="BG255" s="96"/>
      <c r="BH255" s="85" t="s">
        <v>420</v>
      </c>
      <c r="BI255" s="85">
        <f>VLOOKUP(BH255,[1]definitions_list_lookup!$AB$12:$AC$17,2,FALSE)</f>
        <v>0</v>
      </c>
    </row>
    <row r="256" spans="1:61" s="85" customFormat="1">
      <c r="A256" s="84">
        <v>43303</v>
      </c>
      <c r="B256" s="85" t="s">
        <v>9</v>
      </c>
      <c r="D256" s="85" t="s">
        <v>10</v>
      </c>
      <c r="E256" s="85">
        <v>42</v>
      </c>
      <c r="F256" s="85">
        <v>1</v>
      </c>
      <c r="G256" s="86" t="s">
        <v>116</v>
      </c>
      <c r="H256" s="85">
        <v>0</v>
      </c>
      <c r="I256" s="85">
        <v>54.5</v>
      </c>
      <c r="J256" s="49" t="str">
        <f>IF(((VLOOKUP($G256,Depth_Lookup!$A$3:$J$561,9,FALSE))-(I256/100))&gt;=0,"Good","Too Long")</f>
        <v>Good</v>
      </c>
      <c r="K256" s="50">
        <f>(VLOOKUP($G256,Depth_Lookup!$A$3:$J$561,10,FALSE))+(H256/100)</f>
        <v>77.599999999999994</v>
      </c>
      <c r="L256" s="50">
        <f>(VLOOKUP($G256,Depth_Lookup!$A$3:$J$561,10,FALSE))+(I256/100)</f>
        <v>78.144999999999996</v>
      </c>
      <c r="M256" s="87"/>
      <c r="N256" s="88"/>
      <c r="S256" s="86"/>
      <c r="T256" s="208"/>
      <c r="X256" s="86" t="e">
        <f>VLOOKUP(W256,[1]definitions_list_lookup!$V$12:$W$15,2,FALSE)</f>
        <v>#N/A</v>
      </c>
      <c r="Z256" s="86" t="e">
        <f>VLOOKUP(Y256,[1]definitions_list_lookup!$AT$3:$AU$5,2,FALSE)</f>
        <v>#N/A</v>
      </c>
      <c r="AA256" s="89"/>
      <c r="AB256" s="90"/>
      <c r="AD256" s="85" t="s">
        <v>379</v>
      </c>
      <c r="AE256" s="86">
        <f>VLOOKUP(AD256,[1]definitions_list_lookup!$Y$12:$Z$15,2,FALSE)</f>
        <v>1</v>
      </c>
      <c r="AG256" s="86" t="e">
        <f>VLOOKUP(AF256,[1]definitions_list_lookup!$AT$3:$AU$5,2,FALSE)</f>
        <v>#N/A</v>
      </c>
      <c r="AI256" s="85" t="s">
        <v>446</v>
      </c>
      <c r="AK256" s="91"/>
      <c r="AL256" s="91"/>
      <c r="AM256" s="91"/>
      <c r="AN256" s="91"/>
      <c r="AO256" s="91"/>
      <c r="AP256" s="91"/>
      <c r="AQ256" s="91"/>
      <c r="AR256" s="91"/>
      <c r="AS256" s="91"/>
      <c r="AT256" s="92"/>
      <c r="AU256" s="92"/>
      <c r="AV256" s="92"/>
      <c r="AW256" s="92"/>
      <c r="AX256" s="93" t="e">
        <f t="shared" si="7"/>
        <v>#DIV/0!</v>
      </c>
      <c r="AY256" s="93" t="e">
        <f t="shared" si="8"/>
        <v>#DIV/0!</v>
      </c>
      <c r="AZ256" s="93" t="e">
        <f t="shared" si="9"/>
        <v>#DIV/0!</v>
      </c>
      <c r="BA256" s="93" t="e">
        <f t="shared" si="10"/>
        <v>#DIV/0!</v>
      </c>
      <c r="BB256" s="93" t="e">
        <f t="shared" si="11"/>
        <v>#DIV/0!</v>
      </c>
      <c r="BC256" s="94" t="e">
        <f t="shared" si="12"/>
        <v>#DIV/0!</v>
      </c>
      <c r="BD256" s="95" t="e">
        <f t="shared" si="13"/>
        <v>#DIV/0!</v>
      </c>
      <c r="BE256" s="85" t="s">
        <v>451</v>
      </c>
      <c r="BG256" s="96"/>
      <c r="BH256" s="85" t="s">
        <v>420</v>
      </c>
      <c r="BI256" s="85">
        <f>VLOOKUP(BH256,[1]definitions_list_lookup!$AB$12:$AC$17,2,FALSE)</f>
        <v>0</v>
      </c>
    </row>
    <row r="257" spans="1:61" s="85" customFormat="1">
      <c r="A257" s="84">
        <v>43303</v>
      </c>
      <c r="B257" s="85" t="s">
        <v>9</v>
      </c>
      <c r="D257" s="85" t="s">
        <v>10</v>
      </c>
      <c r="E257" s="85">
        <v>42</v>
      </c>
      <c r="F257" s="85">
        <v>1</v>
      </c>
      <c r="G257" s="86" t="s">
        <v>116</v>
      </c>
      <c r="H257" s="85">
        <v>54.5</v>
      </c>
      <c r="I257" s="85">
        <v>57.5</v>
      </c>
      <c r="J257" s="49" t="str">
        <f>IF(((VLOOKUP($G257,Depth_Lookup!$A$3:$J$561,9,FALSE))-(I257/100))&gt;=0,"Good","Too Long")</f>
        <v>Good</v>
      </c>
      <c r="K257" s="50">
        <f>(VLOOKUP($G257,Depth_Lookup!$A$3:$J$561,10,FALSE))+(H257/100)</f>
        <v>78.144999999999996</v>
      </c>
      <c r="L257" s="50">
        <f>(VLOOKUP($G257,Depth_Lookup!$A$3:$J$561,10,FALSE))+(I257/100)</f>
        <v>78.174999999999997</v>
      </c>
      <c r="M257" s="87"/>
      <c r="N257" s="88"/>
      <c r="P257" s="85" t="s">
        <v>370</v>
      </c>
      <c r="Q257" s="85" t="s">
        <v>371</v>
      </c>
      <c r="S257" s="86"/>
      <c r="T257" s="208" t="s">
        <v>375</v>
      </c>
      <c r="X257" s="86" t="e">
        <f>VLOOKUP(W257,[1]definitions_list_lookup!$V$12:$W$15,2,FALSE)</f>
        <v>#N/A</v>
      </c>
      <c r="Z257" s="86" t="e">
        <f>VLOOKUP(Y257,[1]definitions_list_lookup!$AT$3:$AU$5,2,FALSE)</f>
        <v>#N/A</v>
      </c>
      <c r="AA257" s="89"/>
      <c r="AB257" s="90"/>
      <c r="AD257" s="85" t="s">
        <v>378</v>
      </c>
      <c r="AE257" s="86">
        <f>VLOOKUP(AD257,[1]definitions_list_lookup!$Y$12:$Z$15,2,FALSE)</f>
        <v>2</v>
      </c>
      <c r="AG257" s="86" t="e">
        <f>VLOOKUP(AF257,[1]definitions_list_lookup!$AT$3:$AU$5,2,FALSE)</f>
        <v>#N/A</v>
      </c>
      <c r="AI257" s="85" t="s">
        <v>446</v>
      </c>
      <c r="AK257" s="91"/>
      <c r="AL257" s="91"/>
      <c r="AM257" s="91"/>
      <c r="AN257" s="91"/>
      <c r="AO257" s="91"/>
      <c r="AP257" s="91"/>
      <c r="AQ257" s="91"/>
      <c r="AR257" s="91"/>
      <c r="AS257" s="91"/>
      <c r="AT257" s="92">
        <v>46</v>
      </c>
      <c r="AU257" s="92">
        <v>90</v>
      </c>
      <c r="AV257" s="92">
        <v>0.1</v>
      </c>
      <c r="AW257" s="92">
        <v>0</v>
      </c>
      <c r="AX257" s="93">
        <f t="shared" si="7"/>
        <v>-90.096568884094054</v>
      </c>
      <c r="AY257" s="93">
        <f t="shared" si="8"/>
        <v>269.90343111590596</v>
      </c>
      <c r="AZ257" s="93">
        <f t="shared" si="9"/>
        <v>43.999959334383945</v>
      </c>
      <c r="BA257" s="93">
        <f t="shared" si="10"/>
        <v>359.90343111590596</v>
      </c>
      <c r="BB257" s="93">
        <f t="shared" si="11"/>
        <v>46.000040665616055</v>
      </c>
      <c r="BC257" s="94">
        <f t="shared" si="12"/>
        <v>89.90343111590596</v>
      </c>
      <c r="BD257" s="95">
        <f t="shared" si="13"/>
        <v>46.000040665616055</v>
      </c>
      <c r="BE257" s="85" t="s">
        <v>421</v>
      </c>
      <c r="BG257" s="96"/>
      <c r="BH257" s="85" t="s">
        <v>420</v>
      </c>
      <c r="BI257" s="85">
        <f>VLOOKUP(BH257,[1]definitions_list_lookup!$AB$12:$AC$17,2,FALSE)</f>
        <v>0</v>
      </c>
    </row>
    <row r="258" spans="1:61" s="85" customFormat="1">
      <c r="A258" s="84">
        <v>43303</v>
      </c>
      <c r="B258" s="85" t="s">
        <v>9</v>
      </c>
      <c r="D258" s="85" t="s">
        <v>10</v>
      </c>
      <c r="E258" s="85">
        <v>42</v>
      </c>
      <c r="F258" s="85">
        <v>1</v>
      </c>
      <c r="G258" s="86" t="s">
        <v>116</v>
      </c>
      <c r="H258" s="85">
        <v>57.5</v>
      </c>
      <c r="I258" s="85">
        <v>63.5</v>
      </c>
      <c r="J258" s="49" t="str">
        <f>IF(((VLOOKUP($G258,Depth_Lookup!$A$3:$J$561,9,FALSE))-(I258/100))&gt;=0,"Good","Too Long")</f>
        <v>Good</v>
      </c>
      <c r="K258" s="50">
        <f>(VLOOKUP($G258,Depth_Lookup!$A$3:$J$561,10,FALSE))+(H258/100)</f>
        <v>78.174999999999997</v>
      </c>
      <c r="L258" s="50">
        <f>(VLOOKUP($G258,Depth_Lookup!$A$3:$J$561,10,FALSE))+(I258/100)</f>
        <v>78.234999999999999</v>
      </c>
      <c r="M258" s="87"/>
      <c r="N258" s="88"/>
      <c r="P258" s="85" t="s">
        <v>370</v>
      </c>
      <c r="Q258" s="85" t="s">
        <v>372</v>
      </c>
      <c r="S258" s="86"/>
      <c r="T258" s="208" t="s">
        <v>375</v>
      </c>
      <c r="X258" s="86" t="e">
        <f>VLOOKUP(W258,[1]definitions_list_lookup!$V$12:$W$15,2,FALSE)</f>
        <v>#N/A</v>
      </c>
      <c r="Z258" s="86" t="e">
        <f>VLOOKUP(Y258,[1]definitions_list_lookup!$AT$3:$AU$5,2,FALSE)</f>
        <v>#N/A</v>
      </c>
      <c r="AA258" s="89"/>
      <c r="AB258" s="90"/>
      <c r="AD258" s="85" t="s">
        <v>378</v>
      </c>
      <c r="AE258" s="86">
        <f>VLOOKUP(AD258,[1]definitions_list_lookup!$Y$12:$Z$15,2,FALSE)</f>
        <v>2</v>
      </c>
      <c r="AG258" s="86" t="e">
        <f>VLOOKUP(AF258,[1]definitions_list_lookup!$AT$3:$AU$5,2,FALSE)</f>
        <v>#N/A</v>
      </c>
      <c r="AI258" s="85" t="s">
        <v>446</v>
      </c>
      <c r="AK258" s="91"/>
      <c r="AL258" s="91"/>
      <c r="AM258" s="91"/>
      <c r="AN258" s="91"/>
      <c r="AO258" s="91"/>
      <c r="AP258" s="91"/>
      <c r="AQ258" s="91"/>
      <c r="AR258" s="91"/>
      <c r="AS258" s="91"/>
      <c r="AT258" s="92">
        <v>46</v>
      </c>
      <c r="AU258" s="92">
        <v>90</v>
      </c>
      <c r="AV258" s="92">
        <v>0.1</v>
      </c>
      <c r="AW258" s="92">
        <v>0</v>
      </c>
      <c r="AX258" s="93">
        <f t="shared" si="7"/>
        <v>-90.096568884094054</v>
      </c>
      <c r="AY258" s="93">
        <f t="shared" si="8"/>
        <v>269.90343111590596</v>
      </c>
      <c r="AZ258" s="93">
        <f t="shared" si="9"/>
        <v>43.999959334383945</v>
      </c>
      <c r="BA258" s="93">
        <f t="shared" si="10"/>
        <v>359.90343111590596</v>
      </c>
      <c r="BB258" s="93">
        <f t="shared" si="11"/>
        <v>46.000040665616055</v>
      </c>
      <c r="BC258" s="94">
        <f t="shared" si="12"/>
        <v>89.90343111590596</v>
      </c>
      <c r="BD258" s="95">
        <f t="shared" si="13"/>
        <v>46.000040665616055</v>
      </c>
      <c r="BE258" s="85" t="s">
        <v>447</v>
      </c>
      <c r="BG258" s="96"/>
      <c r="BH258" s="85" t="s">
        <v>420</v>
      </c>
      <c r="BI258" s="85">
        <f>VLOOKUP(BH258,[1]definitions_list_lookup!$AB$12:$AC$17,2,FALSE)</f>
        <v>0</v>
      </c>
    </row>
    <row r="259" spans="1:61" s="85" customFormat="1">
      <c r="A259" s="84">
        <v>43303</v>
      </c>
      <c r="B259" s="85" t="s">
        <v>9</v>
      </c>
      <c r="D259" s="85" t="s">
        <v>10</v>
      </c>
      <c r="E259" s="85">
        <v>42</v>
      </c>
      <c r="F259" s="85">
        <v>1</v>
      </c>
      <c r="G259" s="86" t="s">
        <v>116</v>
      </c>
      <c r="H259" s="85">
        <v>63.5</v>
      </c>
      <c r="I259" s="85">
        <v>64</v>
      </c>
      <c r="J259" s="49" t="str">
        <f>IF(((VLOOKUP($G259,Depth_Lookup!$A$3:$J$561,9,FALSE))-(I259/100))&gt;=0,"Good","Too Long")</f>
        <v>Good</v>
      </c>
      <c r="K259" s="50">
        <f>(VLOOKUP($G259,Depth_Lookup!$A$3:$J$561,10,FALSE))+(H259/100)</f>
        <v>78.234999999999999</v>
      </c>
      <c r="L259" s="50">
        <f>(VLOOKUP($G259,Depth_Lookup!$A$3:$J$561,10,FALSE))+(I259/100)</f>
        <v>78.239999999999995</v>
      </c>
      <c r="M259" s="87"/>
      <c r="N259" s="88"/>
      <c r="P259" s="85" t="s">
        <v>370</v>
      </c>
      <c r="Q259" s="85" t="s">
        <v>371</v>
      </c>
      <c r="S259" s="86"/>
      <c r="T259" s="208" t="s">
        <v>375</v>
      </c>
      <c r="X259" s="86" t="e">
        <f>VLOOKUP(W259,[1]definitions_list_lookup!$V$12:$W$15,2,FALSE)</f>
        <v>#N/A</v>
      </c>
      <c r="Z259" s="86" t="e">
        <f>VLOOKUP(Y259,[1]definitions_list_lookup!$AT$3:$AU$5,2,FALSE)</f>
        <v>#N/A</v>
      </c>
      <c r="AA259" s="89"/>
      <c r="AB259" s="90"/>
      <c r="AD259" s="85" t="s">
        <v>378</v>
      </c>
      <c r="AE259" s="86">
        <f>VLOOKUP(AD259,[1]definitions_list_lookup!$Y$12:$Z$15,2,FALSE)</f>
        <v>2</v>
      </c>
      <c r="AG259" s="86" t="e">
        <f>VLOOKUP(AF259,[1]definitions_list_lookup!$AT$3:$AU$5,2,FALSE)</f>
        <v>#N/A</v>
      </c>
      <c r="AI259" s="85" t="s">
        <v>446</v>
      </c>
      <c r="AK259" s="91"/>
      <c r="AL259" s="91"/>
      <c r="AM259" s="91"/>
      <c r="AN259" s="91"/>
      <c r="AO259" s="91"/>
      <c r="AP259" s="91"/>
      <c r="AQ259" s="91"/>
      <c r="AR259" s="91"/>
      <c r="AS259" s="91"/>
      <c r="AT259" s="92">
        <v>46</v>
      </c>
      <c r="AU259" s="92">
        <v>90</v>
      </c>
      <c r="AV259" s="92">
        <v>0.1</v>
      </c>
      <c r="AW259" s="92">
        <v>0</v>
      </c>
      <c r="AX259" s="93">
        <f t="shared" si="7"/>
        <v>-90.096568884094054</v>
      </c>
      <c r="AY259" s="93">
        <f t="shared" si="8"/>
        <v>269.90343111590596</v>
      </c>
      <c r="AZ259" s="93">
        <f t="shared" si="9"/>
        <v>43.999959334383945</v>
      </c>
      <c r="BA259" s="93">
        <f t="shared" si="10"/>
        <v>359.90343111590596</v>
      </c>
      <c r="BB259" s="93">
        <f t="shared" si="11"/>
        <v>46.000040665616055</v>
      </c>
      <c r="BC259" s="94">
        <f t="shared" si="12"/>
        <v>89.90343111590596</v>
      </c>
      <c r="BD259" s="95">
        <f t="shared" si="13"/>
        <v>46.000040665616055</v>
      </c>
      <c r="BE259" s="85" t="s">
        <v>421</v>
      </c>
      <c r="BG259" s="96"/>
      <c r="BH259" s="85" t="s">
        <v>420</v>
      </c>
      <c r="BI259" s="85">
        <f>VLOOKUP(BH259,[1]definitions_list_lookup!$AB$12:$AC$17,2,FALSE)</f>
        <v>0</v>
      </c>
    </row>
    <row r="260" spans="1:61" s="85" customFormat="1">
      <c r="A260" s="84">
        <v>43303</v>
      </c>
      <c r="B260" s="85" t="s">
        <v>9</v>
      </c>
      <c r="D260" s="85" t="s">
        <v>10</v>
      </c>
      <c r="E260" s="85">
        <v>42</v>
      </c>
      <c r="F260" s="85">
        <v>1</v>
      </c>
      <c r="G260" s="86" t="s">
        <v>116</v>
      </c>
      <c r="H260" s="85">
        <v>64</v>
      </c>
      <c r="I260" s="85">
        <v>66</v>
      </c>
      <c r="J260" s="49" t="str">
        <f>IF(((VLOOKUP($G260,Depth_Lookup!$A$3:$J$561,9,FALSE))-(I260/100))&gt;=0,"Good","Too Long")</f>
        <v>Good</v>
      </c>
      <c r="K260" s="50">
        <f>(VLOOKUP($G260,Depth_Lookup!$A$3:$J$561,10,FALSE))+(H260/100)</f>
        <v>78.239999999999995</v>
      </c>
      <c r="L260" s="50">
        <f>(VLOOKUP($G260,Depth_Lookup!$A$3:$J$561,10,FALSE))+(I260/100)</f>
        <v>78.259999999999991</v>
      </c>
      <c r="M260" s="87"/>
      <c r="N260" s="88"/>
      <c r="P260" s="85" t="s">
        <v>370</v>
      </c>
      <c r="Q260" s="85" t="s">
        <v>371</v>
      </c>
      <c r="S260" s="86"/>
      <c r="T260" s="208" t="s">
        <v>375</v>
      </c>
      <c r="X260" s="86" t="e">
        <f>VLOOKUP(W260,[1]definitions_list_lookup!$V$12:$W$15,2,FALSE)</f>
        <v>#N/A</v>
      </c>
      <c r="Z260" s="86" t="e">
        <f>VLOOKUP(Y260,[1]definitions_list_lookup!$AT$3:$AU$5,2,FALSE)</f>
        <v>#N/A</v>
      </c>
      <c r="AA260" s="89"/>
      <c r="AB260" s="90"/>
      <c r="AD260" s="85" t="s">
        <v>378</v>
      </c>
      <c r="AE260" s="86">
        <f>VLOOKUP(AD260,[1]definitions_list_lookup!$Y$12:$Z$15,2,FALSE)</f>
        <v>2</v>
      </c>
      <c r="AG260" s="86" t="e">
        <f>VLOOKUP(AF260,[1]definitions_list_lookup!$AT$3:$AU$5,2,FALSE)</f>
        <v>#N/A</v>
      </c>
      <c r="AI260" s="85" t="s">
        <v>446</v>
      </c>
      <c r="AK260" s="91"/>
      <c r="AL260" s="91"/>
      <c r="AM260" s="91"/>
      <c r="AN260" s="91"/>
      <c r="AO260" s="91"/>
      <c r="AP260" s="91"/>
      <c r="AQ260" s="91"/>
      <c r="AR260" s="91"/>
      <c r="AS260" s="91"/>
      <c r="AT260" s="92">
        <v>46</v>
      </c>
      <c r="AU260" s="92">
        <v>90</v>
      </c>
      <c r="AV260" s="92">
        <v>0.1</v>
      </c>
      <c r="AW260" s="92">
        <v>0</v>
      </c>
      <c r="AX260" s="93">
        <f t="shared" si="7"/>
        <v>-90.096568884094054</v>
      </c>
      <c r="AY260" s="93">
        <f t="shared" si="8"/>
        <v>269.90343111590596</v>
      </c>
      <c r="AZ260" s="93">
        <f t="shared" si="9"/>
        <v>43.999959334383945</v>
      </c>
      <c r="BA260" s="93">
        <f t="shared" si="10"/>
        <v>359.90343111590596</v>
      </c>
      <c r="BB260" s="93">
        <f t="shared" si="11"/>
        <v>46.000040665616055</v>
      </c>
      <c r="BC260" s="94">
        <f t="shared" si="12"/>
        <v>89.90343111590596</v>
      </c>
      <c r="BD260" s="95">
        <f t="shared" si="13"/>
        <v>46.000040665616055</v>
      </c>
      <c r="BE260" s="85" t="s">
        <v>447</v>
      </c>
      <c r="BG260" s="96"/>
      <c r="BH260" s="85" t="s">
        <v>420</v>
      </c>
      <c r="BI260" s="85">
        <f>VLOOKUP(BH260,[1]definitions_list_lookup!$AB$12:$AC$17,2,FALSE)</f>
        <v>0</v>
      </c>
    </row>
    <row r="261" spans="1:61" s="85" customFormat="1">
      <c r="A261" s="84">
        <v>43303</v>
      </c>
      <c r="B261" s="85" t="s">
        <v>9</v>
      </c>
      <c r="D261" s="85" t="s">
        <v>10</v>
      </c>
      <c r="E261" s="85">
        <v>42</v>
      </c>
      <c r="F261" s="85">
        <v>1</v>
      </c>
      <c r="G261" s="86" t="s">
        <v>116</v>
      </c>
      <c r="H261" s="85">
        <v>66</v>
      </c>
      <c r="I261" s="85">
        <v>83.5</v>
      </c>
      <c r="J261" s="49" t="str">
        <f>IF(((VLOOKUP($G261,Depth_Lookup!$A$3:$J$561,9,FALSE))-(I261/100))&gt;=0,"Good","Too Long")</f>
        <v>Good</v>
      </c>
      <c r="K261" s="50">
        <f>(VLOOKUP($G261,Depth_Lookup!$A$3:$J$561,10,FALSE))+(H261/100)</f>
        <v>78.259999999999991</v>
      </c>
      <c r="L261" s="50">
        <f>(VLOOKUP($G261,Depth_Lookup!$A$3:$J$561,10,FALSE))+(I261/100)</f>
        <v>78.434999999999988</v>
      </c>
      <c r="M261" s="87"/>
      <c r="N261" s="88"/>
      <c r="P261" s="85" t="s">
        <v>370</v>
      </c>
      <c r="Q261" s="85" t="s">
        <v>371</v>
      </c>
      <c r="S261" s="86"/>
      <c r="T261" s="208" t="s">
        <v>375</v>
      </c>
      <c r="X261" s="86" t="e">
        <f>VLOOKUP(W261,[1]definitions_list_lookup!$V$12:$W$15,2,FALSE)</f>
        <v>#N/A</v>
      </c>
      <c r="Z261" s="86" t="e">
        <f>VLOOKUP(Y261,[1]definitions_list_lookup!$AT$3:$AU$5,2,FALSE)</f>
        <v>#N/A</v>
      </c>
      <c r="AA261" s="89"/>
      <c r="AB261" s="90"/>
      <c r="AD261" s="85" t="s">
        <v>379</v>
      </c>
      <c r="AE261" s="86">
        <f>VLOOKUP(AD261,[1]definitions_list_lookup!$Y$12:$Z$15,2,FALSE)</f>
        <v>1</v>
      </c>
      <c r="AG261" s="86" t="e">
        <f>VLOOKUP(AF261,[1]definitions_list_lookup!$AT$3:$AU$5,2,FALSE)</f>
        <v>#N/A</v>
      </c>
      <c r="AI261" s="85" t="s">
        <v>446</v>
      </c>
      <c r="AK261" s="91"/>
      <c r="AL261" s="91"/>
      <c r="AM261" s="91"/>
      <c r="AN261" s="91"/>
      <c r="AO261" s="91"/>
      <c r="AP261" s="91"/>
      <c r="AQ261" s="91"/>
      <c r="AR261" s="91"/>
      <c r="AS261" s="91"/>
      <c r="AT261" s="92">
        <v>46</v>
      </c>
      <c r="AU261" s="92">
        <v>90</v>
      </c>
      <c r="AV261" s="92">
        <v>0.1</v>
      </c>
      <c r="AW261" s="92">
        <v>0</v>
      </c>
      <c r="AX261" s="93">
        <f t="shared" si="7"/>
        <v>-90.096568884094054</v>
      </c>
      <c r="AY261" s="93">
        <f t="shared" si="8"/>
        <v>269.90343111590596</v>
      </c>
      <c r="AZ261" s="93">
        <f t="shared" si="9"/>
        <v>43.999959334383945</v>
      </c>
      <c r="BA261" s="93">
        <f t="shared" si="10"/>
        <v>359.90343111590596</v>
      </c>
      <c r="BB261" s="93">
        <f t="shared" si="11"/>
        <v>46.000040665616055</v>
      </c>
      <c r="BC261" s="94">
        <f t="shared" si="12"/>
        <v>89.90343111590596</v>
      </c>
      <c r="BD261" s="95">
        <f t="shared" si="13"/>
        <v>46.000040665616055</v>
      </c>
      <c r="BE261" s="85" t="s">
        <v>421</v>
      </c>
      <c r="BG261" s="96"/>
      <c r="BH261" s="85" t="s">
        <v>420</v>
      </c>
      <c r="BI261" s="85">
        <f>VLOOKUP(BH261,[1]definitions_list_lookup!$AB$12:$AC$17,2,FALSE)</f>
        <v>0</v>
      </c>
    </row>
    <row r="262" spans="1:61" s="85" customFormat="1">
      <c r="A262" s="84">
        <v>43303</v>
      </c>
      <c r="B262" s="85" t="s">
        <v>9</v>
      </c>
      <c r="D262" s="85" t="s">
        <v>10</v>
      </c>
      <c r="E262" s="85">
        <v>42</v>
      </c>
      <c r="F262" s="85">
        <v>1</v>
      </c>
      <c r="G262" s="86" t="s">
        <v>116</v>
      </c>
      <c r="H262" s="85">
        <v>83.5</v>
      </c>
      <c r="I262" s="85">
        <v>93.5</v>
      </c>
      <c r="J262" s="49" t="str">
        <f>IF(((VLOOKUP($G262,Depth_Lookup!$A$3:$J$561,9,FALSE))-(I262/100))&gt;=0,"Good","Too Long")</f>
        <v>Good</v>
      </c>
      <c r="K262" s="50">
        <f>(VLOOKUP($G262,Depth_Lookup!$A$3:$J$561,10,FALSE))+(H262/100)</f>
        <v>78.434999999999988</v>
      </c>
      <c r="L262" s="50">
        <f>(VLOOKUP($G262,Depth_Lookup!$A$3:$J$561,10,FALSE))+(I262/100)</f>
        <v>78.534999999999997</v>
      </c>
      <c r="M262" s="87"/>
      <c r="N262" s="88"/>
      <c r="P262" s="85" t="s">
        <v>373</v>
      </c>
      <c r="Q262" s="85" t="s">
        <v>371</v>
      </c>
      <c r="S262" s="86"/>
      <c r="T262" s="208" t="s">
        <v>375</v>
      </c>
      <c r="X262" s="86" t="e">
        <f>VLOOKUP(W262,[1]definitions_list_lookup!$V$12:$W$15,2,FALSE)</f>
        <v>#N/A</v>
      </c>
      <c r="Z262" s="86" t="e">
        <f>VLOOKUP(Y262,[1]definitions_list_lookup!$AT$3:$AU$5,2,FALSE)</f>
        <v>#N/A</v>
      </c>
      <c r="AA262" s="89"/>
      <c r="AB262" s="90"/>
      <c r="AD262" s="85" t="s">
        <v>378</v>
      </c>
      <c r="AE262" s="86">
        <f>VLOOKUP(AD262,[1]definitions_list_lookup!$Y$12:$Z$15,2,FALSE)</f>
        <v>2</v>
      </c>
      <c r="AG262" s="86" t="e">
        <f>VLOOKUP(AF262,[1]definitions_list_lookup!$AT$3:$AU$5,2,FALSE)</f>
        <v>#N/A</v>
      </c>
      <c r="AI262" s="85" t="s">
        <v>446</v>
      </c>
      <c r="AK262" s="91"/>
      <c r="AL262" s="91"/>
      <c r="AM262" s="91"/>
      <c r="AN262" s="91"/>
      <c r="AO262" s="91"/>
      <c r="AP262" s="91"/>
      <c r="AQ262" s="91"/>
      <c r="AR262" s="91"/>
      <c r="AS262" s="91"/>
      <c r="AT262" s="92">
        <v>46</v>
      </c>
      <c r="AU262" s="92">
        <v>90</v>
      </c>
      <c r="AV262" s="92">
        <v>0.1</v>
      </c>
      <c r="AW262" s="92">
        <v>0</v>
      </c>
      <c r="AX262" s="93">
        <f t="shared" si="7"/>
        <v>-90.096568884094054</v>
      </c>
      <c r="AY262" s="93">
        <f t="shared" si="8"/>
        <v>269.90343111590596</v>
      </c>
      <c r="AZ262" s="93">
        <f t="shared" si="9"/>
        <v>43.999959334383945</v>
      </c>
      <c r="BA262" s="93">
        <f t="shared" si="10"/>
        <v>359.90343111590596</v>
      </c>
      <c r="BB262" s="93">
        <f t="shared" si="11"/>
        <v>46.000040665616055</v>
      </c>
      <c r="BC262" s="94">
        <f t="shared" si="12"/>
        <v>89.90343111590596</v>
      </c>
      <c r="BD262" s="95">
        <f t="shared" si="13"/>
        <v>46.000040665616055</v>
      </c>
      <c r="BE262" s="85" t="s">
        <v>447</v>
      </c>
      <c r="BG262" s="96"/>
      <c r="BH262" s="85" t="s">
        <v>420</v>
      </c>
      <c r="BI262" s="85">
        <f>VLOOKUP(BH262,[1]definitions_list_lookup!$AB$12:$AC$17,2,FALSE)</f>
        <v>0</v>
      </c>
    </row>
    <row r="263" spans="1:61" s="85" customFormat="1">
      <c r="A263" s="84">
        <v>43303</v>
      </c>
      <c r="B263" s="85" t="s">
        <v>9</v>
      </c>
      <c r="D263" s="85" t="s">
        <v>10</v>
      </c>
      <c r="E263" s="85">
        <v>42</v>
      </c>
      <c r="F263" s="85">
        <v>1</v>
      </c>
      <c r="G263" s="86" t="s">
        <v>116</v>
      </c>
      <c r="H263" s="85">
        <v>93.5</v>
      </c>
      <c r="I263" s="85">
        <v>99.5</v>
      </c>
      <c r="J263" s="49" t="str">
        <f>IF(((VLOOKUP($G263,Depth_Lookup!$A$3:$J$561,9,FALSE))-(I263/100))&gt;=0,"Good","Too Long")</f>
        <v>Good</v>
      </c>
      <c r="K263" s="50">
        <f>(VLOOKUP($G263,Depth_Lookup!$A$3:$J$561,10,FALSE))+(H263/100)</f>
        <v>78.534999999999997</v>
      </c>
      <c r="L263" s="50">
        <f>(VLOOKUP($G263,Depth_Lookup!$A$3:$J$561,10,FALSE))+(I263/100)</f>
        <v>78.594999999999999</v>
      </c>
      <c r="M263" s="87"/>
      <c r="N263" s="88"/>
      <c r="P263" s="85" t="s">
        <v>370</v>
      </c>
      <c r="Q263" s="85" t="s">
        <v>371</v>
      </c>
      <c r="S263" s="86"/>
      <c r="T263" s="208" t="s">
        <v>375</v>
      </c>
      <c r="X263" s="86" t="e">
        <f>VLOOKUP(W263,[1]definitions_list_lookup!$V$12:$W$15,2,FALSE)</f>
        <v>#N/A</v>
      </c>
      <c r="Z263" s="86" t="e">
        <f>VLOOKUP(Y263,[1]definitions_list_lookup!$AT$3:$AU$5,2,FALSE)</f>
        <v>#N/A</v>
      </c>
      <c r="AA263" s="89"/>
      <c r="AB263" s="90"/>
      <c r="AD263" s="85" t="s">
        <v>379</v>
      </c>
      <c r="AE263" s="86">
        <f>VLOOKUP(AD263,[1]definitions_list_lookup!$Y$12:$Z$15,2,FALSE)</f>
        <v>1</v>
      </c>
      <c r="AG263" s="86" t="e">
        <f>VLOOKUP(AF263,[1]definitions_list_lookup!$AT$3:$AU$5,2,FALSE)</f>
        <v>#N/A</v>
      </c>
      <c r="AI263" s="85" t="s">
        <v>446</v>
      </c>
      <c r="AK263" s="91"/>
      <c r="AL263" s="91"/>
      <c r="AM263" s="91"/>
      <c r="AN263" s="91"/>
      <c r="AO263" s="91"/>
      <c r="AP263" s="91"/>
      <c r="AQ263" s="91"/>
      <c r="AR263" s="91"/>
      <c r="AS263" s="91"/>
      <c r="AT263" s="92">
        <v>45</v>
      </c>
      <c r="AU263" s="92">
        <v>90</v>
      </c>
      <c r="AV263" s="92">
        <v>0.1</v>
      </c>
      <c r="AW263" s="92">
        <v>0</v>
      </c>
      <c r="AX263" s="93">
        <f t="shared" si="7"/>
        <v>-90.1</v>
      </c>
      <c r="AY263" s="93">
        <f t="shared" si="8"/>
        <v>269.89999999999998</v>
      </c>
      <c r="AZ263" s="93">
        <f t="shared" si="9"/>
        <v>44.999956366746552</v>
      </c>
      <c r="BA263" s="93">
        <f t="shared" si="10"/>
        <v>359.9</v>
      </c>
      <c r="BB263" s="93">
        <f t="shared" si="11"/>
        <v>45.000043633253448</v>
      </c>
      <c r="BC263" s="94">
        <f t="shared" si="12"/>
        <v>89.899999999999977</v>
      </c>
      <c r="BD263" s="95">
        <f t="shared" si="13"/>
        <v>45.000043633253448</v>
      </c>
      <c r="BE263" s="85" t="s">
        <v>421</v>
      </c>
      <c r="BG263" s="96"/>
      <c r="BH263" s="85" t="s">
        <v>420</v>
      </c>
      <c r="BI263" s="85">
        <f>VLOOKUP(BH263,[1]definitions_list_lookup!$AB$12:$AC$17,2,FALSE)</f>
        <v>0</v>
      </c>
    </row>
    <row r="264" spans="1:61" s="85" customFormat="1">
      <c r="A264" s="84">
        <v>43303</v>
      </c>
      <c r="B264" s="85" t="s">
        <v>9</v>
      </c>
      <c r="D264" s="85" t="s">
        <v>10</v>
      </c>
      <c r="E264" s="85">
        <v>42</v>
      </c>
      <c r="F264" s="85">
        <v>2</v>
      </c>
      <c r="G264" s="86" t="s">
        <v>117</v>
      </c>
      <c r="H264" s="85">
        <v>0</v>
      </c>
      <c r="I264" s="85">
        <v>8.5</v>
      </c>
      <c r="J264" s="49" t="str">
        <f>IF(((VLOOKUP($G264,Depth_Lookup!$A$3:$J$561,9,FALSE))-(I264/100))&gt;=0,"Good","Too Long")</f>
        <v>Good</v>
      </c>
      <c r="K264" s="50">
        <f>(VLOOKUP($G264,Depth_Lookup!$A$3:$J$561,10,FALSE))+(H264/100)</f>
        <v>78.594999999999999</v>
      </c>
      <c r="L264" s="50">
        <f>(VLOOKUP($G264,Depth_Lookup!$A$3:$J$561,10,FALSE))+(I264/100)</f>
        <v>78.679999999999993</v>
      </c>
      <c r="M264" s="87"/>
      <c r="N264" s="88"/>
      <c r="S264" s="86"/>
      <c r="T264" s="208"/>
      <c r="X264" s="86" t="e">
        <f>VLOOKUP(W264,[1]definitions_list_lookup!$V$12:$W$15,2,FALSE)</f>
        <v>#N/A</v>
      </c>
      <c r="Z264" s="86" t="e">
        <f>VLOOKUP(Y264,[1]definitions_list_lookup!$AT$3:$AU$5,2,FALSE)</f>
        <v>#N/A</v>
      </c>
      <c r="AA264" s="89"/>
      <c r="AB264" s="90"/>
      <c r="AD264" s="85" t="s">
        <v>379</v>
      </c>
      <c r="AE264" s="86">
        <f>VLOOKUP(AD264,[1]definitions_list_lookup!$Y$12:$Z$15,2,FALSE)</f>
        <v>1</v>
      </c>
      <c r="AG264" s="86" t="e">
        <f>VLOOKUP(AF264,[1]definitions_list_lookup!$AT$3:$AU$5,2,FALSE)</f>
        <v>#N/A</v>
      </c>
      <c r="AI264" s="85" t="s">
        <v>446</v>
      </c>
      <c r="AK264" s="91"/>
      <c r="AL264" s="91"/>
      <c r="AM264" s="91"/>
      <c r="AN264" s="91"/>
      <c r="AO264" s="91"/>
      <c r="AP264" s="91"/>
      <c r="AQ264" s="91"/>
      <c r="AR264" s="91"/>
      <c r="AS264" s="91"/>
      <c r="AT264" s="92"/>
      <c r="AU264" s="92"/>
      <c r="AV264" s="92"/>
      <c r="AW264" s="92"/>
      <c r="AX264" s="93" t="e">
        <f t="shared" si="7"/>
        <v>#DIV/0!</v>
      </c>
      <c r="AY264" s="93" t="e">
        <f t="shared" si="8"/>
        <v>#DIV/0!</v>
      </c>
      <c r="AZ264" s="93" t="e">
        <f t="shared" si="9"/>
        <v>#DIV/0!</v>
      </c>
      <c r="BA264" s="93" t="e">
        <f t="shared" si="10"/>
        <v>#DIV/0!</v>
      </c>
      <c r="BB264" s="93" t="e">
        <f t="shared" si="11"/>
        <v>#DIV/0!</v>
      </c>
      <c r="BC264" s="94" t="e">
        <f t="shared" si="12"/>
        <v>#DIV/0!</v>
      </c>
      <c r="BD264" s="95" t="e">
        <f t="shared" si="13"/>
        <v>#DIV/0!</v>
      </c>
      <c r="BE264" s="85" t="s">
        <v>421</v>
      </c>
      <c r="BG264" s="96"/>
      <c r="BH264" s="85" t="s">
        <v>420</v>
      </c>
      <c r="BI264" s="85">
        <f>VLOOKUP(BH264,[1]definitions_list_lookup!$AB$12:$AC$17,2,FALSE)</f>
        <v>0</v>
      </c>
    </row>
    <row r="265" spans="1:61" s="85" customFormat="1">
      <c r="A265" s="84">
        <v>43303</v>
      </c>
      <c r="B265" s="85" t="s">
        <v>9</v>
      </c>
      <c r="D265" s="85" t="s">
        <v>10</v>
      </c>
      <c r="E265" s="85">
        <v>42</v>
      </c>
      <c r="F265" s="85">
        <v>2</v>
      </c>
      <c r="G265" s="86" t="s">
        <v>117</v>
      </c>
      <c r="H265" s="85">
        <v>8.5</v>
      </c>
      <c r="I265" s="85">
        <v>14.5</v>
      </c>
      <c r="J265" s="49" t="str">
        <f>IF(((VLOOKUP($G265,Depth_Lookup!$A$3:$J$561,9,FALSE))-(I265/100))&gt;=0,"Good","Too Long")</f>
        <v>Good</v>
      </c>
      <c r="K265" s="50">
        <f>(VLOOKUP($G265,Depth_Lookup!$A$3:$J$561,10,FALSE))+(H265/100)</f>
        <v>78.679999999999993</v>
      </c>
      <c r="L265" s="50">
        <f>(VLOOKUP($G265,Depth_Lookup!$A$3:$J$561,10,FALSE))+(I265/100)</f>
        <v>78.739999999999995</v>
      </c>
      <c r="M265" s="87"/>
      <c r="N265" s="88"/>
      <c r="P265" s="85" t="s">
        <v>370</v>
      </c>
      <c r="Q265" s="85" t="s">
        <v>371</v>
      </c>
      <c r="S265" s="86"/>
      <c r="T265" s="208" t="s">
        <v>375</v>
      </c>
      <c r="X265" s="86" t="e">
        <f>VLOOKUP(W265,[1]definitions_list_lookup!$V$12:$W$15,2,FALSE)</f>
        <v>#N/A</v>
      </c>
      <c r="Z265" s="86" t="e">
        <f>VLOOKUP(Y265,[1]definitions_list_lookup!$AT$3:$AU$5,2,FALSE)</f>
        <v>#N/A</v>
      </c>
      <c r="AA265" s="89"/>
      <c r="AB265" s="90"/>
      <c r="AD265" s="85" t="s">
        <v>379</v>
      </c>
      <c r="AE265" s="86">
        <f>VLOOKUP(AD265,[1]definitions_list_lookup!$Y$12:$Z$15,2,FALSE)</f>
        <v>1</v>
      </c>
      <c r="AG265" s="86" t="e">
        <f>VLOOKUP(AF265,[1]definitions_list_lookup!$AT$3:$AU$5,2,FALSE)</f>
        <v>#N/A</v>
      </c>
      <c r="AI265" s="85" t="s">
        <v>446</v>
      </c>
      <c r="AK265" s="91"/>
      <c r="AL265" s="91"/>
      <c r="AM265" s="91"/>
      <c r="AN265" s="91"/>
      <c r="AO265" s="91"/>
      <c r="AP265" s="91"/>
      <c r="AQ265" s="91"/>
      <c r="AR265" s="91"/>
      <c r="AS265" s="91"/>
      <c r="AT265" s="92">
        <v>42</v>
      </c>
      <c r="AU265" s="92">
        <v>90</v>
      </c>
      <c r="AV265" s="92">
        <v>25</v>
      </c>
      <c r="AW265" s="92">
        <v>0</v>
      </c>
      <c r="AX265" s="93">
        <f t="shared" si="7"/>
        <v>-117.37905715330815</v>
      </c>
      <c r="AY265" s="93">
        <f t="shared" si="8"/>
        <v>242.62094284669183</v>
      </c>
      <c r="AZ265" s="93">
        <f t="shared" si="9"/>
        <v>44.602082283666441</v>
      </c>
      <c r="BA265" s="93">
        <f t="shared" si="10"/>
        <v>332.62094284669183</v>
      </c>
      <c r="BB265" s="93">
        <f t="shared" si="11"/>
        <v>45.397917716333559</v>
      </c>
      <c r="BC265" s="94">
        <f t="shared" si="12"/>
        <v>62.620942846691833</v>
      </c>
      <c r="BD265" s="95">
        <f t="shared" si="13"/>
        <v>45.397917716333559</v>
      </c>
      <c r="BE265" s="85" t="s">
        <v>451</v>
      </c>
      <c r="BG265" s="96"/>
      <c r="BH265" s="85" t="s">
        <v>420</v>
      </c>
      <c r="BI265" s="85">
        <f>VLOOKUP(BH265,[1]definitions_list_lookup!$AB$12:$AC$17,2,FALSE)</f>
        <v>0</v>
      </c>
    </row>
    <row r="266" spans="1:61" s="85" customFormat="1">
      <c r="A266" s="84">
        <v>43303</v>
      </c>
      <c r="B266" s="85" t="s">
        <v>9</v>
      </c>
      <c r="D266" s="85" t="s">
        <v>10</v>
      </c>
      <c r="E266" s="85">
        <v>42</v>
      </c>
      <c r="F266" s="85">
        <v>2</v>
      </c>
      <c r="G266" s="86" t="s">
        <v>117</v>
      </c>
      <c r="H266" s="85">
        <v>14.5</v>
      </c>
      <c r="I266" s="85">
        <v>15.5</v>
      </c>
      <c r="J266" s="49" t="str">
        <f>IF(((VLOOKUP($G266,Depth_Lookup!$A$3:$J$561,9,FALSE))-(I266/100))&gt;=0,"Good","Too Long")</f>
        <v>Good</v>
      </c>
      <c r="K266" s="50">
        <f>(VLOOKUP($G266,Depth_Lookup!$A$3:$J$561,10,FALSE))+(H266/100)</f>
        <v>78.739999999999995</v>
      </c>
      <c r="L266" s="50">
        <f>(VLOOKUP($G266,Depth_Lookup!$A$3:$J$561,10,FALSE))+(I266/100)</f>
        <v>78.75</v>
      </c>
      <c r="M266" s="87"/>
      <c r="N266" s="88"/>
      <c r="P266" s="85" t="s">
        <v>370</v>
      </c>
      <c r="Q266" s="85" t="s">
        <v>371</v>
      </c>
      <c r="S266" s="86"/>
      <c r="T266" s="208" t="s">
        <v>375</v>
      </c>
      <c r="X266" s="86" t="e">
        <f>VLOOKUP(W266,[1]definitions_list_lookup!$V$12:$W$15,2,FALSE)</f>
        <v>#N/A</v>
      </c>
      <c r="Z266" s="86" t="e">
        <f>VLOOKUP(Y266,[1]definitions_list_lookup!$AT$3:$AU$5,2,FALSE)</f>
        <v>#N/A</v>
      </c>
      <c r="AA266" s="89"/>
      <c r="AB266" s="90"/>
      <c r="AD266" s="85" t="s">
        <v>379</v>
      </c>
      <c r="AE266" s="86">
        <f>VLOOKUP(AD266,[1]definitions_list_lookup!$Y$12:$Z$15,2,FALSE)</f>
        <v>1</v>
      </c>
      <c r="AG266" s="86" t="e">
        <f>VLOOKUP(AF266,[1]definitions_list_lookup!$AT$3:$AU$5,2,FALSE)</f>
        <v>#N/A</v>
      </c>
      <c r="AI266" s="85" t="s">
        <v>446</v>
      </c>
      <c r="AK266" s="91"/>
      <c r="AL266" s="91"/>
      <c r="AM266" s="91"/>
      <c r="AN266" s="91"/>
      <c r="AO266" s="91"/>
      <c r="AP266" s="91"/>
      <c r="AQ266" s="91"/>
      <c r="AR266" s="91"/>
      <c r="AS266" s="91"/>
      <c r="AT266" s="92">
        <v>45</v>
      </c>
      <c r="AU266" s="92">
        <v>90</v>
      </c>
      <c r="AV266" s="92">
        <v>25</v>
      </c>
      <c r="AW266" s="92">
        <v>0</v>
      </c>
      <c r="AX266" s="93">
        <f t="shared" si="7"/>
        <v>-115</v>
      </c>
      <c r="AY266" s="93">
        <f t="shared" si="8"/>
        <v>245</v>
      </c>
      <c r="AZ266" s="93">
        <f t="shared" si="9"/>
        <v>42.186261181045296</v>
      </c>
      <c r="BA266" s="93">
        <f t="shared" si="10"/>
        <v>335</v>
      </c>
      <c r="BB266" s="93">
        <f t="shared" si="11"/>
        <v>47.813738818954704</v>
      </c>
      <c r="BC266" s="94">
        <f t="shared" si="12"/>
        <v>65</v>
      </c>
      <c r="BD266" s="95">
        <f t="shared" si="13"/>
        <v>47.813738818954704</v>
      </c>
      <c r="BE266" s="85" t="s">
        <v>421</v>
      </c>
      <c r="BG266" s="96"/>
      <c r="BH266" s="85" t="s">
        <v>420</v>
      </c>
      <c r="BI266" s="85">
        <f>VLOOKUP(BH266,[1]definitions_list_lookup!$AB$12:$AC$17,2,FALSE)</f>
        <v>0</v>
      </c>
    </row>
    <row r="267" spans="1:61">
      <c r="A267" s="8">
        <v>43303</v>
      </c>
      <c r="B267" s="9" t="s">
        <v>9</v>
      </c>
      <c r="D267" s="9" t="s">
        <v>10</v>
      </c>
      <c r="E267" s="9">
        <v>42</v>
      </c>
      <c r="F267" s="9">
        <v>2</v>
      </c>
      <c r="G267" s="10" t="s">
        <v>117</v>
      </c>
      <c r="H267" s="2">
        <v>15.5</v>
      </c>
      <c r="I267" s="2">
        <v>16</v>
      </c>
      <c r="J267" s="49" t="str">
        <f>IF(((VLOOKUP($G267,Depth_Lookup!$A$3:$J$561,9,FALSE))-(I267/100))&gt;=0,"Good","Too Long")</f>
        <v>Good</v>
      </c>
      <c r="K267" s="50">
        <f>(VLOOKUP($G267,Depth_Lookup!$A$3:$J$561,10,FALSE))+(H267/100)</f>
        <v>78.75</v>
      </c>
      <c r="L267" s="50">
        <f>(VLOOKUP($G267,Depth_Lookup!$A$3:$J$561,10,FALSE))+(I267/100)</f>
        <v>78.754999999999995</v>
      </c>
      <c r="P267" s="2" t="s">
        <v>370</v>
      </c>
      <c r="Q267" s="2" t="s">
        <v>371</v>
      </c>
      <c r="R267" s="9"/>
      <c r="S267" s="17"/>
      <c r="T267" s="208" t="s">
        <v>375</v>
      </c>
      <c r="U267" s="5"/>
      <c r="V267" s="9"/>
      <c r="W267" s="9"/>
      <c r="X267" s="10" t="e">
        <f>VLOOKUP(W267,[1]definitions_list_lookup!$V$12:$W$15,2,FALSE)</f>
        <v>#N/A</v>
      </c>
      <c r="Y267" s="5"/>
      <c r="Z267" s="17" t="e">
        <f>VLOOKUP(Y267,[1]definitions_list_lookup!$AT$3:$AU$5,2,FALSE)</f>
        <v>#N/A</v>
      </c>
      <c r="AA267" s="52"/>
      <c r="AC267" s="9"/>
      <c r="AD267" s="2" t="s">
        <v>379</v>
      </c>
      <c r="AE267" s="10">
        <f>VLOOKUP(AD267,[1]definitions_list_lookup!$Y$12:$Z$15,2,FALSE)</f>
        <v>1</v>
      </c>
      <c r="AF267" s="5"/>
      <c r="AG267" s="17" t="e">
        <f>VLOOKUP(AF267,[1]definitions_list_lookup!$AT$3:$AU$5,2,FALSE)</f>
        <v>#N/A</v>
      </c>
      <c r="AI267" s="2" t="s">
        <v>446</v>
      </c>
      <c r="AJ267" s="2"/>
      <c r="AK267" s="54"/>
      <c r="AL267" s="54"/>
      <c r="AM267" s="54"/>
      <c r="AN267" s="54"/>
      <c r="AO267" s="54"/>
      <c r="AP267" s="54"/>
      <c r="AQ267" s="54"/>
      <c r="AR267" s="54"/>
      <c r="AS267" s="54"/>
      <c r="AT267" s="55"/>
      <c r="AU267" s="55"/>
      <c r="AV267" s="55"/>
      <c r="AW267" s="55"/>
      <c r="AX267" s="56" t="e">
        <f t="shared" si="7"/>
        <v>#DIV/0!</v>
      </c>
      <c r="AY267" s="56" t="e">
        <f t="shared" si="8"/>
        <v>#DIV/0!</v>
      </c>
      <c r="AZ267" s="56" t="e">
        <f t="shared" si="9"/>
        <v>#DIV/0!</v>
      </c>
      <c r="BA267" s="56" t="e">
        <f t="shared" si="10"/>
        <v>#DIV/0!</v>
      </c>
      <c r="BB267" s="56" t="e">
        <f t="shared" si="11"/>
        <v>#DIV/0!</v>
      </c>
      <c r="BC267" s="57"/>
      <c r="BD267" s="58"/>
      <c r="BE267" s="2" t="s">
        <v>419</v>
      </c>
      <c r="BH267" s="2" t="s">
        <v>420</v>
      </c>
      <c r="BI267" s="9">
        <f>VLOOKUP(BH267,[1]definitions_list_lookup!$AB$12:$AC$17,2,FALSE)</f>
        <v>0</v>
      </c>
    </row>
    <row r="268" spans="1:61" s="85" customFormat="1">
      <c r="A268" s="84">
        <v>43303</v>
      </c>
      <c r="B268" s="85" t="s">
        <v>9</v>
      </c>
      <c r="D268" s="85" t="s">
        <v>10</v>
      </c>
      <c r="E268" s="85">
        <v>42</v>
      </c>
      <c r="F268" s="85">
        <v>2</v>
      </c>
      <c r="G268" s="86" t="s">
        <v>117</v>
      </c>
      <c r="H268" s="85">
        <v>16</v>
      </c>
      <c r="I268" s="85">
        <v>19</v>
      </c>
      <c r="J268" s="49" t="str">
        <f>IF(((VLOOKUP($G268,Depth_Lookup!$A$3:$J$561,9,FALSE))-(I268/100))&gt;=0,"Good","Too Long")</f>
        <v>Good</v>
      </c>
      <c r="K268" s="50">
        <f>(VLOOKUP($G268,Depth_Lookup!$A$3:$J$561,10,FALSE))+(H268/100)</f>
        <v>78.754999999999995</v>
      </c>
      <c r="L268" s="50">
        <f>(VLOOKUP($G268,Depth_Lookup!$A$3:$J$561,10,FALSE))+(I268/100)</f>
        <v>78.784999999999997</v>
      </c>
      <c r="M268" s="87"/>
      <c r="N268" s="88"/>
      <c r="P268" s="85" t="s">
        <v>370</v>
      </c>
      <c r="Q268" s="85" t="s">
        <v>371</v>
      </c>
      <c r="S268" s="86"/>
      <c r="T268" s="208" t="s">
        <v>375</v>
      </c>
      <c r="X268" s="86" t="e">
        <f>VLOOKUP(W268,[1]definitions_list_lookup!$V$12:$W$15,2,FALSE)</f>
        <v>#N/A</v>
      </c>
      <c r="Z268" s="86" t="e">
        <f>VLOOKUP(Y268,[1]definitions_list_lookup!$AT$3:$AU$5,2,FALSE)</f>
        <v>#N/A</v>
      </c>
      <c r="AA268" s="89"/>
      <c r="AB268" s="90"/>
      <c r="AD268" s="85" t="s">
        <v>376</v>
      </c>
      <c r="AE268" s="86">
        <f>VLOOKUP(AD268,[1]definitions_list_lookup!$Y$12:$Z$15,2,FALSE)</f>
        <v>0</v>
      </c>
      <c r="AG268" s="86" t="e">
        <f>VLOOKUP(AF268,[1]definitions_list_lookup!$AT$3:$AU$5,2,FALSE)</f>
        <v>#N/A</v>
      </c>
      <c r="AK268" s="91"/>
      <c r="AL268" s="91"/>
      <c r="AM268" s="91"/>
      <c r="AN268" s="91"/>
      <c r="AO268" s="91"/>
      <c r="AP268" s="91"/>
      <c r="AQ268" s="91"/>
      <c r="AR268" s="91"/>
      <c r="AS268" s="91"/>
      <c r="AT268" s="92">
        <v>44</v>
      </c>
      <c r="AU268" s="92">
        <v>90</v>
      </c>
      <c r="AV268" s="92">
        <v>30</v>
      </c>
      <c r="AW268" s="92">
        <v>0</v>
      </c>
      <c r="AX268" s="93">
        <f t="shared" si="7"/>
        <v>-120.87367121473767</v>
      </c>
      <c r="AY268" s="93">
        <f t="shared" si="8"/>
        <v>239.12632878526233</v>
      </c>
      <c r="AZ268" s="93">
        <f t="shared" si="9"/>
        <v>41.63058203021167</v>
      </c>
      <c r="BA268" s="93">
        <f t="shared" si="10"/>
        <v>329.12632878526233</v>
      </c>
      <c r="BB268" s="93">
        <f t="shared" si="11"/>
        <v>48.36941796978833</v>
      </c>
      <c r="BC268" s="94">
        <f t="shared" si="12"/>
        <v>59.126328785262331</v>
      </c>
      <c r="BD268" s="95">
        <f t="shared" si="13"/>
        <v>48.36941796978833</v>
      </c>
      <c r="BE268" s="85" t="s">
        <v>421</v>
      </c>
      <c r="BG268" s="96"/>
      <c r="BH268" s="85" t="s">
        <v>420</v>
      </c>
      <c r="BI268" s="85">
        <f>VLOOKUP(BH268,[1]definitions_list_lookup!$AB$12:$AC$17,2,FALSE)</f>
        <v>0</v>
      </c>
    </row>
    <row r="269" spans="1:61" s="85" customFormat="1">
      <c r="A269" s="84">
        <v>43303</v>
      </c>
      <c r="B269" s="85" t="s">
        <v>9</v>
      </c>
      <c r="D269" s="85" t="s">
        <v>10</v>
      </c>
      <c r="E269" s="85">
        <v>42</v>
      </c>
      <c r="F269" s="85">
        <v>2</v>
      </c>
      <c r="G269" s="86" t="s">
        <v>117</v>
      </c>
      <c r="H269" s="85">
        <v>19</v>
      </c>
      <c r="I269" s="85">
        <v>23.5</v>
      </c>
      <c r="J269" s="49" t="str">
        <f>IF(((VLOOKUP($G269,Depth_Lookup!$A$3:$J$561,9,FALSE))-(I269/100))&gt;=0,"Good","Too Long")</f>
        <v>Good</v>
      </c>
      <c r="K269" s="50">
        <f>(VLOOKUP($G269,Depth_Lookup!$A$3:$J$561,10,FALSE))+(H269/100)</f>
        <v>78.784999999999997</v>
      </c>
      <c r="L269" s="50">
        <f>(VLOOKUP($G269,Depth_Lookup!$A$3:$J$561,10,FALSE))+(I269/100)</f>
        <v>78.83</v>
      </c>
      <c r="M269" s="87"/>
      <c r="N269" s="88"/>
      <c r="P269" s="85" t="s">
        <v>370</v>
      </c>
      <c r="Q269" s="85" t="s">
        <v>371</v>
      </c>
      <c r="S269" s="86"/>
      <c r="T269" s="208" t="s">
        <v>375</v>
      </c>
      <c r="X269" s="86" t="e">
        <f>VLOOKUP(W269,[1]definitions_list_lookup!$V$12:$W$15,2,FALSE)</f>
        <v>#N/A</v>
      </c>
      <c r="Z269" s="86" t="e">
        <f>VLOOKUP(Y269,[1]definitions_list_lookup!$AT$3:$AU$5,2,FALSE)</f>
        <v>#N/A</v>
      </c>
      <c r="AA269" s="89"/>
      <c r="AB269" s="90"/>
      <c r="AD269" s="85" t="s">
        <v>379</v>
      </c>
      <c r="AE269" s="86">
        <f>VLOOKUP(AD269,[1]definitions_list_lookup!$Y$12:$Z$15,2,FALSE)</f>
        <v>1</v>
      </c>
      <c r="AG269" s="86" t="e">
        <f>VLOOKUP(AF269,[1]definitions_list_lookup!$AT$3:$AU$5,2,FALSE)</f>
        <v>#N/A</v>
      </c>
      <c r="AI269" s="85" t="s">
        <v>446</v>
      </c>
      <c r="AK269" s="91"/>
      <c r="AL269" s="91"/>
      <c r="AM269" s="91"/>
      <c r="AN269" s="91"/>
      <c r="AO269" s="91"/>
      <c r="AP269" s="91"/>
      <c r="AQ269" s="91"/>
      <c r="AR269" s="91"/>
      <c r="AS269" s="91"/>
      <c r="AT269" s="92">
        <v>49</v>
      </c>
      <c r="AU269" s="92">
        <v>90</v>
      </c>
      <c r="AV269" s="92">
        <v>30</v>
      </c>
      <c r="AW269" s="92">
        <v>0</v>
      </c>
      <c r="AX269" s="93">
        <f t="shared" si="7"/>
        <v>-116.6512934056821</v>
      </c>
      <c r="AY269" s="93">
        <f t="shared" si="8"/>
        <v>243.34870659431789</v>
      </c>
      <c r="AZ269" s="93">
        <f t="shared" si="9"/>
        <v>37.844621981975706</v>
      </c>
      <c r="BA269" s="93">
        <f t="shared" si="10"/>
        <v>333.34870659431789</v>
      </c>
      <c r="BB269" s="93">
        <f t="shared" si="11"/>
        <v>52.155378018024294</v>
      </c>
      <c r="BC269" s="94">
        <f t="shared" si="12"/>
        <v>63.348706594317889</v>
      </c>
      <c r="BD269" s="95">
        <f t="shared" si="13"/>
        <v>52.155378018024294</v>
      </c>
      <c r="BE269" s="85" t="s">
        <v>448</v>
      </c>
      <c r="BG269" s="96"/>
      <c r="BH269" s="85" t="s">
        <v>420</v>
      </c>
      <c r="BI269" s="85">
        <f>VLOOKUP(BH269,[1]definitions_list_lookup!$AB$12:$AC$17,2,FALSE)</f>
        <v>0</v>
      </c>
    </row>
    <row r="270" spans="1:61" s="85" customFormat="1">
      <c r="A270" s="84">
        <v>43303</v>
      </c>
      <c r="B270" s="85" t="s">
        <v>9</v>
      </c>
      <c r="D270" s="85" t="s">
        <v>10</v>
      </c>
      <c r="E270" s="85">
        <v>42</v>
      </c>
      <c r="F270" s="85">
        <v>2</v>
      </c>
      <c r="G270" s="86" t="s">
        <v>117</v>
      </c>
      <c r="H270" s="85">
        <v>23.5</v>
      </c>
      <c r="I270" s="85">
        <v>24.5</v>
      </c>
      <c r="J270" s="49" t="str">
        <f>IF(((VLOOKUP($G270,Depth_Lookup!$A$3:$J$561,9,FALSE))-(I270/100))&gt;=0,"Good","Too Long")</f>
        <v>Good</v>
      </c>
      <c r="K270" s="50">
        <f>(VLOOKUP($G270,Depth_Lookup!$A$3:$J$561,10,FALSE))+(H270/100)</f>
        <v>78.83</v>
      </c>
      <c r="L270" s="50">
        <f>(VLOOKUP($G270,Depth_Lookup!$A$3:$J$561,10,FALSE))+(I270/100)</f>
        <v>78.84</v>
      </c>
      <c r="M270" s="87"/>
      <c r="N270" s="88"/>
      <c r="P270" s="85" t="s">
        <v>370</v>
      </c>
      <c r="Q270" s="85" t="s">
        <v>371</v>
      </c>
      <c r="S270" s="86"/>
      <c r="T270" s="208" t="s">
        <v>375</v>
      </c>
      <c r="X270" s="86" t="e">
        <f>VLOOKUP(W270,[1]definitions_list_lookup!$V$12:$W$15,2,FALSE)</f>
        <v>#N/A</v>
      </c>
      <c r="Z270" s="86" t="e">
        <f>VLOOKUP(Y270,[1]definitions_list_lookup!$AT$3:$AU$5,2,FALSE)</f>
        <v>#N/A</v>
      </c>
      <c r="AA270" s="89"/>
      <c r="AB270" s="90"/>
      <c r="AD270" s="85" t="s">
        <v>376</v>
      </c>
      <c r="AE270" s="86">
        <f>VLOOKUP(AD270,[1]definitions_list_lookup!$Y$12:$Z$15,2,FALSE)</f>
        <v>0</v>
      </c>
      <c r="AG270" s="86" t="e">
        <f>VLOOKUP(AF270,[1]definitions_list_lookup!$AT$3:$AU$5,2,FALSE)</f>
        <v>#N/A</v>
      </c>
      <c r="AK270" s="91"/>
      <c r="AL270" s="91"/>
      <c r="AM270" s="91"/>
      <c r="AN270" s="91"/>
      <c r="AO270" s="91"/>
      <c r="AP270" s="91"/>
      <c r="AQ270" s="91"/>
      <c r="AR270" s="91"/>
      <c r="AS270" s="91"/>
      <c r="AT270" s="92">
        <v>50</v>
      </c>
      <c r="AU270" s="92">
        <v>90</v>
      </c>
      <c r="AV270" s="92">
        <v>35</v>
      </c>
      <c r="AW270" s="92">
        <v>0</v>
      </c>
      <c r="AX270" s="93">
        <f t="shared" si="7"/>
        <v>-120.4361050493531</v>
      </c>
      <c r="AY270" s="93">
        <f t="shared" si="8"/>
        <v>239.5638949506469</v>
      </c>
      <c r="AZ270" s="93">
        <f t="shared" si="9"/>
        <v>35.884504217063558</v>
      </c>
      <c r="BA270" s="93">
        <f t="shared" si="10"/>
        <v>329.5638949506469</v>
      </c>
      <c r="BB270" s="93">
        <f t="shared" si="11"/>
        <v>54.115495782936442</v>
      </c>
      <c r="BC270" s="94">
        <f t="shared" si="12"/>
        <v>59.563894950646898</v>
      </c>
      <c r="BD270" s="95">
        <f t="shared" si="13"/>
        <v>54.115495782936442</v>
      </c>
      <c r="BE270" s="85" t="s">
        <v>447</v>
      </c>
      <c r="BG270" s="96"/>
      <c r="BH270" s="85" t="s">
        <v>420</v>
      </c>
      <c r="BI270" s="85">
        <f>VLOOKUP(BH270,[1]definitions_list_lookup!$AB$12:$AC$17,2,FALSE)</f>
        <v>0</v>
      </c>
    </row>
    <row r="271" spans="1:61" s="85" customFormat="1">
      <c r="A271" s="84">
        <v>43303</v>
      </c>
      <c r="B271" s="85" t="s">
        <v>9</v>
      </c>
      <c r="D271" s="85" t="s">
        <v>10</v>
      </c>
      <c r="E271" s="85">
        <v>42</v>
      </c>
      <c r="F271" s="85">
        <v>2</v>
      </c>
      <c r="G271" s="86" t="s">
        <v>117</v>
      </c>
      <c r="H271" s="85">
        <v>24.5</v>
      </c>
      <c r="I271" s="85">
        <v>31.5</v>
      </c>
      <c r="J271" s="49" t="str">
        <f>IF(((VLOOKUP($G271,Depth_Lookup!$A$3:$J$561,9,FALSE))-(I271/100))&gt;=0,"Good","Too Long")</f>
        <v>Good</v>
      </c>
      <c r="K271" s="50">
        <f>(VLOOKUP($G271,Depth_Lookup!$A$3:$J$561,10,FALSE))+(H271/100)</f>
        <v>78.84</v>
      </c>
      <c r="L271" s="50">
        <f>(VLOOKUP($G271,Depth_Lookup!$A$3:$J$561,10,FALSE))+(I271/100)</f>
        <v>78.91</v>
      </c>
      <c r="M271" s="87"/>
      <c r="N271" s="88"/>
      <c r="P271" s="85" t="s">
        <v>370</v>
      </c>
      <c r="Q271" s="85" t="s">
        <v>371</v>
      </c>
      <c r="S271" s="86"/>
      <c r="T271" s="208" t="s">
        <v>375</v>
      </c>
      <c r="X271" s="86" t="e">
        <f>VLOOKUP(W271,[1]definitions_list_lookup!$V$12:$W$15,2,FALSE)</f>
        <v>#N/A</v>
      </c>
      <c r="Z271" s="86" t="e">
        <f>VLOOKUP(Y271,[1]definitions_list_lookup!$AT$3:$AU$5,2,FALSE)</f>
        <v>#N/A</v>
      </c>
      <c r="AA271" s="89"/>
      <c r="AB271" s="90"/>
      <c r="AD271" s="85" t="s">
        <v>379</v>
      </c>
      <c r="AE271" s="86">
        <f>VLOOKUP(AD271,[1]definitions_list_lookup!$Y$12:$Z$15,2,FALSE)</f>
        <v>1</v>
      </c>
      <c r="AG271" s="86" t="e">
        <f>VLOOKUP(AF271,[1]definitions_list_lookup!$AT$3:$AU$5,2,FALSE)</f>
        <v>#N/A</v>
      </c>
      <c r="AI271" s="85" t="s">
        <v>446</v>
      </c>
      <c r="AK271" s="91"/>
      <c r="AL271" s="91"/>
      <c r="AM271" s="91"/>
      <c r="AN271" s="91"/>
      <c r="AO271" s="91"/>
      <c r="AP271" s="91"/>
      <c r="AQ271" s="91"/>
      <c r="AR271" s="91"/>
      <c r="AS271" s="91"/>
      <c r="AT271" s="92">
        <v>50</v>
      </c>
      <c r="AU271" s="92">
        <v>90</v>
      </c>
      <c r="AV271" s="92">
        <v>35</v>
      </c>
      <c r="AW271" s="92">
        <v>0</v>
      </c>
      <c r="AX271" s="93">
        <f t="shared" si="7"/>
        <v>-120.4361050493531</v>
      </c>
      <c r="AY271" s="93">
        <f t="shared" si="8"/>
        <v>239.5638949506469</v>
      </c>
      <c r="AZ271" s="93">
        <f t="shared" si="9"/>
        <v>35.884504217063558</v>
      </c>
      <c r="BA271" s="93">
        <f t="shared" si="10"/>
        <v>329.5638949506469</v>
      </c>
      <c r="BB271" s="93">
        <f t="shared" si="11"/>
        <v>54.115495782936442</v>
      </c>
      <c r="BC271" s="94">
        <f t="shared" si="12"/>
        <v>59.563894950646898</v>
      </c>
      <c r="BD271" s="95">
        <f t="shared" si="13"/>
        <v>54.115495782936442</v>
      </c>
      <c r="BE271" s="85" t="s">
        <v>452</v>
      </c>
      <c r="BG271" s="96"/>
      <c r="BH271" s="85" t="s">
        <v>420</v>
      </c>
      <c r="BI271" s="85">
        <f>VLOOKUP(BH271,[1]definitions_list_lookup!$AB$12:$AC$17,2,FALSE)</f>
        <v>0</v>
      </c>
    </row>
    <row r="272" spans="1:61">
      <c r="A272" s="8">
        <v>43303</v>
      </c>
      <c r="B272" s="9" t="s">
        <v>9</v>
      </c>
      <c r="D272" s="9" t="s">
        <v>10</v>
      </c>
      <c r="E272" s="9">
        <v>42</v>
      </c>
      <c r="F272" s="9">
        <v>2</v>
      </c>
      <c r="G272" s="10" t="s">
        <v>117</v>
      </c>
      <c r="H272" s="2">
        <v>31.5</v>
      </c>
      <c r="I272" s="2">
        <v>32</v>
      </c>
      <c r="J272" s="49" t="str">
        <f>IF(((VLOOKUP($G272,Depth_Lookup!$A$3:$J$561,9,FALSE))-(I272/100))&gt;=0,"Good","Too Long")</f>
        <v>Good</v>
      </c>
      <c r="K272" s="50">
        <f>(VLOOKUP($G272,Depth_Lookup!$A$3:$J$561,10,FALSE))+(H272/100)</f>
        <v>78.91</v>
      </c>
      <c r="L272" s="50">
        <f>(VLOOKUP($G272,Depth_Lookup!$A$3:$J$561,10,FALSE))+(I272/100)</f>
        <v>78.914999999999992</v>
      </c>
      <c r="P272" s="2" t="s">
        <v>370</v>
      </c>
      <c r="Q272" s="2" t="s">
        <v>371</v>
      </c>
      <c r="R272" s="9"/>
      <c r="S272" s="17"/>
      <c r="T272" s="208" t="s">
        <v>375</v>
      </c>
      <c r="U272" s="5"/>
      <c r="V272" s="9"/>
      <c r="W272" s="9"/>
      <c r="X272" s="10" t="e">
        <f>VLOOKUP(W272,[1]definitions_list_lookup!$V$12:$W$15,2,FALSE)</f>
        <v>#N/A</v>
      </c>
      <c r="Y272" s="5"/>
      <c r="Z272" s="17" t="e">
        <f>VLOOKUP(Y272,[1]definitions_list_lookup!$AT$3:$AU$5,2,FALSE)</f>
        <v>#N/A</v>
      </c>
      <c r="AA272" s="52"/>
      <c r="AC272" s="9"/>
      <c r="AD272" s="2" t="s">
        <v>379</v>
      </c>
      <c r="AE272" s="10">
        <f>VLOOKUP(AD272,[1]definitions_list_lookup!$Y$12:$Z$15,2,FALSE)</f>
        <v>1</v>
      </c>
      <c r="AF272" s="5"/>
      <c r="AG272" s="17" t="e">
        <f>VLOOKUP(AF272,[1]definitions_list_lookup!$AT$3:$AU$5,2,FALSE)</f>
        <v>#N/A</v>
      </c>
      <c r="AI272" s="2" t="s">
        <v>446</v>
      </c>
      <c r="AJ272" s="2"/>
      <c r="AK272" s="54"/>
      <c r="AL272" s="54"/>
      <c r="AM272" s="54"/>
      <c r="AN272" s="54"/>
      <c r="AO272" s="54"/>
      <c r="AP272" s="54"/>
      <c r="AQ272" s="54"/>
      <c r="AR272" s="54"/>
      <c r="AS272" s="54"/>
      <c r="AT272" s="55"/>
      <c r="AU272" s="55"/>
      <c r="AV272" s="55"/>
      <c r="AW272" s="55"/>
      <c r="AX272" s="56" t="e">
        <f t="shared" si="7"/>
        <v>#DIV/0!</v>
      </c>
      <c r="AY272" s="56" t="e">
        <f t="shared" si="8"/>
        <v>#DIV/0!</v>
      </c>
      <c r="AZ272" s="56" t="e">
        <f t="shared" si="9"/>
        <v>#DIV/0!</v>
      </c>
      <c r="BA272" s="56" t="e">
        <f t="shared" si="10"/>
        <v>#DIV/0!</v>
      </c>
      <c r="BB272" s="56" t="e">
        <f t="shared" si="11"/>
        <v>#DIV/0!</v>
      </c>
      <c r="BC272" s="57"/>
      <c r="BD272" s="58"/>
      <c r="BE272" s="2" t="s">
        <v>419</v>
      </c>
      <c r="BH272" s="2" t="s">
        <v>420</v>
      </c>
      <c r="BI272" s="9">
        <f>VLOOKUP(BH272,[1]definitions_list_lookup!$AB$12:$AC$17,2,FALSE)</f>
        <v>0</v>
      </c>
    </row>
    <row r="273" spans="1:61" s="113" customFormat="1">
      <c r="A273" s="112">
        <v>43303</v>
      </c>
      <c r="B273" s="113" t="s">
        <v>9</v>
      </c>
      <c r="D273" s="113" t="s">
        <v>10</v>
      </c>
      <c r="E273" s="113">
        <v>42</v>
      </c>
      <c r="F273" s="113">
        <v>2</v>
      </c>
      <c r="G273" s="114" t="s">
        <v>117</v>
      </c>
      <c r="H273" s="113">
        <v>32</v>
      </c>
      <c r="I273" s="113">
        <v>32.5</v>
      </c>
      <c r="J273" s="49" t="str">
        <f>IF(((VLOOKUP($G273,Depth_Lookup!$A$3:$J$561,9,FALSE))-(I273/100))&gt;=0,"Good","Too Long")</f>
        <v>Good</v>
      </c>
      <c r="K273" s="50">
        <f>(VLOOKUP($G273,Depth_Lookup!$A$3:$J$561,10,FALSE))+(H273/100)</f>
        <v>78.914999999999992</v>
      </c>
      <c r="L273" s="50">
        <f>(VLOOKUP($G273,Depth_Lookup!$A$3:$J$561,10,FALSE))+(I273/100)</f>
        <v>78.92</v>
      </c>
      <c r="M273" s="115"/>
      <c r="N273" s="116"/>
      <c r="S273" s="114"/>
      <c r="T273" s="208"/>
      <c r="X273" s="114" t="e">
        <f>VLOOKUP(W273,[1]definitions_list_lookup!$V$12:$W$15,2,FALSE)</f>
        <v>#N/A</v>
      </c>
      <c r="Z273" s="114" t="e">
        <f>VLOOKUP(Y273,[1]definitions_list_lookup!$AT$3:$AU$5,2,FALSE)</f>
        <v>#N/A</v>
      </c>
      <c r="AA273" s="117"/>
      <c r="AB273" s="118"/>
      <c r="AD273" s="113" t="s">
        <v>379</v>
      </c>
      <c r="AE273" s="114">
        <f>VLOOKUP(AD273,[1]definitions_list_lookup!$Y$12:$Z$15,2,FALSE)</f>
        <v>1</v>
      </c>
      <c r="AG273" s="114" t="e">
        <f>VLOOKUP(AF273,[1]definitions_list_lookup!$AT$3:$AU$5,2,FALSE)</f>
        <v>#N/A</v>
      </c>
      <c r="AI273" s="113" t="s">
        <v>446</v>
      </c>
      <c r="AK273" s="119" t="s">
        <v>449</v>
      </c>
      <c r="AL273" s="119" t="s">
        <v>422</v>
      </c>
      <c r="AM273" s="119" t="s">
        <v>423</v>
      </c>
      <c r="AN273" s="119">
        <v>0.5</v>
      </c>
      <c r="AO273" s="119"/>
      <c r="AP273" s="119"/>
      <c r="AQ273" s="119"/>
      <c r="AR273" s="119"/>
      <c r="AS273" s="119"/>
      <c r="AT273" s="120">
        <v>28</v>
      </c>
      <c r="AU273" s="120">
        <v>90</v>
      </c>
      <c r="AV273" s="120">
        <v>36</v>
      </c>
      <c r="AW273" s="120">
        <v>0</v>
      </c>
      <c r="AX273" s="121">
        <f t="shared" si="7"/>
        <v>-143.80201900976573</v>
      </c>
      <c r="AY273" s="121">
        <f t="shared" si="8"/>
        <v>216.19798099023427</v>
      </c>
      <c r="AZ273" s="121">
        <f t="shared" si="9"/>
        <v>48.002609171982684</v>
      </c>
      <c r="BA273" s="121">
        <f t="shared" si="10"/>
        <v>306.19798099023427</v>
      </c>
      <c r="BB273" s="121">
        <f t="shared" si="11"/>
        <v>41.997390828017316</v>
      </c>
      <c r="BC273" s="122">
        <f t="shared" si="12"/>
        <v>36.197980990234271</v>
      </c>
      <c r="BD273" s="123">
        <f t="shared" si="13"/>
        <v>41.997390828017316</v>
      </c>
      <c r="BE273" s="113" t="s">
        <v>450</v>
      </c>
      <c r="BG273" s="124"/>
      <c r="BH273" s="113" t="s">
        <v>420</v>
      </c>
      <c r="BI273" s="113">
        <f>VLOOKUP(BH273,[1]definitions_list_lookup!$AB$12:$AC$17,2,FALSE)</f>
        <v>0</v>
      </c>
    </row>
    <row r="274" spans="1:61" s="85" customFormat="1">
      <c r="A274" s="84">
        <v>43303</v>
      </c>
      <c r="B274" s="85" t="s">
        <v>9</v>
      </c>
      <c r="D274" s="85" t="s">
        <v>10</v>
      </c>
      <c r="E274" s="85">
        <v>42</v>
      </c>
      <c r="F274" s="85">
        <v>2</v>
      </c>
      <c r="G274" s="86" t="s">
        <v>117</v>
      </c>
      <c r="H274" s="85">
        <v>32.5</v>
      </c>
      <c r="I274" s="85">
        <v>56</v>
      </c>
      <c r="J274" s="49" t="str">
        <f>IF(((VLOOKUP($G274,Depth_Lookup!$A$3:$J$561,9,FALSE))-(I274/100))&gt;=0,"Good","Too Long")</f>
        <v>Good</v>
      </c>
      <c r="K274" s="50">
        <f>(VLOOKUP($G274,Depth_Lookup!$A$3:$J$561,10,FALSE))+(H274/100)</f>
        <v>78.92</v>
      </c>
      <c r="L274" s="50">
        <f>(VLOOKUP($G274,Depth_Lookup!$A$3:$J$561,10,FALSE))+(I274/100)</f>
        <v>79.155000000000001</v>
      </c>
      <c r="M274" s="87"/>
      <c r="N274" s="88"/>
      <c r="S274" s="86"/>
      <c r="T274" s="208"/>
      <c r="X274" s="86" t="e">
        <f>VLOOKUP(W274,[1]definitions_list_lookup!$V$12:$W$15,2,FALSE)</f>
        <v>#N/A</v>
      </c>
      <c r="Z274" s="86" t="e">
        <f>VLOOKUP(Y274,[1]definitions_list_lookup!$AT$3:$AU$5,2,FALSE)</f>
        <v>#N/A</v>
      </c>
      <c r="AA274" s="89"/>
      <c r="AB274" s="90"/>
      <c r="AD274" s="85" t="s">
        <v>379</v>
      </c>
      <c r="AE274" s="86">
        <f>VLOOKUP(AD274,[1]definitions_list_lookup!$Y$12:$Z$15,2,FALSE)</f>
        <v>1</v>
      </c>
      <c r="AG274" s="86" t="e">
        <f>VLOOKUP(AF274,[1]definitions_list_lookup!$AT$3:$AU$5,2,FALSE)</f>
        <v>#N/A</v>
      </c>
      <c r="AI274" s="85" t="s">
        <v>446</v>
      </c>
      <c r="AK274" s="91"/>
      <c r="AL274" s="91"/>
      <c r="AM274" s="91"/>
      <c r="AN274" s="91"/>
      <c r="AO274" s="91"/>
      <c r="AP274" s="91"/>
      <c r="AQ274" s="91"/>
      <c r="AR274" s="91"/>
      <c r="AS274" s="91"/>
      <c r="AT274" s="92">
        <v>28</v>
      </c>
      <c r="AU274" s="92">
        <v>90</v>
      </c>
      <c r="AV274" s="92">
        <v>36</v>
      </c>
      <c r="AW274" s="92">
        <v>0</v>
      </c>
      <c r="AX274" s="93">
        <f t="shared" si="7"/>
        <v>-143.80201900976573</v>
      </c>
      <c r="AY274" s="93">
        <f t="shared" si="8"/>
        <v>216.19798099023427</v>
      </c>
      <c r="AZ274" s="93">
        <f t="shared" si="9"/>
        <v>48.002609171982684</v>
      </c>
      <c r="BA274" s="93">
        <f t="shared" si="10"/>
        <v>306.19798099023427</v>
      </c>
      <c r="BB274" s="93">
        <f t="shared" si="11"/>
        <v>41.997390828017316</v>
      </c>
      <c r="BC274" s="94">
        <f t="shared" si="12"/>
        <v>36.197980990234271</v>
      </c>
      <c r="BD274" s="95">
        <f t="shared" si="13"/>
        <v>41.997390828017316</v>
      </c>
      <c r="BE274" s="85" t="s">
        <v>452</v>
      </c>
      <c r="BF274" s="85" t="s">
        <v>453</v>
      </c>
      <c r="BG274" s="96"/>
      <c r="BH274" s="85" t="s">
        <v>420</v>
      </c>
      <c r="BI274" s="85">
        <f>VLOOKUP(BH274,[1]definitions_list_lookup!$AB$12:$AC$17,2,FALSE)</f>
        <v>0</v>
      </c>
    </row>
    <row r="275" spans="1:61" s="85" customFormat="1">
      <c r="A275" s="84">
        <v>43303</v>
      </c>
      <c r="B275" s="85" t="s">
        <v>9</v>
      </c>
      <c r="D275" s="85" t="s">
        <v>10</v>
      </c>
      <c r="E275" s="85">
        <v>42</v>
      </c>
      <c r="F275" s="85">
        <v>2</v>
      </c>
      <c r="G275" s="86" t="s">
        <v>117</v>
      </c>
      <c r="H275" s="85">
        <v>56</v>
      </c>
      <c r="I275" s="85">
        <v>66</v>
      </c>
      <c r="J275" s="49" t="str">
        <f>IF(((VLOOKUP($G275,Depth_Lookup!$A$3:$J$561,9,FALSE))-(I275/100))&gt;=0,"Good","Too Long")</f>
        <v>Good</v>
      </c>
      <c r="K275" s="50">
        <f>(VLOOKUP($G275,Depth_Lookup!$A$3:$J$561,10,FALSE))+(H275/100)</f>
        <v>79.155000000000001</v>
      </c>
      <c r="L275" s="50">
        <f>(VLOOKUP($G275,Depth_Lookup!$A$3:$J$561,10,FALSE))+(I275/100)</f>
        <v>79.254999999999995</v>
      </c>
      <c r="M275" s="87"/>
      <c r="N275" s="88"/>
      <c r="P275" s="85" t="s">
        <v>370</v>
      </c>
      <c r="Q275" s="85" t="s">
        <v>371</v>
      </c>
      <c r="S275" s="86"/>
      <c r="T275" s="208" t="s">
        <v>375</v>
      </c>
      <c r="X275" s="86" t="e">
        <f>VLOOKUP(W275,[1]definitions_list_lookup!$V$12:$W$15,2,FALSE)</f>
        <v>#N/A</v>
      </c>
      <c r="Z275" s="86" t="e">
        <f>VLOOKUP(Y275,[1]definitions_list_lookup!$AT$3:$AU$5,2,FALSE)</f>
        <v>#N/A</v>
      </c>
      <c r="AA275" s="89"/>
      <c r="AB275" s="90"/>
      <c r="AD275" s="85" t="s">
        <v>379</v>
      </c>
      <c r="AE275" s="86">
        <f>VLOOKUP(AD275,[1]definitions_list_lookup!$Y$12:$Z$15,2,FALSE)</f>
        <v>1</v>
      </c>
      <c r="AG275" s="86" t="e">
        <f>VLOOKUP(AF275,[1]definitions_list_lookup!$AT$3:$AU$5,2,FALSE)</f>
        <v>#N/A</v>
      </c>
      <c r="AI275" s="85" t="s">
        <v>446</v>
      </c>
      <c r="AK275" s="91"/>
      <c r="AL275" s="91"/>
      <c r="AM275" s="91"/>
      <c r="AN275" s="91"/>
      <c r="AO275" s="91"/>
      <c r="AP275" s="91"/>
      <c r="AQ275" s="91"/>
      <c r="AR275" s="91"/>
      <c r="AS275" s="91"/>
      <c r="AT275" s="92">
        <v>27</v>
      </c>
      <c r="AU275" s="92">
        <v>90</v>
      </c>
      <c r="AV275" s="92">
        <v>41</v>
      </c>
      <c r="AW275" s="92">
        <v>0</v>
      </c>
      <c r="AX275" s="93">
        <f t="shared" si="7"/>
        <v>-149.62364226498383</v>
      </c>
      <c r="AY275" s="93">
        <f t="shared" si="8"/>
        <v>210.37635773501617</v>
      </c>
      <c r="AZ275" s="93">
        <f t="shared" si="9"/>
        <v>44.782849374691516</v>
      </c>
      <c r="BA275" s="93">
        <f t="shared" si="10"/>
        <v>300.3763577350162</v>
      </c>
      <c r="BB275" s="93">
        <f t="shared" si="11"/>
        <v>45.217150625308484</v>
      </c>
      <c r="BC275" s="94">
        <f t="shared" si="12"/>
        <v>30.376357735016171</v>
      </c>
      <c r="BD275" s="95">
        <f t="shared" si="13"/>
        <v>45.217150625308484</v>
      </c>
      <c r="BE275" s="85" t="s">
        <v>448</v>
      </c>
      <c r="BG275" s="96"/>
      <c r="BH275" s="85" t="s">
        <v>420</v>
      </c>
      <c r="BI275" s="85">
        <f>VLOOKUP(BH275,[1]definitions_list_lookup!$AB$12:$AC$17,2,FALSE)</f>
        <v>0</v>
      </c>
    </row>
    <row r="276" spans="1:61" s="85" customFormat="1">
      <c r="A276" s="84">
        <v>43303</v>
      </c>
      <c r="B276" s="85" t="s">
        <v>9</v>
      </c>
      <c r="D276" s="85" t="s">
        <v>10</v>
      </c>
      <c r="E276" s="85">
        <v>42</v>
      </c>
      <c r="F276" s="85">
        <v>2</v>
      </c>
      <c r="G276" s="86" t="s">
        <v>117</v>
      </c>
      <c r="H276" s="85">
        <v>66</v>
      </c>
      <c r="I276" s="85">
        <v>94</v>
      </c>
      <c r="J276" s="49" t="str">
        <f>IF(((VLOOKUP($G276,Depth_Lookup!$A$3:$J$561,9,FALSE))-(I276/100))&gt;=0,"Good","Too Long")</f>
        <v>Good</v>
      </c>
      <c r="K276" s="50">
        <f>(VLOOKUP($G276,Depth_Lookup!$A$3:$J$561,10,FALSE))+(H276/100)</f>
        <v>79.254999999999995</v>
      </c>
      <c r="L276" s="50">
        <f>(VLOOKUP($G276,Depth_Lookup!$A$3:$J$561,10,FALSE))+(I276/100)</f>
        <v>79.534999999999997</v>
      </c>
      <c r="M276" s="87"/>
      <c r="N276" s="88"/>
      <c r="P276" s="85" t="s">
        <v>373</v>
      </c>
      <c r="Q276" s="85" t="s">
        <v>371</v>
      </c>
      <c r="S276" s="86"/>
      <c r="T276" s="208" t="s">
        <v>375</v>
      </c>
      <c r="X276" s="86" t="e">
        <f>VLOOKUP(W276,[1]definitions_list_lookup!$V$12:$W$15,2,FALSE)</f>
        <v>#N/A</v>
      </c>
      <c r="Z276" s="86" t="e">
        <f>VLOOKUP(Y276,[1]definitions_list_lookup!$AT$3:$AU$5,2,FALSE)</f>
        <v>#N/A</v>
      </c>
      <c r="AA276" s="89"/>
      <c r="AB276" s="90"/>
      <c r="AD276" s="85" t="s">
        <v>379</v>
      </c>
      <c r="AE276" s="86">
        <f>VLOOKUP(AD276,[1]definitions_list_lookup!$Y$12:$Z$15,2,FALSE)</f>
        <v>1</v>
      </c>
      <c r="AG276" s="86" t="e">
        <f>VLOOKUP(AF276,[1]definitions_list_lookup!$AT$3:$AU$5,2,FALSE)</f>
        <v>#N/A</v>
      </c>
      <c r="AI276" s="85" t="s">
        <v>446</v>
      </c>
      <c r="AK276" s="91"/>
      <c r="AL276" s="91"/>
      <c r="AM276" s="91"/>
      <c r="AN276" s="91"/>
      <c r="AO276" s="91"/>
      <c r="AP276" s="91"/>
      <c r="AQ276" s="91"/>
      <c r="AR276" s="91"/>
      <c r="AS276" s="91"/>
      <c r="AT276" s="92">
        <v>16</v>
      </c>
      <c r="AU276" s="92">
        <v>90</v>
      </c>
      <c r="AV276" s="92">
        <v>44</v>
      </c>
      <c r="AW276" s="92">
        <v>0</v>
      </c>
      <c r="AX276" s="93">
        <f t="shared" si="7"/>
        <v>-163.46207980308697</v>
      </c>
      <c r="AY276" s="93">
        <f t="shared" si="8"/>
        <v>196.53792019691303</v>
      </c>
      <c r="AZ276" s="93">
        <f t="shared" si="9"/>
        <v>44.789875351016946</v>
      </c>
      <c r="BA276" s="93">
        <f t="shared" si="10"/>
        <v>286.53792019691303</v>
      </c>
      <c r="BB276" s="93">
        <f t="shared" si="11"/>
        <v>45.210124648983054</v>
      </c>
      <c r="BC276" s="94">
        <f t="shared" si="12"/>
        <v>16.537920196913035</v>
      </c>
      <c r="BD276" s="95">
        <f t="shared" si="13"/>
        <v>45.210124648983054</v>
      </c>
      <c r="BE276" s="85" t="s">
        <v>451</v>
      </c>
      <c r="BG276" s="96"/>
      <c r="BH276" s="85" t="s">
        <v>420</v>
      </c>
      <c r="BI276" s="85">
        <f>VLOOKUP(BH276,[1]definitions_list_lookup!$AB$12:$AC$17,2,FALSE)</f>
        <v>0</v>
      </c>
    </row>
    <row r="277" spans="1:61" s="85" customFormat="1">
      <c r="A277" s="84">
        <v>43303</v>
      </c>
      <c r="B277" s="85" t="s">
        <v>9</v>
      </c>
      <c r="D277" s="85" t="s">
        <v>10</v>
      </c>
      <c r="E277" s="85">
        <v>42</v>
      </c>
      <c r="F277" s="85">
        <v>3</v>
      </c>
      <c r="G277" s="86" t="s">
        <v>118</v>
      </c>
      <c r="H277" s="85">
        <v>0</v>
      </c>
      <c r="I277" s="85">
        <v>10</v>
      </c>
      <c r="J277" s="49" t="str">
        <f>IF(((VLOOKUP($G277,Depth_Lookup!$A$3:$J$561,9,FALSE))-(I277/100))&gt;=0,"Good","Too Long")</f>
        <v>Good</v>
      </c>
      <c r="K277" s="50">
        <f>(VLOOKUP($G277,Depth_Lookup!$A$3:$J$561,10,FALSE))+(H277/100)</f>
        <v>79.534999999999997</v>
      </c>
      <c r="L277" s="50">
        <f>(VLOOKUP($G277,Depth_Lookup!$A$3:$J$561,10,FALSE))+(I277/100)</f>
        <v>79.634999999999991</v>
      </c>
      <c r="M277" s="87"/>
      <c r="N277" s="88"/>
      <c r="S277" s="86"/>
      <c r="T277" s="208"/>
      <c r="X277" s="86" t="e">
        <f>VLOOKUP(W277,[1]definitions_list_lookup!$V$12:$W$15,2,FALSE)</f>
        <v>#N/A</v>
      </c>
      <c r="Z277" s="86" t="e">
        <f>VLOOKUP(Y277,[1]definitions_list_lookup!$AT$3:$AU$5,2,FALSE)</f>
        <v>#N/A</v>
      </c>
      <c r="AA277" s="89"/>
      <c r="AB277" s="90"/>
      <c r="AD277" s="85" t="s">
        <v>379</v>
      </c>
      <c r="AE277" s="86">
        <f>VLOOKUP(AD277,[1]definitions_list_lookup!$Y$12:$Z$15,2,FALSE)</f>
        <v>1</v>
      </c>
      <c r="AG277" s="86" t="e">
        <f>VLOOKUP(AF277,[1]definitions_list_lookup!$AT$3:$AU$5,2,FALSE)</f>
        <v>#N/A</v>
      </c>
      <c r="AI277" s="85" t="s">
        <v>446</v>
      </c>
      <c r="AK277" s="91"/>
      <c r="AL277" s="91"/>
      <c r="AM277" s="91"/>
      <c r="AN277" s="91"/>
      <c r="AO277" s="91"/>
      <c r="AP277" s="91"/>
      <c r="AQ277" s="91"/>
      <c r="AR277" s="91"/>
      <c r="AS277" s="91"/>
      <c r="AT277" s="92"/>
      <c r="AU277" s="92"/>
      <c r="AV277" s="92"/>
      <c r="AW277" s="92"/>
      <c r="AX277" s="93" t="e">
        <f t="shared" ref="AX277:AX403" si="14">+(IF($AU277&lt;$AW277,((MIN($AW277,$AU277)+(DEGREES(ATAN((TAN(RADIANS($AV277))/((TAN(RADIANS($AT277))*SIN(RADIANS(ABS($AU277-$AW277))))))-(COS(RADIANS(ABS($AU277-$AW277)))/SIN(RADIANS(ABS($AU277-$AW277)))))))-180)),((MAX($AW277,$AU277)-(DEGREES(ATAN((TAN(RADIANS($AV277))/((TAN(RADIANS($AT277))*SIN(RADIANS(ABS($AU277-$AW277))))))-(COS(RADIANS(ABS($AU277-$AW277)))/SIN(RADIANS(ABS($AU277-$AW277)))))))-180))))</f>
        <v>#DIV/0!</v>
      </c>
      <c r="AY277" s="93" t="e">
        <f t="shared" ref="AY277:AY403" si="15">IF($AX277&gt;0,$AX277,360+$AX277)</f>
        <v>#DIV/0!</v>
      </c>
      <c r="AZ277" s="93" t="e">
        <f t="shared" ref="AZ277:AZ403" si="16">+ABS(DEGREES(ATAN((COS(RADIANS(ABS($AX277+180-(IF($AU277&gt;$AW277,MAX($AV277,$AU277),MIN($AU277,$AW277))))))/(TAN(RADIANS($AT277)))))))</f>
        <v>#DIV/0!</v>
      </c>
      <c r="BA277" s="93" t="e">
        <f t="shared" ref="BA277:BA403" si="17">+IF(($AX277+90)&gt;0,$AX277+90,$AX277+450)</f>
        <v>#DIV/0!</v>
      </c>
      <c r="BB277" s="93" t="e">
        <f t="shared" ref="BB277:BB403" si="18">-$AZ277+90</f>
        <v>#DIV/0!</v>
      </c>
      <c r="BC277" s="94" t="e">
        <f t="shared" ref="BC277:BC403" si="19">IF(($AY277&lt;180),$AY277+180,$AY277-180)</f>
        <v>#DIV/0!</v>
      </c>
      <c r="BD277" s="95" t="e">
        <f t="shared" ref="BD277:BD403" si="20">-$AZ277+90</f>
        <v>#DIV/0!</v>
      </c>
      <c r="BE277" s="85" t="s">
        <v>451</v>
      </c>
      <c r="BG277" s="96"/>
      <c r="BH277" s="85" t="s">
        <v>420</v>
      </c>
      <c r="BI277" s="85">
        <f>VLOOKUP(BH277,[1]definitions_list_lookup!$AB$12:$AC$17,2,FALSE)</f>
        <v>0</v>
      </c>
    </row>
    <row r="278" spans="1:61">
      <c r="A278" s="8">
        <v>43303</v>
      </c>
      <c r="B278" s="9" t="s">
        <v>9</v>
      </c>
      <c r="D278" s="9" t="s">
        <v>10</v>
      </c>
      <c r="E278" s="9">
        <v>42</v>
      </c>
      <c r="F278" s="9">
        <v>3</v>
      </c>
      <c r="G278" s="10" t="s">
        <v>118</v>
      </c>
      <c r="H278" s="2">
        <v>10</v>
      </c>
      <c r="I278" s="2">
        <v>21</v>
      </c>
      <c r="J278" s="49" t="str">
        <f>IF(((VLOOKUP($G278,Depth_Lookup!$A$3:$J$561,9,FALSE))-(I278/100))&gt;=0,"Good","Too Long")</f>
        <v>Good</v>
      </c>
      <c r="K278" s="50">
        <f>(VLOOKUP($G278,Depth_Lookup!$A$3:$J$561,10,FALSE))+(H278/100)</f>
        <v>79.634999999999991</v>
      </c>
      <c r="L278" s="50">
        <f>(VLOOKUP($G278,Depth_Lookup!$A$3:$J$561,10,FALSE))+(I278/100)</f>
        <v>79.74499999999999</v>
      </c>
      <c r="P278" s="2" t="s">
        <v>373</v>
      </c>
      <c r="Q278" s="2" t="s">
        <v>371</v>
      </c>
      <c r="R278" s="9"/>
      <c r="S278" s="17"/>
      <c r="T278" s="208" t="s">
        <v>375</v>
      </c>
      <c r="U278" s="5"/>
      <c r="V278" s="9"/>
      <c r="W278" s="9"/>
      <c r="X278" s="10" t="e">
        <f>VLOOKUP(W278,[1]definitions_list_lookup!$V$12:$W$15,2,FALSE)</f>
        <v>#N/A</v>
      </c>
      <c r="Y278" s="5"/>
      <c r="Z278" s="17" t="e">
        <f>VLOOKUP(Y278,[1]definitions_list_lookup!$AT$3:$AU$5,2,FALSE)</f>
        <v>#N/A</v>
      </c>
      <c r="AA278" s="52"/>
      <c r="AC278" s="9"/>
      <c r="AD278" s="2" t="s">
        <v>376</v>
      </c>
      <c r="AE278" s="10">
        <f>VLOOKUP(AD278,[1]definitions_list_lookup!$Y$12:$Z$15,2,FALSE)</f>
        <v>0</v>
      </c>
      <c r="AF278" s="5"/>
      <c r="AG278" s="17" t="e">
        <f>VLOOKUP(AF278,[1]definitions_list_lookup!$AT$3:$AU$5,2,FALSE)</f>
        <v>#N/A</v>
      </c>
      <c r="AI278" s="2"/>
      <c r="AJ278" s="2"/>
      <c r="AK278" s="54"/>
      <c r="AL278" s="54"/>
      <c r="AM278" s="54"/>
      <c r="AN278" s="54"/>
      <c r="AO278" s="54"/>
      <c r="AP278" s="54"/>
      <c r="AQ278" s="54"/>
      <c r="AR278" s="54"/>
      <c r="AS278" s="54"/>
      <c r="AT278" s="55"/>
      <c r="AU278" s="55"/>
      <c r="AV278" s="55"/>
      <c r="AW278" s="55"/>
      <c r="AX278" s="56" t="e">
        <f t="shared" si="14"/>
        <v>#DIV/0!</v>
      </c>
      <c r="AY278" s="56" t="e">
        <f t="shared" si="15"/>
        <v>#DIV/0!</v>
      </c>
      <c r="AZ278" s="56" t="e">
        <f t="shared" si="16"/>
        <v>#DIV/0!</v>
      </c>
      <c r="BA278" s="56" t="e">
        <f t="shared" si="17"/>
        <v>#DIV/0!</v>
      </c>
      <c r="BB278" s="56" t="e">
        <f t="shared" si="18"/>
        <v>#DIV/0!</v>
      </c>
      <c r="BC278" s="57"/>
      <c r="BD278" s="58"/>
      <c r="BE278" s="2" t="s">
        <v>419</v>
      </c>
      <c r="BH278" s="2" t="s">
        <v>420</v>
      </c>
      <c r="BI278" s="9">
        <f>VLOOKUP(BH278,[1]definitions_list_lookup!$AB$12:$AC$17,2,FALSE)</f>
        <v>0</v>
      </c>
    </row>
    <row r="279" spans="1:61" s="85" customFormat="1">
      <c r="A279" s="84">
        <v>43303</v>
      </c>
      <c r="B279" s="85" t="s">
        <v>9</v>
      </c>
      <c r="D279" s="85" t="s">
        <v>10</v>
      </c>
      <c r="E279" s="85">
        <v>42</v>
      </c>
      <c r="F279" s="85">
        <v>3</v>
      </c>
      <c r="G279" s="86" t="s">
        <v>118</v>
      </c>
      <c r="H279" s="85">
        <v>21</v>
      </c>
      <c r="I279" s="85">
        <v>21.5</v>
      </c>
      <c r="J279" s="49" t="str">
        <f>IF(((VLOOKUP($G279,Depth_Lookup!$A$3:$J$561,9,FALSE))-(I279/100))&gt;=0,"Good","Too Long")</f>
        <v>Good</v>
      </c>
      <c r="K279" s="50">
        <f>(VLOOKUP($G279,Depth_Lookup!$A$3:$J$561,10,FALSE))+(H279/100)</f>
        <v>79.74499999999999</v>
      </c>
      <c r="L279" s="50">
        <f>(VLOOKUP($G279,Depth_Lookup!$A$3:$J$561,10,FALSE))+(I279/100)</f>
        <v>79.75</v>
      </c>
      <c r="M279" s="87"/>
      <c r="N279" s="88"/>
      <c r="P279" s="85" t="s">
        <v>370</v>
      </c>
      <c r="Q279" s="85" t="s">
        <v>371</v>
      </c>
      <c r="S279" s="86"/>
      <c r="T279" s="208" t="s">
        <v>375</v>
      </c>
      <c r="X279" s="86" t="e">
        <f>VLOOKUP(W279,[1]definitions_list_lookup!$V$12:$W$15,2,FALSE)</f>
        <v>#N/A</v>
      </c>
      <c r="Z279" s="86" t="e">
        <f>VLOOKUP(Y279,[1]definitions_list_lookup!$AT$3:$AU$5,2,FALSE)</f>
        <v>#N/A</v>
      </c>
      <c r="AA279" s="89"/>
      <c r="AB279" s="90"/>
      <c r="AD279" s="85" t="s">
        <v>376</v>
      </c>
      <c r="AE279" s="86">
        <f>VLOOKUP(AD279,[1]definitions_list_lookup!$Y$12:$Z$15,2,FALSE)</f>
        <v>0</v>
      </c>
      <c r="AG279" s="86" t="e">
        <f>VLOOKUP(AF279,[1]definitions_list_lookup!$AT$3:$AU$5,2,FALSE)</f>
        <v>#N/A</v>
      </c>
      <c r="AK279" s="91"/>
      <c r="AL279" s="91"/>
      <c r="AM279" s="91"/>
      <c r="AN279" s="91"/>
      <c r="AO279" s="91"/>
      <c r="AP279" s="91"/>
      <c r="AQ279" s="91"/>
      <c r="AR279" s="91"/>
      <c r="AS279" s="91"/>
      <c r="AT279" s="92">
        <v>20</v>
      </c>
      <c r="AU279" s="92">
        <v>90</v>
      </c>
      <c r="AV279" s="92">
        <v>36</v>
      </c>
      <c r="AW279" s="92">
        <v>0</v>
      </c>
      <c r="AX279" s="93">
        <f t="shared" si="14"/>
        <v>-153.39086866926033</v>
      </c>
      <c r="AY279" s="93">
        <f t="shared" si="15"/>
        <v>206.60913133073967</v>
      </c>
      <c r="AZ279" s="93">
        <f t="shared" si="16"/>
        <v>50.902273531939073</v>
      </c>
      <c r="BA279" s="93">
        <f t="shared" si="17"/>
        <v>296.60913133073967</v>
      </c>
      <c r="BB279" s="93">
        <f t="shared" si="18"/>
        <v>39.097726468060927</v>
      </c>
      <c r="BC279" s="94">
        <f t="shared" si="19"/>
        <v>26.609131330739672</v>
      </c>
      <c r="BD279" s="95">
        <f t="shared" si="20"/>
        <v>39.097726468060927</v>
      </c>
      <c r="BE279" s="85" t="s">
        <v>452</v>
      </c>
      <c r="BG279" s="96"/>
      <c r="BH279" s="85" t="s">
        <v>420</v>
      </c>
      <c r="BI279" s="85">
        <f>VLOOKUP(BH279,[1]definitions_list_lookup!$AB$12:$AC$17,2,FALSE)</f>
        <v>0</v>
      </c>
    </row>
    <row r="280" spans="1:61" s="85" customFormat="1">
      <c r="A280" s="84">
        <v>43303</v>
      </c>
      <c r="B280" s="85" t="s">
        <v>9</v>
      </c>
      <c r="D280" s="85" t="s">
        <v>10</v>
      </c>
      <c r="E280" s="85">
        <v>42</v>
      </c>
      <c r="F280" s="85">
        <v>3</v>
      </c>
      <c r="G280" s="86" t="s">
        <v>118</v>
      </c>
      <c r="H280" s="85">
        <v>21.5</v>
      </c>
      <c r="I280" s="85">
        <v>23</v>
      </c>
      <c r="J280" s="49" t="str">
        <f>IF(((VLOOKUP($G280,Depth_Lookup!$A$3:$J$561,9,FALSE))-(I280/100))&gt;=0,"Good","Too Long")</f>
        <v>Good</v>
      </c>
      <c r="K280" s="50">
        <f>(VLOOKUP($G280,Depth_Lookup!$A$3:$J$561,10,FALSE))+(H280/100)</f>
        <v>79.75</v>
      </c>
      <c r="L280" s="50">
        <f>(VLOOKUP($G280,Depth_Lookup!$A$3:$J$561,10,FALSE))+(I280/100)</f>
        <v>79.765000000000001</v>
      </c>
      <c r="M280" s="87"/>
      <c r="N280" s="88"/>
      <c r="P280" s="85" t="s">
        <v>370</v>
      </c>
      <c r="Q280" s="85" t="s">
        <v>371</v>
      </c>
      <c r="S280" s="86"/>
      <c r="T280" s="208" t="s">
        <v>375</v>
      </c>
      <c r="X280" s="86" t="e">
        <f>VLOOKUP(W280,[1]definitions_list_lookup!$V$12:$W$15,2,FALSE)</f>
        <v>#N/A</v>
      </c>
      <c r="Z280" s="86" t="e">
        <f>VLOOKUP(Y280,[1]definitions_list_lookup!$AT$3:$AU$5,2,FALSE)</f>
        <v>#N/A</v>
      </c>
      <c r="AA280" s="89"/>
      <c r="AB280" s="90"/>
      <c r="AD280" s="85" t="s">
        <v>376</v>
      </c>
      <c r="AE280" s="86">
        <f>VLOOKUP(AD280,[1]definitions_list_lookup!$Y$12:$Z$15,2,FALSE)</f>
        <v>0</v>
      </c>
      <c r="AG280" s="86" t="e">
        <f>VLOOKUP(AF280,[1]definitions_list_lookup!$AT$3:$AU$5,2,FALSE)</f>
        <v>#N/A</v>
      </c>
      <c r="AK280" s="91"/>
      <c r="AL280" s="91"/>
      <c r="AM280" s="91"/>
      <c r="AN280" s="91"/>
      <c r="AO280" s="91"/>
      <c r="AP280" s="91"/>
      <c r="AQ280" s="91"/>
      <c r="AR280" s="91"/>
      <c r="AS280" s="91"/>
      <c r="AT280" s="92">
        <v>20</v>
      </c>
      <c r="AU280" s="92">
        <v>90</v>
      </c>
      <c r="AV280" s="92">
        <v>36</v>
      </c>
      <c r="AW280" s="92">
        <v>0</v>
      </c>
      <c r="AX280" s="93">
        <f t="shared" si="14"/>
        <v>-153.39086866926033</v>
      </c>
      <c r="AY280" s="93">
        <f t="shared" si="15"/>
        <v>206.60913133073967</v>
      </c>
      <c r="AZ280" s="93">
        <f t="shared" si="16"/>
        <v>50.902273531939073</v>
      </c>
      <c r="BA280" s="93">
        <f t="shared" si="17"/>
        <v>296.60913133073967</v>
      </c>
      <c r="BB280" s="93">
        <f t="shared" si="18"/>
        <v>39.097726468060927</v>
      </c>
      <c r="BC280" s="94">
        <f t="shared" si="19"/>
        <v>26.609131330739672</v>
      </c>
      <c r="BD280" s="95">
        <f t="shared" si="20"/>
        <v>39.097726468060927</v>
      </c>
      <c r="BE280" s="85" t="s">
        <v>421</v>
      </c>
      <c r="BG280" s="96"/>
      <c r="BH280" s="85" t="s">
        <v>420</v>
      </c>
      <c r="BI280" s="85">
        <f>VLOOKUP(BH280,[1]definitions_list_lookup!$AB$12:$AC$17,2,FALSE)</f>
        <v>0</v>
      </c>
    </row>
    <row r="281" spans="1:61" s="85" customFormat="1">
      <c r="A281" s="84">
        <v>43303</v>
      </c>
      <c r="B281" s="85" t="s">
        <v>9</v>
      </c>
      <c r="D281" s="85" t="s">
        <v>10</v>
      </c>
      <c r="E281" s="85">
        <v>42</v>
      </c>
      <c r="F281" s="85">
        <v>3</v>
      </c>
      <c r="G281" s="86" t="s">
        <v>118</v>
      </c>
      <c r="H281" s="85">
        <v>23</v>
      </c>
      <c r="I281" s="85">
        <v>35.5</v>
      </c>
      <c r="J281" s="49" t="str">
        <f>IF(((VLOOKUP($G281,Depth_Lookup!$A$3:$J$561,9,FALSE))-(I281/100))&gt;=0,"Good","Too Long")</f>
        <v>Good</v>
      </c>
      <c r="K281" s="50">
        <f>(VLOOKUP($G281,Depth_Lookup!$A$3:$J$561,10,FALSE))+(H281/100)</f>
        <v>79.765000000000001</v>
      </c>
      <c r="L281" s="50">
        <f>(VLOOKUP($G281,Depth_Lookup!$A$3:$J$561,10,FALSE))+(I281/100)</f>
        <v>79.89</v>
      </c>
      <c r="M281" s="87"/>
      <c r="N281" s="88"/>
      <c r="P281" s="85" t="s">
        <v>370</v>
      </c>
      <c r="Q281" s="85" t="s">
        <v>371</v>
      </c>
      <c r="S281" s="86"/>
      <c r="T281" s="208" t="s">
        <v>375</v>
      </c>
      <c r="X281" s="86" t="e">
        <f>VLOOKUP(W281,[1]definitions_list_lookup!$V$12:$W$15,2,FALSE)</f>
        <v>#N/A</v>
      </c>
      <c r="Z281" s="86" t="e">
        <f>VLOOKUP(Y281,[1]definitions_list_lookup!$AT$3:$AU$5,2,FALSE)</f>
        <v>#N/A</v>
      </c>
      <c r="AA281" s="89"/>
      <c r="AB281" s="90"/>
      <c r="AD281" s="85" t="s">
        <v>376</v>
      </c>
      <c r="AE281" s="86">
        <f>VLOOKUP(AD281,[1]definitions_list_lookup!$Y$12:$Z$15,2,FALSE)</f>
        <v>0</v>
      </c>
      <c r="AG281" s="86" t="e">
        <f>VLOOKUP(AF281,[1]definitions_list_lookup!$AT$3:$AU$5,2,FALSE)</f>
        <v>#N/A</v>
      </c>
      <c r="AK281" s="91"/>
      <c r="AL281" s="91"/>
      <c r="AM281" s="91"/>
      <c r="AN281" s="91"/>
      <c r="AO281" s="91"/>
      <c r="AP281" s="91"/>
      <c r="AQ281" s="91"/>
      <c r="AR281" s="91"/>
      <c r="AS281" s="91"/>
      <c r="AT281" s="92">
        <v>20</v>
      </c>
      <c r="AU281" s="92">
        <v>90</v>
      </c>
      <c r="AV281" s="92">
        <v>36</v>
      </c>
      <c r="AW281" s="92">
        <v>0</v>
      </c>
      <c r="AX281" s="93">
        <f t="shared" si="14"/>
        <v>-153.39086866926033</v>
      </c>
      <c r="AY281" s="93">
        <f t="shared" si="15"/>
        <v>206.60913133073967</v>
      </c>
      <c r="AZ281" s="93">
        <f t="shared" si="16"/>
        <v>50.902273531939073</v>
      </c>
      <c r="BA281" s="93">
        <f t="shared" si="17"/>
        <v>296.60913133073967</v>
      </c>
      <c r="BB281" s="93">
        <f t="shared" si="18"/>
        <v>39.097726468060927</v>
      </c>
      <c r="BC281" s="94">
        <f t="shared" si="19"/>
        <v>26.609131330739672</v>
      </c>
      <c r="BD281" s="95">
        <f t="shared" si="20"/>
        <v>39.097726468060927</v>
      </c>
      <c r="BE281" s="85" t="s">
        <v>452</v>
      </c>
      <c r="BG281" s="96"/>
      <c r="BH281" s="85" t="s">
        <v>420</v>
      </c>
      <c r="BI281" s="85">
        <f>VLOOKUP(BH281,[1]definitions_list_lookup!$AB$12:$AC$17,2,FALSE)</f>
        <v>0</v>
      </c>
    </row>
    <row r="282" spans="1:61" s="85" customFormat="1">
      <c r="A282" s="84">
        <v>43303</v>
      </c>
      <c r="B282" s="85" t="s">
        <v>9</v>
      </c>
      <c r="D282" s="85" t="s">
        <v>10</v>
      </c>
      <c r="E282" s="85">
        <v>42</v>
      </c>
      <c r="F282" s="85">
        <v>3</v>
      </c>
      <c r="G282" s="86" t="s">
        <v>118</v>
      </c>
      <c r="H282" s="85">
        <v>35.5</v>
      </c>
      <c r="I282" s="85">
        <v>36.5</v>
      </c>
      <c r="J282" s="49" t="str">
        <f>IF(((VLOOKUP($G282,Depth_Lookup!$A$3:$J$561,9,FALSE))-(I282/100))&gt;=0,"Good","Too Long")</f>
        <v>Good</v>
      </c>
      <c r="K282" s="50">
        <f>(VLOOKUP($G282,Depth_Lookup!$A$3:$J$561,10,FALSE))+(H282/100)</f>
        <v>79.89</v>
      </c>
      <c r="L282" s="50">
        <f>(VLOOKUP($G282,Depth_Lookup!$A$3:$J$561,10,FALSE))+(I282/100)</f>
        <v>79.899999999999991</v>
      </c>
      <c r="M282" s="87"/>
      <c r="N282" s="88"/>
      <c r="P282" s="85" t="s">
        <v>370</v>
      </c>
      <c r="Q282" s="85" t="s">
        <v>371</v>
      </c>
      <c r="S282" s="86"/>
      <c r="T282" s="208" t="s">
        <v>375</v>
      </c>
      <c r="X282" s="86" t="e">
        <f>VLOOKUP(W282,[1]definitions_list_lookup!$V$12:$W$15,2,FALSE)</f>
        <v>#N/A</v>
      </c>
      <c r="Z282" s="86" t="e">
        <f>VLOOKUP(Y282,[1]definitions_list_lookup!$AT$3:$AU$5,2,FALSE)</f>
        <v>#N/A</v>
      </c>
      <c r="AA282" s="89"/>
      <c r="AB282" s="90"/>
      <c r="AD282" s="85" t="s">
        <v>376</v>
      </c>
      <c r="AE282" s="86">
        <f>VLOOKUP(AD282,[1]definitions_list_lookup!$Y$12:$Z$15,2,FALSE)</f>
        <v>0</v>
      </c>
      <c r="AG282" s="86" t="e">
        <f>VLOOKUP(AF282,[1]definitions_list_lookup!$AT$3:$AU$5,2,FALSE)</f>
        <v>#N/A</v>
      </c>
      <c r="AK282" s="91"/>
      <c r="AL282" s="91"/>
      <c r="AM282" s="91"/>
      <c r="AN282" s="91"/>
      <c r="AO282" s="91"/>
      <c r="AP282" s="91"/>
      <c r="AQ282" s="91"/>
      <c r="AR282" s="91"/>
      <c r="AS282" s="91"/>
      <c r="AT282" s="92">
        <v>20</v>
      </c>
      <c r="AU282" s="92">
        <v>90</v>
      </c>
      <c r="AV282" s="92">
        <v>36</v>
      </c>
      <c r="AW282" s="92">
        <v>0</v>
      </c>
      <c r="AX282" s="93">
        <f t="shared" si="14"/>
        <v>-153.39086866926033</v>
      </c>
      <c r="AY282" s="93">
        <f t="shared" si="15"/>
        <v>206.60913133073967</v>
      </c>
      <c r="AZ282" s="93">
        <f t="shared" si="16"/>
        <v>50.902273531939073</v>
      </c>
      <c r="BA282" s="93">
        <f t="shared" si="17"/>
        <v>296.60913133073967</v>
      </c>
      <c r="BB282" s="93">
        <f t="shared" si="18"/>
        <v>39.097726468060927</v>
      </c>
      <c r="BC282" s="94">
        <f t="shared" si="19"/>
        <v>26.609131330739672</v>
      </c>
      <c r="BD282" s="95">
        <f t="shared" si="20"/>
        <v>39.097726468060927</v>
      </c>
      <c r="BE282" s="85" t="s">
        <v>421</v>
      </c>
      <c r="BG282" s="96"/>
      <c r="BH282" s="85" t="s">
        <v>420</v>
      </c>
      <c r="BI282" s="85">
        <f>VLOOKUP(BH282,[1]definitions_list_lookup!$AB$12:$AC$17,2,FALSE)</f>
        <v>0</v>
      </c>
    </row>
    <row r="283" spans="1:61">
      <c r="A283" s="8">
        <v>43303</v>
      </c>
      <c r="B283" s="9" t="s">
        <v>9</v>
      </c>
      <c r="D283" s="9" t="s">
        <v>10</v>
      </c>
      <c r="E283" s="9">
        <v>42</v>
      </c>
      <c r="F283" s="9">
        <v>3</v>
      </c>
      <c r="G283" s="10" t="s">
        <v>118</v>
      </c>
      <c r="H283" s="2">
        <v>36.5</v>
      </c>
      <c r="I283" s="2">
        <v>54</v>
      </c>
      <c r="J283" s="49" t="str">
        <f>IF(((VLOOKUP($G283,Depth_Lookup!$A$3:$J$561,9,FALSE))-(I283/100))&gt;=0,"Good","Too Long")</f>
        <v>Good</v>
      </c>
      <c r="K283" s="50">
        <f>(VLOOKUP($G283,Depth_Lookup!$A$3:$J$561,10,FALSE))+(H283/100)</f>
        <v>79.899999999999991</v>
      </c>
      <c r="L283" s="50">
        <f>(VLOOKUP($G283,Depth_Lookup!$A$3:$J$561,10,FALSE))+(I283/100)</f>
        <v>80.075000000000003</v>
      </c>
      <c r="R283" s="9"/>
      <c r="S283" s="17"/>
      <c r="T283" s="208"/>
      <c r="U283" s="5"/>
      <c r="V283" s="9"/>
      <c r="W283" s="9"/>
      <c r="X283" s="10" t="e">
        <f>VLOOKUP(W283,[1]definitions_list_lookup!$V$12:$W$15,2,FALSE)</f>
        <v>#N/A</v>
      </c>
      <c r="Y283" s="5"/>
      <c r="Z283" s="17" t="e">
        <f>VLOOKUP(Y283,[1]definitions_list_lookup!$AT$3:$AU$5,2,FALSE)</f>
        <v>#N/A</v>
      </c>
      <c r="AA283" s="52"/>
      <c r="AC283" s="9"/>
      <c r="AD283" s="2" t="s">
        <v>376</v>
      </c>
      <c r="AE283" s="10">
        <f>VLOOKUP(AD283,[1]definitions_list_lookup!$Y$12:$Z$15,2,FALSE)</f>
        <v>0</v>
      </c>
      <c r="AF283" s="5"/>
      <c r="AG283" s="17" t="e">
        <f>VLOOKUP(AF283,[1]definitions_list_lookup!$AT$3:$AU$5,2,FALSE)</f>
        <v>#N/A</v>
      </c>
      <c r="AI283" s="2"/>
      <c r="AJ283" s="2"/>
      <c r="AK283" s="54"/>
      <c r="AL283" s="54"/>
      <c r="AM283" s="54"/>
      <c r="AN283" s="54"/>
      <c r="AO283" s="54"/>
      <c r="AP283" s="54"/>
      <c r="AQ283" s="54"/>
      <c r="AR283" s="54"/>
      <c r="AS283" s="54"/>
      <c r="AT283" s="55"/>
      <c r="AU283" s="55"/>
      <c r="AV283" s="55"/>
      <c r="AW283" s="55"/>
      <c r="AX283" s="56" t="e">
        <f t="shared" si="14"/>
        <v>#DIV/0!</v>
      </c>
      <c r="AY283" s="56" t="e">
        <f t="shared" si="15"/>
        <v>#DIV/0!</v>
      </c>
      <c r="AZ283" s="56" t="e">
        <f t="shared" si="16"/>
        <v>#DIV/0!</v>
      </c>
      <c r="BA283" s="56" t="e">
        <f t="shared" si="17"/>
        <v>#DIV/0!</v>
      </c>
      <c r="BB283" s="56" t="e">
        <f t="shared" si="18"/>
        <v>#DIV/0!</v>
      </c>
      <c r="BC283" s="57" t="e">
        <f t="shared" si="19"/>
        <v>#DIV/0!</v>
      </c>
      <c r="BD283" s="58" t="e">
        <f t="shared" si="20"/>
        <v>#DIV/0!</v>
      </c>
      <c r="BI283" s="9" t="e">
        <f>VLOOKUP(BH283,[1]definitions_list_lookup!$AB$12:$AC$17,2,FALSE)</f>
        <v>#N/A</v>
      </c>
    </row>
    <row r="284" spans="1:61" s="85" customFormat="1">
      <c r="A284" s="84">
        <v>43303</v>
      </c>
      <c r="B284" s="85" t="s">
        <v>9</v>
      </c>
      <c r="D284" s="85" t="s">
        <v>10</v>
      </c>
      <c r="E284" s="85">
        <v>42</v>
      </c>
      <c r="F284" s="85">
        <v>3</v>
      </c>
      <c r="G284" s="86" t="s">
        <v>118</v>
      </c>
      <c r="H284" s="85">
        <v>54</v>
      </c>
      <c r="I284" s="85">
        <v>61.5</v>
      </c>
      <c r="J284" s="49" t="str">
        <f>IF(((VLOOKUP($G284,Depth_Lookup!$A$3:$J$561,9,FALSE))-(I284/100))&gt;=0,"Good","Too Long")</f>
        <v>Good</v>
      </c>
      <c r="K284" s="50">
        <f>(VLOOKUP($G284,Depth_Lookup!$A$3:$J$561,10,FALSE))+(H284/100)</f>
        <v>80.075000000000003</v>
      </c>
      <c r="L284" s="50">
        <f>(VLOOKUP($G284,Depth_Lookup!$A$3:$J$561,10,FALSE))+(I284/100)</f>
        <v>80.149999999999991</v>
      </c>
      <c r="M284" s="87"/>
      <c r="N284" s="88"/>
      <c r="S284" s="86"/>
      <c r="T284" s="208"/>
      <c r="X284" s="86" t="e">
        <f>VLOOKUP(W284,[1]definitions_list_lookup!$V$12:$W$15,2,FALSE)</f>
        <v>#N/A</v>
      </c>
      <c r="Z284" s="86" t="e">
        <f>VLOOKUP(Y284,[1]definitions_list_lookup!$AT$3:$AU$5,2,FALSE)</f>
        <v>#N/A</v>
      </c>
      <c r="AA284" s="89"/>
      <c r="AB284" s="90"/>
      <c r="AD284" s="85" t="s">
        <v>379</v>
      </c>
      <c r="AE284" s="86">
        <f>VLOOKUP(AD284,[1]definitions_list_lookup!$Y$12:$Z$15,2,FALSE)</f>
        <v>1</v>
      </c>
      <c r="AG284" s="86" t="e">
        <f>VLOOKUP(AF284,[1]definitions_list_lookup!$AT$3:$AU$5,2,FALSE)</f>
        <v>#N/A</v>
      </c>
      <c r="AI284" s="85" t="s">
        <v>446</v>
      </c>
      <c r="AK284" s="91"/>
      <c r="AL284" s="91"/>
      <c r="AM284" s="91"/>
      <c r="AN284" s="91"/>
      <c r="AO284" s="91"/>
      <c r="AP284" s="91"/>
      <c r="AQ284" s="91"/>
      <c r="AR284" s="91"/>
      <c r="AS284" s="91"/>
      <c r="AT284" s="92"/>
      <c r="AU284" s="92"/>
      <c r="AV284" s="92"/>
      <c r="AW284" s="92"/>
      <c r="AX284" s="93" t="e">
        <f t="shared" si="14"/>
        <v>#DIV/0!</v>
      </c>
      <c r="AY284" s="93" t="e">
        <f t="shared" si="15"/>
        <v>#DIV/0!</v>
      </c>
      <c r="AZ284" s="93" t="e">
        <f t="shared" si="16"/>
        <v>#DIV/0!</v>
      </c>
      <c r="BA284" s="93" t="e">
        <f t="shared" si="17"/>
        <v>#DIV/0!</v>
      </c>
      <c r="BB284" s="93" t="e">
        <f t="shared" si="18"/>
        <v>#DIV/0!</v>
      </c>
      <c r="BC284" s="94" t="e">
        <f t="shared" si="19"/>
        <v>#DIV/0!</v>
      </c>
      <c r="BD284" s="95" t="e">
        <f t="shared" si="20"/>
        <v>#DIV/0!</v>
      </c>
      <c r="BE284" s="85" t="s">
        <v>451</v>
      </c>
      <c r="BG284" s="96"/>
      <c r="BH284" s="85" t="s">
        <v>420</v>
      </c>
      <c r="BI284" s="85">
        <f>VLOOKUP(BH284,[1]definitions_list_lookup!$AB$12:$AC$17,2,FALSE)</f>
        <v>0</v>
      </c>
    </row>
    <row r="285" spans="1:61" s="85" customFormat="1">
      <c r="A285" s="84">
        <v>43303</v>
      </c>
      <c r="B285" s="85" t="s">
        <v>9</v>
      </c>
      <c r="D285" s="85" t="s">
        <v>10</v>
      </c>
      <c r="E285" s="85">
        <v>42</v>
      </c>
      <c r="F285" s="85">
        <v>3</v>
      </c>
      <c r="G285" s="86" t="s">
        <v>118</v>
      </c>
      <c r="H285" s="85">
        <v>61.5</v>
      </c>
      <c r="I285" s="85">
        <v>67</v>
      </c>
      <c r="J285" s="49" t="str">
        <f>IF(((VLOOKUP($G285,Depth_Lookup!$A$3:$J$561,9,FALSE))-(I285/100))&gt;=0,"Good","Too Long")</f>
        <v>Good</v>
      </c>
      <c r="K285" s="50">
        <f>(VLOOKUP($G285,Depth_Lookup!$A$3:$J$561,10,FALSE))+(H285/100)</f>
        <v>80.149999999999991</v>
      </c>
      <c r="L285" s="50">
        <f>(VLOOKUP($G285,Depth_Lookup!$A$3:$J$561,10,FALSE))+(I285/100)</f>
        <v>80.204999999999998</v>
      </c>
      <c r="M285" s="87"/>
      <c r="N285" s="88"/>
      <c r="P285" s="85" t="s">
        <v>370</v>
      </c>
      <c r="Q285" s="85" t="s">
        <v>371</v>
      </c>
      <c r="S285" s="86"/>
      <c r="T285" s="208" t="s">
        <v>375</v>
      </c>
      <c r="X285" s="86" t="e">
        <f>VLOOKUP(W285,[1]definitions_list_lookup!$V$12:$W$15,2,FALSE)</f>
        <v>#N/A</v>
      </c>
      <c r="Z285" s="86" t="e">
        <f>VLOOKUP(Y285,[1]definitions_list_lookup!$AT$3:$AU$5,2,FALSE)</f>
        <v>#N/A</v>
      </c>
      <c r="AA285" s="89"/>
      <c r="AB285" s="90"/>
      <c r="AD285" s="85" t="s">
        <v>379</v>
      </c>
      <c r="AE285" s="86">
        <f>VLOOKUP(AD285,[1]definitions_list_lookup!$Y$12:$Z$15,2,FALSE)</f>
        <v>1</v>
      </c>
      <c r="AG285" s="86" t="e">
        <f>VLOOKUP(AF285,[1]definitions_list_lookup!$AT$3:$AU$5,2,FALSE)</f>
        <v>#N/A</v>
      </c>
      <c r="AI285" s="85" t="s">
        <v>446</v>
      </c>
      <c r="AK285" s="91"/>
      <c r="AL285" s="91"/>
      <c r="AM285" s="91"/>
      <c r="AN285" s="91"/>
      <c r="AO285" s="91"/>
      <c r="AP285" s="91"/>
      <c r="AQ285" s="91"/>
      <c r="AR285" s="91"/>
      <c r="AS285" s="91"/>
      <c r="AT285" s="92">
        <v>52</v>
      </c>
      <c r="AU285" s="92">
        <v>90</v>
      </c>
      <c r="AV285" s="92">
        <v>49</v>
      </c>
      <c r="AW285" s="92">
        <v>180</v>
      </c>
      <c r="AX285" s="93">
        <f t="shared" si="14"/>
        <v>-48.051864344034016</v>
      </c>
      <c r="AY285" s="93">
        <f t="shared" si="15"/>
        <v>311.94813565596598</v>
      </c>
      <c r="AZ285" s="93">
        <f t="shared" si="16"/>
        <v>30.160072650740528</v>
      </c>
      <c r="BA285" s="93">
        <f t="shared" si="17"/>
        <v>41.948135655965984</v>
      </c>
      <c r="BB285" s="93">
        <f t="shared" si="18"/>
        <v>59.839927349259469</v>
      </c>
      <c r="BC285" s="94">
        <f t="shared" si="19"/>
        <v>131.94813565596598</v>
      </c>
      <c r="BD285" s="95">
        <f t="shared" si="20"/>
        <v>59.839927349259469</v>
      </c>
      <c r="BE285" s="85" t="s">
        <v>421</v>
      </c>
      <c r="BG285" s="96"/>
      <c r="BH285" s="85" t="s">
        <v>420</v>
      </c>
      <c r="BI285" s="85">
        <f>VLOOKUP(BH285,[1]definitions_list_lookup!$AB$12:$AC$17,2,FALSE)</f>
        <v>0</v>
      </c>
    </row>
    <row r="286" spans="1:61">
      <c r="A286" s="8">
        <v>43303</v>
      </c>
      <c r="B286" s="9" t="s">
        <v>9</v>
      </c>
      <c r="D286" s="9" t="s">
        <v>10</v>
      </c>
      <c r="E286" s="9">
        <v>42</v>
      </c>
      <c r="F286" s="9">
        <v>3</v>
      </c>
      <c r="G286" s="10" t="s">
        <v>118</v>
      </c>
      <c r="H286" s="2">
        <v>67</v>
      </c>
      <c r="I286" s="2">
        <v>73</v>
      </c>
      <c r="J286" s="49" t="str">
        <f>IF(((VLOOKUP($G286,Depth_Lookup!$A$3:$J$561,9,FALSE))-(I286/100))&gt;=0,"Good","Too Long")</f>
        <v>Good</v>
      </c>
      <c r="K286" s="50">
        <f>(VLOOKUP($G286,Depth_Lookup!$A$3:$J$561,10,FALSE))+(H286/100)</f>
        <v>80.204999999999998</v>
      </c>
      <c r="L286" s="50">
        <f>(VLOOKUP($G286,Depth_Lookup!$A$3:$J$561,10,FALSE))+(I286/100)</f>
        <v>80.265000000000001</v>
      </c>
      <c r="R286" s="9"/>
      <c r="S286" s="17"/>
      <c r="T286" s="208"/>
      <c r="U286" s="5"/>
      <c r="V286" s="9"/>
      <c r="W286" s="9"/>
      <c r="X286" s="10" t="e">
        <f>VLOOKUP(W286,[1]definitions_list_lookup!$V$12:$W$15,2,FALSE)</f>
        <v>#N/A</v>
      </c>
      <c r="Y286" s="5"/>
      <c r="Z286" s="17" t="e">
        <f>VLOOKUP(Y286,[1]definitions_list_lookup!$AT$3:$AU$5,2,FALSE)</f>
        <v>#N/A</v>
      </c>
      <c r="AA286" s="52"/>
      <c r="AC286" s="9"/>
      <c r="AD286" s="2" t="s">
        <v>376</v>
      </c>
      <c r="AE286" s="10">
        <f>VLOOKUP(AD286,[1]definitions_list_lookup!$Y$12:$Z$15,2,FALSE)</f>
        <v>0</v>
      </c>
      <c r="AF286" s="5"/>
      <c r="AG286" s="17" t="e">
        <f>VLOOKUP(AF286,[1]definitions_list_lookup!$AT$3:$AU$5,2,FALSE)</f>
        <v>#N/A</v>
      </c>
      <c r="AI286" s="2"/>
      <c r="AJ286" s="2"/>
      <c r="AK286" s="54"/>
      <c r="AL286" s="54"/>
      <c r="AM286" s="54"/>
      <c r="AN286" s="54"/>
      <c r="AO286" s="54"/>
      <c r="AP286" s="54"/>
      <c r="AQ286" s="54"/>
      <c r="AR286" s="54"/>
      <c r="AS286" s="54"/>
      <c r="AT286" s="55"/>
      <c r="AU286" s="55"/>
      <c r="AV286" s="55"/>
      <c r="AW286" s="55"/>
      <c r="AX286" s="56" t="e">
        <f t="shared" si="14"/>
        <v>#DIV/0!</v>
      </c>
      <c r="AY286" s="56" t="e">
        <f t="shared" si="15"/>
        <v>#DIV/0!</v>
      </c>
      <c r="AZ286" s="56" t="e">
        <f t="shared" si="16"/>
        <v>#DIV/0!</v>
      </c>
      <c r="BA286" s="56" t="e">
        <f t="shared" si="17"/>
        <v>#DIV/0!</v>
      </c>
      <c r="BB286" s="56" t="e">
        <f t="shared" si="18"/>
        <v>#DIV/0!</v>
      </c>
      <c r="BC286" s="57" t="e">
        <f t="shared" si="19"/>
        <v>#DIV/0!</v>
      </c>
      <c r="BD286" s="58" t="e">
        <f t="shared" si="20"/>
        <v>#DIV/0!</v>
      </c>
      <c r="BI286" s="9" t="e">
        <f>VLOOKUP(BH286,[1]definitions_list_lookup!$AB$12:$AC$17,2,FALSE)</f>
        <v>#N/A</v>
      </c>
    </row>
    <row r="287" spans="1:61" s="85" customFormat="1">
      <c r="A287" s="84">
        <v>43303</v>
      </c>
      <c r="B287" s="85" t="s">
        <v>9</v>
      </c>
      <c r="D287" s="85" t="s">
        <v>10</v>
      </c>
      <c r="E287" s="85">
        <v>43</v>
      </c>
      <c r="F287" s="85">
        <v>1</v>
      </c>
      <c r="G287" s="86" t="s">
        <v>119</v>
      </c>
      <c r="H287" s="85">
        <v>0</v>
      </c>
      <c r="I287" s="85">
        <v>2</v>
      </c>
      <c r="J287" s="49" t="str">
        <f>IF(((VLOOKUP($G287,Depth_Lookup!$A$3:$J$561,9,FALSE))-(I287/100))&gt;=0,"Good","Too Long")</f>
        <v>Good</v>
      </c>
      <c r="K287" s="50">
        <f>(VLOOKUP($G287,Depth_Lookup!$A$3:$J$561,10,FALSE))+(H287/100)</f>
        <v>80</v>
      </c>
      <c r="L287" s="50">
        <f>(VLOOKUP($G287,Depth_Lookup!$A$3:$J$561,10,FALSE))+(I287/100)</f>
        <v>80.02</v>
      </c>
      <c r="M287" s="87"/>
      <c r="N287" s="88"/>
      <c r="S287" s="86"/>
      <c r="T287" s="208"/>
      <c r="X287" s="86" t="e">
        <f>VLOOKUP(W287,[1]definitions_list_lookup!$V$12:$W$15,2,FALSE)</f>
        <v>#N/A</v>
      </c>
      <c r="Z287" s="86" t="e">
        <f>VLOOKUP(Y287,[1]definitions_list_lookup!$AT$3:$AU$5,2,FALSE)</f>
        <v>#N/A</v>
      </c>
      <c r="AA287" s="89"/>
      <c r="AB287" s="90"/>
      <c r="AD287" s="85" t="s">
        <v>376</v>
      </c>
      <c r="AE287" s="86">
        <f>VLOOKUP(AD287,[1]definitions_list_lookup!$Y$12:$Z$15,2,FALSE)</f>
        <v>0</v>
      </c>
      <c r="AG287" s="86" t="e">
        <f>VLOOKUP(AF287,[1]definitions_list_lookup!$AT$3:$AU$5,2,FALSE)</f>
        <v>#N/A</v>
      </c>
      <c r="AK287" s="91"/>
      <c r="AL287" s="91"/>
      <c r="AM287" s="91"/>
      <c r="AN287" s="91"/>
      <c r="AO287" s="91"/>
      <c r="AP287" s="91"/>
      <c r="AQ287" s="91"/>
      <c r="AR287" s="91"/>
      <c r="AS287" s="91"/>
      <c r="AT287" s="92"/>
      <c r="AU287" s="92"/>
      <c r="AV287" s="92"/>
      <c r="AW287" s="92"/>
      <c r="AX287" s="93" t="e">
        <f t="shared" si="14"/>
        <v>#DIV/0!</v>
      </c>
      <c r="AY287" s="93" t="e">
        <f t="shared" si="15"/>
        <v>#DIV/0!</v>
      </c>
      <c r="AZ287" s="93" t="e">
        <f t="shared" si="16"/>
        <v>#DIV/0!</v>
      </c>
      <c r="BA287" s="93" t="e">
        <f t="shared" si="17"/>
        <v>#DIV/0!</v>
      </c>
      <c r="BB287" s="93" t="e">
        <f t="shared" si="18"/>
        <v>#DIV/0!</v>
      </c>
      <c r="BC287" s="94" t="e">
        <f t="shared" si="19"/>
        <v>#DIV/0!</v>
      </c>
      <c r="BD287" s="95" t="e">
        <f t="shared" si="20"/>
        <v>#DIV/0!</v>
      </c>
      <c r="BE287" s="85" t="s">
        <v>421</v>
      </c>
      <c r="BG287" s="96"/>
      <c r="BH287" s="85" t="s">
        <v>420</v>
      </c>
      <c r="BI287" s="85">
        <f>VLOOKUP(BH287,[1]definitions_list_lookup!$AB$12:$AC$17,2,FALSE)</f>
        <v>0</v>
      </c>
    </row>
    <row r="288" spans="1:61" s="85" customFormat="1">
      <c r="A288" s="84">
        <v>43303</v>
      </c>
      <c r="B288" s="85" t="s">
        <v>9</v>
      </c>
      <c r="D288" s="85" t="s">
        <v>10</v>
      </c>
      <c r="E288" s="85">
        <v>43</v>
      </c>
      <c r="F288" s="85">
        <v>1</v>
      </c>
      <c r="G288" s="86" t="s">
        <v>119</v>
      </c>
      <c r="H288" s="85">
        <v>2</v>
      </c>
      <c r="I288" s="85">
        <v>27</v>
      </c>
      <c r="J288" s="49" t="str">
        <f>IF(((VLOOKUP($G288,Depth_Lookup!$A$3:$J$561,9,FALSE))-(I288/100))&gt;=0,"Good","Too Long")</f>
        <v>Good</v>
      </c>
      <c r="K288" s="50">
        <f>(VLOOKUP($G288,Depth_Lookup!$A$3:$J$561,10,FALSE))+(H288/100)</f>
        <v>80.02</v>
      </c>
      <c r="L288" s="50">
        <f>(VLOOKUP($G288,Depth_Lookup!$A$3:$J$561,10,FALSE))+(I288/100)</f>
        <v>80.27</v>
      </c>
      <c r="M288" s="87"/>
      <c r="N288" s="88"/>
      <c r="P288" s="85" t="s">
        <v>370</v>
      </c>
      <c r="Q288" s="85" t="s">
        <v>372</v>
      </c>
      <c r="S288" s="86"/>
      <c r="T288" s="208" t="s">
        <v>375</v>
      </c>
      <c r="X288" s="86" t="e">
        <f>VLOOKUP(W288,[1]definitions_list_lookup!$V$12:$W$15,2,FALSE)</f>
        <v>#N/A</v>
      </c>
      <c r="Z288" s="86" t="e">
        <f>VLOOKUP(Y288,[1]definitions_list_lookup!$AT$3:$AU$5,2,FALSE)</f>
        <v>#N/A</v>
      </c>
      <c r="AA288" s="89"/>
      <c r="AB288" s="90"/>
      <c r="AD288" s="85" t="s">
        <v>376</v>
      </c>
      <c r="AE288" s="86">
        <f>VLOOKUP(AD288,[1]definitions_list_lookup!$Y$12:$Z$15,2,FALSE)</f>
        <v>0</v>
      </c>
      <c r="AG288" s="86" t="e">
        <f>VLOOKUP(AF288,[1]definitions_list_lookup!$AT$3:$AU$5,2,FALSE)</f>
        <v>#N/A</v>
      </c>
      <c r="AK288" s="91"/>
      <c r="AL288" s="91"/>
      <c r="AM288" s="91"/>
      <c r="AN288" s="91"/>
      <c r="AO288" s="91"/>
      <c r="AP288" s="91"/>
      <c r="AQ288" s="91"/>
      <c r="AR288" s="91"/>
      <c r="AS288" s="91"/>
      <c r="AT288" s="92">
        <v>48</v>
      </c>
      <c r="AU288" s="92">
        <v>90</v>
      </c>
      <c r="AV288" s="92"/>
      <c r="AW288" s="92"/>
      <c r="AX288" s="93">
        <f t="shared" si="14"/>
        <v>-90</v>
      </c>
      <c r="AY288" s="93">
        <f t="shared" si="15"/>
        <v>270</v>
      </c>
      <c r="AZ288" s="93">
        <f t="shared" si="16"/>
        <v>41.999999999999993</v>
      </c>
      <c r="BA288" s="93">
        <f t="shared" si="17"/>
        <v>360</v>
      </c>
      <c r="BB288" s="93">
        <f t="shared" si="18"/>
        <v>48.000000000000007</v>
      </c>
      <c r="BC288" s="94">
        <f t="shared" si="19"/>
        <v>90</v>
      </c>
      <c r="BD288" s="95">
        <f t="shared" si="20"/>
        <v>48.000000000000007</v>
      </c>
      <c r="BE288" s="85" t="s">
        <v>452</v>
      </c>
      <c r="BG288" s="96"/>
      <c r="BH288" s="85" t="s">
        <v>420</v>
      </c>
      <c r="BI288" s="85">
        <f>VLOOKUP(BH288,[1]definitions_list_lookup!$AB$12:$AC$17,2,FALSE)</f>
        <v>0</v>
      </c>
    </row>
    <row r="289" spans="1:61">
      <c r="A289" s="8">
        <v>43303</v>
      </c>
      <c r="B289" s="9" t="s">
        <v>9</v>
      </c>
      <c r="D289" s="9" t="s">
        <v>10</v>
      </c>
      <c r="E289" s="9">
        <v>43</v>
      </c>
      <c r="F289" s="9">
        <v>1</v>
      </c>
      <c r="G289" s="10" t="s">
        <v>119</v>
      </c>
      <c r="H289" s="2">
        <v>27</v>
      </c>
      <c r="I289" s="2">
        <v>36</v>
      </c>
      <c r="J289" s="49" t="str">
        <f>IF(((VLOOKUP($G289,Depth_Lookup!$A$3:$J$561,9,FALSE))-(I289/100))&gt;=0,"Good","Too Long")</f>
        <v>Good</v>
      </c>
      <c r="K289" s="50">
        <f>(VLOOKUP($G289,Depth_Lookup!$A$3:$J$561,10,FALSE))+(H289/100)</f>
        <v>80.27</v>
      </c>
      <c r="L289" s="50">
        <f>(VLOOKUP($G289,Depth_Lookup!$A$3:$J$561,10,FALSE))+(I289/100)</f>
        <v>80.36</v>
      </c>
      <c r="R289" s="9"/>
      <c r="S289" s="17"/>
      <c r="T289" s="208"/>
      <c r="U289" s="5"/>
      <c r="V289" s="9"/>
      <c r="W289" s="9"/>
      <c r="X289" s="10" t="e">
        <f>VLOOKUP(W289,[1]definitions_list_lookup!$V$12:$W$15,2,FALSE)</f>
        <v>#N/A</v>
      </c>
      <c r="Y289" s="5"/>
      <c r="Z289" s="17" t="e">
        <f>VLOOKUP(Y289,[1]definitions_list_lookup!$AT$3:$AU$5,2,FALSE)</f>
        <v>#N/A</v>
      </c>
      <c r="AA289" s="52"/>
      <c r="AC289" s="9"/>
      <c r="AD289" s="2" t="s">
        <v>376</v>
      </c>
      <c r="AE289" s="10">
        <f>VLOOKUP(AD289,[1]definitions_list_lookup!$Y$12:$Z$15,2,FALSE)</f>
        <v>0</v>
      </c>
      <c r="AF289" s="5"/>
      <c r="AG289" s="17" t="e">
        <f>VLOOKUP(AF289,[1]definitions_list_lookup!$AT$3:$AU$5,2,FALSE)</f>
        <v>#N/A</v>
      </c>
      <c r="AI289" s="2"/>
      <c r="AJ289" s="2"/>
      <c r="AK289" s="54"/>
      <c r="AL289" s="54"/>
      <c r="AM289" s="54"/>
      <c r="AN289" s="54"/>
      <c r="AO289" s="54"/>
      <c r="AP289" s="54"/>
      <c r="AQ289" s="54"/>
      <c r="AR289" s="54"/>
      <c r="AS289" s="54"/>
      <c r="AT289" s="55"/>
      <c r="AU289" s="55"/>
      <c r="AV289" s="55"/>
      <c r="AW289" s="55"/>
      <c r="AX289" s="56" t="e">
        <f t="shared" si="14"/>
        <v>#DIV/0!</v>
      </c>
      <c r="AY289" s="56" t="e">
        <f t="shared" si="15"/>
        <v>#DIV/0!</v>
      </c>
      <c r="AZ289" s="56" t="e">
        <f t="shared" si="16"/>
        <v>#DIV/0!</v>
      </c>
      <c r="BA289" s="56" t="e">
        <f t="shared" si="17"/>
        <v>#DIV/0!</v>
      </c>
      <c r="BB289" s="56" t="e">
        <f t="shared" si="18"/>
        <v>#DIV/0!</v>
      </c>
      <c r="BC289" s="57" t="e">
        <f t="shared" si="19"/>
        <v>#DIV/0!</v>
      </c>
      <c r="BD289" s="58" t="e">
        <f t="shared" si="20"/>
        <v>#DIV/0!</v>
      </c>
      <c r="BI289" s="9" t="e">
        <f>VLOOKUP(BH289,[1]definitions_list_lookup!$AB$12:$AC$17,2,FALSE)</f>
        <v>#N/A</v>
      </c>
    </row>
    <row r="290" spans="1:61" s="85" customFormat="1">
      <c r="A290" s="84">
        <v>43303</v>
      </c>
      <c r="B290" s="85" t="s">
        <v>9</v>
      </c>
      <c r="D290" s="85" t="s">
        <v>10</v>
      </c>
      <c r="E290" s="85">
        <v>43</v>
      </c>
      <c r="F290" s="85">
        <v>1</v>
      </c>
      <c r="G290" s="86" t="s">
        <v>119</v>
      </c>
      <c r="H290" s="85">
        <v>36</v>
      </c>
      <c r="I290" s="85">
        <v>39.5</v>
      </c>
      <c r="J290" s="49" t="str">
        <f>IF(((VLOOKUP($G290,Depth_Lookup!$A$3:$J$561,9,FALSE))-(I290/100))&gt;=0,"Good","Too Long")</f>
        <v>Good</v>
      </c>
      <c r="K290" s="50">
        <f>(VLOOKUP($G290,Depth_Lookup!$A$3:$J$561,10,FALSE))+(H290/100)</f>
        <v>80.36</v>
      </c>
      <c r="L290" s="50">
        <f>(VLOOKUP($G290,Depth_Lookup!$A$3:$J$561,10,FALSE))+(I290/100)</f>
        <v>80.394999999999996</v>
      </c>
      <c r="M290" s="87"/>
      <c r="N290" s="88"/>
      <c r="P290" s="85" t="s">
        <v>370</v>
      </c>
      <c r="Q290" s="85" t="s">
        <v>372</v>
      </c>
      <c r="S290" s="86"/>
      <c r="T290" s="208" t="s">
        <v>375</v>
      </c>
      <c r="X290" s="86" t="e">
        <f>VLOOKUP(W290,[1]definitions_list_lookup!$V$12:$W$15,2,FALSE)</f>
        <v>#N/A</v>
      </c>
      <c r="Z290" s="86" t="e">
        <f>VLOOKUP(Y290,[1]definitions_list_lookup!$AT$3:$AU$5,2,FALSE)</f>
        <v>#N/A</v>
      </c>
      <c r="AA290" s="89"/>
      <c r="AB290" s="90"/>
      <c r="AD290" s="85" t="s">
        <v>379</v>
      </c>
      <c r="AE290" s="86">
        <f>VLOOKUP(AD290,[1]definitions_list_lookup!$Y$12:$Z$15,2,FALSE)</f>
        <v>1</v>
      </c>
      <c r="AG290" s="86" t="e">
        <f>VLOOKUP(AF290,[1]definitions_list_lookup!$AT$3:$AU$5,2,FALSE)</f>
        <v>#N/A</v>
      </c>
      <c r="AI290" s="85" t="s">
        <v>446</v>
      </c>
      <c r="AK290" s="91"/>
      <c r="AL290" s="91"/>
      <c r="AM290" s="91"/>
      <c r="AN290" s="91"/>
      <c r="AO290" s="91"/>
      <c r="AP290" s="91"/>
      <c r="AQ290" s="91"/>
      <c r="AR290" s="91"/>
      <c r="AS290" s="91"/>
      <c r="AT290" s="92"/>
      <c r="AU290" s="92"/>
      <c r="AV290" s="92"/>
      <c r="AW290" s="92"/>
      <c r="AX290" s="93" t="e">
        <f t="shared" si="14"/>
        <v>#DIV/0!</v>
      </c>
      <c r="AY290" s="93" t="e">
        <f t="shared" si="15"/>
        <v>#DIV/0!</v>
      </c>
      <c r="AZ290" s="93" t="e">
        <f t="shared" si="16"/>
        <v>#DIV/0!</v>
      </c>
      <c r="BA290" s="93" t="e">
        <f t="shared" si="17"/>
        <v>#DIV/0!</v>
      </c>
      <c r="BB290" s="93" t="e">
        <f t="shared" si="18"/>
        <v>#DIV/0!</v>
      </c>
      <c r="BC290" s="94"/>
      <c r="BD290" s="95"/>
      <c r="BE290" s="85" t="s">
        <v>447</v>
      </c>
      <c r="BG290" s="96"/>
      <c r="BH290" s="85" t="s">
        <v>420</v>
      </c>
      <c r="BI290" s="85">
        <f>VLOOKUP(BH290,[1]definitions_list_lookup!$AB$12:$AC$17,2,FALSE)</f>
        <v>0</v>
      </c>
    </row>
    <row r="291" spans="1:61">
      <c r="A291" s="8">
        <v>43303</v>
      </c>
      <c r="B291" s="9" t="s">
        <v>9</v>
      </c>
      <c r="D291" s="9" t="s">
        <v>10</v>
      </c>
      <c r="E291" s="9">
        <v>43</v>
      </c>
      <c r="F291" s="9">
        <v>1</v>
      </c>
      <c r="G291" s="10" t="s">
        <v>119</v>
      </c>
      <c r="H291" s="2">
        <v>39.5</v>
      </c>
      <c r="I291" s="2">
        <v>40</v>
      </c>
      <c r="J291" s="49" t="str">
        <f>IF(((VLOOKUP($G291,Depth_Lookup!$A$3:$J$561,9,FALSE))-(I291/100))&gt;=0,"Good","Too Long")</f>
        <v>Good</v>
      </c>
      <c r="K291" s="50">
        <f>(VLOOKUP($G291,Depth_Lookup!$A$3:$J$561,10,FALSE))+(H291/100)</f>
        <v>80.394999999999996</v>
      </c>
      <c r="L291" s="50">
        <f>(VLOOKUP($G291,Depth_Lookup!$A$3:$J$561,10,FALSE))+(I291/100)</f>
        <v>80.400000000000006</v>
      </c>
      <c r="P291" s="2" t="s">
        <v>370</v>
      </c>
      <c r="Q291" s="2" t="s">
        <v>372</v>
      </c>
      <c r="R291" s="9"/>
      <c r="S291" s="17"/>
      <c r="T291" s="208" t="s">
        <v>375</v>
      </c>
      <c r="U291" s="5"/>
      <c r="V291" s="9"/>
      <c r="W291" s="9"/>
      <c r="X291" s="10" t="e">
        <f>VLOOKUP(W291,[1]definitions_list_lookup!$V$12:$W$15,2,FALSE)</f>
        <v>#N/A</v>
      </c>
      <c r="Y291" s="5"/>
      <c r="Z291" s="17" t="e">
        <f>VLOOKUP(Y291,[1]definitions_list_lookup!$AT$3:$AU$5,2,FALSE)</f>
        <v>#N/A</v>
      </c>
      <c r="AA291" s="52"/>
      <c r="AC291" s="9"/>
      <c r="AD291" s="2" t="s">
        <v>376</v>
      </c>
      <c r="AE291" s="10">
        <f>VLOOKUP(AD291,[1]definitions_list_lookup!$Y$12:$Z$15,2,FALSE)</f>
        <v>0</v>
      </c>
      <c r="AF291" s="5"/>
      <c r="AG291" s="17" t="e">
        <f>VLOOKUP(AF291,[1]definitions_list_lookup!$AT$3:$AU$5,2,FALSE)</f>
        <v>#N/A</v>
      </c>
      <c r="AI291" s="2"/>
      <c r="AJ291" s="2"/>
      <c r="AK291" s="54"/>
      <c r="AL291" s="54"/>
      <c r="AM291" s="54"/>
      <c r="AN291" s="54"/>
      <c r="AO291" s="54"/>
      <c r="AP291" s="54"/>
      <c r="AQ291" s="54"/>
      <c r="AR291" s="54"/>
      <c r="AS291" s="54"/>
      <c r="AT291" s="55"/>
      <c r="AU291" s="55"/>
      <c r="AV291" s="55"/>
      <c r="AW291" s="55"/>
      <c r="AX291" s="56" t="e">
        <f t="shared" si="14"/>
        <v>#DIV/0!</v>
      </c>
      <c r="AY291" s="56" t="e">
        <f t="shared" si="15"/>
        <v>#DIV/0!</v>
      </c>
      <c r="AZ291" s="56" t="e">
        <f t="shared" si="16"/>
        <v>#DIV/0!</v>
      </c>
      <c r="BA291" s="56" t="e">
        <f t="shared" si="17"/>
        <v>#DIV/0!</v>
      </c>
      <c r="BB291" s="56" t="e">
        <f t="shared" si="18"/>
        <v>#DIV/0!</v>
      </c>
      <c r="BC291" s="57"/>
      <c r="BD291" s="58"/>
      <c r="BE291" s="2" t="s">
        <v>419</v>
      </c>
      <c r="BH291" s="2" t="s">
        <v>420</v>
      </c>
      <c r="BI291" s="9">
        <f>VLOOKUP(BH291,[1]definitions_list_lookup!$AB$12:$AC$17,2,FALSE)</f>
        <v>0</v>
      </c>
    </row>
    <row r="292" spans="1:61" s="85" customFormat="1">
      <c r="A292" s="84">
        <v>43303</v>
      </c>
      <c r="B292" s="85" t="s">
        <v>9</v>
      </c>
      <c r="D292" s="85" t="s">
        <v>10</v>
      </c>
      <c r="E292" s="85">
        <v>43</v>
      </c>
      <c r="F292" s="85">
        <v>1</v>
      </c>
      <c r="G292" s="86" t="s">
        <v>119</v>
      </c>
      <c r="H292" s="85">
        <v>40</v>
      </c>
      <c r="I292" s="85">
        <v>42</v>
      </c>
      <c r="J292" s="49" t="str">
        <f>IF(((VLOOKUP($G292,Depth_Lookup!$A$3:$J$561,9,FALSE))-(I292/100))&gt;=0,"Good","Too Long")</f>
        <v>Good</v>
      </c>
      <c r="K292" s="50">
        <f>(VLOOKUP($G292,Depth_Lookup!$A$3:$J$561,10,FALSE))+(H292/100)</f>
        <v>80.400000000000006</v>
      </c>
      <c r="L292" s="50">
        <f>(VLOOKUP($G292,Depth_Lookup!$A$3:$J$561,10,FALSE))+(I292/100)</f>
        <v>80.42</v>
      </c>
      <c r="M292" s="87"/>
      <c r="N292" s="88"/>
      <c r="P292" s="85" t="s">
        <v>370</v>
      </c>
      <c r="Q292" s="85" t="s">
        <v>372</v>
      </c>
      <c r="S292" s="86"/>
      <c r="T292" s="208" t="s">
        <v>375</v>
      </c>
      <c r="X292" s="86" t="e">
        <f>VLOOKUP(W292,[1]definitions_list_lookup!$V$12:$W$15,2,FALSE)</f>
        <v>#N/A</v>
      </c>
      <c r="Z292" s="86" t="e">
        <f>VLOOKUP(Y292,[1]definitions_list_lookup!$AT$3:$AU$5,2,FALSE)</f>
        <v>#N/A</v>
      </c>
      <c r="AA292" s="89"/>
      <c r="AB292" s="90"/>
      <c r="AD292" s="85" t="s">
        <v>376</v>
      </c>
      <c r="AE292" s="86">
        <f>VLOOKUP(AD292,[1]definitions_list_lookup!$Y$12:$Z$15,2,FALSE)</f>
        <v>0</v>
      </c>
      <c r="AG292" s="86" t="e">
        <f>VLOOKUP(AF292,[1]definitions_list_lookup!$AT$3:$AU$5,2,FALSE)</f>
        <v>#N/A</v>
      </c>
      <c r="AK292" s="91"/>
      <c r="AL292" s="91"/>
      <c r="AM292" s="91"/>
      <c r="AN292" s="91"/>
      <c r="AO292" s="91"/>
      <c r="AP292" s="91"/>
      <c r="AQ292" s="91"/>
      <c r="AR292" s="91"/>
      <c r="AS292" s="91"/>
      <c r="AT292" s="92">
        <v>4</v>
      </c>
      <c r="AU292" s="92">
        <v>270</v>
      </c>
      <c r="AV292" s="92">
        <v>10</v>
      </c>
      <c r="AW292" s="92">
        <v>0</v>
      </c>
      <c r="AX292" s="93">
        <f t="shared" si="14"/>
        <v>158.36797774921638</v>
      </c>
      <c r="AY292" s="93">
        <f t="shared" si="15"/>
        <v>158.36797774921638</v>
      </c>
      <c r="AZ292" s="93">
        <f t="shared" si="16"/>
        <v>79.259371038792636</v>
      </c>
      <c r="BA292" s="93">
        <f t="shared" si="17"/>
        <v>248.36797774921638</v>
      </c>
      <c r="BB292" s="93">
        <f t="shared" si="18"/>
        <v>10.740628961207364</v>
      </c>
      <c r="BC292" s="94">
        <f t="shared" si="19"/>
        <v>338.36797774921638</v>
      </c>
      <c r="BD292" s="95">
        <f t="shared" si="20"/>
        <v>10.740628961207364</v>
      </c>
      <c r="BE292" s="85" t="s">
        <v>421</v>
      </c>
      <c r="BG292" s="96"/>
      <c r="BH292" s="85" t="s">
        <v>420</v>
      </c>
      <c r="BI292" s="85">
        <f>VLOOKUP(BH292,[1]definitions_list_lookup!$AB$12:$AC$17,2,FALSE)</f>
        <v>0</v>
      </c>
    </row>
    <row r="293" spans="1:61">
      <c r="A293" s="8">
        <v>43303</v>
      </c>
      <c r="B293" s="9" t="s">
        <v>9</v>
      </c>
      <c r="D293" s="9" t="s">
        <v>10</v>
      </c>
      <c r="E293" s="9">
        <v>43</v>
      </c>
      <c r="F293" s="9">
        <v>1</v>
      </c>
      <c r="G293" s="10" t="s">
        <v>119</v>
      </c>
      <c r="H293" s="2">
        <v>42</v>
      </c>
      <c r="I293" s="2">
        <v>44.5</v>
      </c>
      <c r="J293" s="49" t="str">
        <f>IF(((VLOOKUP($G293,Depth_Lookup!$A$3:$J$561,9,FALSE))-(I293/100))&gt;=0,"Good","Too Long")</f>
        <v>Good</v>
      </c>
      <c r="K293" s="50">
        <f>(VLOOKUP($G293,Depth_Lookup!$A$3:$J$561,10,FALSE))+(H293/100)</f>
        <v>80.42</v>
      </c>
      <c r="L293" s="50">
        <f>(VLOOKUP($G293,Depth_Lookup!$A$3:$J$561,10,FALSE))+(I293/100)</f>
        <v>80.444999999999993</v>
      </c>
      <c r="P293" s="2" t="s">
        <v>370</v>
      </c>
      <c r="Q293" s="2" t="s">
        <v>372</v>
      </c>
      <c r="R293" s="9"/>
      <c r="S293" s="17"/>
      <c r="T293" s="208" t="s">
        <v>375</v>
      </c>
      <c r="U293" s="5"/>
      <c r="V293" s="9"/>
      <c r="W293" s="9"/>
      <c r="X293" s="10" t="e">
        <f>VLOOKUP(W293,[1]definitions_list_lookup!$V$12:$W$15,2,FALSE)</f>
        <v>#N/A</v>
      </c>
      <c r="Y293" s="5"/>
      <c r="Z293" s="17" t="e">
        <f>VLOOKUP(Y293,[1]definitions_list_lookup!$AT$3:$AU$5,2,FALSE)</f>
        <v>#N/A</v>
      </c>
      <c r="AA293" s="52"/>
      <c r="AC293" s="9"/>
      <c r="AD293" s="2" t="s">
        <v>376</v>
      </c>
      <c r="AE293" s="10">
        <f>VLOOKUP(AD293,[1]definitions_list_lookup!$Y$12:$Z$15,2,FALSE)</f>
        <v>0</v>
      </c>
      <c r="AF293" s="5"/>
      <c r="AG293" s="17" t="e">
        <f>VLOOKUP(AF293,[1]definitions_list_lookup!$AT$3:$AU$5,2,FALSE)</f>
        <v>#N/A</v>
      </c>
      <c r="AI293" s="2"/>
      <c r="AJ293" s="2"/>
      <c r="AK293" s="54"/>
      <c r="AL293" s="54"/>
      <c r="AM293" s="54"/>
      <c r="AN293" s="54"/>
      <c r="AO293" s="54"/>
      <c r="AP293" s="54"/>
      <c r="AQ293" s="54"/>
      <c r="AR293" s="54"/>
      <c r="AS293" s="54"/>
      <c r="AT293" s="55"/>
      <c r="AU293" s="55"/>
      <c r="AV293" s="55"/>
      <c r="AW293" s="55"/>
      <c r="AX293" s="56" t="e">
        <f t="shared" si="14"/>
        <v>#DIV/0!</v>
      </c>
      <c r="AY293" s="56" t="e">
        <f t="shared" si="15"/>
        <v>#DIV/0!</v>
      </c>
      <c r="AZ293" s="56" t="e">
        <f t="shared" si="16"/>
        <v>#DIV/0!</v>
      </c>
      <c r="BA293" s="56" t="e">
        <f t="shared" si="17"/>
        <v>#DIV/0!</v>
      </c>
      <c r="BB293" s="56" t="e">
        <f t="shared" si="18"/>
        <v>#DIV/0!</v>
      </c>
      <c r="BC293" s="57"/>
      <c r="BD293" s="58"/>
      <c r="BE293" s="2" t="s">
        <v>419</v>
      </c>
      <c r="BH293" s="2" t="s">
        <v>420</v>
      </c>
      <c r="BI293" s="9">
        <f>VLOOKUP(BH293,[1]definitions_list_lookup!$AB$12:$AC$17,2,FALSE)</f>
        <v>0</v>
      </c>
    </row>
    <row r="294" spans="1:61" s="85" customFormat="1">
      <c r="A294" s="84">
        <v>43303</v>
      </c>
      <c r="B294" s="85" t="s">
        <v>9</v>
      </c>
      <c r="D294" s="85" t="s">
        <v>10</v>
      </c>
      <c r="E294" s="85">
        <v>43</v>
      </c>
      <c r="F294" s="85">
        <v>1</v>
      </c>
      <c r="G294" s="86" t="s">
        <v>119</v>
      </c>
      <c r="H294" s="85">
        <v>44.5</v>
      </c>
      <c r="I294" s="85">
        <v>46</v>
      </c>
      <c r="J294" s="49" t="str">
        <f>IF(((VLOOKUP($G294,Depth_Lookup!$A$3:$J$561,9,FALSE))-(I294/100))&gt;=0,"Good","Too Long")</f>
        <v>Good</v>
      </c>
      <c r="K294" s="50">
        <f>(VLOOKUP($G294,Depth_Lookup!$A$3:$J$561,10,FALSE))+(H294/100)</f>
        <v>80.444999999999993</v>
      </c>
      <c r="L294" s="50">
        <f>(VLOOKUP($G294,Depth_Lookup!$A$3:$J$561,10,FALSE))+(I294/100)</f>
        <v>80.459999999999994</v>
      </c>
      <c r="M294" s="87"/>
      <c r="N294" s="88"/>
      <c r="P294" s="85" t="s">
        <v>370</v>
      </c>
      <c r="Q294" s="85" t="s">
        <v>371</v>
      </c>
      <c r="S294" s="86"/>
      <c r="T294" s="208" t="s">
        <v>375</v>
      </c>
      <c r="X294" s="86" t="e">
        <f>VLOOKUP(W294,[1]definitions_list_lookup!$V$12:$W$15,2,FALSE)</f>
        <v>#N/A</v>
      </c>
      <c r="Z294" s="86" t="e">
        <f>VLOOKUP(Y294,[1]definitions_list_lookup!$AT$3:$AU$5,2,FALSE)</f>
        <v>#N/A</v>
      </c>
      <c r="AA294" s="89"/>
      <c r="AB294" s="90"/>
      <c r="AD294" s="85" t="s">
        <v>376</v>
      </c>
      <c r="AE294" s="86">
        <f>VLOOKUP(AD294,[1]definitions_list_lookup!$Y$12:$Z$15,2,FALSE)</f>
        <v>0</v>
      </c>
      <c r="AG294" s="86" t="e">
        <f>VLOOKUP(AF294,[1]definitions_list_lookup!$AT$3:$AU$5,2,FALSE)</f>
        <v>#N/A</v>
      </c>
      <c r="AK294" s="91"/>
      <c r="AL294" s="91"/>
      <c r="AM294" s="91"/>
      <c r="AN294" s="91"/>
      <c r="AO294" s="91"/>
      <c r="AP294" s="91"/>
      <c r="AQ294" s="91"/>
      <c r="AR294" s="91"/>
      <c r="AS294" s="91"/>
      <c r="AT294" s="92">
        <v>18</v>
      </c>
      <c r="AU294" s="92">
        <v>270</v>
      </c>
      <c r="AV294" s="92">
        <v>16</v>
      </c>
      <c r="AW294" s="92">
        <v>0</v>
      </c>
      <c r="AX294" s="93">
        <f t="shared" si="14"/>
        <v>131.42877489724134</v>
      </c>
      <c r="AY294" s="93">
        <f t="shared" si="15"/>
        <v>131.42877489724134</v>
      </c>
      <c r="AZ294" s="93">
        <f t="shared" si="16"/>
        <v>66.570308284216068</v>
      </c>
      <c r="BA294" s="93">
        <f t="shared" si="17"/>
        <v>221.42877489724134</v>
      </c>
      <c r="BB294" s="93">
        <f t="shared" si="18"/>
        <v>23.429691715783932</v>
      </c>
      <c r="BC294" s="94">
        <f t="shared" si="19"/>
        <v>311.42877489724134</v>
      </c>
      <c r="BD294" s="95">
        <f t="shared" si="20"/>
        <v>23.429691715783932</v>
      </c>
      <c r="BE294" s="85" t="s">
        <v>421</v>
      </c>
      <c r="BG294" s="96"/>
      <c r="BH294" s="85" t="s">
        <v>420</v>
      </c>
      <c r="BI294" s="85">
        <f>VLOOKUP(BH294,[1]definitions_list_lookup!$AB$12:$AC$17,2,FALSE)</f>
        <v>0</v>
      </c>
    </row>
    <row r="295" spans="1:61">
      <c r="A295" s="8">
        <v>43303</v>
      </c>
      <c r="B295" s="9" t="s">
        <v>9</v>
      </c>
      <c r="D295" s="9" t="s">
        <v>10</v>
      </c>
      <c r="E295" s="9">
        <v>43</v>
      </c>
      <c r="F295" s="9">
        <v>1</v>
      </c>
      <c r="G295" s="10" t="s">
        <v>119</v>
      </c>
      <c r="H295" s="2">
        <v>46</v>
      </c>
      <c r="I295" s="2">
        <v>47</v>
      </c>
      <c r="J295" s="49" t="str">
        <f>IF(((VLOOKUP($G295,Depth_Lookup!$A$3:$J$561,9,FALSE))-(I295/100))&gt;=0,"Good","Too Long")</f>
        <v>Good</v>
      </c>
      <c r="K295" s="50">
        <f>(VLOOKUP($G295,Depth_Lookup!$A$3:$J$561,10,FALSE))+(H295/100)</f>
        <v>80.459999999999994</v>
      </c>
      <c r="L295" s="50">
        <f>(VLOOKUP($G295,Depth_Lookup!$A$3:$J$561,10,FALSE))+(I295/100)</f>
        <v>80.47</v>
      </c>
      <c r="P295" s="2" t="s">
        <v>370</v>
      </c>
      <c r="Q295" s="2" t="s">
        <v>372</v>
      </c>
      <c r="R295" s="9"/>
      <c r="S295" s="17"/>
      <c r="T295" s="208" t="s">
        <v>375</v>
      </c>
      <c r="U295" s="5"/>
      <c r="V295" s="9"/>
      <c r="W295" s="9"/>
      <c r="X295" s="10" t="e">
        <f>VLOOKUP(W295,[1]definitions_list_lookup!$V$12:$W$15,2,FALSE)</f>
        <v>#N/A</v>
      </c>
      <c r="Y295" s="5"/>
      <c r="Z295" s="17" t="e">
        <f>VLOOKUP(Y295,[1]definitions_list_lookup!$AT$3:$AU$5,2,FALSE)</f>
        <v>#N/A</v>
      </c>
      <c r="AA295" s="52"/>
      <c r="AC295" s="9"/>
      <c r="AD295" s="2" t="s">
        <v>379</v>
      </c>
      <c r="AE295" s="10">
        <f>VLOOKUP(AD295,[1]definitions_list_lookup!$Y$12:$Z$15,2,FALSE)</f>
        <v>1</v>
      </c>
      <c r="AF295" s="5"/>
      <c r="AG295" s="17" t="e">
        <f>VLOOKUP(AF295,[1]definitions_list_lookup!$AT$3:$AU$5,2,FALSE)</f>
        <v>#N/A</v>
      </c>
      <c r="AI295" s="2" t="s">
        <v>446</v>
      </c>
      <c r="AJ295" s="2"/>
      <c r="AK295" s="54"/>
      <c r="AL295" s="54"/>
      <c r="AM295" s="54"/>
      <c r="AN295" s="54"/>
      <c r="AO295" s="54"/>
      <c r="AP295" s="54"/>
      <c r="AQ295" s="54"/>
      <c r="AR295" s="54"/>
      <c r="AS295" s="54"/>
      <c r="AT295" s="55"/>
      <c r="AU295" s="55"/>
      <c r="AV295" s="55"/>
      <c r="AW295" s="55"/>
      <c r="AX295" s="56" t="e">
        <f t="shared" si="14"/>
        <v>#DIV/0!</v>
      </c>
      <c r="AY295" s="56" t="e">
        <f t="shared" si="15"/>
        <v>#DIV/0!</v>
      </c>
      <c r="AZ295" s="56" t="e">
        <f t="shared" si="16"/>
        <v>#DIV/0!</v>
      </c>
      <c r="BA295" s="56" t="e">
        <f t="shared" si="17"/>
        <v>#DIV/0!</v>
      </c>
      <c r="BB295" s="56" t="e">
        <f t="shared" si="18"/>
        <v>#DIV/0!</v>
      </c>
      <c r="BC295" s="57"/>
      <c r="BD295" s="58"/>
      <c r="BE295" s="2" t="s">
        <v>419</v>
      </c>
      <c r="BH295" s="2" t="s">
        <v>420</v>
      </c>
      <c r="BI295" s="9">
        <f>VLOOKUP(BH295,[1]definitions_list_lookup!$AB$12:$AC$17,2,FALSE)</f>
        <v>0</v>
      </c>
    </row>
    <row r="296" spans="1:61" s="85" customFormat="1">
      <c r="A296" s="84">
        <v>43303</v>
      </c>
      <c r="B296" s="85" t="s">
        <v>9</v>
      </c>
      <c r="D296" s="85" t="s">
        <v>10</v>
      </c>
      <c r="E296" s="85">
        <v>43</v>
      </c>
      <c r="F296" s="85">
        <v>1</v>
      </c>
      <c r="G296" s="86" t="s">
        <v>119</v>
      </c>
      <c r="H296" s="85">
        <v>47</v>
      </c>
      <c r="I296" s="85">
        <v>66.5</v>
      </c>
      <c r="J296" s="49" t="str">
        <f>IF(((VLOOKUP($G296,Depth_Lookup!$A$3:$J$561,9,FALSE))-(I296/100))&gt;=0,"Good","Too Long")</f>
        <v>Good</v>
      </c>
      <c r="K296" s="50">
        <f>(VLOOKUP($G296,Depth_Lookup!$A$3:$J$561,10,FALSE))+(H296/100)</f>
        <v>80.47</v>
      </c>
      <c r="L296" s="50">
        <f>(VLOOKUP($G296,Depth_Lookup!$A$3:$J$561,10,FALSE))+(I296/100)</f>
        <v>80.665000000000006</v>
      </c>
      <c r="M296" s="87"/>
      <c r="N296" s="88"/>
      <c r="P296" s="85" t="s">
        <v>370</v>
      </c>
      <c r="Q296" s="85" t="s">
        <v>372</v>
      </c>
      <c r="S296" s="86"/>
      <c r="T296" s="208" t="s">
        <v>375</v>
      </c>
      <c r="X296" s="86" t="e">
        <f>VLOOKUP(W296,[1]definitions_list_lookup!$V$12:$W$15,2,FALSE)</f>
        <v>#N/A</v>
      </c>
      <c r="Z296" s="86" t="e">
        <f>VLOOKUP(Y296,[1]definitions_list_lookup!$AT$3:$AU$5,2,FALSE)</f>
        <v>#N/A</v>
      </c>
      <c r="AA296" s="89"/>
      <c r="AB296" s="90"/>
      <c r="AD296" s="85" t="s">
        <v>379</v>
      </c>
      <c r="AE296" s="86">
        <f>VLOOKUP(AD296,[1]definitions_list_lookup!$Y$12:$Z$15,2,FALSE)</f>
        <v>1</v>
      </c>
      <c r="AG296" s="86" t="e">
        <f>VLOOKUP(AF296,[1]definitions_list_lookup!$AT$3:$AU$5,2,FALSE)</f>
        <v>#N/A</v>
      </c>
      <c r="AI296" s="85" t="s">
        <v>446</v>
      </c>
      <c r="AK296" s="91"/>
      <c r="AL296" s="91"/>
      <c r="AM296" s="91"/>
      <c r="AN296" s="91"/>
      <c r="AO296" s="91"/>
      <c r="AP296" s="91"/>
      <c r="AQ296" s="91"/>
      <c r="AR296" s="91"/>
      <c r="AS296" s="91"/>
      <c r="AT296" s="92">
        <v>32</v>
      </c>
      <c r="AU296" s="92">
        <v>270</v>
      </c>
      <c r="AV296" s="92">
        <v>20</v>
      </c>
      <c r="AW296" s="92">
        <v>0</v>
      </c>
      <c r="AX296" s="93">
        <f t="shared" si="14"/>
        <v>120.21969333493269</v>
      </c>
      <c r="AY296" s="93">
        <f t="shared" si="15"/>
        <v>120.21969333493269</v>
      </c>
      <c r="AZ296" s="93">
        <f t="shared" si="16"/>
        <v>54.127684221635818</v>
      </c>
      <c r="BA296" s="93">
        <f t="shared" si="17"/>
        <v>210.21969333493269</v>
      </c>
      <c r="BB296" s="93">
        <f t="shared" si="18"/>
        <v>35.872315778364182</v>
      </c>
      <c r="BC296" s="94">
        <f t="shared" si="19"/>
        <v>300.21969333493269</v>
      </c>
      <c r="BD296" s="95">
        <f t="shared" si="20"/>
        <v>35.872315778364182</v>
      </c>
      <c r="BE296" s="85" t="s">
        <v>447</v>
      </c>
      <c r="BG296" s="96"/>
      <c r="BH296" s="85" t="s">
        <v>420</v>
      </c>
      <c r="BI296" s="85">
        <f>VLOOKUP(BH296,[1]definitions_list_lookup!$AB$12:$AC$17,2,FALSE)</f>
        <v>0</v>
      </c>
    </row>
    <row r="297" spans="1:61" s="85" customFormat="1">
      <c r="A297" s="84">
        <v>43303</v>
      </c>
      <c r="B297" s="85" t="s">
        <v>9</v>
      </c>
      <c r="D297" s="85" t="s">
        <v>10</v>
      </c>
      <c r="E297" s="85">
        <v>44</v>
      </c>
      <c r="F297" s="85">
        <v>1</v>
      </c>
      <c r="G297" s="86" t="s">
        <v>120</v>
      </c>
      <c r="H297" s="85">
        <v>0</v>
      </c>
      <c r="I297" s="85">
        <v>4</v>
      </c>
      <c r="J297" s="49" t="str">
        <f>IF(((VLOOKUP($G297,Depth_Lookup!$A$3:$J$561,9,FALSE))-(I297/100))&gt;=0,"Good","Too Long")</f>
        <v>Good</v>
      </c>
      <c r="K297" s="50">
        <f>(VLOOKUP($G297,Depth_Lookup!$A$3:$J$561,10,FALSE))+(H297/100)</f>
        <v>80.599999999999994</v>
      </c>
      <c r="L297" s="50">
        <f>(VLOOKUP($G297,Depth_Lookup!$A$3:$J$561,10,FALSE))+(I297/100)</f>
        <v>80.64</v>
      </c>
      <c r="M297" s="87"/>
      <c r="N297" s="88"/>
      <c r="S297" s="86"/>
      <c r="T297" s="208"/>
      <c r="X297" s="86" t="e">
        <f>VLOOKUP(W297,[1]definitions_list_lookup!$V$12:$W$15,2,FALSE)</f>
        <v>#N/A</v>
      </c>
      <c r="Z297" s="86" t="e">
        <f>VLOOKUP(Y297,[1]definitions_list_lookup!$AT$3:$AU$5,2,FALSE)</f>
        <v>#N/A</v>
      </c>
      <c r="AA297" s="89"/>
      <c r="AB297" s="90"/>
      <c r="AD297" s="85" t="s">
        <v>379</v>
      </c>
      <c r="AE297" s="86">
        <f>VLOOKUP(AD297,[1]definitions_list_lookup!$Y$12:$Z$15,2,FALSE)</f>
        <v>1</v>
      </c>
      <c r="AG297" s="86" t="e">
        <f>VLOOKUP(AF297,[1]definitions_list_lookup!$AT$3:$AU$5,2,FALSE)</f>
        <v>#N/A</v>
      </c>
      <c r="AI297" s="85" t="s">
        <v>446</v>
      </c>
      <c r="AK297" s="91"/>
      <c r="AL297" s="91"/>
      <c r="AM297" s="91"/>
      <c r="AN297" s="91"/>
      <c r="AO297" s="91"/>
      <c r="AP297" s="91"/>
      <c r="AQ297" s="91"/>
      <c r="AR297" s="91"/>
      <c r="AS297" s="91"/>
      <c r="AT297" s="92"/>
      <c r="AU297" s="92"/>
      <c r="AV297" s="92"/>
      <c r="AW297" s="92"/>
      <c r="AX297" s="93" t="e">
        <f t="shared" si="14"/>
        <v>#DIV/0!</v>
      </c>
      <c r="AY297" s="93" t="e">
        <f t="shared" si="15"/>
        <v>#DIV/0!</v>
      </c>
      <c r="AZ297" s="93" t="e">
        <f t="shared" si="16"/>
        <v>#DIV/0!</v>
      </c>
      <c r="BA297" s="93" t="e">
        <f t="shared" si="17"/>
        <v>#DIV/0!</v>
      </c>
      <c r="BB297" s="93" t="e">
        <f t="shared" si="18"/>
        <v>#DIV/0!</v>
      </c>
      <c r="BC297" s="94" t="e">
        <f t="shared" si="19"/>
        <v>#DIV/0!</v>
      </c>
      <c r="BD297" s="95" t="e">
        <f t="shared" si="20"/>
        <v>#DIV/0!</v>
      </c>
      <c r="BE297" s="85" t="s">
        <v>447</v>
      </c>
      <c r="BG297" s="96"/>
      <c r="BH297" s="85" t="s">
        <v>420</v>
      </c>
      <c r="BI297" s="85">
        <f>VLOOKUP(BH297,[1]definitions_list_lookup!$AB$12:$AC$17,2,FALSE)</f>
        <v>0</v>
      </c>
    </row>
    <row r="298" spans="1:61">
      <c r="A298" s="8">
        <v>43303</v>
      </c>
      <c r="B298" s="9" t="s">
        <v>9</v>
      </c>
      <c r="D298" s="9" t="s">
        <v>10</v>
      </c>
      <c r="E298" s="9">
        <v>44</v>
      </c>
      <c r="F298" s="9">
        <v>1</v>
      </c>
      <c r="G298" s="10" t="s">
        <v>120</v>
      </c>
      <c r="H298" s="2">
        <v>4</v>
      </c>
      <c r="I298" s="2">
        <v>5</v>
      </c>
      <c r="J298" s="49" t="str">
        <f>IF(((VLOOKUP($G298,Depth_Lookup!$A$3:$J$561,9,FALSE))-(I298/100))&gt;=0,"Good","Too Long")</f>
        <v>Good</v>
      </c>
      <c r="K298" s="50">
        <f>(VLOOKUP($G298,Depth_Lookup!$A$3:$J$561,10,FALSE))+(H298/100)</f>
        <v>80.64</v>
      </c>
      <c r="L298" s="50">
        <f>(VLOOKUP($G298,Depth_Lookup!$A$3:$J$561,10,FALSE))+(I298/100)</f>
        <v>80.649999999999991</v>
      </c>
      <c r="P298" s="2" t="s">
        <v>370</v>
      </c>
      <c r="Q298" s="2" t="s">
        <v>372</v>
      </c>
      <c r="R298" s="9"/>
      <c r="S298" s="17"/>
      <c r="T298" s="208" t="s">
        <v>375</v>
      </c>
      <c r="U298" s="5"/>
      <c r="V298" s="9"/>
      <c r="W298" s="9"/>
      <c r="X298" s="10" t="e">
        <f>VLOOKUP(W298,[1]definitions_list_lookup!$V$12:$W$15,2,FALSE)</f>
        <v>#N/A</v>
      </c>
      <c r="Y298" s="5"/>
      <c r="Z298" s="17" t="e">
        <f>VLOOKUP(Y298,[1]definitions_list_lookup!$AT$3:$AU$5,2,FALSE)</f>
        <v>#N/A</v>
      </c>
      <c r="AA298" s="52"/>
      <c r="AC298" s="9"/>
      <c r="AD298" s="2" t="s">
        <v>376</v>
      </c>
      <c r="AE298" s="10">
        <f>VLOOKUP(AD298,[1]definitions_list_lookup!$Y$12:$Z$15,2,FALSE)</f>
        <v>0</v>
      </c>
      <c r="AF298" s="5"/>
      <c r="AG298" s="17" t="e">
        <f>VLOOKUP(AF298,[1]definitions_list_lookup!$AT$3:$AU$5,2,FALSE)</f>
        <v>#N/A</v>
      </c>
      <c r="AI298" s="2"/>
      <c r="AJ298" s="2"/>
      <c r="AK298" s="54"/>
      <c r="AL298" s="54"/>
      <c r="AM298" s="54"/>
      <c r="AN298" s="54"/>
      <c r="AO298" s="54"/>
      <c r="AP298" s="54"/>
      <c r="AQ298" s="54"/>
      <c r="AR298" s="54"/>
      <c r="AS298" s="54"/>
      <c r="AT298" s="55"/>
      <c r="AU298" s="55"/>
      <c r="AV298" s="55"/>
      <c r="AW298" s="55"/>
      <c r="AX298" s="56" t="e">
        <f t="shared" si="14"/>
        <v>#DIV/0!</v>
      </c>
      <c r="AY298" s="56" t="e">
        <f t="shared" si="15"/>
        <v>#DIV/0!</v>
      </c>
      <c r="AZ298" s="56" t="e">
        <f t="shared" si="16"/>
        <v>#DIV/0!</v>
      </c>
      <c r="BA298" s="56" t="e">
        <f t="shared" si="17"/>
        <v>#DIV/0!</v>
      </c>
      <c r="BB298" s="56" t="e">
        <f t="shared" si="18"/>
        <v>#DIV/0!</v>
      </c>
      <c r="BC298" s="57"/>
      <c r="BD298" s="58"/>
      <c r="BE298" s="2" t="s">
        <v>419</v>
      </c>
      <c r="BH298" s="2" t="s">
        <v>420</v>
      </c>
      <c r="BI298" s="9">
        <f>VLOOKUP(BH298,[1]definitions_list_lookup!$AB$12:$AC$17,2,FALSE)</f>
        <v>0</v>
      </c>
    </row>
    <row r="299" spans="1:61" s="85" customFormat="1">
      <c r="A299" s="84">
        <v>43303</v>
      </c>
      <c r="B299" s="85" t="s">
        <v>9</v>
      </c>
      <c r="D299" s="85" t="s">
        <v>10</v>
      </c>
      <c r="E299" s="85">
        <v>44</v>
      </c>
      <c r="F299" s="85">
        <v>1</v>
      </c>
      <c r="G299" s="86" t="s">
        <v>120</v>
      </c>
      <c r="H299" s="85">
        <v>5</v>
      </c>
      <c r="I299" s="85">
        <v>40</v>
      </c>
      <c r="J299" s="49" t="str">
        <f>IF(((VLOOKUP($G299,Depth_Lookup!$A$3:$J$561,9,FALSE))-(I299/100))&gt;=0,"Good","Too Long")</f>
        <v>Good</v>
      </c>
      <c r="K299" s="50">
        <f>(VLOOKUP($G299,Depth_Lookup!$A$3:$J$561,10,FALSE))+(H299/100)</f>
        <v>80.649999999999991</v>
      </c>
      <c r="L299" s="50">
        <f>(VLOOKUP($G299,Depth_Lookup!$A$3:$J$561,10,FALSE))+(I299/100)</f>
        <v>81</v>
      </c>
      <c r="M299" s="87"/>
      <c r="N299" s="88"/>
      <c r="P299" s="85" t="s">
        <v>370</v>
      </c>
      <c r="Q299" s="85" t="s">
        <v>372</v>
      </c>
      <c r="S299" s="86"/>
      <c r="T299" s="208" t="s">
        <v>375</v>
      </c>
      <c r="X299" s="86" t="e">
        <f>VLOOKUP(W299,[1]definitions_list_lookup!$V$12:$W$15,2,FALSE)</f>
        <v>#N/A</v>
      </c>
      <c r="Z299" s="86" t="e">
        <f>VLOOKUP(Y299,[1]definitions_list_lookup!$AT$3:$AU$5,2,FALSE)</f>
        <v>#N/A</v>
      </c>
      <c r="AA299" s="89"/>
      <c r="AB299" s="90"/>
      <c r="AD299" s="85" t="s">
        <v>376</v>
      </c>
      <c r="AE299" s="86">
        <f>VLOOKUP(AD299,[1]definitions_list_lookup!$Y$12:$Z$15,2,FALSE)</f>
        <v>0</v>
      </c>
      <c r="AG299" s="86" t="e">
        <f>VLOOKUP(AF299,[1]definitions_list_lookup!$AT$3:$AU$5,2,FALSE)</f>
        <v>#N/A</v>
      </c>
      <c r="AK299" s="91"/>
      <c r="AL299" s="91"/>
      <c r="AM299" s="91"/>
      <c r="AN299" s="91"/>
      <c r="AO299" s="91"/>
      <c r="AP299" s="91"/>
      <c r="AQ299" s="91"/>
      <c r="AR299" s="91"/>
      <c r="AS299" s="91"/>
      <c r="AT299" s="92">
        <v>13</v>
      </c>
      <c r="AU299" s="92">
        <v>90</v>
      </c>
      <c r="AV299" s="92">
        <v>0.1</v>
      </c>
      <c r="AW299" s="92">
        <v>0</v>
      </c>
      <c r="AX299" s="93">
        <f t="shared" si="14"/>
        <v>-90.433139775843856</v>
      </c>
      <c r="AY299" s="93">
        <f t="shared" si="15"/>
        <v>269.56686022415613</v>
      </c>
      <c r="AZ299" s="93">
        <f t="shared" si="16"/>
        <v>76.999641139889675</v>
      </c>
      <c r="BA299" s="93">
        <f t="shared" si="17"/>
        <v>359.56686022415613</v>
      </c>
      <c r="BB299" s="93">
        <f t="shared" si="18"/>
        <v>13.000358860110325</v>
      </c>
      <c r="BC299" s="94">
        <f t="shared" si="19"/>
        <v>89.56686022415613</v>
      </c>
      <c r="BD299" s="95">
        <f t="shared" si="20"/>
        <v>13.000358860110325</v>
      </c>
      <c r="BE299" s="85" t="s">
        <v>421</v>
      </c>
      <c r="BG299" s="96"/>
      <c r="BH299" s="85" t="s">
        <v>420</v>
      </c>
      <c r="BI299" s="85">
        <f>VLOOKUP(BH299,[1]definitions_list_lookup!$AB$12:$AC$17,2,FALSE)</f>
        <v>0</v>
      </c>
    </row>
    <row r="300" spans="1:61" s="85" customFormat="1">
      <c r="A300" s="84">
        <v>43303</v>
      </c>
      <c r="B300" s="85" t="s">
        <v>9</v>
      </c>
      <c r="D300" s="85" t="s">
        <v>10</v>
      </c>
      <c r="E300" s="85">
        <v>44</v>
      </c>
      <c r="F300" s="85">
        <v>1</v>
      </c>
      <c r="G300" s="86" t="s">
        <v>120</v>
      </c>
      <c r="H300" s="85">
        <v>40</v>
      </c>
      <c r="I300" s="85">
        <v>76</v>
      </c>
      <c r="J300" s="49" t="str">
        <f>IF(((VLOOKUP($G300,Depth_Lookup!$A$3:$J$561,9,FALSE))-(I300/100))&gt;=0,"Good","Too Long")</f>
        <v>Good</v>
      </c>
      <c r="K300" s="50">
        <f>(VLOOKUP($G300,Depth_Lookup!$A$3:$J$561,10,FALSE))+(H300/100)</f>
        <v>81</v>
      </c>
      <c r="L300" s="50">
        <f>(VLOOKUP($G300,Depth_Lookup!$A$3:$J$561,10,FALSE))+(I300/100)</f>
        <v>81.36</v>
      </c>
      <c r="M300" s="87"/>
      <c r="N300" s="88"/>
      <c r="S300" s="86"/>
      <c r="T300" s="208"/>
      <c r="X300" s="86" t="e">
        <f>VLOOKUP(W300,[1]definitions_list_lookup!$V$12:$W$15,2,FALSE)</f>
        <v>#N/A</v>
      </c>
      <c r="Z300" s="86" t="e">
        <f>VLOOKUP(Y300,[1]definitions_list_lookup!$AT$3:$AU$5,2,FALSE)</f>
        <v>#N/A</v>
      </c>
      <c r="AA300" s="89"/>
      <c r="AB300" s="90"/>
      <c r="AD300" s="85" t="s">
        <v>376</v>
      </c>
      <c r="AE300" s="86">
        <f>VLOOKUP(AD300,[1]definitions_list_lookup!$Y$12:$Z$15,2,FALSE)</f>
        <v>0</v>
      </c>
      <c r="AG300" s="86" t="e">
        <f>VLOOKUP(AF300,[1]definitions_list_lookup!$AT$3:$AU$5,2,FALSE)</f>
        <v>#N/A</v>
      </c>
      <c r="AK300" s="91"/>
      <c r="AL300" s="91"/>
      <c r="AM300" s="91"/>
      <c r="AN300" s="91"/>
      <c r="AO300" s="91"/>
      <c r="AP300" s="91"/>
      <c r="AQ300" s="91"/>
      <c r="AR300" s="91"/>
      <c r="AS300" s="91"/>
      <c r="AT300" s="92">
        <v>53</v>
      </c>
      <c r="AU300" s="92">
        <v>90</v>
      </c>
      <c r="AV300" s="92">
        <v>43</v>
      </c>
      <c r="AW300" s="92">
        <v>0</v>
      </c>
      <c r="AX300" s="93">
        <f t="shared" si="14"/>
        <v>-125.09573306503637</v>
      </c>
      <c r="AY300" s="93">
        <f t="shared" si="15"/>
        <v>234.90426693496363</v>
      </c>
      <c r="AZ300" s="93">
        <f t="shared" si="16"/>
        <v>31.65600345687654</v>
      </c>
      <c r="BA300" s="93">
        <f t="shared" si="17"/>
        <v>324.90426693496363</v>
      </c>
      <c r="BB300" s="93">
        <f t="shared" si="18"/>
        <v>58.34399654312346</v>
      </c>
      <c r="BC300" s="94">
        <f t="shared" si="19"/>
        <v>54.90426693496363</v>
      </c>
      <c r="BD300" s="95">
        <f t="shared" si="20"/>
        <v>58.34399654312346</v>
      </c>
      <c r="BE300" s="85" t="s">
        <v>421</v>
      </c>
      <c r="BF300" s="85" t="s">
        <v>442</v>
      </c>
      <c r="BG300" s="96"/>
      <c r="BH300" s="85" t="s">
        <v>420</v>
      </c>
      <c r="BI300" s="85">
        <f>VLOOKUP(BH300,[1]definitions_list_lookup!$AB$12:$AC$17,2,FALSE)</f>
        <v>0</v>
      </c>
    </row>
    <row r="301" spans="1:61" s="85" customFormat="1">
      <c r="A301" s="84">
        <v>43303</v>
      </c>
      <c r="B301" s="85" t="s">
        <v>9</v>
      </c>
      <c r="D301" s="85" t="s">
        <v>10</v>
      </c>
      <c r="E301" s="85">
        <v>44</v>
      </c>
      <c r="F301" s="85">
        <v>2</v>
      </c>
      <c r="G301" s="86" t="s">
        <v>121</v>
      </c>
      <c r="H301" s="85">
        <v>0</v>
      </c>
      <c r="I301" s="85">
        <v>40</v>
      </c>
      <c r="J301" s="49" t="str">
        <f>IF(((VLOOKUP($G301,Depth_Lookup!$A$3:$J$561,9,FALSE))-(I301/100))&gt;=0,"Good","Too Long")</f>
        <v>Good</v>
      </c>
      <c r="K301" s="50">
        <f>(VLOOKUP($G301,Depth_Lookup!$A$3:$J$561,10,FALSE))+(H301/100)</f>
        <v>81.36</v>
      </c>
      <c r="L301" s="50">
        <f>(VLOOKUP($G301,Depth_Lookup!$A$3:$J$561,10,FALSE))+(I301/100)</f>
        <v>81.760000000000005</v>
      </c>
      <c r="M301" s="87"/>
      <c r="N301" s="88"/>
      <c r="S301" s="86"/>
      <c r="T301" s="208"/>
      <c r="X301" s="86" t="e">
        <f>VLOOKUP(W301,[1]definitions_list_lookup!$V$12:$W$15,2,FALSE)</f>
        <v>#N/A</v>
      </c>
      <c r="Z301" s="86" t="e">
        <f>VLOOKUP(Y301,[1]definitions_list_lookup!$AT$3:$AU$5,2,FALSE)</f>
        <v>#N/A</v>
      </c>
      <c r="AA301" s="89"/>
      <c r="AB301" s="90"/>
      <c r="AD301" s="85" t="s">
        <v>376</v>
      </c>
      <c r="AE301" s="86">
        <f>VLOOKUP(AD301,[1]definitions_list_lookup!$Y$12:$Z$15,2,FALSE)</f>
        <v>0</v>
      </c>
      <c r="AG301" s="86" t="e">
        <f>VLOOKUP(AF301,[1]definitions_list_lookup!$AT$3:$AU$5,2,FALSE)</f>
        <v>#N/A</v>
      </c>
      <c r="AK301" s="91"/>
      <c r="AL301" s="91"/>
      <c r="AM301" s="91"/>
      <c r="AN301" s="91"/>
      <c r="AO301" s="91"/>
      <c r="AP301" s="91"/>
      <c r="AQ301" s="91"/>
      <c r="AR301" s="91"/>
      <c r="AS301" s="91"/>
      <c r="AT301" s="92"/>
      <c r="AU301" s="92"/>
      <c r="AV301" s="92"/>
      <c r="AW301" s="92"/>
      <c r="AX301" s="93" t="e">
        <f t="shared" si="14"/>
        <v>#DIV/0!</v>
      </c>
      <c r="AY301" s="93" t="e">
        <f t="shared" si="15"/>
        <v>#DIV/0!</v>
      </c>
      <c r="AZ301" s="93" t="e">
        <f t="shared" si="16"/>
        <v>#DIV/0!</v>
      </c>
      <c r="BA301" s="93" t="e">
        <f t="shared" si="17"/>
        <v>#DIV/0!</v>
      </c>
      <c r="BB301" s="93" t="e">
        <f t="shared" si="18"/>
        <v>#DIV/0!</v>
      </c>
      <c r="BC301" s="94" t="e">
        <f t="shared" si="19"/>
        <v>#DIV/0!</v>
      </c>
      <c r="BD301" s="95" t="e">
        <f t="shared" si="20"/>
        <v>#DIV/0!</v>
      </c>
      <c r="BE301" s="85" t="s">
        <v>421</v>
      </c>
      <c r="BG301" s="96"/>
      <c r="BH301" s="85" t="s">
        <v>420</v>
      </c>
      <c r="BI301" s="85">
        <f>VLOOKUP(BH301,[1]definitions_list_lookup!$AB$12:$AC$17,2,FALSE)</f>
        <v>0</v>
      </c>
    </row>
    <row r="302" spans="1:61" s="85" customFormat="1">
      <c r="A302" s="84">
        <v>43303</v>
      </c>
      <c r="B302" s="85" t="s">
        <v>9</v>
      </c>
      <c r="D302" s="85" t="s">
        <v>10</v>
      </c>
      <c r="E302" s="85">
        <v>44</v>
      </c>
      <c r="F302" s="85">
        <v>2</v>
      </c>
      <c r="G302" s="86" t="s">
        <v>121</v>
      </c>
      <c r="H302" s="85">
        <v>40</v>
      </c>
      <c r="I302" s="85">
        <v>78.5</v>
      </c>
      <c r="J302" s="49" t="str">
        <f>IF(((VLOOKUP($G302,Depth_Lookup!$A$3:$J$561,9,FALSE))-(I302/100))&gt;=0,"Good","Too Long")</f>
        <v>Good</v>
      </c>
      <c r="K302" s="50">
        <f>(VLOOKUP($G302,Depth_Lookup!$A$3:$J$561,10,FALSE))+(H302/100)</f>
        <v>81.760000000000005</v>
      </c>
      <c r="L302" s="50">
        <f>(VLOOKUP($G302,Depth_Lookup!$A$3:$J$561,10,FALSE))+(I302/100)</f>
        <v>82.144999999999996</v>
      </c>
      <c r="M302" s="87"/>
      <c r="N302" s="88"/>
      <c r="S302" s="86"/>
      <c r="T302" s="208"/>
      <c r="X302" s="86" t="e">
        <f>VLOOKUP(W302,[1]definitions_list_lookup!$V$12:$W$15,2,FALSE)</f>
        <v>#N/A</v>
      </c>
      <c r="Z302" s="86" t="e">
        <f>VLOOKUP(Y302,[1]definitions_list_lookup!$AT$3:$AU$5,2,FALSE)</f>
        <v>#N/A</v>
      </c>
      <c r="AA302" s="89"/>
      <c r="AB302" s="90"/>
      <c r="AD302" s="85" t="s">
        <v>376</v>
      </c>
      <c r="AE302" s="86">
        <f>VLOOKUP(AD302,[1]definitions_list_lookup!$Y$12:$Z$15,2,FALSE)</f>
        <v>0</v>
      </c>
      <c r="AG302" s="86" t="e">
        <f>VLOOKUP(AF302,[1]definitions_list_lookup!$AT$3:$AU$5,2,FALSE)</f>
        <v>#N/A</v>
      </c>
      <c r="AK302" s="91"/>
      <c r="AL302" s="91"/>
      <c r="AM302" s="91"/>
      <c r="AN302" s="91"/>
      <c r="AO302" s="91"/>
      <c r="AP302" s="91"/>
      <c r="AQ302" s="91"/>
      <c r="AR302" s="91"/>
      <c r="AS302" s="91"/>
      <c r="AT302" s="92">
        <v>33</v>
      </c>
      <c r="AU302" s="92">
        <v>90</v>
      </c>
      <c r="AV302" s="92">
        <v>15</v>
      </c>
      <c r="AW302" s="92">
        <v>180</v>
      </c>
      <c r="AX302" s="93">
        <f t="shared" si="14"/>
        <v>-67.57868338939052</v>
      </c>
      <c r="AY302" s="93">
        <f t="shared" si="15"/>
        <v>292.42131661060949</v>
      </c>
      <c r="AZ302" s="93">
        <f t="shared" si="16"/>
        <v>54.911392467629888</v>
      </c>
      <c r="BA302" s="93">
        <f t="shared" si="17"/>
        <v>22.42131661060948</v>
      </c>
      <c r="BB302" s="93">
        <f t="shared" si="18"/>
        <v>35.088607532370112</v>
      </c>
      <c r="BC302" s="94">
        <f t="shared" si="19"/>
        <v>112.42131661060949</v>
      </c>
      <c r="BD302" s="95">
        <f t="shared" si="20"/>
        <v>35.088607532370112</v>
      </c>
      <c r="BE302" s="85" t="s">
        <v>421</v>
      </c>
      <c r="BF302" s="85" t="s">
        <v>442</v>
      </c>
      <c r="BG302" s="96"/>
      <c r="BH302" s="85" t="s">
        <v>420</v>
      </c>
      <c r="BI302" s="85">
        <f>VLOOKUP(BH302,[1]definitions_list_lookup!$AB$12:$AC$17,2,FALSE)</f>
        <v>0</v>
      </c>
    </row>
    <row r="303" spans="1:61" s="85" customFormat="1">
      <c r="A303" s="84">
        <v>43303</v>
      </c>
      <c r="B303" s="85" t="s">
        <v>9</v>
      </c>
      <c r="D303" s="85" t="s">
        <v>10</v>
      </c>
      <c r="E303" s="85">
        <v>44</v>
      </c>
      <c r="F303" s="85">
        <v>3</v>
      </c>
      <c r="G303" s="86" t="s">
        <v>122</v>
      </c>
      <c r="H303" s="85">
        <v>0</v>
      </c>
      <c r="I303" s="85">
        <v>30</v>
      </c>
      <c r="J303" s="49" t="str">
        <f>IF(((VLOOKUP($G303,Depth_Lookup!$A$3:$J$561,9,FALSE))-(I303/100))&gt;=0,"Good","Too Long")</f>
        <v>Good</v>
      </c>
      <c r="K303" s="50">
        <f>(VLOOKUP($G303,Depth_Lookup!$A$3:$J$561,10,FALSE))+(H303/100)</f>
        <v>82.144999999999996</v>
      </c>
      <c r="L303" s="50">
        <f>(VLOOKUP($G303,Depth_Lookup!$A$3:$J$561,10,FALSE))+(I303/100)</f>
        <v>82.444999999999993</v>
      </c>
      <c r="M303" s="87"/>
      <c r="N303" s="88"/>
      <c r="S303" s="86"/>
      <c r="T303" s="208"/>
      <c r="X303" s="86" t="e">
        <f>VLOOKUP(W303,[1]definitions_list_lookup!$V$12:$W$15,2,FALSE)</f>
        <v>#N/A</v>
      </c>
      <c r="Z303" s="86" t="e">
        <f>VLOOKUP(Y303,[1]definitions_list_lookup!$AT$3:$AU$5,2,FALSE)</f>
        <v>#N/A</v>
      </c>
      <c r="AA303" s="89"/>
      <c r="AB303" s="90"/>
      <c r="AD303" s="85" t="s">
        <v>376</v>
      </c>
      <c r="AE303" s="86">
        <f>VLOOKUP(AD303,[1]definitions_list_lookup!$Y$12:$Z$15,2,FALSE)</f>
        <v>0</v>
      </c>
      <c r="AG303" s="86" t="e">
        <f>VLOOKUP(AF303,[1]definitions_list_lookup!$AT$3:$AU$5,2,FALSE)</f>
        <v>#N/A</v>
      </c>
      <c r="AK303" s="91"/>
      <c r="AL303" s="91"/>
      <c r="AM303" s="91"/>
      <c r="AN303" s="91"/>
      <c r="AO303" s="91"/>
      <c r="AP303" s="91"/>
      <c r="AQ303" s="91"/>
      <c r="AR303" s="91"/>
      <c r="AS303" s="91"/>
      <c r="AT303" s="92"/>
      <c r="AU303" s="92"/>
      <c r="AV303" s="92"/>
      <c r="AW303" s="92"/>
      <c r="AX303" s="93" t="e">
        <f t="shared" si="14"/>
        <v>#DIV/0!</v>
      </c>
      <c r="AY303" s="93" t="e">
        <f t="shared" si="15"/>
        <v>#DIV/0!</v>
      </c>
      <c r="AZ303" s="93" t="e">
        <f t="shared" si="16"/>
        <v>#DIV/0!</v>
      </c>
      <c r="BA303" s="93" t="e">
        <f t="shared" si="17"/>
        <v>#DIV/0!</v>
      </c>
      <c r="BB303" s="93" t="e">
        <f t="shared" si="18"/>
        <v>#DIV/0!</v>
      </c>
      <c r="BC303" s="94" t="e">
        <f t="shared" si="19"/>
        <v>#DIV/0!</v>
      </c>
      <c r="BD303" s="95" t="e">
        <f t="shared" si="20"/>
        <v>#DIV/0!</v>
      </c>
      <c r="BE303" s="85" t="s">
        <v>421</v>
      </c>
      <c r="BG303" s="96"/>
      <c r="BH303" s="85" t="s">
        <v>420</v>
      </c>
      <c r="BI303" s="85">
        <f>VLOOKUP(BH303,[1]definitions_list_lookup!$AB$12:$AC$17,2,FALSE)</f>
        <v>0</v>
      </c>
    </row>
    <row r="304" spans="1:61" s="85" customFormat="1">
      <c r="A304" s="84">
        <v>43303</v>
      </c>
      <c r="B304" s="85" t="s">
        <v>9</v>
      </c>
      <c r="D304" s="85" t="s">
        <v>10</v>
      </c>
      <c r="E304" s="85">
        <v>44</v>
      </c>
      <c r="F304" s="85">
        <v>3</v>
      </c>
      <c r="G304" s="86" t="s">
        <v>122</v>
      </c>
      <c r="H304" s="85">
        <v>30</v>
      </c>
      <c r="I304" s="85">
        <v>52</v>
      </c>
      <c r="J304" s="49" t="str">
        <f>IF(((VLOOKUP($G304,Depth_Lookup!$A$3:$J$561,9,FALSE))-(I304/100))&gt;=0,"Good","Too Long")</f>
        <v>Good</v>
      </c>
      <c r="K304" s="50">
        <f>(VLOOKUP($G304,Depth_Lookup!$A$3:$J$561,10,FALSE))+(H304/100)</f>
        <v>82.444999999999993</v>
      </c>
      <c r="L304" s="50">
        <f>(VLOOKUP($G304,Depth_Lookup!$A$3:$J$561,10,FALSE))+(I304/100)</f>
        <v>82.664999999999992</v>
      </c>
      <c r="M304" s="87"/>
      <c r="N304" s="88"/>
      <c r="S304" s="86"/>
      <c r="T304" s="208"/>
      <c r="X304" s="86" t="e">
        <f>VLOOKUP(W304,[1]definitions_list_lookup!$V$12:$W$15,2,FALSE)</f>
        <v>#N/A</v>
      </c>
      <c r="Z304" s="86" t="e">
        <f>VLOOKUP(Y304,[1]definitions_list_lookup!$AT$3:$AU$5,2,FALSE)</f>
        <v>#N/A</v>
      </c>
      <c r="AA304" s="89"/>
      <c r="AB304" s="90"/>
      <c r="AD304" s="85" t="s">
        <v>376</v>
      </c>
      <c r="AE304" s="86">
        <f>VLOOKUP(AD304,[1]definitions_list_lookup!$Y$12:$Z$15,2,FALSE)</f>
        <v>0</v>
      </c>
      <c r="AG304" s="86" t="e">
        <f>VLOOKUP(AF304,[1]definitions_list_lookup!$AT$3:$AU$5,2,FALSE)</f>
        <v>#N/A</v>
      </c>
      <c r="AK304" s="91"/>
      <c r="AL304" s="91"/>
      <c r="AM304" s="91"/>
      <c r="AN304" s="91"/>
      <c r="AO304" s="91"/>
      <c r="AP304" s="91"/>
      <c r="AQ304" s="91"/>
      <c r="AR304" s="91"/>
      <c r="AS304" s="91"/>
      <c r="AT304" s="92">
        <v>25</v>
      </c>
      <c r="AU304" s="92">
        <v>90</v>
      </c>
      <c r="AV304" s="92">
        <v>10</v>
      </c>
      <c r="AW304" s="92">
        <v>180</v>
      </c>
      <c r="AX304" s="93">
        <f t="shared" si="14"/>
        <v>-69.28666881319505</v>
      </c>
      <c r="AY304" s="93">
        <f t="shared" si="15"/>
        <v>290.71333118680496</v>
      </c>
      <c r="AZ304" s="93">
        <f t="shared" si="16"/>
        <v>63.502281960091736</v>
      </c>
      <c r="BA304" s="93">
        <f t="shared" si="17"/>
        <v>20.71333118680495</v>
      </c>
      <c r="BB304" s="93">
        <f t="shared" si="18"/>
        <v>26.497718039908264</v>
      </c>
      <c r="BC304" s="94">
        <f t="shared" si="19"/>
        <v>110.71333118680496</v>
      </c>
      <c r="BD304" s="95">
        <f t="shared" si="20"/>
        <v>26.497718039908264</v>
      </c>
      <c r="BE304" s="85" t="s">
        <v>421</v>
      </c>
      <c r="BF304" s="85" t="s">
        <v>442</v>
      </c>
      <c r="BG304" s="96"/>
      <c r="BH304" s="85" t="s">
        <v>420</v>
      </c>
      <c r="BI304" s="85">
        <f>VLOOKUP(BH304,[1]definitions_list_lookup!$AB$12:$AC$17,2,FALSE)</f>
        <v>0</v>
      </c>
    </row>
    <row r="305" spans="1:61" s="85" customFormat="1">
      <c r="A305" s="84">
        <v>43303</v>
      </c>
      <c r="B305" s="85" t="s">
        <v>9</v>
      </c>
      <c r="D305" s="85" t="s">
        <v>10</v>
      </c>
      <c r="E305" s="85">
        <v>44</v>
      </c>
      <c r="F305" s="85">
        <v>3</v>
      </c>
      <c r="G305" s="86" t="s">
        <v>122</v>
      </c>
      <c r="H305" s="85">
        <v>52</v>
      </c>
      <c r="I305" s="85">
        <v>61</v>
      </c>
      <c r="J305" s="49" t="str">
        <f>IF(((VLOOKUP($G305,Depth_Lookup!$A$3:$J$561,9,FALSE))-(I305/100))&gt;=0,"Good","Too Long")</f>
        <v>Good</v>
      </c>
      <c r="K305" s="50">
        <f>(VLOOKUP($G305,Depth_Lookup!$A$3:$J$561,10,FALSE))+(H305/100)</f>
        <v>82.664999999999992</v>
      </c>
      <c r="L305" s="50">
        <f>(VLOOKUP($G305,Depth_Lookup!$A$3:$J$561,10,FALSE))+(I305/100)</f>
        <v>82.754999999999995</v>
      </c>
      <c r="M305" s="87"/>
      <c r="N305" s="88"/>
      <c r="P305" s="85" t="s">
        <v>373</v>
      </c>
      <c r="Q305" s="85" t="s">
        <v>371</v>
      </c>
      <c r="S305" s="86"/>
      <c r="T305" s="208" t="s">
        <v>375</v>
      </c>
      <c r="X305" s="86" t="e">
        <f>VLOOKUP(W305,[1]definitions_list_lookup!$V$12:$W$15,2,FALSE)</f>
        <v>#N/A</v>
      </c>
      <c r="Z305" s="86" t="e">
        <f>VLOOKUP(Y305,[1]definitions_list_lookup!$AT$3:$AU$5,2,FALSE)</f>
        <v>#N/A</v>
      </c>
      <c r="AA305" s="89"/>
      <c r="AB305" s="90"/>
      <c r="AD305" s="85" t="s">
        <v>376</v>
      </c>
      <c r="AE305" s="86">
        <f>VLOOKUP(AD305,[1]definitions_list_lookup!$Y$12:$Z$15,2,FALSE)</f>
        <v>0</v>
      </c>
      <c r="AG305" s="86" t="e">
        <f>VLOOKUP(AF305,[1]definitions_list_lookup!$AT$3:$AU$5,2,FALSE)</f>
        <v>#N/A</v>
      </c>
      <c r="AK305" s="91"/>
      <c r="AL305" s="91"/>
      <c r="AM305" s="91"/>
      <c r="AN305" s="91"/>
      <c r="AO305" s="91"/>
      <c r="AP305" s="91"/>
      <c r="AQ305" s="91"/>
      <c r="AR305" s="91"/>
      <c r="AS305" s="91"/>
      <c r="AT305" s="92">
        <v>44</v>
      </c>
      <c r="AU305" s="92">
        <v>90</v>
      </c>
      <c r="AV305" s="92">
        <v>30</v>
      </c>
      <c r="AW305" s="92">
        <v>180</v>
      </c>
      <c r="AX305" s="93">
        <f t="shared" si="14"/>
        <v>-59.126328785262331</v>
      </c>
      <c r="AY305" s="93">
        <f t="shared" si="15"/>
        <v>300.87367121473767</v>
      </c>
      <c r="AZ305" s="93">
        <f t="shared" si="16"/>
        <v>41.63058203021167</v>
      </c>
      <c r="BA305" s="93">
        <f t="shared" si="17"/>
        <v>30.873671214737669</v>
      </c>
      <c r="BB305" s="93">
        <f t="shared" si="18"/>
        <v>48.36941796978833</v>
      </c>
      <c r="BC305" s="94">
        <f t="shared" si="19"/>
        <v>120.87367121473767</v>
      </c>
      <c r="BD305" s="95">
        <f t="shared" si="20"/>
        <v>48.36941796978833</v>
      </c>
      <c r="BE305" s="85" t="s">
        <v>421</v>
      </c>
      <c r="BG305" s="96"/>
      <c r="BH305" s="85" t="s">
        <v>420</v>
      </c>
      <c r="BI305" s="85">
        <f>VLOOKUP(BH305,[1]definitions_list_lookup!$AB$12:$AC$17,2,FALSE)</f>
        <v>0</v>
      </c>
    </row>
    <row r="306" spans="1:61" s="85" customFormat="1">
      <c r="A306" s="84">
        <v>43303</v>
      </c>
      <c r="B306" s="85" t="s">
        <v>9</v>
      </c>
      <c r="D306" s="85" t="s">
        <v>10</v>
      </c>
      <c r="E306" s="85">
        <v>44</v>
      </c>
      <c r="F306" s="85">
        <v>3</v>
      </c>
      <c r="G306" s="86" t="s">
        <v>122</v>
      </c>
      <c r="H306" s="85">
        <v>61</v>
      </c>
      <c r="I306" s="85">
        <v>92</v>
      </c>
      <c r="J306" s="49" t="str">
        <f>IF(((VLOOKUP($G306,Depth_Lookup!$A$3:$J$561,9,FALSE))-(I306/100))&gt;=0,"Good","Too Long")</f>
        <v>Good</v>
      </c>
      <c r="K306" s="50">
        <f>(VLOOKUP($G306,Depth_Lookup!$A$3:$J$561,10,FALSE))+(H306/100)</f>
        <v>82.754999999999995</v>
      </c>
      <c r="L306" s="50">
        <f>(VLOOKUP($G306,Depth_Lookup!$A$3:$J$561,10,FALSE))+(I306/100)</f>
        <v>83.064999999999998</v>
      </c>
      <c r="M306" s="87"/>
      <c r="N306" s="88"/>
      <c r="P306" s="85" t="s">
        <v>370</v>
      </c>
      <c r="Q306" s="85" t="s">
        <v>371</v>
      </c>
      <c r="S306" s="86"/>
      <c r="T306" s="208" t="s">
        <v>375</v>
      </c>
      <c r="X306" s="86" t="e">
        <f>VLOOKUP(W306,[1]definitions_list_lookup!$V$12:$W$15,2,FALSE)</f>
        <v>#N/A</v>
      </c>
      <c r="Z306" s="86" t="e">
        <f>VLOOKUP(Y306,[1]definitions_list_lookup!$AT$3:$AU$5,2,FALSE)</f>
        <v>#N/A</v>
      </c>
      <c r="AA306" s="89"/>
      <c r="AB306" s="90"/>
      <c r="AD306" s="85" t="s">
        <v>376</v>
      </c>
      <c r="AE306" s="86">
        <f>VLOOKUP(AD306,[1]definitions_list_lookup!$Y$12:$Z$15,2,FALSE)</f>
        <v>0</v>
      </c>
      <c r="AG306" s="86" t="e">
        <f>VLOOKUP(AF306,[1]definitions_list_lookup!$AT$3:$AU$5,2,FALSE)</f>
        <v>#N/A</v>
      </c>
      <c r="AK306" s="91"/>
      <c r="AL306" s="91"/>
      <c r="AM306" s="91"/>
      <c r="AN306" s="91"/>
      <c r="AO306" s="91"/>
      <c r="AP306" s="91"/>
      <c r="AQ306" s="91"/>
      <c r="AR306" s="91"/>
      <c r="AS306" s="91"/>
      <c r="AT306" s="92">
        <v>30</v>
      </c>
      <c r="AU306" s="92">
        <v>90</v>
      </c>
      <c r="AV306" s="92">
        <v>16</v>
      </c>
      <c r="AW306" s="92">
        <v>180</v>
      </c>
      <c r="AX306" s="93">
        <f t="shared" si="14"/>
        <v>-63.588358947786475</v>
      </c>
      <c r="AY306" s="93">
        <f t="shared" si="15"/>
        <v>296.41164105221355</v>
      </c>
      <c r="AZ306" s="93">
        <f t="shared" si="16"/>
        <v>57.192693425077415</v>
      </c>
      <c r="BA306" s="93">
        <f t="shared" si="17"/>
        <v>26.411641052213525</v>
      </c>
      <c r="BB306" s="93">
        <f t="shared" si="18"/>
        <v>32.807306574922585</v>
      </c>
      <c r="BC306" s="94">
        <f t="shared" si="19"/>
        <v>116.41164105221355</v>
      </c>
      <c r="BD306" s="95">
        <f t="shared" si="20"/>
        <v>32.807306574922585</v>
      </c>
      <c r="BE306" s="85" t="s">
        <v>421</v>
      </c>
      <c r="BG306" s="96"/>
      <c r="BH306" s="85" t="s">
        <v>420</v>
      </c>
      <c r="BI306" s="85">
        <f>VLOOKUP(BH306,[1]definitions_list_lookup!$AB$12:$AC$17,2,FALSE)</f>
        <v>0</v>
      </c>
    </row>
    <row r="307" spans="1:61" s="85" customFormat="1">
      <c r="A307" s="84">
        <v>43303</v>
      </c>
      <c r="B307" s="85" t="s">
        <v>9</v>
      </c>
      <c r="D307" s="85" t="s">
        <v>10</v>
      </c>
      <c r="E307" s="85">
        <v>44</v>
      </c>
      <c r="F307" s="85">
        <v>4</v>
      </c>
      <c r="G307" s="86" t="s">
        <v>123</v>
      </c>
      <c r="H307" s="85">
        <v>0</v>
      </c>
      <c r="I307" s="85">
        <v>5.5</v>
      </c>
      <c r="J307" s="49" t="str">
        <f>IF(((VLOOKUP($G307,Depth_Lookup!$A$3:$J$561,9,FALSE))-(I307/100))&gt;=0,"Good","Too Long")</f>
        <v>Good</v>
      </c>
      <c r="K307" s="50">
        <f>(VLOOKUP($G307,Depth_Lookup!$A$3:$J$561,10,FALSE))+(H307/100)</f>
        <v>83.064999999999998</v>
      </c>
      <c r="L307" s="50">
        <f>(VLOOKUP($G307,Depth_Lookup!$A$3:$J$561,10,FALSE))+(I307/100)</f>
        <v>83.12</v>
      </c>
      <c r="M307" s="87"/>
      <c r="N307" s="88"/>
      <c r="P307" s="85" t="s">
        <v>370</v>
      </c>
      <c r="Q307" s="85" t="s">
        <v>371</v>
      </c>
      <c r="S307" s="86"/>
      <c r="T307" s="208" t="s">
        <v>375</v>
      </c>
      <c r="X307" s="86" t="e">
        <f>VLOOKUP(W307,[1]definitions_list_lookup!$V$12:$W$15,2,FALSE)</f>
        <v>#N/A</v>
      </c>
      <c r="Z307" s="86" t="e">
        <f>VLOOKUP(Y307,[1]definitions_list_lookup!$AT$3:$AU$5,2,FALSE)</f>
        <v>#N/A</v>
      </c>
      <c r="AA307" s="89"/>
      <c r="AB307" s="90"/>
      <c r="AD307" s="85" t="s">
        <v>376</v>
      </c>
      <c r="AE307" s="86">
        <f>VLOOKUP(AD307,[1]definitions_list_lookup!$Y$12:$Z$15,2,FALSE)</f>
        <v>0</v>
      </c>
      <c r="AG307" s="86" t="e">
        <f>VLOOKUP(AF307,[1]definitions_list_lookup!$AT$3:$AU$5,2,FALSE)</f>
        <v>#N/A</v>
      </c>
      <c r="AK307" s="91"/>
      <c r="AL307" s="91"/>
      <c r="AM307" s="91"/>
      <c r="AN307" s="91"/>
      <c r="AO307" s="91"/>
      <c r="AP307" s="91"/>
      <c r="AQ307" s="91"/>
      <c r="AR307" s="91"/>
      <c r="AS307" s="91"/>
      <c r="AT307" s="92"/>
      <c r="AU307" s="92"/>
      <c r="AV307" s="92"/>
      <c r="AW307" s="92"/>
      <c r="AX307" s="93" t="e">
        <f t="shared" si="14"/>
        <v>#DIV/0!</v>
      </c>
      <c r="AY307" s="93" t="e">
        <f t="shared" si="15"/>
        <v>#DIV/0!</v>
      </c>
      <c r="AZ307" s="93" t="e">
        <f t="shared" si="16"/>
        <v>#DIV/0!</v>
      </c>
      <c r="BA307" s="93" t="e">
        <f t="shared" si="17"/>
        <v>#DIV/0!</v>
      </c>
      <c r="BB307" s="93" t="e">
        <f t="shared" si="18"/>
        <v>#DIV/0!</v>
      </c>
      <c r="BC307" s="94"/>
      <c r="BD307" s="95"/>
      <c r="BE307" s="85" t="s">
        <v>451</v>
      </c>
      <c r="BG307" s="96"/>
      <c r="BH307" s="85" t="s">
        <v>420</v>
      </c>
      <c r="BI307" s="85">
        <f>VLOOKUP(BH307,[1]definitions_list_lookup!$AB$12:$AC$17,2,FALSE)</f>
        <v>0</v>
      </c>
    </row>
    <row r="308" spans="1:61" s="85" customFormat="1">
      <c r="A308" s="84">
        <v>43303</v>
      </c>
      <c r="B308" s="85" t="s">
        <v>9</v>
      </c>
      <c r="D308" s="85" t="s">
        <v>10</v>
      </c>
      <c r="E308" s="85">
        <v>44</v>
      </c>
      <c r="F308" s="85">
        <v>4</v>
      </c>
      <c r="G308" s="86" t="s">
        <v>123</v>
      </c>
      <c r="H308" s="85">
        <v>5.5</v>
      </c>
      <c r="I308" s="85">
        <v>17.5</v>
      </c>
      <c r="J308" s="49" t="str">
        <f>IF(((VLOOKUP($G308,Depth_Lookup!$A$3:$J$561,9,FALSE))-(I308/100))&gt;=0,"Good","Too Long")</f>
        <v>Good</v>
      </c>
      <c r="K308" s="50">
        <f>(VLOOKUP($G308,Depth_Lookup!$A$3:$J$561,10,FALSE))+(H308/100)</f>
        <v>83.12</v>
      </c>
      <c r="L308" s="50">
        <f>(VLOOKUP($G308,Depth_Lookup!$A$3:$J$561,10,FALSE))+(I308/100)</f>
        <v>83.24</v>
      </c>
      <c r="M308" s="87"/>
      <c r="N308" s="88"/>
      <c r="P308" s="85" t="s">
        <v>370</v>
      </c>
      <c r="Q308" s="85" t="s">
        <v>371</v>
      </c>
      <c r="S308" s="86"/>
      <c r="T308" s="208" t="s">
        <v>375</v>
      </c>
      <c r="X308" s="86" t="e">
        <f>VLOOKUP(W308,[1]definitions_list_lookup!$V$12:$W$15,2,FALSE)</f>
        <v>#N/A</v>
      </c>
      <c r="Z308" s="86" t="e">
        <f>VLOOKUP(Y308,[1]definitions_list_lookup!$AT$3:$AU$5,2,FALSE)</f>
        <v>#N/A</v>
      </c>
      <c r="AA308" s="89"/>
      <c r="AB308" s="90"/>
      <c r="AD308" s="85" t="s">
        <v>379</v>
      </c>
      <c r="AE308" s="86">
        <f>VLOOKUP(AD308,[1]definitions_list_lookup!$Y$12:$Z$15,2,FALSE)</f>
        <v>1</v>
      </c>
      <c r="AG308" s="86" t="e">
        <f>VLOOKUP(AF308,[1]definitions_list_lookup!$AT$3:$AU$5,2,FALSE)</f>
        <v>#N/A</v>
      </c>
      <c r="AI308" s="85" t="s">
        <v>446</v>
      </c>
      <c r="AK308" s="91"/>
      <c r="AL308" s="91"/>
      <c r="AM308" s="91"/>
      <c r="AN308" s="91"/>
      <c r="AO308" s="91"/>
      <c r="AP308" s="91"/>
      <c r="AQ308" s="91"/>
      <c r="AR308" s="91"/>
      <c r="AS308" s="91"/>
      <c r="AT308" s="92">
        <v>12</v>
      </c>
      <c r="AU308" s="92">
        <v>90</v>
      </c>
      <c r="AV308" s="92">
        <v>14</v>
      </c>
      <c r="AW308" s="92">
        <v>180</v>
      </c>
      <c r="AX308" s="93">
        <f t="shared" si="14"/>
        <v>-40.448182712289622</v>
      </c>
      <c r="AY308" s="93">
        <f t="shared" si="15"/>
        <v>319.55181728771038</v>
      </c>
      <c r="AZ308" s="93">
        <f t="shared" si="16"/>
        <v>71.859389093786291</v>
      </c>
      <c r="BA308" s="93">
        <f t="shared" si="17"/>
        <v>49.551817287710378</v>
      </c>
      <c r="BB308" s="93">
        <f t="shared" si="18"/>
        <v>18.140610906213709</v>
      </c>
      <c r="BC308" s="94">
        <f t="shared" si="19"/>
        <v>139.55181728771038</v>
      </c>
      <c r="BD308" s="95">
        <f t="shared" si="20"/>
        <v>18.140610906213709</v>
      </c>
      <c r="BE308" s="85" t="s">
        <v>421</v>
      </c>
      <c r="BG308" s="96"/>
      <c r="BH308" s="85" t="s">
        <v>420</v>
      </c>
      <c r="BI308" s="85">
        <f>VLOOKUP(BH308,[1]definitions_list_lookup!$AB$12:$AC$17,2,FALSE)</f>
        <v>0</v>
      </c>
    </row>
    <row r="309" spans="1:61" s="85" customFormat="1">
      <c r="A309" s="84">
        <v>43303</v>
      </c>
      <c r="B309" s="85" t="s">
        <v>9</v>
      </c>
      <c r="D309" s="85" t="s">
        <v>10</v>
      </c>
      <c r="E309" s="85">
        <v>44</v>
      </c>
      <c r="F309" s="85">
        <v>4</v>
      </c>
      <c r="G309" s="86" t="s">
        <v>123</v>
      </c>
      <c r="H309" s="85">
        <v>17.5</v>
      </c>
      <c r="I309" s="85">
        <v>18</v>
      </c>
      <c r="J309" s="49" t="str">
        <f>IF(((VLOOKUP($G309,Depth_Lookup!$A$3:$J$561,9,FALSE))-(I309/100))&gt;=0,"Good","Too Long")</f>
        <v>Good</v>
      </c>
      <c r="K309" s="50">
        <f>(VLOOKUP($G309,Depth_Lookup!$A$3:$J$561,10,FALSE))+(H309/100)</f>
        <v>83.24</v>
      </c>
      <c r="L309" s="50">
        <f>(VLOOKUP($G309,Depth_Lookup!$A$3:$J$561,10,FALSE))+(I309/100)</f>
        <v>83.245000000000005</v>
      </c>
      <c r="M309" s="87"/>
      <c r="N309" s="88"/>
      <c r="P309" s="85" t="s">
        <v>370</v>
      </c>
      <c r="Q309" s="85" t="s">
        <v>372</v>
      </c>
      <c r="S309" s="86"/>
      <c r="T309" s="208" t="s">
        <v>375</v>
      </c>
      <c r="X309" s="86" t="e">
        <f>VLOOKUP(W309,[1]definitions_list_lookup!$V$12:$W$15,2,FALSE)</f>
        <v>#N/A</v>
      </c>
      <c r="Z309" s="86" t="e">
        <f>VLOOKUP(Y309,[1]definitions_list_lookup!$AT$3:$AU$5,2,FALSE)</f>
        <v>#N/A</v>
      </c>
      <c r="AA309" s="89"/>
      <c r="AB309" s="90"/>
      <c r="AD309" s="85" t="s">
        <v>376</v>
      </c>
      <c r="AE309" s="86">
        <f>VLOOKUP(AD309,[1]definitions_list_lookup!$Y$12:$Z$15,2,FALSE)</f>
        <v>0</v>
      </c>
      <c r="AG309" s="86" t="e">
        <f>VLOOKUP(AF309,[1]definitions_list_lookup!$AT$3:$AU$5,2,FALSE)</f>
        <v>#N/A</v>
      </c>
      <c r="AK309" s="91"/>
      <c r="AL309" s="91"/>
      <c r="AM309" s="91"/>
      <c r="AN309" s="91"/>
      <c r="AO309" s="91"/>
      <c r="AP309" s="91"/>
      <c r="AQ309" s="91"/>
      <c r="AR309" s="91"/>
      <c r="AS309" s="91"/>
      <c r="AT309" s="92">
        <v>15</v>
      </c>
      <c r="AU309" s="92">
        <v>90</v>
      </c>
      <c r="AV309" s="92">
        <v>3</v>
      </c>
      <c r="AW309" s="92">
        <v>0</v>
      </c>
      <c r="AX309" s="93">
        <f t="shared" si="14"/>
        <v>-101.06668851838411</v>
      </c>
      <c r="AY309" s="93">
        <f t="shared" si="15"/>
        <v>258.93331148161587</v>
      </c>
      <c r="AZ309" s="93">
        <f t="shared" si="16"/>
        <v>74.72893714534527</v>
      </c>
      <c r="BA309" s="93">
        <f t="shared" si="17"/>
        <v>348.93331148161587</v>
      </c>
      <c r="BB309" s="93">
        <f t="shared" si="18"/>
        <v>15.27106285465473</v>
      </c>
      <c r="BC309" s="94">
        <f t="shared" si="19"/>
        <v>78.933311481615874</v>
      </c>
      <c r="BD309" s="95">
        <f t="shared" si="20"/>
        <v>15.27106285465473</v>
      </c>
      <c r="BE309" s="85" t="s">
        <v>451</v>
      </c>
      <c r="BG309" s="96"/>
      <c r="BH309" s="85" t="s">
        <v>420</v>
      </c>
      <c r="BI309" s="85">
        <f>VLOOKUP(BH309,[1]definitions_list_lookup!$AB$12:$AC$17,2,FALSE)</f>
        <v>0</v>
      </c>
    </row>
    <row r="310" spans="1:61" s="85" customFormat="1">
      <c r="A310" s="84">
        <v>43303</v>
      </c>
      <c r="B310" s="85" t="s">
        <v>9</v>
      </c>
      <c r="D310" s="85" t="s">
        <v>10</v>
      </c>
      <c r="E310" s="85">
        <v>44</v>
      </c>
      <c r="F310" s="85">
        <v>4</v>
      </c>
      <c r="G310" s="86" t="s">
        <v>123</v>
      </c>
      <c r="H310" s="85">
        <v>18</v>
      </c>
      <c r="I310" s="85">
        <v>24.5</v>
      </c>
      <c r="J310" s="49" t="str">
        <f>IF(((VLOOKUP($G310,Depth_Lookup!$A$3:$J$561,9,FALSE))-(I310/100))&gt;=0,"Good","Too Long")</f>
        <v>Good</v>
      </c>
      <c r="K310" s="50">
        <f>(VLOOKUP($G310,Depth_Lookup!$A$3:$J$561,10,FALSE))+(H310/100)</f>
        <v>83.245000000000005</v>
      </c>
      <c r="L310" s="50">
        <f>(VLOOKUP($G310,Depth_Lookup!$A$3:$J$561,10,FALSE))+(I310/100)</f>
        <v>83.31</v>
      </c>
      <c r="M310" s="87"/>
      <c r="N310" s="88"/>
      <c r="P310" s="85" t="s">
        <v>370</v>
      </c>
      <c r="Q310" s="85" t="s">
        <v>372</v>
      </c>
      <c r="S310" s="86"/>
      <c r="T310" s="208" t="s">
        <v>375</v>
      </c>
      <c r="X310" s="86" t="e">
        <f>VLOOKUP(W310,[1]definitions_list_lookup!$V$12:$W$15,2,FALSE)</f>
        <v>#N/A</v>
      </c>
      <c r="Z310" s="86" t="e">
        <f>VLOOKUP(Y310,[1]definitions_list_lookup!$AT$3:$AU$5,2,FALSE)</f>
        <v>#N/A</v>
      </c>
      <c r="AA310" s="89"/>
      <c r="AB310" s="90"/>
      <c r="AD310" s="85" t="s">
        <v>379</v>
      </c>
      <c r="AE310" s="86">
        <f>VLOOKUP(AD310,[1]definitions_list_lookup!$Y$12:$Z$15,2,FALSE)</f>
        <v>1</v>
      </c>
      <c r="AG310" s="86" t="e">
        <f>VLOOKUP(AF310,[1]definitions_list_lookup!$AT$3:$AU$5,2,FALSE)</f>
        <v>#N/A</v>
      </c>
      <c r="AI310" s="85" t="s">
        <v>446</v>
      </c>
      <c r="AK310" s="91"/>
      <c r="AL310" s="91"/>
      <c r="AM310" s="91"/>
      <c r="AN310" s="91"/>
      <c r="AO310" s="91"/>
      <c r="AP310" s="91"/>
      <c r="AQ310" s="91"/>
      <c r="AR310" s="91"/>
      <c r="AS310" s="91"/>
      <c r="AT310" s="92">
        <v>14</v>
      </c>
      <c r="AU310" s="92">
        <v>90</v>
      </c>
      <c r="AV310" s="92">
        <v>12</v>
      </c>
      <c r="AW310" s="92">
        <v>180</v>
      </c>
      <c r="AX310" s="93">
        <f t="shared" si="14"/>
        <v>-49.551817287710378</v>
      </c>
      <c r="AY310" s="93">
        <f t="shared" si="15"/>
        <v>310.44818271228962</v>
      </c>
      <c r="AZ310" s="93">
        <f t="shared" si="16"/>
        <v>71.859389093786291</v>
      </c>
      <c r="BA310" s="93">
        <f t="shared" si="17"/>
        <v>40.448182712289622</v>
      </c>
      <c r="BB310" s="93">
        <f t="shared" si="18"/>
        <v>18.140610906213709</v>
      </c>
      <c r="BC310" s="94">
        <f t="shared" si="19"/>
        <v>130.44818271228962</v>
      </c>
      <c r="BD310" s="95">
        <f t="shared" si="20"/>
        <v>18.140610906213709</v>
      </c>
      <c r="BE310" s="85" t="s">
        <v>421</v>
      </c>
      <c r="BG310" s="96"/>
      <c r="BH310" s="85" t="s">
        <v>420</v>
      </c>
      <c r="BI310" s="85">
        <f>VLOOKUP(BH310,[1]definitions_list_lookup!$AB$12:$AC$17,2,FALSE)</f>
        <v>0</v>
      </c>
    </row>
    <row r="311" spans="1:61" s="85" customFormat="1">
      <c r="A311" s="84">
        <v>43303</v>
      </c>
      <c r="B311" s="85" t="s">
        <v>9</v>
      </c>
      <c r="D311" s="85" t="s">
        <v>10</v>
      </c>
      <c r="E311" s="85">
        <v>44</v>
      </c>
      <c r="F311" s="85">
        <v>4</v>
      </c>
      <c r="G311" s="86" t="s">
        <v>123</v>
      </c>
      <c r="H311" s="85">
        <v>24.5</v>
      </c>
      <c r="I311" s="85">
        <v>32</v>
      </c>
      <c r="J311" s="49" t="str">
        <f>IF(((VLOOKUP($G311,Depth_Lookup!$A$3:$J$561,9,FALSE))-(I311/100))&gt;=0,"Good","Too Long")</f>
        <v>Good</v>
      </c>
      <c r="K311" s="50">
        <f>(VLOOKUP($G311,Depth_Lookup!$A$3:$J$561,10,FALSE))+(H311/100)</f>
        <v>83.31</v>
      </c>
      <c r="L311" s="50">
        <f>(VLOOKUP($G311,Depth_Lookup!$A$3:$J$561,10,FALSE))+(I311/100)</f>
        <v>83.384999999999991</v>
      </c>
      <c r="M311" s="87"/>
      <c r="N311" s="88"/>
      <c r="P311" s="85" t="s">
        <v>370</v>
      </c>
      <c r="Q311" s="85" t="s">
        <v>371</v>
      </c>
      <c r="S311" s="86"/>
      <c r="T311" s="208" t="s">
        <v>375</v>
      </c>
      <c r="X311" s="86" t="e">
        <f>VLOOKUP(W311,[1]definitions_list_lookup!$V$12:$W$15,2,FALSE)</f>
        <v>#N/A</v>
      </c>
      <c r="Z311" s="86" t="e">
        <f>VLOOKUP(Y311,[1]definitions_list_lookup!$AT$3:$AU$5,2,FALSE)</f>
        <v>#N/A</v>
      </c>
      <c r="AA311" s="89"/>
      <c r="AB311" s="90"/>
      <c r="AD311" s="85" t="s">
        <v>379</v>
      </c>
      <c r="AE311" s="86">
        <f>VLOOKUP(AD311,[1]definitions_list_lookup!$Y$12:$Z$15,2,FALSE)</f>
        <v>1</v>
      </c>
      <c r="AG311" s="86" t="e">
        <f>VLOOKUP(AF311,[1]definitions_list_lookup!$AT$3:$AU$5,2,FALSE)</f>
        <v>#N/A</v>
      </c>
      <c r="AI311" s="85" t="s">
        <v>454</v>
      </c>
      <c r="AK311" s="91"/>
      <c r="AL311" s="91"/>
      <c r="AM311" s="91"/>
      <c r="AN311" s="91"/>
      <c r="AO311" s="91"/>
      <c r="AP311" s="91"/>
      <c r="AQ311" s="91"/>
      <c r="AR311" s="91"/>
      <c r="AS311" s="91"/>
      <c r="AT311" s="92">
        <v>12</v>
      </c>
      <c r="AU311" s="92">
        <v>90</v>
      </c>
      <c r="AV311" s="92">
        <v>14</v>
      </c>
      <c r="AW311" s="92">
        <v>180</v>
      </c>
      <c r="AX311" s="93">
        <f t="shared" si="14"/>
        <v>-40.448182712289622</v>
      </c>
      <c r="AY311" s="93">
        <f t="shared" si="15"/>
        <v>319.55181728771038</v>
      </c>
      <c r="AZ311" s="93">
        <f t="shared" si="16"/>
        <v>71.859389093786291</v>
      </c>
      <c r="BA311" s="93">
        <f t="shared" si="17"/>
        <v>49.551817287710378</v>
      </c>
      <c r="BB311" s="93">
        <f t="shared" si="18"/>
        <v>18.140610906213709</v>
      </c>
      <c r="BC311" s="94">
        <f t="shared" si="19"/>
        <v>139.55181728771038</v>
      </c>
      <c r="BD311" s="95">
        <f t="shared" si="20"/>
        <v>18.140610906213709</v>
      </c>
      <c r="BE311" s="85" t="s">
        <v>451</v>
      </c>
      <c r="BG311" s="96"/>
      <c r="BH311" s="85" t="s">
        <v>420</v>
      </c>
      <c r="BI311" s="85">
        <f>VLOOKUP(BH311,[1]definitions_list_lookup!$AB$12:$AC$17,2,FALSE)</f>
        <v>0</v>
      </c>
    </row>
    <row r="312" spans="1:61">
      <c r="A312" s="8">
        <v>43303</v>
      </c>
      <c r="B312" s="9" t="s">
        <v>9</v>
      </c>
      <c r="D312" s="9" t="s">
        <v>10</v>
      </c>
      <c r="E312" s="9">
        <v>44</v>
      </c>
      <c r="F312" s="9">
        <v>4</v>
      </c>
      <c r="G312" s="10" t="s">
        <v>123</v>
      </c>
      <c r="H312" s="2">
        <v>32</v>
      </c>
      <c r="I312" s="2">
        <v>44</v>
      </c>
      <c r="J312" s="49" t="str">
        <f>IF(((VLOOKUP($G312,Depth_Lookup!$A$3:$J$561,9,FALSE))-(I312/100))&gt;=0,"Good","Too Long")</f>
        <v>Good</v>
      </c>
      <c r="K312" s="50">
        <f>(VLOOKUP($G312,Depth_Lookup!$A$3:$J$561,10,FALSE))+(H312/100)</f>
        <v>83.384999999999991</v>
      </c>
      <c r="L312" s="50">
        <f>(VLOOKUP($G312,Depth_Lookup!$A$3:$J$561,10,FALSE))+(I312/100)</f>
        <v>83.504999999999995</v>
      </c>
      <c r="P312" s="2" t="s">
        <v>373</v>
      </c>
      <c r="Q312" s="2" t="s">
        <v>371</v>
      </c>
      <c r="R312" s="9"/>
      <c r="S312" s="17"/>
      <c r="T312" s="208" t="s">
        <v>375</v>
      </c>
      <c r="U312" s="5"/>
      <c r="V312" s="9"/>
      <c r="W312" s="9"/>
      <c r="X312" s="10" t="e">
        <f>VLOOKUP(W312,[1]definitions_list_lookup!$V$12:$W$15,2,FALSE)</f>
        <v>#N/A</v>
      </c>
      <c r="Y312" s="5"/>
      <c r="Z312" s="17" t="e">
        <f>VLOOKUP(Y312,[1]definitions_list_lookup!$AT$3:$AU$5,2,FALSE)</f>
        <v>#N/A</v>
      </c>
      <c r="AA312" s="52"/>
      <c r="AC312" s="9"/>
      <c r="AD312" s="2" t="s">
        <v>376</v>
      </c>
      <c r="AE312" s="10">
        <f>VLOOKUP(AD312,[1]definitions_list_lookup!$Y$12:$Z$15,2,FALSE)</f>
        <v>0</v>
      </c>
      <c r="AF312" s="5"/>
      <c r="AG312" s="17" t="e">
        <f>VLOOKUP(AF312,[1]definitions_list_lookup!$AT$3:$AU$5,2,FALSE)</f>
        <v>#N/A</v>
      </c>
      <c r="AI312" s="2"/>
      <c r="AJ312" s="2"/>
      <c r="AK312" s="54"/>
      <c r="AL312" s="54"/>
      <c r="AM312" s="54"/>
      <c r="AN312" s="54"/>
      <c r="AO312" s="54"/>
      <c r="AP312" s="54"/>
      <c r="AQ312" s="54"/>
      <c r="AR312" s="54"/>
      <c r="AS312" s="54"/>
      <c r="AT312" s="55"/>
      <c r="AU312" s="55"/>
      <c r="AV312" s="55"/>
      <c r="AW312" s="55"/>
      <c r="AX312" s="56" t="e">
        <f t="shared" si="14"/>
        <v>#DIV/0!</v>
      </c>
      <c r="AY312" s="56" t="e">
        <f t="shared" si="15"/>
        <v>#DIV/0!</v>
      </c>
      <c r="AZ312" s="56" t="e">
        <f t="shared" si="16"/>
        <v>#DIV/0!</v>
      </c>
      <c r="BA312" s="56" t="e">
        <f t="shared" si="17"/>
        <v>#DIV/0!</v>
      </c>
      <c r="BB312" s="56" t="e">
        <f t="shared" si="18"/>
        <v>#DIV/0!</v>
      </c>
      <c r="BC312" s="57"/>
      <c r="BD312" s="58"/>
      <c r="BE312" s="2" t="s">
        <v>419</v>
      </c>
      <c r="BH312" s="2" t="s">
        <v>420</v>
      </c>
      <c r="BI312" s="9">
        <f>VLOOKUP(BH312,[1]definitions_list_lookup!$AB$12:$AC$17,2,FALSE)</f>
        <v>0</v>
      </c>
    </row>
    <row r="313" spans="1:61">
      <c r="A313" s="8">
        <v>43303</v>
      </c>
      <c r="B313" s="9" t="s">
        <v>9</v>
      </c>
      <c r="D313" s="9" t="s">
        <v>10</v>
      </c>
      <c r="E313" s="9">
        <v>44</v>
      </c>
      <c r="F313" s="9">
        <v>4</v>
      </c>
      <c r="G313" s="10" t="s">
        <v>123</v>
      </c>
      <c r="H313" s="2">
        <v>44</v>
      </c>
      <c r="I313" s="2">
        <v>61</v>
      </c>
      <c r="J313" s="49" t="str">
        <f>IF(((VLOOKUP($G313,Depth_Lookup!$A$3:$J$561,9,FALSE))-(I313/100))&gt;=0,"Good","Too Long")</f>
        <v>Good</v>
      </c>
      <c r="K313" s="50">
        <f>(VLOOKUP($G313,Depth_Lookup!$A$3:$J$561,10,FALSE))+(H313/100)</f>
        <v>83.504999999999995</v>
      </c>
      <c r="L313" s="50">
        <f>(VLOOKUP($G313,Depth_Lookup!$A$3:$J$561,10,FALSE))+(I313/100)</f>
        <v>83.674999999999997</v>
      </c>
      <c r="R313" s="9"/>
      <c r="S313" s="17"/>
      <c r="T313" s="208"/>
      <c r="U313" s="5"/>
      <c r="V313" s="9"/>
      <c r="W313" s="9"/>
      <c r="X313" s="10" t="e">
        <f>VLOOKUP(W313,[1]definitions_list_lookup!$V$12:$W$15,2,FALSE)</f>
        <v>#N/A</v>
      </c>
      <c r="Y313" s="5"/>
      <c r="Z313" s="17" t="e">
        <f>VLOOKUP(Y313,[1]definitions_list_lookup!$AT$3:$AU$5,2,FALSE)</f>
        <v>#N/A</v>
      </c>
      <c r="AA313" s="52"/>
      <c r="AC313" s="9"/>
      <c r="AD313" s="2" t="s">
        <v>376</v>
      </c>
      <c r="AE313" s="10">
        <f>VLOOKUP(AD313,[1]definitions_list_lookup!$Y$12:$Z$15,2,FALSE)</f>
        <v>0</v>
      </c>
      <c r="AF313" s="5"/>
      <c r="AG313" s="17" t="e">
        <f>VLOOKUP(AF313,[1]definitions_list_lookup!$AT$3:$AU$5,2,FALSE)</f>
        <v>#N/A</v>
      </c>
      <c r="AI313" s="2"/>
      <c r="AJ313" s="2"/>
      <c r="AK313" s="54"/>
      <c r="AL313" s="54"/>
      <c r="AM313" s="54"/>
      <c r="AN313" s="54"/>
      <c r="AO313" s="54"/>
      <c r="AP313" s="54"/>
      <c r="AQ313" s="54"/>
      <c r="AR313" s="54"/>
      <c r="AS313" s="54"/>
      <c r="AT313" s="55"/>
      <c r="AU313" s="55"/>
      <c r="AV313" s="55"/>
      <c r="AW313" s="55"/>
      <c r="AX313" s="56" t="e">
        <f t="shared" si="14"/>
        <v>#DIV/0!</v>
      </c>
      <c r="AY313" s="56" t="e">
        <f t="shared" si="15"/>
        <v>#DIV/0!</v>
      </c>
      <c r="AZ313" s="56" t="e">
        <f t="shared" si="16"/>
        <v>#DIV/0!</v>
      </c>
      <c r="BA313" s="56" t="e">
        <f t="shared" si="17"/>
        <v>#DIV/0!</v>
      </c>
      <c r="BB313" s="56" t="e">
        <f t="shared" si="18"/>
        <v>#DIV/0!</v>
      </c>
      <c r="BC313" s="57" t="e">
        <f t="shared" si="19"/>
        <v>#DIV/0!</v>
      </c>
      <c r="BD313" s="58" t="e">
        <f t="shared" si="20"/>
        <v>#DIV/0!</v>
      </c>
      <c r="BI313" s="9" t="e">
        <f>VLOOKUP(BH313,[1]definitions_list_lookup!$AB$12:$AC$17,2,FALSE)</f>
        <v>#N/A</v>
      </c>
    </row>
    <row r="314" spans="1:61">
      <c r="A314" s="8">
        <v>43303</v>
      </c>
      <c r="B314" s="9" t="s">
        <v>9</v>
      </c>
      <c r="D314" s="9" t="s">
        <v>10</v>
      </c>
      <c r="E314" s="9">
        <v>45</v>
      </c>
      <c r="F314" s="9">
        <v>1</v>
      </c>
      <c r="G314" s="10" t="s">
        <v>124</v>
      </c>
      <c r="H314" s="2">
        <v>0</v>
      </c>
      <c r="I314" s="2">
        <v>96</v>
      </c>
      <c r="J314" s="49" t="str">
        <f>IF(((VLOOKUP($G314,Depth_Lookup!$A$3:$J$561,9,FALSE))-(I314/100))&gt;=0,"Good","Too Long")</f>
        <v>Good</v>
      </c>
      <c r="K314" s="50">
        <f>(VLOOKUP($G314,Depth_Lookup!$A$3:$J$561,10,FALSE))+(H314/100)</f>
        <v>83.6</v>
      </c>
      <c r="L314" s="50">
        <f>(VLOOKUP($G314,Depth_Lookup!$A$3:$J$561,10,FALSE))+(I314/100)</f>
        <v>84.559999999999988</v>
      </c>
      <c r="R314" s="9"/>
      <c r="S314" s="17"/>
      <c r="T314" s="208"/>
      <c r="U314" s="5"/>
      <c r="V314" s="9"/>
      <c r="W314" s="9"/>
      <c r="X314" s="10" t="e">
        <f>VLOOKUP(W314,[1]definitions_list_lookup!$V$12:$W$15,2,FALSE)</f>
        <v>#N/A</v>
      </c>
      <c r="Y314" s="5"/>
      <c r="Z314" s="17" t="e">
        <f>VLOOKUP(Y314,[1]definitions_list_lookup!$AT$3:$AU$5,2,FALSE)</f>
        <v>#N/A</v>
      </c>
      <c r="AA314" s="52"/>
      <c r="AC314" s="9"/>
      <c r="AD314" s="2" t="s">
        <v>376</v>
      </c>
      <c r="AE314" s="10">
        <f>VLOOKUP(AD314,[1]definitions_list_lookup!$Y$12:$Z$15,2,FALSE)</f>
        <v>0</v>
      </c>
      <c r="AF314" s="5"/>
      <c r="AG314" s="17" t="e">
        <f>VLOOKUP(AF314,[1]definitions_list_lookup!$AT$3:$AU$5,2,FALSE)</f>
        <v>#N/A</v>
      </c>
      <c r="AI314" s="2"/>
      <c r="AJ314" s="2"/>
      <c r="AK314" s="54"/>
      <c r="AL314" s="54"/>
      <c r="AM314" s="54"/>
      <c r="AN314" s="54"/>
      <c r="AO314" s="54"/>
      <c r="AP314" s="54"/>
      <c r="AQ314" s="54"/>
      <c r="AR314" s="54"/>
      <c r="AS314" s="54"/>
      <c r="AT314" s="55"/>
      <c r="AU314" s="55"/>
      <c r="AV314" s="55"/>
      <c r="AW314" s="55"/>
      <c r="AX314" s="56" t="e">
        <f t="shared" si="14"/>
        <v>#DIV/0!</v>
      </c>
      <c r="AY314" s="56" t="e">
        <f t="shared" si="15"/>
        <v>#DIV/0!</v>
      </c>
      <c r="AZ314" s="56" t="e">
        <f t="shared" si="16"/>
        <v>#DIV/0!</v>
      </c>
      <c r="BA314" s="56" t="e">
        <f t="shared" si="17"/>
        <v>#DIV/0!</v>
      </c>
      <c r="BB314" s="56" t="e">
        <f t="shared" si="18"/>
        <v>#DIV/0!</v>
      </c>
      <c r="BC314" s="57" t="e">
        <f t="shared" si="19"/>
        <v>#DIV/0!</v>
      </c>
      <c r="BD314" s="58" t="e">
        <f t="shared" si="20"/>
        <v>#DIV/0!</v>
      </c>
      <c r="BE314" s="2" t="s">
        <v>419</v>
      </c>
      <c r="BH314" s="2" t="s">
        <v>420</v>
      </c>
      <c r="BI314" s="9">
        <f>VLOOKUP(BH314,[1]definitions_list_lookup!$AB$12:$AC$17,2,FALSE)</f>
        <v>0</v>
      </c>
    </row>
    <row r="315" spans="1:61">
      <c r="A315" s="8">
        <v>43303</v>
      </c>
      <c r="B315" s="9" t="s">
        <v>9</v>
      </c>
      <c r="D315" s="9" t="s">
        <v>10</v>
      </c>
      <c r="E315" s="9">
        <v>45</v>
      </c>
      <c r="F315" s="9">
        <v>2</v>
      </c>
      <c r="G315" s="10" t="s">
        <v>125</v>
      </c>
      <c r="H315" s="2">
        <v>0</v>
      </c>
      <c r="I315" s="2">
        <v>47</v>
      </c>
      <c r="J315" s="49" t="str">
        <f>IF(((VLOOKUP($G315,Depth_Lookup!$A$3:$J$561,9,FALSE))-(I315/100))&gt;=0,"Good","Too Long")</f>
        <v>Good</v>
      </c>
      <c r="K315" s="50">
        <f>(VLOOKUP($G315,Depth_Lookup!$A$3:$J$561,10,FALSE))+(H315/100)</f>
        <v>84.56</v>
      </c>
      <c r="L315" s="50">
        <f>(VLOOKUP($G315,Depth_Lookup!$A$3:$J$561,10,FALSE))+(I315/100)</f>
        <v>85.03</v>
      </c>
      <c r="R315" s="9"/>
      <c r="S315" s="17"/>
      <c r="T315" s="208"/>
      <c r="U315" s="5"/>
      <c r="V315" s="9"/>
      <c r="W315" s="9"/>
      <c r="X315" s="10" t="e">
        <f>VLOOKUP(W315,[1]definitions_list_lookup!$V$12:$W$15,2,FALSE)</f>
        <v>#N/A</v>
      </c>
      <c r="Y315" s="5"/>
      <c r="Z315" s="17" t="e">
        <f>VLOOKUP(Y315,[1]definitions_list_lookup!$AT$3:$AU$5,2,FALSE)</f>
        <v>#N/A</v>
      </c>
      <c r="AA315" s="52"/>
      <c r="AC315" s="9"/>
      <c r="AD315" s="2" t="s">
        <v>376</v>
      </c>
      <c r="AE315" s="10">
        <f>VLOOKUP(AD315,[1]definitions_list_lookup!$Y$12:$Z$15,2,FALSE)</f>
        <v>0</v>
      </c>
      <c r="AF315" s="5"/>
      <c r="AG315" s="17" t="e">
        <f>VLOOKUP(AF315,[1]definitions_list_lookup!$AT$3:$AU$5,2,FALSE)</f>
        <v>#N/A</v>
      </c>
      <c r="AI315" s="2"/>
      <c r="AJ315" s="2"/>
      <c r="AK315" s="54"/>
      <c r="AL315" s="54"/>
      <c r="AM315" s="54"/>
      <c r="AN315" s="54"/>
      <c r="AO315" s="54"/>
      <c r="AP315" s="54"/>
      <c r="AQ315" s="54"/>
      <c r="AR315" s="54"/>
      <c r="AS315" s="54"/>
      <c r="AT315" s="55"/>
      <c r="AU315" s="55"/>
      <c r="AV315" s="55"/>
      <c r="AW315" s="55"/>
      <c r="AX315" s="56" t="e">
        <f t="shared" si="14"/>
        <v>#DIV/0!</v>
      </c>
      <c r="AY315" s="56" t="e">
        <f t="shared" si="15"/>
        <v>#DIV/0!</v>
      </c>
      <c r="AZ315" s="56" t="e">
        <f t="shared" si="16"/>
        <v>#DIV/0!</v>
      </c>
      <c r="BA315" s="56" t="e">
        <f t="shared" si="17"/>
        <v>#DIV/0!</v>
      </c>
      <c r="BB315" s="56" t="e">
        <f t="shared" si="18"/>
        <v>#DIV/0!</v>
      </c>
      <c r="BC315" s="57" t="e">
        <f t="shared" si="19"/>
        <v>#DIV/0!</v>
      </c>
      <c r="BD315" s="58" t="e">
        <f t="shared" si="20"/>
        <v>#DIV/0!</v>
      </c>
      <c r="BI315" s="9" t="e">
        <f>VLOOKUP(BH315,[1]definitions_list_lookup!$AB$12:$AC$17,2,FALSE)</f>
        <v>#N/A</v>
      </c>
    </row>
    <row r="316" spans="1:61">
      <c r="A316" s="8">
        <v>43303</v>
      </c>
      <c r="B316" s="9" t="s">
        <v>9</v>
      </c>
      <c r="D316" s="9" t="s">
        <v>10</v>
      </c>
      <c r="E316" s="9">
        <v>45</v>
      </c>
      <c r="F316" s="9">
        <v>2</v>
      </c>
      <c r="G316" s="10" t="s">
        <v>125</v>
      </c>
      <c r="H316" s="2">
        <v>47</v>
      </c>
      <c r="I316" s="2">
        <v>65</v>
      </c>
      <c r="J316" s="49" t="str">
        <f>IF(((VLOOKUP($G316,Depth_Lookup!$A$3:$J$561,9,FALSE))-(I316/100))&gt;=0,"Good","Too Long")</f>
        <v>Good</v>
      </c>
      <c r="K316" s="50">
        <f>(VLOOKUP($G316,Depth_Lookup!$A$3:$J$561,10,FALSE))+(H316/100)</f>
        <v>85.03</v>
      </c>
      <c r="L316" s="50">
        <f>(VLOOKUP($G316,Depth_Lookup!$A$3:$J$561,10,FALSE))+(I316/100)</f>
        <v>85.210000000000008</v>
      </c>
      <c r="R316" s="9"/>
      <c r="S316" s="17"/>
      <c r="T316" s="208"/>
      <c r="U316" s="5"/>
      <c r="V316" s="9"/>
      <c r="W316" s="9"/>
      <c r="X316" s="10" t="e">
        <f>VLOOKUP(W316,[1]definitions_list_lookup!$V$12:$W$15,2,FALSE)</f>
        <v>#N/A</v>
      </c>
      <c r="Y316" s="5"/>
      <c r="Z316" s="17" t="e">
        <f>VLOOKUP(Y316,[1]definitions_list_lookup!$AT$3:$AU$5,2,FALSE)</f>
        <v>#N/A</v>
      </c>
      <c r="AA316" s="52"/>
      <c r="AC316" s="9"/>
      <c r="AD316" s="2" t="s">
        <v>376</v>
      </c>
      <c r="AE316" s="10">
        <f>VLOOKUP(AD316,[1]definitions_list_lookup!$Y$12:$Z$15,2,FALSE)</f>
        <v>0</v>
      </c>
      <c r="AF316" s="5"/>
      <c r="AG316" s="17" t="e">
        <f>VLOOKUP(AF316,[1]definitions_list_lookup!$AT$3:$AU$5,2,FALSE)</f>
        <v>#N/A</v>
      </c>
      <c r="AI316" s="2"/>
      <c r="AJ316" s="2"/>
      <c r="AK316" s="54"/>
      <c r="AL316" s="54"/>
      <c r="AM316" s="54"/>
      <c r="AN316" s="54"/>
      <c r="AO316" s="54"/>
      <c r="AP316" s="54"/>
      <c r="AQ316" s="54"/>
      <c r="AR316" s="54"/>
      <c r="AS316" s="54"/>
      <c r="AT316" s="55"/>
      <c r="AU316" s="55"/>
      <c r="AV316" s="55"/>
      <c r="AW316" s="55"/>
      <c r="AX316" s="56" t="e">
        <f t="shared" si="14"/>
        <v>#DIV/0!</v>
      </c>
      <c r="AY316" s="56" t="e">
        <f t="shared" si="15"/>
        <v>#DIV/0!</v>
      </c>
      <c r="AZ316" s="56" t="e">
        <f t="shared" si="16"/>
        <v>#DIV/0!</v>
      </c>
      <c r="BA316" s="56" t="e">
        <f t="shared" si="17"/>
        <v>#DIV/0!</v>
      </c>
      <c r="BB316" s="56" t="e">
        <f t="shared" si="18"/>
        <v>#DIV/0!</v>
      </c>
      <c r="BC316" s="57" t="e">
        <f t="shared" si="19"/>
        <v>#DIV/0!</v>
      </c>
      <c r="BD316" s="58" t="e">
        <f t="shared" si="20"/>
        <v>#DIV/0!</v>
      </c>
      <c r="BE316" s="2" t="s">
        <v>419</v>
      </c>
      <c r="BH316" s="2" t="s">
        <v>420</v>
      </c>
      <c r="BI316" s="9">
        <f>VLOOKUP(BH316,[1]definitions_list_lookup!$AB$12:$AC$17,2,FALSE)</f>
        <v>0</v>
      </c>
    </row>
    <row r="317" spans="1:61">
      <c r="A317" s="8">
        <v>43303</v>
      </c>
      <c r="B317" s="9" t="s">
        <v>9</v>
      </c>
      <c r="D317" s="9" t="s">
        <v>10</v>
      </c>
      <c r="E317" s="9">
        <v>46</v>
      </c>
      <c r="F317" s="9">
        <v>1</v>
      </c>
      <c r="G317" s="10" t="s">
        <v>126</v>
      </c>
      <c r="H317" s="2">
        <v>0</v>
      </c>
      <c r="I317" s="2">
        <v>28</v>
      </c>
      <c r="J317" s="49" t="str">
        <f>IF(((VLOOKUP($G317,Depth_Lookup!$A$3:$J$561,9,FALSE))-(I317/100))&gt;=0,"Good","Too Long")</f>
        <v>Good</v>
      </c>
      <c r="K317" s="50">
        <f>(VLOOKUP($G317,Depth_Lookup!$A$3:$J$561,10,FALSE))+(H317/100)</f>
        <v>85.35</v>
      </c>
      <c r="L317" s="50">
        <f>(VLOOKUP($G317,Depth_Lookup!$A$3:$J$561,10,FALSE))+(I317/100)</f>
        <v>85.63</v>
      </c>
      <c r="R317" s="9"/>
      <c r="S317" s="17"/>
      <c r="T317" s="208"/>
      <c r="U317" s="5"/>
      <c r="V317" s="9"/>
      <c r="W317" s="9"/>
      <c r="X317" s="10" t="e">
        <f>VLOOKUP(W317,[1]definitions_list_lookup!$V$12:$W$15,2,FALSE)</f>
        <v>#N/A</v>
      </c>
      <c r="Y317" s="5"/>
      <c r="Z317" s="17" t="e">
        <f>VLOOKUP(Y317,[1]definitions_list_lookup!$AT$3:$AU$5,2,FALSE)</f>
        <v>#N/A</v>
      </c>
      <c r="AA317" s="52"/>
      <c r="AC317" s="9"/>
      <c r="AD317" s="2" t="s">
        <v>376</v>
      </c>
      <c r="AE317" s="10">
        <f>VLOOKUP(AD317,[1]definitions_list_lookup!$Y$12:$Z$15,2,FALSE)</f>
        <v>0</v>
      </c>
      <c r="AF317" s="5"/>
      <c r="AG317" s="17" t="e">
        <f>VLOOKUP(AF317,[1]definitions_list_lookup!$AT$3:$AU$5,2,FALSE)</f>
        <v>#N/A</v>
      </c>
      <c r="AI317" s="2"/>
      <c r="AJ317" s="2"/>
      <c r="AK317" s="54"/>
      <c r="AL317" s="54"/>
      <c r="AM317" s="54"/>
      <c r="AN317" s="54"/>
      <c r="AO317" s="54"/>
      <c r="AP317" s="54"/>
      <c r="AQ317" s="54"/>
      <c r="AR317" s="54"/>
      <c r="AS317" s="54"/>
      <c r="AT317" s="55"/>
      <c r="AU317" s="55"/>
      <c r="AV317" s="55"/>
      <c r="AW317" s="55"/>
      <c r="AX317" s="56" t="e">
        <f t="shared" si="14"/>
        <v>#DIV/0!</v>
      </c>
      <c r="AY317" s="56" t="e">
        <f t="shared" si="15"/>
        <v>#DIV/0!</v>
      </c>
      <c r="AZ317" s="56" t="e">
        <f t="shared" si="16"/>
        <v>#DIV/0!</v>
      </c>
      <c r="BA317" s="56" t="e">
        <f t="shared" si="17"/>
        <v>#DIV/0!</v>
      </c>
      <c r="BB317" s="56" t="e">
        <f t="shared" si="18"/>
        <v>#DIV/0!</v>
      </c>
      <c r="BC317" s="57" t="e">
        <f t="shared" si="19"/>
        <v>#DIV/0!</v>
      </c>
      <c r="BD317" s="58" t="e">
        <f t="shared" si="20"/>
        <v>#DIV/0!</v>
      </c>
      <c r="BI317" s="9" t="e">
        <f>VLOOKUP(BH317,[1]definitions_list_lookup!$AB$12:$AC$17,2,FALSE)</f>
        <v>#N/A</v>
      </c>
    </row>
    <row r="318" spans="1:61">
      <c r="A318" s="8">
        <v>43303</v>
      </c>
      <c r="B318" s="9" t="s">
        <v>9</v>
      </c>
      <c r="D318" s="9" t="s">
        <v>10</v>
      </c>
      <c r="E318" s="9">
        <v>46</v>
      </c>
      <c r="F318" s="9">
        <v>1</v>
      </c>
      <c r="G318" s="10" t="s">
        <v>126</v>
      </c>
      <c r="H318" s="2">
        <v>28</v>
      </c>
      <c r="I318" s="2">
        <v>45</v>
      </c>
      <c r="J318" s="49" t="str">
        <f>IF(((VLOOKUP($G318,Depth_Lookup!$A$3:$J$561,9,FALSE))-(I318/100))&gt;=0,"Good","Too Long")</f>
        <v>Good</v>
      </c>
      <c r="K318" s="50">
        <f>(VLOOKUP($G318,Depth_Lookup!$A$3:$J$561,10,FALSE))+(H318/100)</f>
        <v>85.63</v>
      </c>
      <c r="L318" s="50">
        <f>(VLOOKUP($G318,Depth_Lookup!$A$3:$J$561,10,FALSE))+(I318/100)</f>
        <v>85.8</v>
      </c>
      <c r="R318" s="9"/>
      <c r="S318" s="17"/>
      <c r="T318" s="208"/>
      <c r="U318" s="5"/>
      <c r="V318" s="9"/>
      <c r="W318" s="9"/>
      <c r="X318" s="10" t="e">
        <f>VLOOKUP(W318,[1]definitions_list_lookup!$V$12:$W$15,2,FALSE)</f>
        <v>#N/A</v>
      </c>
      <c r="Y318" s="5"/>
      <c r="Z318" s="17" t="e">
        <f>VLOOKUP(Y318,[1]definitions_list_lookup!$AT$3:$AU$5,2,FALSE)</f>
        <v>#N/A</v>
      </c>
      <c r="AA318" s="52"/>
      <c r="AC318" s="9"/>
      <c r="AD318" s="2" t="s">
        <v>376</v>
      </c>
      <c r="AE318" s="10">
        <f>VLOOKUP(AD318,[1]definitions_list_lookup!$Y$12:$Z$15,2,FALSE)</f>
        <v>0</v>
      </c>
      <c r="AF318" s="5"/>
      <c r="AG318" s="17" t="e">
        <f>VLOOKUP(AF318,[1]definitions_list_lookup!$AT$3:$AU$5,2,FALSE)</f>
        <v>#N/A</v>
      </c>
      <c r="AI318" s="2"/>
      <c r="AJ318" s="2"/>
      <c r="AK318" s="54"/>
      <c r="AL318" s="54"/>
      <c r="AM318" s="54"/>
      <c r="AN318" s="54"/>
      <c r="AO318" s="54"/>
      <c r="AP318" s="54"/>
      <c r="AQ318" s="54"/>
      <c r="AR318" s="54"/>
      <c r="AS318" s="54"/>
      <c r="AT318" s="55"/>
      <c r="AU318" s="55"/>
      <c r="AV318" s="55"/>
      <c r="AW318" s="55"/>
      <c r="AX318" s="56" t="e">
        <f t="shared" si="14"/>
        <v>#DIV/0!</v>
      </c>
      <c r="AY318" s="56" t="e">
        <f t="shared" si="15"/>
        <v>#DIV/0!</v>
      </c>
      <c r="AZ318" s="56" t="e">
        <f t="shared" si="16"/>
        <v>#DIV/0!</v>
      </c>
      <c r="BA318" s="56" t="e">
        <f t="shared" si="17"/>
        <v>#DIV/0!</v>
      </c>
      <c r="BB318" s="56" t="e">
        <f t="shared" si="18"/>
        <v>#DIV/0!</v>
      </c>
      <c r="BC318" s="57" t="e">
        <f t="shared" si="19"/>
        <v>#DIV/0!</v>
      </c>
      <c r="BD318" s="58" t="e">
        <f t="shared" si="20"/>
        <v>#DIV/0!</v>
      </c>
      <c r="BE318" s="2" t="s">
        <v>419</v>
      </c>
      <c r="BH318" s="2" t="s">
        <v>420</v>
      </c>
      <c r="BI318" s="9">
        <f>VLOOKUP(BH318,[1]definitions_list_lookup!$AB$12:$AC$17,2,FALSE)</f>
        <v>0</v>
      </c>
    </row>
    <row r="319" spans="1:61">
      <c r="A319" s="8">
        <v>43303</v>
      </c>
      <c r="B319" s="9" t="s">
        <v>9</v>
      </c>
      <c r="D319" s="9" t="s">
        <v>10</v>
      </c>
      <c r="E319" s="9">
        <v>46</v>
      </c>
      <c r="F319" s="9">
        <v>1</v>
      </c>
      <c r="G319" s="10" t="s">
        <v>126</v>
      </c>
      <c r="H319" s="2">
        <v>51</v>
      </c>
      <c r="I319" s="2">
        <v>66</v>
      </c>
      <c r="J319" s="49" t="str">
        <f>IF(((VLOOKUP($G319,Depth_Lookup!$A$3:$J$561,9,FALSE))-(I319/100))&gt;=0,"Good","Too Long")</f>
        <v>Good</v>
      </c>
      <c r="K319" s="50">
        <f>(VLOOKUP($G319,Depth_Lookup!$A$3:$J$561,10,FALSE))+(H319/100)</f>
        <v>85.86</v>
      </c>
      <c r="L319" s="50">
        <f>(VLOOKUP($G319,Depth_Lookup!$A$3:$J$561,10,FALSE))+(I319/100)</f>
        <v>86.009999999999991</v>
      </c>
      <c r="R319" s="9"/>
      <c r="S319" s="17"/>
      <c r="T319" s="208"/>
      <c r="U319" s="5"/>
      <c r="V319" s="9"/>
      <c r="W319" s="9"/>
      <c r="X319" s="10" t="e">
        <f>VLOOKUP(W319,[1]definitions_list_lookup!$V$12:$W$15,2,FALSE)</f>
        <v>#N/A</v>
      </c>
      <c r="Y319" s="5"/>
      <c r="Z319" s="17" t="e">
        <f>VLOOKUP(Y319,[1]definitions_list_lookup!$AT$3:$AU$5,2,FALSE)</f>
        <v>#N/A</v>
      </c>
      <c r="AA319" s="52"/>
      <c r="AC319" s="9"/>
      <c r="AD319" s="2" t="s">
        <v>376</v>
      </c>
      <c r="AE319" s="10">
        <f>VLOOKUP(AD319,[1]definitions_list_lookup!$Y$12:$Z$15,2,FALSE)</f>
        <v>0</v>
      </c>
      <c r="AF319" s="5"/>
      <c r="AG319" s="17" t="e">
        <f>VLOOKUP(AF319,[1]definitions_list_lookup!$AT$3:$AU$5,2,FALSE)</f>
        <v>#N/A</v>
      </c>
      <c r="AI319" s="2"/>
      <c r="AJ319" s="2"/>
      <c r="AK319" s="54"/>
      <c r="AL319" s="54"/>
      <c r="AM319" s="54"/>
      <c r="AN319" s="54"/>
      <c r="AO319" s="54"/>
      <c r="AP319" s="54"/>
      <c r="AQ319" s="54"/>
      <c r="AR319" s="54"/>
      <c r="AS319" s="54"/>
      <c r="AT319" s="55"/>
      <c r="AU319" s="55"/>
      <c r="AV319" s="55"/>
      <c r="AW319" s="55"/>
      <c r="AX319" s="56" t="e">
        <f t="shared" si="14"/>
        <v>#DIV/0!</v>
      </c>
      <c r="AY319" s="56" t="e">
        <f t="shared" si="15"/>
        <v>#DIV/0!</v>
      </c>
      <c r="AZ319" s="56" t="e">
        <f t="shared" si="16"/>
        <v>#DIV/0!</v>
      </c>
      <c r="BA319" s="56" t="e">
        <f t="shared" si="17"/>
        <v>#DIV/0!</v>
      </c>
      <c r="BB319" s="56" t="e">
        <f t="shared" si="18"/>
        <v>#DIV/0!</v>
      </c>
      <c r="BC319" s="57" t="e">
        <f t="shared" si="19"/>
        <v>#DIV/0!</v>
      </c>
      <c r="BD319" s="58" t="e">
        <f t="shared" si="20"/>
        <v>#DIV/0!</v>
      </c>
      <c r="BI319" s="9" t="e">
        <f>VLOOKUP(BH319,[1]definitions_list_lookup!$AB$12:$AC$17,2,FALSE)</f>
        <v>#N/A</v>
      </c>
    </row>
    <row r="320" spans="1:61">
      <c r="A320" s="8">
        <v>43303</v>
      </c>
      <c r="B320" s="9" t="s">
        <v>9</v>
      </c>
      <c r="D320" s="9" t="s">
        <v>10</v>
      </c>
      <c r="E320" s="9">
        <v>46</v>
      </c>
      <c r="F320" s="9">
        <v>1</v>
      </c>
      <c r="G320" s="10" t="s">
        <v>126</v>
      </c>
      <c r="H320" s="2">
        <v>66</v>
      </c>
      <c r="I320" s="2">
        <v>85.5</v>
      </c>
      <c r="J320" s="49" t="str">
        <f>IF(((VLOOKUP($G320,Depth_Lookup!$A$3:$J$561,9,FALSE))-(I320/100))&gt;=0,"Good","Too Long")</f>
        <v>Good</v>
      </c>
      <c r="K320" s="50">
        <f>(VLOOKUP($G320,Depth_Lookup!$A$3:$J$561,10,FALSE))+(H320/100)</f>
        <v>86.009999999999991</v>
      </c>
      <c r="L320" s="50">
        <f>(VLOOKUP($G320,Depth_Lookup!$A$3:$J$561,10,FALSE))+(I320/100)</f>
        <v>86.204999999999998</v>
      </c>
      <c r="R320" s="9"/>
      <c r="S320" s="17"/>
      <c r="T320" s="208"/>
      <c r="U320" s="5"/>
      <c r="V320" s="9"/>
      <c r="W320" s="9"/>
      <c r="X320" s="10" t="e">
        <f>VLOOKUP(W320,[1]definitions_list_lookup!$V$12:$W$15,2,FALSE)</f>
        <v>#N/A</v>
      </c>
      <c r="Y320" s="5"/>
      <c r="Z320" s="17" t="e">
        <f>VLOOKUP(Y320,[1]definitions_list_lookup!$AT$3:$AU$5,2,FALSE)</f>
        <v>#N/A</v>
      </c>
      <c r="AA320" s="52"/>
      <c r="AC320" s="9"/>
      <c r="AD320" s="2" t="s">
        <v>376</v>
      </c>
      <c r="AE320" s="10">
        <f>VLOOKUP(AD320,[1]definitions_list_lookup!$Y$12:$Z$15,2,FALSE)</f>
        <v>0</v>
      </c>
      <c r="AF320" s="5"/>
      <c r="AG320" s="17" t="e">
        <f>VLOOKUP(AF320,[1]definitions_list_lookup!$AT$3:$AU$5,2,FALSE)</f>
        <v>#N/A</v>
      </c>
      <c r="AI320" s="2"/>
      <c r="AJ320" s="2"/>
      <c r="AK320" s="54"/>
      <c r="AL320" s="54"/>
      <c r="AM320" s="54"/>
      <c r="AN320" s="54"/>
      <c r="AO320" s="54"/>
      <c r="AP320" s="54"/>
      <c r="AQ320" s="54"/>
      <c r="AR320" s="54"/>
      <c r="AS320" s="54"/>
      <c r="AT320" s="55"/>
      <c r="AU320" s="55"/>
      <c r="AV320" s="55"/>
      <c r="AW320" s="55"/>
      <c r="AX320" s="56" t="e">
        <f t="shared" si="14"/>
        <v>#DIV/0!</v>
      </c>
      <c r="AY320" s="56" t="e">
        <f t="shared" si="15"/>
        <v>#DIV/0!</v>
      </c>
      <c r="AZ320" s="56" t="e">
        <f t="shared" si="16"/>
        <v>#DIV/0!</v>
      </c>
      <c r="BA320" s="56" t="e">
        <f t="shared" si="17"/>
        <v>#DIV/0!</v>
      </c>
      <c r="BB320" s="56" t="e">
        <f t="shared" si="18"/>
        <v>#DIV/0!</v>
      </c>
      <c r="BC320" s="57" t="e">
        <f t="shared" si="19"/>
        <v>#DIV/0!</v>
      </c>
      <c r="BD320" s="58" t="e">
        <f t="shared" si="20"/>
        <v>#DIV/0!</v>
      </c>
      <c r="BE320" s="2" t="s">
        <v>419</v>
      </c>
      <c r="BH320" s="2" t="s">
        <v>420</v>
      </c>
      <c r="BI320" s="9">
        <f>VLOOKUP(BH320,[1]definitions_list_lookup!$AB$12:$AC$17,2,FALSE)</f>
        <v>0</v>
      </c>
    </row>
    <row r="321" spans="1:61">
      <c r="A321" s="8">
        <v>43303</v>
      </c>
      <c r="B321" s="9" t="s">
        <v>9</v>
      </c>
      <c r="D321" s="9" t="s">
        <v>10</v>
      </c>
      <c r="E321" s="9">
        <v>46</v>
      </c>
      <c r="F321" s="9">
        <v>2</v>
      </c>
      <c r="G321" s="10" t="s">
        <v>127</v>
      </c>
      <c r="H321" s="2">
        <v>0</v>
      </c>
      <c r="I321" s="2">
        <v>81</v>
      </c>
      <c r="J321" s="49" t="str">
        <f>IF(((VLOOKUP($G321,Depth_Lookup!$A$3:$J$561,9,FALSE))-(I321/100))&gt;=0,"Good","Too Long")</f>
        <v>Good</v>
      </c>
      <c r="K321" s="50">
        <f>(VLOOKUP($G321,Depth_Lookup!$A$3:$J$561,10,FALSE))+(H321/100)</f>
        <v>86.204999999999998</v>
      </c>
      <c r="L321" s="50">
        <f>(VLOOKUP($G321,Depth_Lookup!$A$3:$J$561,10,FALSE))+(I321/100)</f>
        <v>87.015000000000001</v>
      </c>
      <c r="R321" s="9"/>
      <c r="S321" s="17"/>
      <c r="T321" s="208"/>
      <c r="U321" s="5"/>
      <c r="V321" s="9"/>
      <c r="W321" s="9"/>
      <c r="X321" s="10" t="e">
        <f>VLOOKUP(W321,[1]definitions_list_lookup!$V$12:$W$15,2,FALSE)</f>
        <v>#N/A</v>
      </c>
      <c r="Y321" s="5"/>
      <c r="Z321" s="17" t="e">
        <f>VLOOKUP(Y321,[1]definitions_list_lookup!$AT$3:$AU$5,2,FALSE)</f>
        <v>#N/A</v>
      </c>
      <c r="AA321" s="52"/>
      <c r="AC321" s="9"/>
      <c r="AD321" s="2" t="s">
        <v>376</v>
      </c>
      <c r="AE321" s="10">
        <f>VLOOKUP(AD321,[1]definitions_list_lookup!$Y$12:$Z$15,2,FALSE)</f>
        <v>0</v>
      </c>
      <c r="AF321" s="5"/>
      <c r="AG321" s="17" t="e">
        <f>VLOOKUP(AF321,[1]definitions_list_lookup!$AT$3:$AU$5,2,FALSE)</f>
        <v>#N/A</v>
      </c>
      <c r="AI321" s="2"/>
      <c r="AJ321" s="2"/>
      <c r="AK321" s="54"/>
      <c r="AL321" s="54"/>
      <c r="AM321" s="54"/>
      <c r="AN321" s="54"/>
      <c r="AO321" s="54"/>
      <c r="AP321" s="54"/>
      <c r="AQ321" s="54"/>
      <c r="AR321" s="54"/>
      <c r="AS321" s="54"/>
      <c r="AT321" s="55"/>
      <c r="AU321" s="55"/>
      <c r="AV321" s="55"/>
      <c r="AW321" s="55"/>
      <c r="AX321" s="56" t="e">
        <f t="shared" si="14"/>
        <v>#DIV/0!</v>
      </c>
      <c r="AY321" s="56" t="e">
        <f t="shared" si="15"/>
        <v>#DIV/0!</v>
      </c>
      <c r="AZ321" s="56" t="e">
        <f t="shared" si="16"/>
        <v>#DIV/0!</v>
      </c>
      <c r="BA321" s="56" t="e">
        <f t="shared" si="17"/>
        <v>#DIV/0!</v>
      </c>
      <c r="BB321" s="56" t="e">
        <f t="shared" si="18"/>
        <v>#DIV/0!</v>
      </c>
      <c r="BC321" s="57" t="e">
        <f t="shared" si="19"/>
        <v>#DIV/0!</v>
      </c>
      <c r="BD321" s="58" t="e">
        <f t="shared" si="20"/>
        <v>#DIV/0!</v>
      </c>
      <c r="BI321" s="9" t="e">
        <f>VLOOKUP(BH321,[1]definitions_list_lookup!$AB$12:$AC$17,2,FALSE)</f>
        <v>#N/A</v>
      </c>
    </row>
    <row r="322" spans="1:61">
      <c r="A322" s="8">
        <v>43303</v>
      </c>
      <c r="B322" s="9" t="s">
        <v>9</v>
      </c>
      <c r="D322" s="9" t="s">
        <v>10</v>
      </c>
      <c r="E322" s="9">
        <v>46</v>
      </c>
      <c r="F322" s="9">
        <v>2</v>
      </c>
      <c r="G322" s="10" t="s">
        <v>127</v>
      </c>
      <c r="H322" s="2">
        <v>81</v>
      </c>
      <c r="I322" s="2">
        <v>94</v>
      </c>
      <c r="J322" s="49" t="str">
        <f>IF(((VLOOKUP($G322,Depth_Lookup!$A$3:$J$561,9,FALSE))-(I322/100))&gt;=0,"Good","Too Long")</f>
        <v>Good</v>
      </c>
      <c r="K322" s="50">
        <f>(VLOOKUP($G322,Depth_Lookup!$A$3:$J$561,10,FALSE))+(H322/100)</f>
        <v>87.015000000000001</v>
      </c>
      <c r="L322" s="50">
        <f>(VLOOKUP($G322,Depth_Lookup!$A$3:$J$561,10,FALSE))+(I322/100)</f>
        <v>87.144999999999996</v>
      </c>
      <c r="R322" s="9"/>
      <c r="S322" s="17"/>
      <c r="T322" s="208"/>
      <c r="U322" s="5"/>
      <c r="V322" s="9"/>
      <c r="W322" s="9"/>
      <c r="X322" s="10" t="e">
        <f>VLOOKUP(W322,[1]definitions_list_lookup!$V$12:$W$15,2,FALSE)</f>
        <v>#N/A</v>
      </c>
      <c r="Y322" s="5"/>
      <c r="Z322" s="17" t="e">
        <f>VLOOKUP(Y322,[1]definitions_list_lookup!$AT$3:$AU$5,2,FALSE)</f>
        <v>#N/A</v>
      </c>
      <c r="AA322" s="52"/>
      <c r="AC322" s="9"/>
      <c r="AD322" s="2" t="s">
        <v>376</v>
      </c>
      <c r="AE322" s="10">
        <f>VLOOKUP(AD322,[1]definitions_list_lookup!$Y$12:$Z$15,2,FALSE)</f>
        <v>0</v>
      </c>
      <c r="AF322" s="5"/>
      <c r="AG322" s="17" t="e">
        <f>VLOOKUP(AF322,[1]definitions_list_lookup!$AT$3:$AU$5,2,FALSE)</f>
        <v>#N/A</v>
      </c>
      <c r="AI322" s="2"/>
      <c r="AJ322" s="2"/>
      <c r="AK322" s="54"/>
      <c r="AL322" s="54"/>
      <c r="AM322" s="54"/>
      <c r="AN322" s="54"/>
      <c r="AO322" s="54"/>
      <c r="AP322" s="54"/>
      <c r="AQ322" s="54"/>
      <c r="AR322" s="54"/>
      <c r="AS322" s="54"/>
      <c r="AT322" s="55"/>
      <c r="AU322" s="55"/>
      <c r="AV322" s="55"/>
      <c r="AW322" s="55"/>
      <c r="AX322" s="56" t="e">
        <f t="shared" si="14"/>
        <v>#DIV/0!</v>
      </c>
      <c r="AY322" s="56" t="e">
        <f t="shared" si="15"/>
        <v>#DIV/0!</v>
      </c>
      <c r="AZ322" s="56" t="e">
        <f t="shared" si="16"/>
        <v>#DIV/0!</v>
      </c>
      <c r="BA322" s="56" t="e">
        <f t="shared" si="17"/>
        <v>#DIV/0!</v>
      </c>
      <c r="BB322" s="56" t="e">
        <f t="shared" si="18"/>
        <v>#DIV/0!</v>
      </c>
      <c r="BC322" s="57" t="e">
        <f t="shared" si="19"/>
        <v>#DIV/0!</v>
      </c>
      <c r="BD322" s="58" t="e">
        <f t="shared" si="20"/>
        <v>#DIV/0!</v>
      </c>
      <c r="BE322" s="2" t="s">
        <v>419</v>
      </c>
      <c r="BH322" s="2" t="s">
        <v>420</v>
      </c>
      <c r="BI322" s="9">
        <f>VLOOKUP(BH322,[1]definitions_list_lookup!$AB$12:$AC$17,2,FALSE)</f>
        <v>0</v>
      </c>
    </row>
    <row r="323" spans="1:61">
      <c r="A323" s="8">
        <v>43303</v>
      </c>
      <c r="B323" s="9" t="s">
        <v>9</v>
      </c>
      <c r="D323" s="9" t="s">
        <v>10</v>
      </c>
      <c r="E323" s="9">
        <v>47</v>
      </c>
      <c r="F323" s="9">
        <v>1</v>
      </c>
      <c r="G323" s="10" t="s">
        <v>128</v>
      </c>
      <c r="H323" s="2">
        <v>0</v>
      </c>
      <c r="I323" s="2">
        <v>81.5</v>
      </c>
      <c r="J323" s="49" t="str">
        <f>IF(((VLOOKUP($G323,Depth_Lookup!$A$3:$J$561,9,FALSE))-(I323/100))&gt;=0,"Good","Too Long")</f>
        <v>Good</v>
      </c>
      <c r="K323" s="50">
        <f>(VLOOKUP($G323,Depth_Lookup!$A$3:$J$561,10,FALSE))+(H323/100)</f>
        <v>86.6</v>
      </c>
      <c r="L323" s="50">
        <f>(VLOOKUP($G323,Depth_Lookup!$A$3:$J$561,10,FALSE))+(I323/100)</f>
        <v>87.414999999999992</v>
      </c>
      <c r="R323" s="9"/>
      <c r="S323" s="17"/>
      <c r="T323" s="208"/>
      <c r="U323" s="5"/>
      <c r="V323" s="9"/>
      <c r="W323" s="9"/>
      <c r="X323" s="10" t="e">
        <f>VLOOKUP(W323,[1]definitions_list_lookup!$V$12:$W$15,2,FALSE)</f>
        <v>#N/A</v>
      </c>
      <c r="Y323" s="5"/>
      <c r="Z323" s="17" t="e">
        <f>VLOOKUP(Y323,[1]definitions_list_lookup!$AT$3:$AU$5,2,FALSE)</f>
        <v>#N/A</v>
      </c>
      <c r="AA323" s="52"/>
      <c r="AC323" s="9"/>
      <c r="AD323" s="2" t="s">
        <v>376</v>
      </c>
      <c r="AE323" s="10">
        <f>VLOOKUP(AD323,[1]definitions_list_lookup!$Y$12:$Z$15,2,FALSE)</f>
        <v>0</v>
      </c>
      <c r="AF323" s="5"/>
      <c r="AG323" s="17" t="e">
        <f>VLOOKUP(AF323,[1]definitions_list_lookup!$AT$3:$AU$5,2,FALSE)</f>
        <v>#N/A</v>
      </c>
      <c r="AI323" s="2"/>
      <c r="AJ323" s="2"/>
      <c r="AK323" s="54"/>
      <c r="AL323" s="54"/>
      <c r="AM323" s="54"/>
      <c r="AN323" s="54"/>
      <c r="AO323" s="54"/>
      <c r="AP323" s="54"/>
      <c r="AQ323" s="54"/>
      <c r="AR323" s="54"/>
      <c r="AS323" s="54"/>
      <c r="AT323" s="55"/>
      <c r="AU323" s="55"/>
      <c r="AV323" s="55"/>
      <c r="AW323" s="55"/>
      <c r="AX323" s="56" t="e">
        <f t="shared" si="14"/>
        <v>#DIV/0!</v>
      </c>
      <c r="AY323" s="56" t="e">
        <f t="shared" si="15"/>
        <v>#DIV/0!</v>
      </c>
      <c r="AZ323" s="56" t="e">
        <f t="shared" si="16"/>
        <v>#DIV/0!</v>
      </c>
      <c r="BA323" s="56" t="e">
        <f t="shared" si="17"/>
        <v>#DIV/0!</v>
      </c>
      <c r="BB323" s="56" t="e">
        <f t="shared" si="18"/>
        <v>#DIV/0!</v>
      </c>
      <c r="BC323" s="57" t="e">
        <f t="shared" si="19"/>
        <v>#DIV/0!</v>
      </c>
      <c r="BD323" s="58" t="e">
        <f t="shared" si="20"/>
        <v>#DIV/0!</v>
      </c>
      <c r="BE323" s="2" t="s">
        <v>419</v>
      </c>
      <c r="BH323" s="2" t="s">
        <v>420</v>
      </c>
      <c r="BI323" s="9">
        <f>VLOOKUP(BH323,[1]definitions_list_lookup!$AB$12:$AC$17,2,FALSE)</f>
        <v>0</v>
      </c>
    </row>
    <row r="324" spans="1:61">
      <c r="A324" s="8">
        <v>43303</v>
      </c>
      <c r="B324" s="9" t="s">
        <v>9</v>
      </c>
      <c r="D324" s="9" t="s">
        <v>10</v>
      </c>
      <c r="E324" s="9">
        <v>47</v>
      </c>
      <c r="F324" s="9">
        <v>2</v>
      </c>
      <c r="G324" s="10" t="s">
        <v>129</v>
      </c>
      <c r="H324" s="2">
        <v>0</v>
      </c>
      <c r="I324" s="2">
        <v>69.5</v>
      </c>
      <c r="J324" s="49" t="str">
        <f>IF(((VLOOKUP($G324,Depth_Lookup!$A$3:$J$561,9,FALSE))-(I324/100))&gt;=0,"Good","Too Long")</f>
        <v>Good</v>
      </c>
      <c r="K324" s="50">
        <f>(VLOOKUP($G324,Depth_Lookup!$A$3:$J$561,10,FALSE))+(H324/100)</f>
        <v>87.415000000000006</v>
      </c>
      <c r="L324" s="50">
        <f>(VLOOKUP($G324,Depth_Lookup!$A$3:$J$561,10,FALSE))+(I324/100)</f>
        <v>88.11</v>
      </c>
      <c r="R324" s="9"/>
      <c r="S324" s="17"/>
      <c r="T324" s="208"/>
      <c r="U324" s="5"/>
      <c r="V324" s="9"/>
      <c r="W324" s="9"/>
      <c r="X324" s="10" t="e">
        <f>VLOOKUP(W324,[1]definitions_list_lookup!$V$12:$W$15,2,FALSE)</f>
        <v>#N/A</v>
      </c>
      <c r="Y324" s="5"/>
      <c r="Z324" s="17" t="e">
        <f>VLOOKUP(Y324,[1]definitions_list_lookup!$AT$3:$AU$5,2,FALSE)</f>
        <v>#N/A</v>
      </c>
      <c r="AA324" s="52"/>
      <c r="AC324" s="9"/>
      <c r="AD324" s="2" t="s">
        <v>376</v>
      </c>
      <c r="AE324" s="10">
        <f>VLOOKUP(AD324,[1]definitions_list_lookup!$Y$12:$Z$15,2,FALSE)</f>
        <v>0</v>
      </c>
      <c r="AF324" s="5"/>
      <c r="AG324" s="17" t="e">
        <f>VLOOKUP(AF324,[1]definitions_list_lookup!$AT$3:$AU$5,2,FALSE)</f>
        <v>#N/A</v>
      </c>
      <c r="AI324" s="2"/>
      <c r="AJ324" s="2"/>
      <c r="AK324" s="54"/>
      <c r="AL324" s="54"/>
      <c r="AM324" s="54"/>
      <c r="AN324" s="54"/>
      <c r="AO324" s="54"/>
      <c r="AP324" s="54"/>
      <c r="AQ324" s="54"/>
      <c r="AR324" s="54"/>
      <c r="AS324" s="54"/>
      <c r="AT324" s="55"/>
      <c r="AU324" s="55"/>
      <c r="AV324" s="55"/>
      <c r="AW324" s="55"/>
      <c r="AX324" s="56" t="e">
        <f t="shared" si="14"/>
        <v>#DIV/0!</v>
      </c>
      <c r="AY324" s="56" t="e">
        <f t="shared" si="15"/>
        <v>#DIV/0!</v>
      </c>
      <c r="AZ324" s="56" t="e">
        <f t="shared" si="16"/>
        <v>#DIV/0!</v>
      </c>
      <c r="BA324" s="56" t="e">
        <f t="shared" si="17"/>
        <v>#DIV/0!</v>
      </c>
      <c r="BB324" s="56" t="e">
        <f t="shared" si="18"/>
        <v>#DIV/0!</v>
      </c>
      <c r="BC324" s="57" t="e">
        <f t="shared" si="19"/>
        <v>#DIV/0!</v>
      </c>
      <c r="BD324" s="58" t="e">
        <f t="shared" si="20"/>
        <v>#DIV/0!</v>
      </c>
      <c r="BE324" s="2" t="s">
        <v>419</v>
      </c>
      <c r="BH324" s="2" t="s">
        <v>420</v>
      </c>
      <c r="BI324" s="9">
        <f>VLOOKUP(BH324,[1]definitions_list_lookup!$AB$12:$AC$17,2,FALSE)</f>
        <v>0</v>
      </c>
    </row>
    <row r="325" spans="1:61">
      <c r="A325" s="8">
        <v>43303</v>
      </c>
      <c r="B325" s="9" t="s">
        <v>9</v>
      </c>
      <c r="D325" s="9" t="s">
        <v>10</v>
      </c>
      <c r="E325" s="9">
        <v>47</v>
      </c>
      <c r="F325" s="9">
        <v>3</v>
      </c>
      <c r="G325" s="10" t="s">
        <v>130</v>
      </c>
      <c r="H325" s="2">
        <v>0</v>
      </c>
      <c r="I325" s="2">
        <v>91</v>
      </c>
      <c r="J325" s="49" t="str">
        <f>IF(((VLOOKUP($G325,Depth_Lookup!$A$3:$J$561,9,FALSE))-(I325/100))&gt;=0,"Good","Too Long")</f>
        <v>Good</v>
      </c>
      <c r="K325" s="50">
        <f>(VLOOKUP($G325,Depth_Lookup!$A$3:$J$561,10,FALSE))+(H325/100)</f>
        <v>88.11</v>
      </c>
      <c r="L325" s="50">
        <f>(VLOOKUP($G325,Depth_Lookup!$A$3:$J$561,10,FALSE))+(I325/100)</f>
        <v>89.02</v>
      </c>
      <c r="R325" s="9"/>
      <c r="S325" s="17"/>
      <c r="T325" s="208"/>
      <c r="U325" s="5"/>
      <c r="V325" s="9"/>
      <c r="W325" s="9"/>
      <c r="X325" s="10" t="e">
        <f>VLOOKUP(W325,[1]definitions_list_lookup!$V$12:$W$15,2,FALSE)</f>
        <v>#N/A</v>
      </c>
      <c r="Y325" s="5"/>
      <c r="Z325" s="17" t="e">
        <f>VLOOKUP(Y325,[1]definitions_list_lookup!$AT$3:$AU$5,2,FALSE)</f>
        <v>#N/A</v>
      </c>
      <c r="AA325" s="52"/>
      <c r="AC325" s="9"/>
      <c r="AD325" s="2" t="s">
        <v>376</v>
      </c>
      <c r="AE325" s="10">
        <f>VLOOKUP(AD325,[1]definitions_list_lookup!$Y$12:$Z$15,2,FALSE)</f>
        <v>0</v>
      </c>
      <c r="AF325" s="5"/>
      <c r="AG325" s="17" t="e">
        <f>VLOOKUP(AF325,[1]definitions_list_lookup!$AT$3:$AU$5,2,FALSE)</f>
        <v>#N/A</v>
      </c>
      <c r="AI325" s="2"/>
      <c r="AJ325" s="2"/>
      <c r="AK325" s="54"/>
      <c r="AL325" s="54"/>
      <c r="AM325" s="54"/>
      <c r="AN325" s="54"/>
      <c r="AO325" s="54"/>
      <c r="AP325" s="54"/>
      <c r="AQ325" s="54"/>
      <c r="AR325" s="54"/>
      <c r="AS325" s="54"/>
      <c r="AT325" s="55"/>
      <c r="AU325" s="55"/>
      <c r="AV325" s="55"/>
      <c r="AW325" s="55"/>
      <c r="AX325" s="56" t="e">
        <f t="shared" si="14"/>
        <v>#DIV/0!</v>
      </c>
      <c r="AY325" s="56" t="e">
        <f t="shared" si="15"/>
        <v>#DIV/0!</v>
      </c>
      <c r="AZ325" s="56" t="e">
        <f t="shared" si="16"/>
        <v>#DIV/0!</v>
      </c>
      <c r="BA325" s="56" t="e">
        <f t="shared" si="17"/>
        <v>#DIV/0!</v>
      </c>
      <c r="BB325" s="56" t="e">
        <f t="shared" si="18"/>
        <v>#DIV/0!</v>
      </c>
      <c r="BC325" s="57" t="e">
        <f t="shared" si="19"/>
        <v>#DIV/0!</v>
      </c>
      <c r="BD325" s="58" t="e">
        <f t="shared" si="20"/>
        <v>#DIV/0!</v>
      </c>
      <c r="BE325" s="2" t="s">
        <v>419</v>
      </c>
      <c r="BH325" s="2" t="s">
        <v>420</v>
      </c>
      <c r="BI325" s="9">
        <f>VLOOKUP(BH325,[1]definitions_list_lookup!$AB$12:$AC$17,2,FALSE)</f>
        <v>0</v>
      </c>
    </row>
    <row r="326" spans="1:61">
      <c r="A326" s="8">
        <v>43303</v>
      </c>
      <c r="B326" s="9" t="s">
        <v>9</v>
      </c>
      <c r="D326" s="9" t="s">
        <v>10</v>
      </c>
      <c r="E326" s="9">
        <v>47</v>
      </c>
      <c r="F326" s="9">
        <v>4</v>
      </c>
      <c r="G326" s="10" t="s">
        <v>131</v>
      </c>
      <c r="H326" s="2">
        <v>0</v>
      </c>
      <c r="I326" s="2">
        <v>21</v>
      </c>
      <c r="J326" s="49" t="str">
        <f>IF(((VLOOKUP($G326,Depth_Lookup!$A$3:$J$561,9,FALSE))-(I326/100))&gt;=0,"Good","Too Long")</f>
        <v>Good</v>
      </c>
      <c r="K326" s="50">
        <f>(VLOOKUP($G326,Depth_Lookup!$A$3:$J$561,10,FALSE))+(H326/100)</f>
        <v>89.02</v>
      </c>
      <c r="L326" s="50">
        <f>(VLOOKUP($G326,Depth_Lookup!$A$3:$J$561,10,FALSE))+(I326/100)</f>
        <v>89.22999999999999</v>
      </c>
      <c r="R326" s="9"/>
      <c r="S326" s="17"/>
      <c r="T326" s="208"/>
      <c r="U326" s="5"/>
      <c r="V326" s="9"/>
      <c r="W326" s="9"/>
      <c r="X326" s="10" t="e">
        <f>VLOOKUP(W326,[1]definitions_list_lookup!$V$12:$W$15,2,FALSE)</f>
        <v>#N/A</v>
      </c>
      <c r="Y326" s="5"/>
      <c r="Z326" s="17" t="e">
        <f>VLOOKUP(Y326,[1]definitions_list_lookup!$AT$3:$AU$5,2,FALSE)</f>
        <v>#N/A</v>
      </c>
      <c r="AA326" s="52"/>
      <c r="AC326" s="9"/>
      <c r="AD326" s="2" t="s">
        <v>376</v>
      </c>
      <c r="AE326" s="10">
        <f>VLOOKUP(AD326,[1]definitions_list_lookup!$Y$12:$Z$15,2,FALSE)</f>
        <v>0</v>
      </c>
      <c r="AF326" s="5"/>
      <c r="AG326" s="17" t="e">
        <f>VLOOKUP(AF326,[1]definitions_list_lookup!$AT$3:$AU$5,2,FALSE)</f>
        <v>#N/A</v>
      </c>
      <c r="AI326" s="2"/>
      <c r="AJ326" s="2"/>
      <c r="AK326" s="54"/>
      <c r="AL326" s="54"/>
      <c r="AM326" s="54"/>
      <c r="AN326" s="54"/>
      <c r="AO326" s="54"/>
      <c r="AP326" s="54"/>
      <c r="AQ326" s="54"/>
      <c r="AR326" s="54"/>
      <c r="AS326" s="54"/>
      <c r="AT326" s="55"/>
      <c r="AU326" s="55"/>
      <c r="AV326" s="55"/>
      <c r="AW326" s="55"/>
      <c r="AX326" s="56" t="e">
        <f t="shared" si="14"/>
        <v>#DIV/0!</v>
      </c>
      <c r="AY326" s="56" t="e">
        <f t="shared" si="15"/>
        <v>#DIV/0!</v>
      </c>
      <c r="AZ326" s="56" t="e">
        <f t="shared" si="16"/>
        <v>#DIV/0!</v>
      </c>
      <c r="BA326" s="56" t="e">
        <f t="shared" si="17"/>
        <v>#DIV/0!</v>
      </c>
      <c r="BB326" s="56" t="e">
        <f t="shared" si="18"/>
        <v>#DIV/0!</v>
      </c>
      <c r="BC326" s="57" t="e">
        <f t="shared" si="19"/>
        <v>#DIV/0!</v>
      </c>
      <c r="BD326" s="58" t="e">
        <f t="shared" si="20"/>
        <v>#DIV/0!</v>
      </c>
      <c r="BI326" s="9" t="e">
        <f>VLOOKUP(BH326,[1]definitions_list_lookup!$AB$12:$AC$17,2,FALSE)</f>
        <v>#N/A</v>
      </c>
    </row>
    <row r="327" spans="1:61">
      <c r="A327" s="8">
        <v>43303</v>
      </c>
      <c r="B327" s="9" t="s">
        <v>9</v>
      </c>
      <c r="D327" s="9" t="s">
        <v>10</v>
      </c>
      <c r="E327" s="9">
        <v>47</v>
      </c>
      <c r="F327" s="9">
        <v>4</v>
      </c>
      <c r="G327" s="10" t="s">
        <v>131</v>
      </c>
      <c r="H327" s="2">
        <v>21</v>
      </c>
      <c r="I327" s="2">
        <v>38</v>
      </c>
      <c r="J327" s="49" t="str">
        <f>IF(((VLOOKUP($G327,Depth_Lookup!$A$3:$J$561,9,FALSE))-(I327/100))&gt;=0,"Good","Too Long")</f>
        <v>Good</v>
      </c>
      <c r="K327" s="50">
        <f>(VLOOKUP($G327,Depth_Lookup!$A$3:$J$561,10,FALSE))+(H327/100)</f>
        <v>89.22999999999999</v>
      </c>
      <c r="L327" s="50">
        <f>(VLOOKUP($G327,Depth_Lookup!$A$3:$J$561,10,FALSE))+(I327/100)</f>
        <v>89.399999999999991</v>
      </c>
      <c r="R327" s="9"/>
      <c r="S327" s="17"/>
      <c r="T327" s="208"/>
      <c r="U327" s="5"/>
      <c r="V327" s="9"/>
      <c r="W327" s="9"/>
      <c r="X327" s="10" t="e">
        <f>VLOOKUP(W327,[1]definitions_list_lookup!$V$12:$W$15,2,FALSE)</f>
        <v>#N/A</v>
      </c>
      <c r="Y327" s="5"/>
      <c r="Z327" s="17" t="e">
        <f>VLOOKUP(Y327,[1]definitions_list_lookup!$AT$3:$AU$5,2,FALSE)</f>
        <v>#N/A</v>
      </c>
      <c r="AA327" s="52"/>
      <c r="AC327" s="9"/>
      <c r="AD327" s="2" t="s">
        <v>376</v>
      </c>
      <c r="AE327" s="10">
        <f>VLOOKUP(AD327,[1]definitions_list_lookup!$Y$12:$Z$15,2,FALSE)</f>
        <v>0</v>
      </c>
      <c r="AF327" s="5"/>
      <c r="AG327" s="17" t="e">
        <f>VLOOKUP(AF327,[1]definitions_list_lookup!$AT$3:$AU$5,2,FALSE)</f>
        <v>#N/A</v>
      </c>
      <c r="AI327" s="2"/>
      <c r="AJ327" s="2"/>
      <c r="AK327" s="54"/>
      <c r="AL327" s="54"/>
      <c r="AM327" s="54"/>
      <c r="AN327" s="54"/>
      <c r="AO327" s="54"/>
      <c r="AP327" s="54"/>
      <c r="AQ327" s="54"/>
      <c r="AR327" s="54"/>
      <c r="AS327" s="54"/>
      <c r="AT327" s="55"/>
      <c r="AU327" s="55"/>
      <c r="AV327" s="55"/>
      <c r="AW327" s="55"/>
      <c r="AX327" s="56" t="e">
        <f t="shared" si="14"/>
        <v>#DIV/0!</v>
      </c>
      <c r="AY327" s="56" t="e">
        <f t="shared" si="15"/>
        <v>#DIV/0!</v>
      </c>
      <c r="AZ327" s="56" t="e">
        <f t="shared" si="16"/>
        <v>#DIV/0!</v>
      </c>
      <c r="BA327" s="56" t="e">
        <f t="shared" si="17"/>
        <v>#DIV/0!</v>
      </c>
      <c r="BB327" s="56" t="e">
        <f t="shared" si="18"/>
        <v>#DIV/0!</v>
      </c>
      <c r="BC327" s="57" t="e">
        <f t="shared" si="19"/>
        <v>#DIV/0!</v>
      </c>
      <c r="BD327" s="58" t="e">
        <f t="shared" si="20"/>
        <v>#DIV/0!</v>
      </c>
      <c r="BE327" s="2" t="s">
        <v>419</v>
      </c>
      <c r="BH327" s="2" t="s">
        <v>420</v>
      </c>
      <c r="BI327" s="9">
        <f>VLOOKUP(BH327,[1]definitions_list_lookup!$AB$12:$AC$17,2,FALSE)</f>
        <v>0</v>
      </c>
    </row>
    <row r="328" spans="1:61">
      <c r="A328" s="8">
        <v>43303</v>
      </c>
      <c r="B328" s="9" t="s">
        <v>9</v>
      </c>
      <c r="D328" s="9" t="s">
        <v>10</v>
      </c>
      <c r="E328" s="9">
        <v>47</v>
      </c>
      <c r="F328" s="9">
        <v>4</v>
      </c>
      <c r="G328" s="10" t="s">
        <v>131</v>
      </c>
      <c r="H328" s="2">
        <v>38</v>
      </c>
      <c r="I328" s="2">
        <v>48</v>
      </c>
      <c r="J328" s="49" t="str">
        <f>IF(((VLOOKUP($G328,Depth_Lookup!$A$3:$J$561,9,FALSE))-(I328/100))&gt;=0,"Good","Too Long")</f>
        <v>Good</v>
      </c>
      <c r="K328" s="50">
        <f>(VLOOKUP($G328,Depth_Lookup!$A$3:$J$561,10,FALSE))+(H328/100)</f>
        <v>89.399999999999991</v>
      </c>
      <c r="L328" s="50">
        <f>(VLOOKUP($G328,Depth_Lookup!$A$3:$J$561,10,FALSE))+(I328/100)</f>
        <v>89.5</v>
      </c>
      <c r="R328" s="9"/>
      <c r="S328" s="17"/>
      <c r="T328" s="208"/>
      <c r="U328" s="5"/>
      <c r="V328" s="9"/>
      <c r="W328" s="9"/>
      <c r="X328" s="10" t="e">
        <f>VLOOKUP(W328,[1]definitions_list_lookup!$V$12:$W$15,2,FALSE)</f>
        <v>#N/A</v>
      </c>
      <c r="Y328" s="5"/>
      <c r="Z328" s="17" t="e">
        <f>VLOOKUP(Y328,[1]definitions_list_lookup!$AT$3:$AU$5,2,FALSE)</f>
        <v>#N/A</v>
      </c>
      <c r="AA328" s="52"/>
      <c r="AC328" s="9"/>
      <c r="AD328" s="2" t="s">
        <v>376</v>
      </c>
      <c r="AE328" s="10">
        <f>VLOOKUP(AD328,[1]definitions_list_lookup!$Y$12:$Z$15,2,FALSE)</f>
        <v>0</v>
      </c>
      <c r="AF328" s="5"/>
      <c r="AG328" s="17" t="e">
        <f>VLOOKUP(AF328,[1]definitions_list_lookup!$AT$3:$AU$5,2,FALSE)</f>
        <v>#N/A</v>
      </c>
      <c r="AI328" s="2"/>
      <c r="AJ328" s="2"/>
      <c r="AK328" s="54"/>
      <c r="AL328" s="54"/>
      <c r="AM328" s="54"/>
      <c r="AN328" s="54"/>
      <c r="AO328" s="54"/>
      <c r="AP328" s="54"/>
      <c r="AQ328" s="54"/>
      <c r="AR328" s="54"/>
      <c r="AS328" s="54"/>
      <c r="AT328" s="55"/>
      <c r="AU328" s="55"/>
      <c r="AV328" s="55"/>
      <c r="AW328" s="55"/>
      <c r="AX328" s="56" t="e">
        <f t="shared" si="14"/>
        <v>#DIV/0!</v>
      </c>
      <c r="AY328" s="56" t="e">
        <f t="shared" si="15"/>
        <v>#DIV/0!</v>
      </c>
      <c r="AZ328" s="56" t="e">
        <f t="shared" si="16"/>
        <v>#DIV/0!</v>
      </c>
      <c r="BA328" s="56" t="e">
        <f t="shared" si="17"/>
        <v>#DIV/0!</v>
      </c>
      <c r="BB328" s="56" t="e">
        <f t="shared" si="18"/>
        <v>#DIV/0!</v>
      </c>
      <c r="BC328" s="57" t="e">
        <f t="shared" si="19"/>
        <v>#DIV/0!</v>
      </c>
      <c r="BD328" s="58" t="e">
        <f t="shared" si="20"/>
        <v>#DIV/0!</v>
      </c>
      <c r="BI328" s="9" t="e">
        <f>VLOOKUP(BH328,[1]definitions_list_lookup!$AB$12:$AC$17,2,FALSE)</f>
        <v>#N/A</v>
      </c>
    </row>
    <row r="329" spans="1:61">
      <c r="A329" s="8">
        <v>43303</v>
      </c>
      <c r="B329" s="9" t="s">
        <v>9</v>
      </c>
      <c r="D329" s="9" t="s">
        <v>10</v>
      </c>
      <c r="E329" s="9">
        <v>48</v>
      </c>
      <c r="F329" s="9">
        <v>1</v>
      </c>
      <c r="G329" s="10" t="s">
        <v>132</v>
      </c>
      <c r="H329" s="2">
        <v>0</v>
      </c>
      <c r="I329" s="2">
        <v>33</v>
      </c>
      <c r="J329" s="49" t="str">
        <f>IF(((VLOOKUP($G329,Depth_Lookup!$A$3:$J$561,9,FALSE))-(I329/100))&gt;=0,"Good","Too Long")</f>
        <v>Good</v>
      </c>
      <c r="K329" s="50">
        <f>(VLOOKUP($G329,Depth_Lookup!$A$3:$J$561,10,FALSE))+(H329/100)</f>
        <v>89.6</v>
      </c>
      <c r="L329" s="50">
        <f>(VLOOKUP($G329,Depth_Lookup!$A$3:$J$561,10,FALSE))+(I329/100)</f>
        <v>89.929999999999993</v>
      </c>
      <c r="R329" s="9"/>
      <c r="S329" s="17"/>
      <c r="T329" s="208"/>
      <c r="U329" s="5"/>
      <c r="V329" s="9"/>
      <c r="W329" s="9"/>
      <c r="X329" s="10" t="e">
        <f>VLOOKUP(W329,[1]definitions_list_lookup!$V$12:$W$15,2,FALSE)</f>
        <v>#N/A</v>
      </c>
      <c r="Y329" s="5"/>
      <c r="Z329" s="17" t="e">
        <f>VLOOKUP(Y329,[1]definitions_list_lookup!$AT$3:$AU$5,2,FALSE)</f>
        <v>#N/A</v>
      </c>
      <c r="AA329" s="52"/>
      <c r="AC329" s="9"/>
      <c r="AD329" s="2" t="s">
        <v>376</v>
      </c>
      <c r="AE329" s="10">
        <f>VLOOKUP(AD329,[1]definitions_list_lookup!$Y$12:$Z$15,2,FALSE)</f>
        <v>0</v>
      </c>
      <c r="AF329" s="5"/>
      <c r="AG329" s="17" t="e">
        <f>VLOOKUP(AF329,[1]definitions_list_lookup!$AT$3:$AU$5,2,FALSE)</f>
        <v>#N/A</v>
      </c>
      <c r="AI329" s="2"/>
      <c r="AJ329" s="2"/>
      <c r="AK329" s="54"/>
      <c r="AL329" s="54"/>
      <c r="AM329" s="54"/>
      <c r="AN329" s="54"/>
      <c r="AO329" s="54"/>
      <c r="AP329" s="54"/>
      <c r="AQ329" s="54"/>
      <c r="AR329" s="54"/>
      <c r="AS329" s="54"/>
      <c r="AT329" s="55"/>
      <c r="AU329" s="55"/>
      <c r="AV329" s="55"/>
      <c r="AW329" s="55"/>
      <c r="AX329" s="56" t="e">
        <f t="shared" si="14"/>
        <v>#DIV/0!</v>
      </c>
      <c r="AY329" s="56" t="e">
        <f t="shared" si="15"/>
        <v>#DIV/0!</v>
      </c>
      <c r="AZ329" s="56" t="e">
        <f t="shared" si="16"/>
        <v>#DIV/0!</v>
      </c>
      <c r="BA329" s="56" t="e">
        <f t="shared" si="17"/>
        <v>#DIV/0!</v>
      </c>
      <c r="BB329" s="56" t="e">
        <f t="shared" si="18"/>
        <v>#DIV/0!</v>
      </c>
      <c r="BC329" s="57" t="e">
        <f t="shared" si="19"/>
        <v>#DIV/0!</v>
      </c>
      <c r="BD329" s="58" t="e">
        <f t="shared" si="20"/>
        <v>#DIV/0!</v>
      </c>
      <c r="BE329" s="2" t="s">
        <v>419</v>
      </c>
      <c r="BH329" s="2" t="s">
        <v>420</v>
      </c>
      <c r="BI329" s="9">
        <f>VLOOKUP(BH329,[1]definitions_list_lookup!$AB$12:$AC$17,2,FALSE)</f>
        <v>0</v>
      </c>
    </row>
    <row r="330" spans="1:61" s="85" customFormat="1">
      <c r="A330" s="84">
        <v>43303</v>
      </c>
      <c r="B330" s="85" t="s">
        <v>9</v>
      </c>
      <c r="D330" s="85" t="s">
        <v>10</v>
      </c>
      <c r="E330" s="85">
        <v>48</v>
      </c>
      <c r="F330" s="85">
        <v>1</v>
      </c>
      <c r="G330" s="86" t="s">
        <v>132</v>
      </c>
      <c r="H330" s="85">
        <v>33</v>
      </c>
      <c r="I330" s="85">
        <v>41</v>
      </c>
      <c r="J330" s="49" t="str">
        <f>IF(((VLOOKUP($G330,Depth_Lookup!$A$3:$J$561,9,FALSE))-(I330/100))&gt;=0,"Good","Too Long")</f>
        <v>Good</v>
      </c>
      <c r="K330" s="50">
        <f>(VLOOKUP($G330,Depth_Lookup!$A$3:$J$561,10,FALSE))+(H330/100)</f>
        <v>89.929999999999993</v>
      </c>
      <c r="L330" s="50">
        <f>(VLOOKUP($G330,Depth_Lookup!$A$3:$J$561,10,FALSE))+(I330/100)</f>
        <v>90.009999999999991</v>
      </c>
      <c r="M330" s="87"/>
      <c r="N330" s="88"/>
      <c r="P330" s="85" t="s">
        <v>370</v>
      </c>
      <c r="Q330" s="85" t="s">
        <v>372</v>
      </c>
      <c r="S330" s="86"/>
      <c r="T330" s="208" t="s">
        <v>375</v>
      </c>
      <c r="X330" s="86" t="e">
        <f>VLOOKUP(W330,[1]definitions_list_lookup!$V$12:$W$15,2,FALSE)</f>
        <v>#N/A</v>
      </c>
      <c r="Z330" s="86" t="e">
        <f>VLOOKUP(Y330,[1]definitions_list_lookup!$AT$3:$AU$5,2,FALSE)</f>
        <v>#N/A</v>
      </c>
      <c r="AA330" s="89"/>
      <c r="AB330" s="90"/>
      <c r="AD330" s="85" t="s">
        <v>376</v>
      </c>
      <c r="AE330" s="86">
        <f>VLOOKUP(AD330,[1]definitions_list_lookup!$Y$12:$Z$15,2,FALSE)</f>
        <v>0</v>
      </c>
      <c r="AG330" s="86" t="e">
        <f>VLOOKUP(AF330,[1]definitions_list_lookup!$AT$3:$AU$5,2,FALSE)</f>
        <v>#N/A</v>
      </c>
      <c r="AK330" s="91"/>
      <c r="AL330" s="91"/>
      <c r="AM330" s="91"/>
      <c r="AN330" s="91"/>
      <c r="AO330" s="91"/>
      <c r="AP330" s="91"/>
      <c r="AQ330" s="91"/>
      <c r="AR330" s="91"/>
      <c r="AS330" s="91"/>
      <c r="AT330" s="92"/>
      <c r="AU330" s="92"/>
      <c r="AV330" s="92"/>
      <c r="AW330" s="92"/>
      <c r="AX330" s="93" t="e">
        <f t="shared" si="14"/>
        <v>#DIV/0!</v>
      </c>
      <c r="AY330" s="93" t="e">
        <f t="shared" si="15"/>
        <v>#DIV/0!</v>
      </c>
      <c r="AZ330" s="93" t="e">
        <f t="shared" si="16"/>
        <v>#DIV/0!</v>
      </c>
      <c r="BA330" s="93" t="e">
        <f t="shared" si="17"/>
        <v>#DIV/0!</v>
      </c>
      <c r="BB330" s="93" t="e">
        <f t="shared" si="18"/>
        <v>#DIV/0!</v>
      </c>
      <c r="BC330" s="94"/>
      <c r="BD330" s="95"/>
      <c r="BE330" s="85" t="s">
        <v>452</v>
      </c>
      <c r="BG330" s="96"/>
      <c r="BH330" s="85" t="s">
        <v>420</v>
      </c>
      <c r="BI330" s="85">
        <f>VLOOKUP(BH330,[1]definitions_list_lookup!$AB$12:$AC$17,2,FALSE)</f>
        <v>0</v>
      </c>
    </row>
    <row r="331" spans="1:61">
      <c r="A331" s="8">
        <v>43303</v>
      </c>
      <c r="B331" s="9" t="s">
        <v>9</v>
      </c>
      <c r="D331" s="9" t="s">
        <v>10</v>
      </c>
      <c r="E331" s="9">
        <v>48</v>
      </c>
      <c r="F331" s="9">
        <v>1</v>
      </c>
      <c r="G331" s="10" t="s">
        <v>132</v>
      </c>
      <c r="H331" s="2">
        <v>41</v>
      </c>
      <c r="I331" s="2">
        <v>94.5</v>
      </c>
      <c r="J331" s="49" t="str">
        <f>IF(((VLOOKUP($G331,Depth_Lookup!$A$3:$J$561,9,FALSE))-(I331/100))&gt;=0,"Good","Too Long")</f>
        <v>Good</v>
      </c>
      <c r="K331" s="50">
        <f>(VLOOKUP($G331,Depth_Lookup!$A$3:$J$561,10,FALSE))+(H331/100)</f>
        <v>90.009999999999991</v>
      </c>
      <c r="L331" s="50">
        <f>(VLOOKUP($G331,Depth_Lookup!$A$3:$J$561,10,FALSE))+(I331/100)</f>
        <v>90.544999999999987</v>
      </c>
      <c r="P331" s="2" t="s">
        <v>370</v>
      </c>
      <c r="Q331" s="2" t="s">
        <v>372</v>
      </c>
      <c r="R331" s="9"/>
      <c r="S331" s="17"/>
      <c r="T331" s="208" t="s">
        <v>375</v>
      </c>
      <c r="U331" s="5"/>
      <c r="V331" s="9"/>
      <c r="W331" s="9"/>
      <c r="X331" s="10" t="e">
        <f>VLOOKUP(W331,[1]definitions_list_lookup!$V$12:$W$15,2,FALSE)</f>
        <v>#N/A</v>
      </c>
      <c r="Y331" s="5"/>
      <c r="Z331" s="17" t="e">
        <f>VLOOKUP(Y331,[1]definitions_list_lookup!$AT$3:$AU$5,2,FALSE)</f>
        <v>#N/A</v>
      </c>
      <c r="AA331" s="52"/>
      <c r="AC331" s="9"/>
      <c r="AD331" s="2" t="s">
        <v>376</v>
      </c>
      <c r="AE331" s="10">
        <f>VLOOKUP(AD331,[1]definitions_list_lookup!$Y$12:$Z$15,2,FALSE)</f>
        <v>0</v>
      </c>
      <c r="AF331" s="5"/>
      <c r="AG331" s="17" t="e">
        <f>VLOOKUP(AF331,[1]definitions_list_lookup!$AT$3:$AU$5,2,FALSE)</f>
        <v>#N/A</v>
      </c>
      <c r="AI331" s="2"/>
      <c r="AJ331" s="2"/>
      <c r="AK331" s="54"/>
      <c r="AL331" s="54"/>
      <c r="AM331" s="54"/>
      <c r="AN331" s="54"/>
      <c r="AO331" s="54"/>
      <c r="AP331" s="54"/>
      <c r="AQ331" s="54"/>
      <c r="AR331" s="54"/>
      <c r="AS331" s="54"/>
      <c r="AT331" s="55"/>
      <c r="AU331" s="55"/>
      <c r="AV331" s="55"/>
      <c r="AW331" s="55"/>
      <c r="AX331" s="56" t="e">
        <f t="shared" si="14"/>
        <v>#DIV/0!</v>
      </c>
      <c r="AY331" s="56" t="e">
        <f t="shared" si="15"/>
        <v>#DIV/0!</v>
      </c>
      <c r="AZ331" s="56" t="e">
        <f t="shared" si="16"/>
        <v>#DIV/0!</v>
      </c>
      <c r="BA331" s="56" t="e">
        <f t="shared" si="17"/>
        <v>#DIV/0!</v>
      </c>
      <c r="BB331" s="56" t="e">
        <f t="shared" si="18"/>
        <v>#DIV/0!</v>
      </c>
      <c r="BC331" s="57"/>
      <c r="BD331" s="58"/>
      <c r="BE331" s="2" t="s">
        <v>419</v>
      </c>
      <c r="BH331" s="2" t="s">
        <v>420</v>
      </c>
      <c r="BI331" s="9">
        <f>VLOOKUP(BH331,[1]definitions_list_lookup!$AB$12:$AC$17,2,FALSE)</f>
        <v>0</v>
      </c>
    </row>
    <row r="332" spans="1:61">
      <c r="A332" s="8">
        <v>43303</v>
      </c>
      <c r="B332" s="9" t="s">
        <v>9</v>
      </c>
      <c r="D332" s="9" t="s">
        <v>10</v>
      </c>
      <c r="E332" s="9">
        <v>48</v>
      </c>
      <c r="F332" s="9">
        <v>2</v>
      </c>
      <c r="G332" s="10" t="s">
        <v>133</v>
      </c>
      <c r="H332" s="2">
        <v>0</v>
      </c>
      <c r="I332" s="2">
        <v>54</v>
      </c>
      <c r="J332" s="49" t="str">
        <f>IF(((VLOOKUP($G332,Depth_Lookup!$A$3:$J$561,9,FALSE))-(I332/100))&gt;=0,"Good","Too Long")</f>
        <v>Good</v>
      </c>
      <c r="K332" s="50">
        <f>(VLOOKUP($G332,Depth_Lookup!$A$3:$J$561,10,FALSE))+(H332/100)</f>
        <v>90.545000000000002</v>
      </c>
      <c r="L332" s="50">
        <f>(VLOOKUP($G332,Depth_Lookup!$A$3:$J$561,10,FALSE))+(I332/100)</f>
        <v>91.085000000000008</v>
      </c>
      <c r="R332" s="9"/>
      <c r="S332" s="17"/>
      <c r="T332" s="208"/>
      <c r="U332" s="5"/>
      <c r="V332" s="9"/>
      <c r="W332" s="9"/>
      <c r="X332" s="10" t="e">
        <f>VLOOKUP(W332,[1]definitions_list_lookup!$V$12:$W$15,2,FALSE)</f>
        <v>#N/A</v>
      </c>
      <c r="Y332" s="5"/>
      <c r="Z332" s="17" t="e">
        <f>VLOOKUP(Y332,[1]definitions_list_lookup!$AT$3:$AU$5,2,FALSE)</f>
        <v>#N/A</v>
      </c>
      <c r="AA332" s="52"/>
      <c r="AC332" s="9"/>
      <c r="AD332" s="2" t="s">
        <v>376</v>
      </c>
      <c r="AE332" s="10">
        <f>VLOOKUP(AD332,[1]definitions_list_lookup!$Y$12:$Z$15,2,FALSE)</f>
        <v>0</v>
      </c>
      <c r="AF332" s="5"/>
      <c r="AG332" s="17" t="e">
        <f>VLOOKUP(AF332,[1]definitions_list_lookup!$AT$3:$AU$5,2,FALSE)</f>
        <v>#N/A</v>
      </c>
      <c r="AI332" s="2"/>
      <c r="AJ332" s="2"/>
      <c r="AK332" s="54"/>
      <c r="AL332" s="54"/>
      <c r="AM332" s="54"/>
      <c r="AN332" s="54"/>
      <c r="AO332" s="54"/>
      <c r="AP332" s="54"/>
      <c r="AQ332" s="54"/>
      <c r="AR332" s="54"/>
      <c r="AS332" s="54"/>
      <c r="AT332" s="55"/>
      <c r="AU332" s="55"/>
      <c r="AV332" s="55"/>
      <c r="AW332" s="55"/>
      <c r="AX332" s="56" t="e">
        <f t="shared" si="14"/>
        <v>#DIV/0!</v>
      </c>
      <c r="AY332" s="56" t="e">
        <f t="shared" si="15"/>
        <v>#DIV/0!</v>
      </c>
      <c r="AZ332" s="56" t="e">
        <f t="shared" si="16"/>
        <v>#DIV/0!</v>
      </c>
      <c r="BA332" s="56" t="e">
        <f t="shared" si="17"/>
        <v>#DIV/0!</v>
      </c>
      <c r="BB332" s="56" t="e">
        <f t="shared" si="18"/>
        <v>#DIV/0!</v>
      </c>
      <c r="BC332" s="57" t="e">
        <f t="shared" si="19"/>
        <v>#DIV/0!</v>
      </c>
      <c r="BD332" s="58" t="e">
        <f t="shared" si="20"/>
        <v>#DIV/0!</v>
      </c>
      <c r="BE332" s="2" t="s">
        <v>419</v>
      </c>
      <c r="BH332" s="2" t="s">
        <v>420</v>
      </c>
      <c r="BI332" s="9">
        <f>VLOOKUP(BH332,[1]definitions_list_lookup!$AB$12:$AC$17,2,FALSE)</f>
        <v>0</v>
      </c>
    </row>
    <row r="333" spans="1:61">
      <c r="A333" s="8">
        <v>43303</v>
      </c>
      <c r="B333" s="9" t="s">
        <v>9</v>
      </c>
      <c r="D333" s="9" t="s">
        <v>10</v>
      </c>
      <c r="E333" s="9">
        <v>48</v>
      </c>
      <c r="F333" s="9">
        <v>2</v>
      </c>
      <c r="G333" s="10" t="s">
        <v>133</v>
      </c>
      <c r="H333" s="2">
        <v>54</v>
      </c>
      <c r="I333" s="2">
        <v>83</v>
      </c>
      <c r="J333" s="49" t="str">
        <f>IF(((VLOOKUP($G333,Depth_Lookup!$A$3:$J$561,9,FALSE))-(I333/100))&gt;=0,"Good","Too Long")</f>
        <v>Good</v>
      </c>
      <c r="K333" s="50">
        <f>(VLOOKUP($G333,Depth_Lookup!$A$3:$J$561,10,FALSE))+(H333/100)</f>
        <v>91.085000000000008</v>
      </c>
      <c r="L333" s="50">
        <f>(VLOOKUP($G333,Depth_Lookup!$A$3:$J$561,10,FALSE))+(I333/100)</f>
        <v>91.375</v>
      </c>
      <c r="R333" s="9"/>
      <c r="S333" s="17"/>
      <c r="T333" s="208"/>
      <c r="U333" s="5"/>
      <c r="V333" s="9"/>
      <c r="W333" s="9"/>
      <c r="X333" s="10" t="e">
        <f>VLOOKUP(W333,[1]definitions_list_lookup!$V$12:$W$15,2,FALSE)</f>
        <v>#N/A</v>
      </c>
      <c r="Y333" s="5"/>
      <c r="Z333" s="17" t="e">
        <f>VLOOKUP(Y333,[1]definitions_list_lookup!$AT$3:$AU$5,2,FALSE)</f>
        <v>#N/A</v>
      </c>
      <c r="AA333" s="52"/>
      <c r="AC333" s="9"/>
      <c r="AD333" s="2" t="s">
        <v>376</v>
      </c>
      <c r="AE333" s="10">
        <f>VLOOKUP(AD333,[1]definitions_list_lookup!$Y$12:$Z$15,2,FALSE)</f>
        <v>0</v>
      </c>
      <c r="AF333" s="5"/>
      <c r="AG333" s="17" t="e">
        <f>VLOOKUP(AF333,[1]definitions_list_lookup!$AT$3:$AU$5,2,FALSE)</f>
        <v>#N/A</v>
      </c>
      <c r="AI333" s="2"/>
      <c r="AJ333" s="2"/>
      <c r="AK333" s="54"/>
      <c r="AL333" s="54"/>
      <c r="AM333" s="54"/>
      <c r="AN333" s="54"/>
      <c r="AO333" s="54"/>
      <c r="AP333" s="54"/>
      <c r="AQ333" s="54"/>
      <c r="AR333" s="54"/>
      <c r="AS333" s="54"/>
      <c r="AT333" s="55"/>
      <c r="AU333" s="55"/>
      <c r="AV333" s="55"/>
      <c r="AW333" s="55"/>
      <c r="AX333" s="56" t="e">
        <f t="shared" si="14"/>
        <v>#DIV/0!</v>
      </c>
      <c r="AY333" s="56" t="e">
        <f t="shared" si="15"/>
        <v>#DIV/0!</v>
      </c>
      <c r="AZ333" s="56" t="e">
        <f t="shared" si="16"/>
        <v>#DIV/0!</v>
      </c>
      <c r="BA333" s="56" t="e">
        <f t="shared" si="17"/>
        <v>#DIV/0!</v>
      </c>
      <c r="BB333" s="56" t="e">
        <f t="shared" si="18"/>
        <v>#DIV/0!</v>
      </c>
      <c r="BC333" s="57" t="e">
        <f t="shared" si="19"/>
        <v>#DIV/0!</v>
      </c>
      <c r="BD333" s="58" t="e">
        <f t="shared" si="20"/>
        <v>#DIV/0!</v>
      </c>
      <c r="BI333" s="9" t="e">
        <f>VLOOKUP(BH333,[1]definitions_list_lookup!$AB$12:$AC$17,2,FALSE)</f>
        <v>#N/A</v>
      </c>
    </row>
    <row r="334" spans="1:61">
      <c r="A334" s="8">
        <v>43303</v>
      </c>
      <c r="B334" s="9" t="s">
        <v>9</v>
      </c>
      <c r="D334" s="9" t="s">
        <v>10</v>
      </c>
      <c r="E334" s="9">
        <v>49</v>
      </c>
      <c r="F334" s="9">
        <v>1</v>
      </c>
      <c r="G334" s="10" t="s">
        <v>134</v>
      </c>
      <c r="H334" s="2">
        <v>0</v>
      </c>
      <c r="I334" s="2">
        <v>55</v>
      </c>
      <c r="J334" s="49" t="str">
        <f>IF(((VLOOKUP($G334,Depth_Lookup!$A$3:$J$561,9,FALSE))-(I334/100))&gt;=0,"Good","Too Long")</f>
        <v>Good</v>
      </c>
      <c r="K334" s="50">
        <f>(VLOOKUP($G334,Depth_Lookup!$A$3:$J$561,10,FALSE))+(H334/100)</f>
        <v>91</v>
      </c>
      <c r="L334" s="50">
        <f>(VLOOKUP($G334,Depth_Lookup!$A$3:$J$561,10,FALSE))+(I334/100)</f>
        <v>91.55</v>
      </c>
      <c r="P334" s="2" t="s">
        <v>370</v>
      </c>
      <c r="Q334" s="2" t="s">
        <v>372</v>
      </c>
      <c r="R334" s="9"/>
      <c r="S334" s="17"/>
      <c r="T334" s="208" t="s">
        <v>375</v>
      </c>
      <c r="U334" s="5"/>
      <c r="V334" s="9"/>
      <c r="W334" s="9"/>
      <c r="X334" s="10" t="e">
        <f>VLOOKUP(W334,[1]definitions_list_lookup!$V$12:$W$15,2,FALSE)</f>
        <v>#N/A</v>
      </c>
      <c r="Y334" s="5"/>
      <c r="Z334" s="17" t="e">
        <f>VLOOKUP(Y334,[1]definitions_list_lookup!$AT$3:$AU$5,2,FALSE)</f>
        <v>#N/A</v>
      </c>
      <c r="AA334" s="52"/>
      <c r="AC334" s="9"/>
      <c r="AD334" s="2" t="s">
        <v>376</v>
      </c>
      <c r="AE334" s="10">
        <f>VLOOKUP(AD334,[1]definitions_list_lookup!$Y$12:$Z$15,2,FALSE)</f>
        <v>0</v>
      </c>
      <c r="AF334" s="5"/>
      <c r="AG334" s="17" t="e">
        <f>VLOOKUP(AF334,[1]definitions_list_lookup!$AT$3:$AU$5,2,FALSE)</f>
        <v>#N/A</v>
      </c>
      <c r="AI334" s="2"/>
      <c r="AJ334" s="2"/>
      <c r="AK334" s="54"/>
      <c r="AL334" s="54"/>
      <c r="AM334" s="54"/>
      <c r="AN334" s="54"/>
      <c r="AO334" s="54"/>
      <c r="AP334" s="54"/>
      <c r="AQ334" s="54"/>
      <c r="AR334" s="54"/>
      <c r="AS334" s="54"/>
      <c r="AT334" s="55"/>
      <c r="AU334" s="55"/>
      <c r="AV334" s="55"/>
      <c r="AW334" s="55"/>
      <c r="AX334" s="56" t="e">
        <f t="shared" si="14"/>
        <v>#DIV/0!</v>
      </c>
      <c r="AY334" s="56" t="e">
        <f t="shared" si="15"/>
        <v>#DIV/0!</v>
      </c>
      <c r="AZ334" s="56" t="e">
        <f t="shared" si="16"/>
        <v>#DIV/0!</v>
      </c>
      <c r="BA334" s="56" t="e">
        <f t="shared" si="17"/>
        <v>#DIV/0!</v>
      </c>
      <c r="BB334" s="56" t="e">
        <f t="shared" si="18"/>
        <v>#DIV/0!</v>
      </c>
      <c r="BC334" s="57"/>
      <c r="BD334" s="58"/>
      <c r="BE334" s="2" t="s">
        <v>426</v>
      </c>
      <c r="BH334" s="2" t="s">
        <v>420</v>
      </c>
      <c r="BI334" s="9">
        <f>VLOOKUP(BH334,[1]definitions_list_lookup!$AB$12:$AC$17,2,FALSE)</f>
        <v>0</v>
      </c>
    </row>
    <row r="335" spans="1:61">
      <c r="A335" s="8">
        <v>43303</v>
      </c>
      <c r="B335" s="9" t="s">
        <v>9</v>
      </c>
      <c r="D335" s="9" t="s">
        <v>10</v>
      </c>
      <c r="E335" s="9">
        <v>49</v>
      </c>
      <c r="F335" s="9">
        <v>1</v>
      </c>
      <c r="G335" s="10" t="s">
        <v>134</v>
      </c>
      <c r="H335" s="2">
        <v>55</v>
      </c>
      <c r="I335" s="2">
        <v>69</v>
      </c>
      <c r="J335" s="49" t="str">
        <f>IF(((VLOOKUP($G335,Depth_Lookup!$A$3:$J$561,9,FALSE))-(I335/100))&gt;=0,"Good","Too Long")</f>
        <v>Good</v>
      </c>
      <c r="K335" s="50">
        <f>(VLOOKUP($G335,Depth_Lookup!$A$3:$J$561,10,FALSE))+(H335/100)</f>
        <v>91.55</v>
      </c>
      <c r="L335" s="50">
        <f>(VLOOKUP($G335,Depth_Lookup!$A$3:$J$561,10,FALSE))+(I335/100)</f>
        <v>91.69</v>
      </c>
      <c r="R335" s="9"/>
      <c r="S335" s="17"/>
      <c r="T335" s="208"/>
      <c r="U335" s="5"/>
      <c r="V335" s="9"/>
      <c r="W335" s="9"/>
      <c r="X335" s="10" t="e">
        <f>VLOOKUP(W335,[1]definitions_list_lookup!$V$12:$W$15,2,FALSE)</f>
        <v>#N/A</v>
      </c>
      <c r="Y335" s="5"/>
      <c r="Z335" s="17" t="e">
        <f>VLOOKUP(Y335,[1]definitions_list_lookup!$AT$3:$AU$5,2,FALSE)</f>
        <v>#N/A</v>
      </c>
      <c r="AA335" s="52"/>
      <c r="AC335" s="9"/>
      <c r="AD335" s="2" t="s">
        <v>376</v>
      </c>
      <c r="AE335" s="10">
        <f>VLOOKUP(AD335,[1]definitions_list_lookup!$Y$12:$Z$15,2,FALSE)</f>
        <v>0</v>
      </c>
      <c r="AF335" s="5"/>
      <c r="AG335" s="17" t="e">
        <f>VLOOKUP(AF335,[1]definitions_list_lookup!$AT$3:$AU$5,2,FALSE)</f>
        <v>#N/A</v>
      </c>
      <c r="AI335" s="2"/>
      <c r="AJ335" s="2"/>
      <c r="AK335" s="54"/>
      <c r="AL335" s="54"/>
      <c r="AM335" s="54"/>
      <c r="AN335" s="54"/>
      <c r="AO335" s="54"/>
      <c r="AP335" s="54"/>
      <c r="AQ335" s="54"/>
      <c r="AR335" s="54"/>
      <c r="AS335" s="54"/>
      <c r="AT335" s="55"/>
      <c r="AU335" s="55"/>
      <c r="AV335" s="55"/>
      <c r="AW335" s="55"/>
      <c r="AX335" s="56" t="e">
        <f t="shared" si="14"/>
        <v>#DIV/0!</v>
      </c>
      <c r="AY335" s="56" t="e">
        <f t="shared" si="15"/>
        <v>#DIV/0!</v>
      </c>
      <c r="AZ335" s="56" t="e">
        <f t="shared" si="16"/>
        <v>#DIV/0!</v>
      </c>
      <c r="BA335" s="56" t="e">
        <f t="shared" si="17"/>
        <v>#DIV/0!</v>
      </c>
      <c r="BB335" s="56" t="e">
        <f t="shared" si="18"/>
        <v>#DIV/0!</v>
      </c>
      <c r="BC335" s="57" t="e">
        <f t="shared" si="19"/>
        <v>#DIV/0!</v>
      </c>
      <c r="BD335" s="58" t="e">
        <f t="shared" si="20"/>
        <v>#DIV/0!</v>
      </c>
      <c r="BI335" s="9" t="e">
        <f>VLOOKUP(BH335,[1]definitions_list_lookup!$AB$12:$AC$17,2,FALSE)</f>
        <v>#N/A</v>
      </c>
    </row>
    <row r="336" spans="1:61">
      <c r="A336" s="8">
        <v>43303</v>
      </c>
      <c r="B336" s="9" t="s">
        <v>9</v>
      </c>
      <c r="D336" s="9" t="s">
        <v>10</v>
      </c>
      <c r="E336" s="9">
        <v>49</v>
      </c>
      <c r="F336" s="9">
        <v>2</v>
      </c>
      <c r="G336" s="10" t="s">
        <v>135</v>
      </c>
      <c r="H336" s="2">
        <v>0</v>
      </c>
      <c r="I336" s="2">
        <v>82.5</v>
      </c>
      <c r="J336" s="49" t="str">
        <f>IF(((VLOOKUP($G336,Depth_Lookup!$A$3:$J$561,9,FALSE))-(I336/100))&gt;=0,"Good","Too Long")</f>
        <v>Good</v>
      </c>
      <c r="K336" s="50">
        <f>(VLOOKUP($G336,Depth_Lookup!$A$3:$J$561,10,FALSE))+(H336/100)</f>
        <v>91.69</v>
      </c>
      <c r="L336" s="50">
        <f>(VLOOKUP($G336,Depth_Lookup!$A$3:$J$561,10,FALSE))+(I336/100)</f>
        <v>92.515000000000001</v>
      </c>
      <c r="R336" s="9"/>
      <c r="S336" s="17"/>
      <c r="T336" s="208"/>
      <c r="U336" s="5"/>
      <c r="V336" s="9"/>
      <c r="W336" s="9"/>
      <c r="X336" s="10" t="e">
        <f>VLOOKUP(W336,[1]definitions_list_lookup!$V$12:$W$15,2,FALSE)</f>
        <v>#N/A</v>
      </c>
      <c r="Y336" s="5"/>
      <c r="Z336" s="17" t="e">
        <f>VLOOKUP(Y336,[1]definitions_list_lookup!$AT$3:$AU$5,2,FALSE)</f>
        <v>#N/A</v>
      </c>
      <c r="AA336" s="52"/>
      <c r="AC336" s="9"/>
      <c r="AD336" s="2" t="s">
        <v>376</v>
      </c>
      <c r="AE336" s="10">
        <f>VLOOKUP(AD336,[1]definitions_list_lookup!$Y$12:$Z$15,2,FALSE)</f>
        <v>0</v>
      </c>
      <c r="AF336" s="5"/>
      <c r="AG336" s="17" t="e">
        <f>VLOOKUP(AF336,[1]definitions_list_lookup!$AT$3:$AU$5,2,FALSE)</f>
        <v>#N/A</v>
      </c>
      <c r="AI336" s="2"/>
      <c r="AJ336" s="2"/>
      <c r="AK336" s="54"/>
      <c r="AL336" s="54"/>
      <c r="AM336" s="54"/>
      <c r="AN336" s="54"/>
      <c r="AO336" s="54"/>
      <c r="AP336" s="54"/>
      <c r="AQ336" s="54"/>
      <c r="AR336" s="54"/>
      <c r="AS336" s="54"/>
      <c r="AT336" s="55"/>
      <c r="AU336" s="55"/>
      <c r="AV336" s="55"/>
      <c r="AW336" s="55"/>
      <c r="AX336" s="56" t="e">
        <f t="shared" si="14"/>
        <v>#DIV/0!</v>
      </c>
      <c r="AY336" s="56" t="e">
        <f t="shared" si="15"/>
        <v>#DIV/0!</v>
      </c>
      <c r="AZ336" s="56" t="e">
        <f t="shared" si="16"/>
        <v>#DIV/0!</v>
      </c>
      <c r="BA336" s="56" t="e">
        <f t="shared" si="17"/>
        <v>#DIV/0!</v>
      </c>
      <c r="BB336" s="56" t="e">
        <f t="shared" si="18"/>
        <v>#DIV/0!</v>
      </c>
      <c r="BC336" s="57" t="e">
        <f t="shared" si="19"/>
        <v>#DIV/0!</v>
      </c>
      <c r="BD336" s="58" t="e">
        <f t="shared" si="20"/>
        <v>#DIV/0!</v>
      </c>
      <c r="BE336" s="2" t="s">
        <v>426</v>
      </c>
      <c r="BH336" s="2" t="s">
        <v>420</v>
      </c>
      <c r="BI336" s="9">
        <f>VLOOKUP(BH336,[1]definitions_list_lookup!$AB$12:$AC$17,2,FALSE)</f>
        <v>0</v>
      </c>
    </row>
    <row r="337" spans="1:61">
      <c r="A337" s="8">
        <v>43303</v>
      </c>
      <c r="B337" s="9" t="s">
        <v>9</v>
      </c>
      <c r="D337" s="9" t="s">
        <v>10</v>
      </c>
      <c r="E337" s="9">
        <v>50</v>
      </c>
      <c r="F337" s="9">
        <v>1</v>
      </c>
      <c r="G337" s="10" t="s">
        <v>136</v>
      </c>
      <c r="H337" s="2">
        <v>0</v>
      </c>
      <c r="I337" s="2">
        <v>63</v>
      </c>
      <c r="J337" s="49" t="str">
        <f>IF(((VLOOKUP($G337,Depth_Lookup!$A$3:$J$561,9,FALSE))-(I337/100))&gt;=0,"Good","Too Long")</f>
        <v>Good</v>
      </c>
      <c r="K337" s="50">
        <f>(VLOOKUP($G337,Depth_Lookup!$A$3:$J$561,10,FALSE))+(H337/100)</f>
        <v>92.6</v>
      </c>
      <c r="L337" s="50">
        <f>(VLOOKUP($G337,Depth_Lookup!$A$3:$J$561,10,FALSE))+(I337/100)</f>
        <v>93.22999999999999</v>
      </c>
      <c r="R337" s="9"/>
      <c r="S337" s="17"/>
      <c r="T337" s="208"/>
      <c r="U337" s="5"/>
      <c r="V337" s="9"/>
      <c r="W337" s="9"/>
      <c r="X337" s="10" t="e">
        <f>VLOOKUP(W337,[1]definitions_list_lookup!$V$12:$W$15,2,FALSE)</f>
        <v>#N/A</v>
      </c>
      <c r="Y337" s="5"/>
      <c r="Z337" s="17" t="e">
        <f>VLOOKUP(Y337,[1]definitions_list_lookup!$AT$3:$AU$5,2,FALSE)</f>
        <v>#N/A</v>
      </c>
      <c r="AA337" s="52"/>
      <c r="AC337" s="9"/>
      <c r="AD337" s="2" t="s">
        <v>376</v>
      </c>
      <c r="AE337" s="10">
        <f>VLOOKUP(AD337,[1]definitions_list_lookup!$Y$12:$Z$15,2,FALSE)</f>
        <v>0</v>
      </c>
      <c r="AF337" s="5"/>
      <c r="AG337" s="17" t="e">
        <f>VLOOKUP(AF337,[1]definitions_list_lookup!$AT$3:$AU$5,2,FALSE)</f>
        <v>#N/A</v>
      </c>
      <c r="AI337" s="2"/>
      <c r="AJ337" s="2"/>
      <c r="AK337" s="54"/>
      <c r="AL337" s="54"/>
      <c r="AM337" s="54"/>
      <c r="AN337" s="54"/>
      <c r="AO337" s="54"/>
      <c r="AP337" s="54"/>
      <c r="AQ337" s="54"/>
      <c r="AR337" s="54"/>
      <c r="AS337" s="54"/>
      <c r="AT337" s="55"/>
      <c r="AU337" s="55"/>
      <c r="AV337" s="55"/>
      <c r="AW337" s="55"/>
      <c r="AX337" s="56" t="e">
        <f t="shared" si="14"/>
        <v>#DIV/0!</v>
      </c>
      <c r="AY337" s="56" t="e">
        <f t="shared" si="15"/>
        <v>#DIV/0!</v>
      </c>
      <c r="AZ337" s="56" t="e">
        <f t="shared" si="16"/>
        <v>#DIV/0!</v>
      </c>
      <c r="BA337" s="56" t="e">
        <f t="shared" si="17"/>
        <v>#DIV/0!</v>
      </c>
      <c r="BB337" s="56" t="e">
        <f t="shared" si="18"/>
        <v>#DIV/0!</v>
      </c>
      <c r="BC337" s="57" t="e">
        <f t="shared" si="19"/>
        <v>#DIV/0!</v>
      </c>
      <c r="BD337" s="58" t="e">
        <f t="shared" si="20"/>
        <v>#DIV/0!</v>
      </c>
      <c r="BE337" s="2" t="s">
        <v>426</v>
      </c>
      <c r="BH337" s="2" t="s">
        <v>420</v>
      </c>
      <c r="BI337" s="9">
        <f>VLOOKUP(BH337,[1]definitions_list_lookup!$AB$12:$AC$17,2,FALSE)</f>
        <v>0</v>
      </c>
    </row>
    <row r="338" spans="1:61">
      <c r="A338" s="8">
        <v>43303</v>
      </c>
      <c r="B338" s="9" t="s">
        <v>9</v>
      </c>
      <c r="D338" s="9" t="s">
        <v>10</v>
      </c>
      <c r="E338" s="9">
        <v>50</v>
      </c>
      <c r="F338" s="9">
        <v>2</v>
      </c>
      <c r="G338" s="10" t="s">
        <v>137</v>
      </c>
      <c r="H338" s="2">
        <v>0</v>
      </c>
      <c r="I338" s="2">
        <v>53.5</v>
      </c>
      <c r="J338" s="49" t="str">
        <f>IF(((VLOOKUP($G338,Depth_Lookup!$A$3:$J$561,9,FALSE))-(I338/100))&gt;=0,"Good","Too Long")</f>
        <v>Good</v>
      </c>
      <c r="K338" s="50">
        <f>(VLOOKUP($G338,Depth_Lookup!$A$3:$J$561,10,FALSE))+(H338/100)</f>
        <v>93.23</v>
      </c>
      <c r="L338" s="50">
        <f>(VLOOKUP($G338,Depth_Lookup!$A$3:$J$561,10,FALSE))+(I338/100)</f>
        <v>93.765000000000001</v>
      </c>
      <c r="R338" s="9"/>
      <c r="S338" s="17"/>
      <c r="T338" s="208"/>
      <c r="U338" s="5"/>
      <c r="V338" s="9"/>
      <c r="W338" s="9"/>
      <c r="X338" s="10" t="e">
        <f>VLOOKUP(W338,[1]definitions_list_lookup!$V$12:$W$15,2,FALSE)</f>
        <v>#N/A</v>
      </c>
      <c r="Y338" s="5"/>
      <c r="Z338" s="17" t="e">
        <f>VLOOKUP(Y338,[1]definitions_list_lookup!$AT$3:$AU$5,2,FALSE)</f>
        <v>#N/A</v>
      </c>
      <c r="AA338" s="52"/>
      <c r="AC338" s="9"/>
      <c r="AD338" s="2" t="s">
        <v>376</v>
      </c>
      <c r="AE338" s="10">
        <f>VLOOKUP(AD338,[1]definitions_list_lookup!$Y$12:$Z$15,2,FALSE)</f>
        <v>0</v>
      </c>
      <c r="AF338" s="5"/>
      <c r="AG338" s="17" t="e">
        <f>VLOOKUP(AF338,[1]definitions_list_lookup!$AT$3:$AU$5,2,FALSE)</f>
        <v>#N/A</v>
      </c>
      <c r="AI338" s="2"/>
      <c r="AJ338" s="2"/>
      <c r="AK338" s="54"/>
      <c r="AL338" s="54"/>
      <c r="AM338" s="54"/>
      <c r="AN338" s="54"/>
      <c r="AO338" s="54"/>
      <c r="AP338" s="54"/>
      <c r="AQ338" s="54"/>
      <c r="AR338" s="54"/>
      <c r="AS338" s="54"/>
      <c r="AT338" s="55"/>
      <c r="AU338" s="55"/>
      <c r="AV338" s="55"/>
      <c r="AW338" s="55"/>
      <c r="AX338" s="56" t="e">
        <f t="shared" si="14"/>
        <v>#DIV/0!</v>
      </c>
      <c r="AY338" s="56" t="e">
        <f t="shared" si="15"/>
        <v>#DIV/0!</v>
      </c>
      <c r="AZ338" s="56" t="e">
        <f t="shared" si="16"/>
        <v>#DIV/0!</v>
      </c>
      <c r="BA338" s="56" t="e">
        <f t="shared" si="17"/>
        <v>#DIV/0!</v>
      </c>
      <c r="BB338" s="56" t="e">
        <f t="shared" si="18"/>
        <v>#DIV/0!</v>
      </c>
      <c r="BC338" s="57" t="e">
        <f t="shared" si="19"/>
        <v>#DIV/0!</v>
      </c>
      <c r="BD338" s="58" t="e">
        <f t="shared" si="20"/>
        <v>#DIV/0!</v>
      </c>
      <c r="BI338" s="9" t="e">
        <f>VLOOKUP(BH338,[1]definitions_list_lookup!$AB$12:$AC$17,2,FALSE)</f>
        <v>#N/A</v>
      </c>
    </row>
    <row r="339" spans="1:61">
      <c r="A339" s="8">
        <v>43303</v>
      </c>
      <c r="B339" s="9" t="s">
        <v>9</v>
      </c>
      <c r="D339" s="9" t="s">
        <v>10</v>
      </c>
      <c r="E339" s="9">
        <v>50</v>
      </c>
      <c r="F339" s="9">
        <v>3</v>
      </c>
      <c r="G339" s="10" t="s">
        <v>138</v>
      </c>
      <c r="H339" s="2">
        <v>0</v>
      </c>
      <c r="I339" s="2">
        <v>29</v>
      </c>
      <c r="J339" s="49" t="str">
        <f>IF(((VLOOKUP($G339,Depth_Lookup!$A$3:$J$561,9,FALSE))-(I339/100))&gt;=0,"Good","Too Long")</f>
        <v>Good</v>
      </c>
      <c r="K339" s="50">
        <f>(VLOOKUP($G339,Depth_Lookup!$A$3:$J$561,10,FALSE))+(H339/100)</f>
        <v>93.765000000000001</v>
      </c>
      <c r="L339" s="50">
        <f>(VLOOKUP($G339,Depth_Lookup!$A$3:$J$561,10,FALSE))+(I339/100)</f>
        <v>94.055000000000007</v>
      </c>
      <c r="R339" s="9"/>
      <c r="S339" s="17"/>
      <c r="T339" s="208"/>
      <c r="U339" s="5"/>
      <c r="V339" s="9"/>
      <c r="W339" s="9"/>
      <c r="X339" s="10" t="e">
        <f>VLOOKUP(W339,[1]definitions_list_lookup!$V$12:$W$15,2,FALSE)</f>
        <v>#N/A</v>
      </c>
      <c r="Y339" s="5"/>
      <c r="Z339" s="17" t="e">
        <f>VLOOKUP(Y339,[1]definitions_list_lookup!$AT$3:$AU$5,2,FALSE)</f>
        <v>#N/A</v>
      </c>
      <c r="AA339" s="52"/>
      <c r="AC339" s="9"/>
      <c r="AD339" s="2" t="s">
        <v>376</v>
      </c>
      <c r="AE339" s="10">
        <f>VLOOKUP(AD339,[1]definitions_list_lookup!$Y$12:$Z$15,2,FALSE)</f>
        <v>0</v>
      </c>
      <c r="AF339" s="5"/>
      <c r="AG339" s="17" t="e">
        <f>VLOOKUP(AF339,[1]definitions_list_lookup!$AT$3:$AU$5,2,FALSE)</f>
        <v>#N/A</v>
      </c>
      <c r="AI339" s="2"/>
      <c r="AJ339" s="2"/>
      <c r="AK339" s="54"/>
      <c r="AL339" s="54"/>
      <c r="AM339" s="54"/>
      <c r="AN339" s="54"/>
      <c r="AO339" s="54"/>
      <c r="AP339" s="54"/>
      <c r="AQ339" s="54"/>
      <c r="AR339" s="54"/>
      <c r="AS339" s="54"/>
      <c r="AT339" s="55"/>
      <c r="AU339" s="55"/>
      <c r="AV339" s="55"/>
      <c r="AW339" s="55"/>
      <c r="AX339" s="56" t="e">
        <f t="shared" si="14"/>
        <v>#DIV/0!</v>
      </c>
      <c r="AY339" s="56" t="e">
        <f t="shared" si="15"/>
        <v>#DIV/0!</v>
      </c>
      <c r="AZ339" s="56" t="e">
        <f t="shared" si="16"/>
        <v>#DIV/0!</v>
      </c>
      <c r="BA339" s="56" t="e">
        <f t="shared" si="17"/>
        <v>#DIV/0!</v>
      </c>
      <c r="BB339" s="56" t="e">
        <f t="shared" si="18"/>
        <v>#DIV/0!</v>
      </c>
      <c r="BC339" s="57" t="e">
        <f t="shared" si="19"/>
        <v>#DIV/0!</v>
      </c>
      <c r="BD339" s="58" t="e">
        <f t="shared" si="20"/>
        <v>#DIV/0!</v>
      </c>
      <c r="BE339" s="2" t="s">
        <v>426</v>
      </c>
      <c r="BH339" s="2" t="s">
        <v>420</v>
      </c>
      <c r="BI339" s="9">
        <f>VLOOKUP(BH339,[1]definitions_list_lookup!$AB$12:$AC$17,2,FALSE)</f>
        <v>0</v>
      </c>
    </row>
    <row r="340" spans="1:61">
      <c r="A340" s="8">
        <v>43303</v>
      </c>
      <c r="B340" s="9" t="s">
        <v>9</v>
      </c>
      <c r="D340" s="9" t="s">
        <v>10</v>
      </c>
      <c r="E340" s="9">
        <v>50</v>
      </c>
      <c r="F340" s="9">
        <v>3</v>
      </c>
      <c r="G340" s="10" t="s">
        <v>138</v>
      </c>
      <c r="H340" s="2">
        <v>29</v>
      </c>
      <c r="I340" s="2">
        <v>81.5</v>
      </c>
      <c r="J340" s="49" t="str">
        <f>IF(((VLOOKUP($G340,Depth_Lookup!$A$3:$J$561,9,FALSE))-(I340/100))&gt;=0,"Good","Too Long")</f>
        <v>Good</v>
      </c>
      <c r="K340" s="50">
        <f>(VLOOKUP($G340,Depth_Lookup!$A$3:$J$561,10,FALSE))+(H340/100)</f>
        <v>94.055000000000007</v>
      </c>
      <c r="L340" s="50">
        <f>(VLOOKUP($G340,Depth_Lookup!$A$3:$J$561,10,FALSE))+(I340/100)</f>
        <v>94.58</v>
      </c>
      <c r="R340" s="9"/>
      <c r="S340" s="17"/>
      <c r="T340" s="208"/>
      <c r="U340" s="5"/>
      <c r="V340" s="9"/>
      <c r="W340" s="9"/>
      <c r="X340" s="10" t="e">
        <f>VLOOKUP(W340,[1]definitions_list_lookup!$V$12:$W$15,2,FALSE)</f>
        <v>#N/A</v>
      </c>
      <c r="Y340" s="5"/>
      <c r="Z340" s="17" t="e">
        <f>VLOOKUP(Y340,[1]definitions_list_lookup!$AT$3:$AU$5,2,FALSE)</f>
        <v>#N/A</v>
      </c>
      <c r="AA340" s="52"/>
      <c r="AC340" s="9"/>
      <c r="AD340" s="2" t="s">
        <v>376</v>
      </c>
      <c r="AE340" s="10">
        <f>VLOOKUP(AD340,[1]definitions_list_lookup!$Y$12:$Z$15,2,FALSE)</f>
        <v>0</v>
      </c>
      <c r="AF340" s="5"/>
      <c r="AG340" s="17" t="e">
        <f>VLOOKUP(AF340,[1]definitions_list_lookup!$AT$3:$AU$5,2,FALSE)</f>
        <v>#N/A</v>
      </c>
      <c r="AI340" s="2"/>
      <c r="AJ340" s="2"/>
      <c r="AK340" s="54"/>
      <c r="AL340" s="54"/>
      <c r="AM340" s="54"/>
      <c r="AN340" s="54"/>
      <c r="AO340" s="54"/>
      <c r="AP340" s="54"/>
      <c r="AQ340" s="54"/>
      <c r="AR340" s="54"/>
      <c r="AS340" s="54"/>
      <c r="AT340" s="55"/>
      <c r="AU340" s="55"/>
      <c r="AV340" s="55"/>
      <c r="AW340" s="55"/>
      <c r="AX340" s="56" t="e">
        <f t="shared" si="14"/>
        <v>#DIV/0!</v>
      </c>
      <c r="AY340" s="56" t="e">
        <f t="shared" si="15"/>
        <v>#DIV/0!</v>
      </c>
      <c r="AZ340" s="56" t="e">
        <f t="shared" si="16"/>
        <v>#DIV/0!</v>
      </c>
      <c r="BA340" s="56" t="e">
        <f t="shared" si="17"/>
        <v>#DIV/0!</v>
      </c>
      <c r="BB340" s="56" t="e">
        <f t="shared" si="18"/>
        <v>#DIV/0!</v>
      </c>
      <c r="BC340" s="57" t="e">
        <f t="shared" si="19"/>
        <v>#DIV/0!</v>
      </c>
      <c r="BD340" s="58" t="e">
        <f t="shared" si="20"/>
        <v>#DIV/0!</v>
      </c>
      <c r="BI340" s="9" t="e">
        <f>VLOOKUP(BH340,[1]definitions_list_lookup!$AB$12:$AC$17,2,FALSE)</f>
        <v>#N/A</v>
      </c>
    </row>
    <row r="341" spans="1:61">
      <c r="A341" s="8">
        <v>43303</v>
      </c>
      <c r="B341" s="9" t="s">
        <v>9</v>
      </c>
      <c r="D341" s="9" t="s">
        <v>10</v>
      </c>
      <c r="E341" s="9">
        <v>51</v>
      </c>
      <c r="F341" s="9">
        <v>1</v>
      </c>
      <c r="G341" s="10" t="s">
        <v>139</v>
      </c>
      <c r="H341" s="2">
        <v>0</v>
      </c>
      <c r="I341" s="2">
        <v>57.5</v>
      </c>
      <c r="J341" s="49" t="str">
        <f>IF(((VLOOKUP($G341,Depth_Lookup!$A$3:$J$561,9,FALSE))-(I341/100))&gt;=0,"Good","Too Long")</f>
        <v>Good</v>
      </c>
      <c r="K341" s="50">
        <f>(VLOOKUP($G341,Depth_Lookup!$A$3:$J$561,10,FALSE))+(H341/100)</f>
        <v>94.5</v>
      </c>
      <c r="L341" s="50">
        <f>(VLOOKUP($G341,Depth_Lookup!$A$3:$J$561,10,FALSE))+(I341/100)</f>
        <v>95.075000000000003</v>
      </c>
      <c r="R341" s="9"/>
      <c r="S341" s="17"/>
      <c r="T341" s="208"/>
      <c r="U341" s="5"/>
      <c r="V341" s="9"/>
      <c r="W341" s="9"/>
      <c r="X341" s="10" t="e">
        <f>VLOOKUP(W341,[1]definitions_list_lookup!$V$12:$W$15,2,FALSE)</f>
        <v>#N/A</v>
      </c>
      <c r="Y341" s="5"/>
      <c r="Z341" s="17" t="e">
        <f>VLOOKUP(Y341,[1]definitions_list_lookup!$AT$3:$AU$5,2,FALSE)</f>
        <v>#N/A</v>
      </c>
      <c r="AA341" s="52"/>
      <c r="AC341" s="9"/>
      <c r="AD341" s="2" t="s">
        <v>376</v>
      </c>
      <c r="AE341" s="10">
        <f>VLOOKUP(AD341,[1]definitions_list_lookup!$Y$12:$Z$15,2,FALSE)</f>
        <v>0</v>
      </c>
      <c r="AF341" s="5"/>
      <c r="AG341" s="17" t="e">
        <f>VLOOKUP(AF341,[1]definitions_list_lookup!$AT$3:$AU$5,2,FALSE)</f>
        <v>#N/A</v>
      </c>
      <c r="AI341" s="2"/>
      <c r="AJ341" s="2"/>
      <c r="AK341" s="54"/>
      <c r="AL341" s="54"/>
      <c r="AM341" s="54"/>
      <c r="AN341" s="54"/>
      <c r="AO341" s="54"/>
      <c r="AP341" s="54"/>
      <c r="AQ341" s="54"/>
      <c r="AR341" s="54"/>
      <c r="AS341" s="54"/>
      <c r="AT341" s="55"/>
      <c r="AU341" s="55"/>
      <c r="AV341" s="55"/>
      <c r="AW341" s="55"/>
      <c r="AX341" s="56" t="e">
        <f t="shared" si="14"/>
        <v>#DIV/0!</v>
      </c>
      <c r="AY341" s="56" t="e">
        <f t="shared" si="15"/>
        <v>#DIV/0!</v>
      </c>
      <c r="AZ341" s="56" t="e">
        <f t="shared" si="16"/>
        <v>#DIV/0!</v>
      </c>
      <c r="BA341" s="56" t="e">
        <f t="shared" si="17"/>
        <v>#DIV/0!</v>
      </c>
      <c r="BB341" s="56" t="e">
        <f t="shared" si="18"/>
        <v>#DIV/0!</v>
      </c>
      <c r="BC341" s="57" t="e">
        <f t="shared" si="19"/>
        <v>#DIV/0!</v>
      </c>
      <c r="BD341" s="58" t="e">
        <f t="shared" si="20"/>
        <v>#DIV/0!</v>
      </c>
      <c r="BE341" s="2" t="s">
        <v>426</v>
      </c>
      <c r="BH341" s="2" t="s">
        <v>420</v>
      </c>
      <c r="BI341" s="9">
        <f>VLOOKUP(BH341,[1]definitions_list_lookup!$AB$12:$AC$17,2,FALSE)</f>
        <v>0</v>
      </c>
    </row>
    <row r="342" spans="1:61">
      <c r="A342" s="8">
        <v>43303</v>
      </c>
      <c r="B342" s="9" t="s">
        <v>9</v>
      </c>
      <c r="D342" s="9" t="s">
        <v>10</v>
      </c>
      <c r="E342" s="9">
        <v>51</v>
      </c>
      <c r="F342" s="9">
        <v>2</v>
      </c>
      <c r="G342" s="10" t="s">
        <v>140</v>
      </c>
      <c r="H342" s="2">
        <v>0</v>
      </c>
      <c r="I342" s="2">
        <v>65.5</v>
      </c>
      <c r="J342" s="49" t="str">
        <f>IF(((VLOOKUP($G342,Depth_Lookup!$A$3:$J$561,9,FALSE))-(I342/100))&gt;=0,"Good","Too Long")</f>
        <v>Good</v>
      </c>
      <c r="K342" s="50">
        <f>(VLOOKUP($G342,Depth_Lookup!$A$3:$J$561,10,FALSE))+(H342/100)</f>
        <v>95.075000000000003</v>
      </c>
      <c r="L342" s="50">
        <f>(VLOOKUP($G342,Depth_Lookup!$A$3:$J$561,10,FALSE))+(I342/100)</f>
        <v>95.73</v>
      </c>
      <c r="R342" s="9"/>
      <c r="S342" s="17"/>
      <c r="T342" s="208"/>
      <c r="U342" s="5"/>
      <c r="V342" s="9"/>
      <c r="W342" s="9"/>
      <c r="X342" s="10" t="e">
        <f>VLOOKUP(W342,[1]definitions_list_lookup!$V$12:$W$15,2,FALSE)</f>
        <v>#N/A</v>
      </c>
      <c r="Y342" s="5"/>
      <c r="Z342" s="17" t="e">
        <f>VLOOKUP(Y342,[1]definitions_list_lookup!$AT$3:$AU$5,2,FALSE)</f>
        <v>#N/A</v>
      </c>
      <c r="AA342" s="52"/>
      <c r="AC342" s="9"/>
      <c r="AD342" s="2" t="s">
        <v>376</v>
      </c>
      <c r="AE342" s="10">
        <f>VLOOKUP(AD342,[1]definitions_list_lookup!$Y$12:$Z$15,2,FALSE)</f>
        <v>0</v>
      </c>
      <c r="AF342" s="5"/>
      <c r="AG342" s="17" t="e">
        <f>VLOOKUP(AF342,[1]definitions_list_lookup!$AT$3:$AU$5,2,FALSE)</f>
        <v>#N/A</v>
      </c>
      <c r="AI342" s="2"/>
      <c r="AJ342" s="2"/>
      <c r="AK342" s="54"/>
      <c r="AL342" s="54"/>
      <c r="AM342" s="54"/>
      <c r="AN342" s="54"/>
      <c r="AO342" s="54"/>
      <c r="AP342" s="54"/>
      <c r="AQ342" s="54"/>
      <c r="AR342" s="54"/>
      <c r="AS342" s="54"/>
      <c r="AT342" s="55"/>
      <c r="AU342" s="55"/>
      <c r="AV342" s="55"/>
      <c r="AW342" s="55"/>
      <c r="AX342" s="56" t="e">
        <f t="shared" si="14"/>
        <v>#DIV/0!</v>
      </c>
      <c r="AY342" s="56" t="e">
        <f t="shared" si="15"/>
        <v>#DIV/0!</v>
      </c>
      <c r="AZ342" s="56" t="e">
        <f t="shared" si="16"/>
        <v>#DIV/0!</v>
      </c>
      <c r="BA342" s="56" t="e">
        <f t="shared" si="17"/>
        <v>#DIV/0!</v>
      </c>
      <c r="BB342" s="56" t="e">
        <f t="shared" si="18"/>
        <v>#DIV/0!</v>
      </c>
      <c r="BC342" s="57" t="e">
        <f t="shared" si="19"/>
        <v>#DIV/0!</v>
      </c>
      <c r="BD342" s="58" t="e">
        <f t="shared" si="20"/>
        <v>#DIV/0!</v>
      </c>
      <c r="BE342" s="2" t="s">
        <v>426</v>
      </c>
      <c r="BH342" s="2" t="s">
        <v>420</v>
      </c>
      <c r="BI342" s="9">
        <f>VLOOKUP(BH342,[1]definitions_list_lookup!$AB$12:$AC$17,2,FALSE)</f>
        <v>0</v>
      </c>
    </row>
    <row r="343" spans="1:61">
      <c r="A343" s="8">
        <v>43303</v>
      </c>
      <c r="B343" s="9" t="s">
        <v>9</v>
      </c>
      <c r="D343" s="9" t="s">
        <v>10</v>
      </c>
      <c r="E343" s="9">
        <v>52</v>
      </c>
      <c r="F343" s="9">
        <v>1</v>
      </c>
      <c r="G343" s="10" t="s">
        <v>141</v>
      </c>
      <c r="H343" s="2">
        <v>0</v>
      </c>
      <c r="I343" s="2">
        <v>80.5</v>
      </c>
      <c r="J343" s="49" t="str">
        <f>IF(((VLOOKUP($G343,Depth_Lookup!$A$3:$J$561,9,FALSE))-(I343/100))&gt;=0,"Good","Too Long")</f>
        <v>Good</v>
      </c>
      <c r="K343" s="50">
        <f>(VLOOKUP($G343,Depth_Lookup!$A$3:$J$561,10,FALSE))+(H343/100)</f>
        <v>95.6</v>
      </c>
      <c r="L343" s="50">
        <f>(VLOOKUP($G343,Depth_Lookup!$A$3:$J$561,10,FALSE))+(I343/100)</f>
        <v>96.405000000000001</v>
      </c>
      <c r="R343" s="9"/>
      <c r="S343" s="17"/>
      <c r="T343" s="208"/>
      <c r="U343" s="5"/>
      <c r="V343" s="9"/>
      <c r="W343" s="9"/>
      <c r="X343" s="10" t="e">
        <f>VLOOKUP(W343,[1]definitions_list_lookup!$V$12:$W$15,2,FALSE)</f>
        <v>#N/A</v>
      </c>
      <c r="Y343" s="5"/>
      <c r="Z343" s="17" t="e">
        <f>VLOOKUP(Y343,[1]definitions_list_lookup!$AT$3:$AU$5,2,FALSE)</f>
        <v>#N/A</v>
      </c>
      <c r="AA343" s="52"/>
      <c r="AC343" s="9"/>
      <c r="AD343" s="2" t="s">
        <v>376</v>
      </c>
      <c r="AE343" s="10">
        <f>VLOOKUP(AD343,[1]definitions_list_lookup!$Y$12:$Z$15,2,FALSE)</f>
        <v>0</v>
      </c>
      <c r="AF343" s="5"/>
      <c r="AG343" s="17" t="e">
        <f>VLOOKUP(AF343,[1]definitions_list_lookup!$AT$3:$AU$5,2,FALSE)</f>
        <v>#N/A</v>
      </c>
      <c r="AI343" s="2"/>
      <c r="AJ343" s="2"/>
      <c r="AK343" s="54"/>
      <c r="AL343" s="54"/>
      <c r="AM343" s="54"/>
      <c r="AN343" s="54"/>
      <c r="AO343" s="54"/>
      <c r="AP343" s="54"/>
      <c r="AQ343" s="54"/>
      <c r="AR343" s="54"/>
      <c r="AS343" s="54"/>
      <c r="AT343" s="55"/>
      <c r="AU343" s="55"/>
      <c r="AV343" s="55"/>
      <c r="AW343" s="55"/>
      <c r="AX343" s="56" t="e">
        <f t="shared" si="14"/>
        <v>#DIV/0!</v>
      </c>
      <c r="AY343" s="56" t="e">
        <f t="shared" si="15"/>
        <v>#DIV/0!</v>
      </c>
      <c r="AZ343" s="56" t="e">
        <f t="shared" si="16"/>
        <v>#DIV/0!</v>
      </c>
      <c r="BA343" s="56" t="e">
        <f t="shared" si="17"/>
        <v>#DIV/0!</v>
      </c>
      <c r="BB343" s="56" t="e">
        <f t="shared" si="18"/>
        <v>#DIV/0!</v>
      </c>
      <c r="BC343" s="57" t="e">
        <f t="shared" si="19"/>
        <v>#DIV/0!</v>
      </c>
      <c r="BD343" s="58" t="e">
        <f t="shared" si="20"/>
        <v>#DIV/0!</v>
      </c>
      <c r="BE343" s="2" t="s">
        <v>426</v>
      </c>
      <c r="BH343" s="2" t="s">
        <v>420</v>
      </c>
      <c r="BI343" s="9">
        <f>VLOOKUP(BH343,[1]definitions_list_lookup!$AB$12:$AC$17,2,FALSE)</f>
        <v>0</v>
      </c>
    </row>
    <row r="344" spans="1:61">
      <c r="A344" s="8">
        <v>43303</v>
      </c>
      <c r="B344" s="9" t="s">
        <v>9</v>
      </c>
      <c r="D344" s="9" t="s">
        <v>10</v>
      </c>
      <c r="E344" s="9">
        <v>52</v>
      </c>
      <c r="F344" s="9">
        <v>2</v>
      </c>
      <c r="G344" s="10" t="s">
        <v>142</v>
      </c>
      <c r="H344" s="2">
        <v>0</v>
      </c>
      <c r="I344" s="2">
        <v>59</v>
      </c>
      <c r="J344" s="49" t="str">
        <f>IF(((VLOOKUP($G344,Depth_Lookup!$A$3:$J$561,9,FALSE))-(I344/100))&gt;=0,"Good","Too Long")</f>
        <v>Good</v>
      </c>
      <c r="K344" s="50">
        <f>(VLOOKUP($G344,Depth_Lookup!$A$3:$J$561,10,FALSE))+(H344/100)</f>
        <v>96.405000000000001</v>
      </c>
      <c r="L344" s="50">
        <f>(VLOOKUP($G344,Depth_Lookup!$A$3:$J$561,10,FALSE))+(I344/100)</f>
        <v>96.995000000000005</v>
      </c>
      <c r="R344" s="9"/>
      <c r="S344" s="17"/>
      <c r="T344" s="208"/>
      <c r="U344" s="5"/>
      <c r="V344" s="9"/>
      <c r="W344" s="9"/>
      <c r="X344" s="10" t="e">
        <f>VLOOKUP(W344,[1]definitions_list_lookup!$V$12:$W$15,2,FALSE)</f>
        <v>#N/A</v>
      </c>
      <c r="Y344" s="5"/>
      <c r="Z344" s="17" t="e">
        <f>VLOOKUP(Y344,[1]definitions_list_lookup!$AT$3:$AU$5,2,FALSE)</f>
        <v>#N/A</v>
      </c>
      <c r="AA344" s="52"/>
      <c r="AC344" s="9"/>
      <c r="AD344" s="2" t="s">
        <v>376</v>
      </c>
      <c r="AE344" s="10">
        <f>VLOOKUP(AD344,[1]definitions_list_lookup!$Y$12:$Z$15,2,FALSE)</f>
        <v>0</v>
      </c>
      <c r="AF344" s="5"/>
      <c r="AG344" s="17" t="e">
        <f>VLOOKUP(AF344,[1]definitions_list_lookup!$AT$3:$AU$5,2,FALSE)</f>
        <v>#N/A</v>
      </c>
      <c r="AI344" s="2"/>
      <c r="AJ344" s="2"/>
      <c r="AK344" s="54"/>
      <c r="AL344" s="54"/>
      <c r="AM344" s="54"/>
      <c r="AN344" s="54"/>
      <c r="AO344" s="54"/>
      <c r="AP344" s="54"/>
      <c r="AQ344" s="54"/>
      <c r="AR344" s="54"/>
      <c r="AS344" s="54"/>
      <c r="AT344" s="55"/>
      <c r="AU344" s="55"/>
      <c r="AV344" s="55"/>
      <c r="AW344" s="55"/>
      <c r="AX344" s="56" t="e">
        <f t="shared" si="14"/>
        <v>#DIV/0!</v>
      </c>
      <c r="AY344" s="56" t="e">
        <f t="shared" si="15"/>
        <v>#DIV/0!</v>
      </c>
      <c r="AZ344" s="56" t="e">
        <f t="shared" si="16"/>
        <v>#DIV/0!</v>
      </c>
      <c r="BA344" s="56" t="e">
        <f t="shared" si="17"/>
        <v>#DIV/0!</v>
      </c>
      <c r="BB344" s="56" t="e">
        <f t="shared" si="18"/>
        <v>#DIV/0!</v>
      </c>
      <c r="BC344" s="57" t="e">
        <f t="shared" si="19"/>
        <v>#DIV/0!</v>
      </c>
      <c r="BD344" s="58" t="e">
        <f t="shared" si="20"/>
        <v>#DIV/0!</v>
      </c>
      <c r="BE344" s="2" t="s">
        <v>426</v>
      </c>
      <c r="BH344" s="2" t="s">
        <v>420</v>
      </c>
      <c r="BI344" s="9">
        <f>VLOOKUP(BH344,[1]definitions_list_lookup!$AB$12:$AC$17,2,FALSE)</f>
        <v>0</v>
      </c>
    </row>
    <row r="345" spans="1:61">
      <c r="A345" s="8">
        <v>43303</v>
      </c>
      <c r="B345" s="9" t="s">
        <v>9</v>
      </c>
      <c r="D345" s="9" t="s">
        <v>10</v>
      </c>
      <c r="E345" s="9">
        <v>52</v>
      </c>
      <c r="F345" s="9">
        <v>3</v>
      </c>
      <c r="G345" s="10" t="s">
        <v>143</v>
      </c>
      <c r="H345" s="2">
        <v>0</v>
      </c>
      <c r="I345" s="2">
        <v>84.5</v>
      </c>
      <c r="J345" s="49" t="str">
        <f>IF(((VLOOKUP($G345,Depth_Lookup!$A$3:$J$561,9,FALSE))-(I345/100))&gt;=0,"Good","Too Long")</f>
        <v>Good</v>
      </c>
      <c r="K345" s="50">
        <f>(VLOOKUP($G345,Depth_Lookup!$A$3:$J$561,10,FALSE))+(H345/100)</f>
        <v>96.995000000000005</v>
      </c>
      <c r="L345" s="50">
        <f>(VLOOKUP($G345,Depth_Lookup!$A$3:$J$561,10,FALSE))+(I345/100)</f>
        <v>97.84</v>
      </c>
      <c r="R345" s="9"/>
      <c r="S345" s="17"/>
      <c r="T345" s="208"/>
      <c r="U345" s="5"/>
      <c r="V345" s="9"/>
      <c r="W345" s="9"/>
      <c r="X345" s="10" t="e">
        <f>VLOOKUP(W345,[1]definitions_list_lookup!$V$12:$W$15,2,FALSE)</f>
        <v>#N/A</v>
      </c>
      <c r="Y345" s="5"/>
      <c r="Z345" s="17" t="e">
        <f>VLOOKUP(Y345,[1]definitions_list_lookup!$AT$3:$AU$5,2,FALSE)</f>
        <v>#N/A</v>
      </c>
      <c r="AA345" s="52"/>
      <c r="AC345" s="9"/>
      <c r="AD345" s="2" t="s">
        <v>376</v>
      </c>
      <c r="AE345" s="10">
        <f>VLOOKUP(AD345,[1]definitions_list_lookup!$Y$12:$Z$15,2,FALSE)</f>
        <v>0</v>
      </c>
      <c r="AF345" s="5"/>
      <c r="AG345" s="17" t="e">
        <f>VLOOKUP(AF345,[1]definitions_list_lookup!$AT$3:$AU$5,2,FALSE)</f>
        <v>#N/A</v>
      </c>
      <c r="AI345" s="2"/>
      <c r="AJ345" s="2"/>
      <c r="AK345" s="54"/>
      <c r="AL345" s="54"/>
      <c r="AM345" s="54"/>
      <c r="AN345" s="54"/>
      <c r="AO345" s="54"/>
      <c r="AP345" s="54"/>
      <c r="AQ345" s="54"/>
      <c r="AR345" s="54"/>
      <c r="AS345" s="54"/>
      <c r="AT345" s="55"/>
      <c r="AU345" s="55"/>
      <c r="AV345" s="55"/>
      <c r="AW345" s="55"/>
      <c r="AX345" s="56" t="e">
        <f t="shared" si="14"/>
        <v>#DIV/0!</v>
      </c>
      <c r="AY345" s="56" t="e">
        <f t="shared" si="15"/>
        <v>#DIV/0!</v>
      </c>
      <c r="AZ345" s="56" t="e">
        <f t="shared" si="16"/>
        <v>#DIV/0!</v>
      </c>
      <c r="BA345" s="56" t="e">
        <f t="shared" si="17"/>
        <v>#DIV/0!</v>
      </c>
      <c r="BB345" s="56" t="e">
        <f t="shared" si="18"/>
        <v>#DIV/0!</v>
      </c>
      <c r="BC345" s="57" t="e">
        <f t="shared" si="19"/>
        <v>#DIV/0!</v>
      </c>
      <c r="BD345" s="58" t="e">
        <f t="shared" si="20"/>
        <v>#DIV/0!</v>
      </c>
      <c r="BE345" s="2" t="s">
        <v>426</v>
      </c>
      <c r="BH345" s="2" t="s">
        <v>420</v>
      </c>
      <c r="BI345" s="9">
        <f>VLOOKUP(BH345,[1]definitions_list_lookup!$AB$12:$AC$17,2,FALSE)</f>
        <v>0</v>
      </c>
    </row>
    <row r="346" spans="1:61">
      <c r="A346" s="8">
        <v>43303</v>
      </c>
      <c r="B346" s="9" t="s">
        <v>9</v>
      </c>
      <c r="D346" s="9" t="s">
        <v>10</v>
      </c>
      <c r="E346" s="9">
        <v>52</v>
      </c>
      <c r="F346" s="9">
        <v>4</v>
      </c>
      <c r="G346" s="10" t="s">
        <v>144</v>
      </c>
      <c r="H346" s="2">
        <v>0</v>
      </c>
      <c r="I346" s="2">
        <v>96.5</v>
      </c>
      <c r="J346" s="49" t="str">
        <f>IF(((VLOOKUP($G346,Depth_Lookup!$A$3:$J$561,9,FALSE))-(I346/100))&gt;=0,"Good","Too Long")</f>
        <v>Good</v>
      </c>
      <c r="K346" s="50">
        <f>(VLOOKUP($G346,Depth_Lookup!$A$3:$J$561,10,FALSE))+(H346/100)</f>
        <v>97.84</v>
      </c>
      <c r="L346" s="50">
        <f>(VLOOKUP($G346,Depth_Lookup!$A$3:$J$561,10,FALSE))+(I346/100)</f>
        <v>98.805000000000007</v>
      </c>
      <c r="R346" s="9"/>
      <c r="S346" s="17"/>
      <c r="T346" s="208"/>
      <c r="U346" s="5"/>
      <c r="V346" s="9"/>
      <c r="W346" s="9"/>
      <c r="X346" s="10" t="e">
        <f>VLOOKUP(W346,[1]definitions_list_lookup!$V$12:$W$15,2,FALSE)</f>
        <v>#N/A</v>
      </c>
      <c r="Y346" s="5"/>
      <c r="Z346" s="17" t="e">
        <f>VLOOKUP(Y346,[1]definitions_list_lookup!$AT$3:$AU$5,2,FALSE)</f>
        <v>#N/A</v>
      </c>
      <c r="AA346" s="52"/>
      <c r="AC346" s="9"/>
      <c r="AD346" s="2" t="s">
        <v>376</v>
      </c>
      <c r="AE346" s="10">
        <f>VLOOKUP(AD346,[1]definitions_list_lookup!$Y$12:$Z$15,2,FALSE)</f>
        <v>0</v>
      </c>
      <c r="AF346" s="5"/>
      <c r="AG346" s="17" t="e">
        <f>VLOOKUP(AF346,[1]definitions_list_lookup!$AT$3:$AU$5,2,FALSE)</f>
        <v>#N/A</v>
      </c>
      <c r="AI346" s="2"/>
      <c r="AJ346" s="2"/>
      <c r="AK346" s="54"/>
      <c r="AL346" s="54"/>
      <c r="AM346" s="54"/>
      <c r="AN346" s="54"/>
      <c r="AO346" s="54"/>
      <c r="AP346" s="54"/>
      <c r="AQ346" s="54"/>
      <c r="AR346" s="54"/>
      <c r="AS346" s="54"/>
      <c r="AT346" s="55"/>
      <c r="AU346" s="55"/>
      <c r="AV346" s="55"/>
      <c r="AW346" s="55"/>
      <c r="AX346" s="56" t="e">
        <f t="shared" si="14"/>
        <v>#DIV/0!</v>
      </c>
      <c r="AY346" s="56" t="e">
        <f t="shared" si="15"/>
        <v>#DIV/0!</v>
      </c>
      <c r="AZ346" s="56" t="e">
        <f t="shared" si="16"/>
        <v>#DIV/0!</v>
      </c>
      <c r="BA346" s="56" t="e">
        <f t="shared" si="17"/>
        <v>#DIV/0!</v>
      </c>
      <c r="BB346" s="56" t="e">
        <f t="shared" si="18"/>
        <v>#DIV/0!</v>
      </c>
      <c r="BC346" s="57" t="e">
        <f t="shared" si="19"/>
        <v>#DIV/0!</v>
      </c>
      <c r="BD346" s="58" t="e">
        <f t="shared" si="20"/>
        <v>#DIV/0!</v>
      </c>
      <c r="BE346" s="2" t="s">
        <v>426</v>
      </c>
      <c r="BH346" s="2" t="s">
        <v>420</v>
      </c>
      <c r="BI346" s="9">
        <f>VLOOKUP(BH346,[1]definitions_list_lookup!$AB$12:$AC$17,2,FALSE)</f>
        <v>0</v>
      </c>
    </row>
    <row r="347" spans="1:61">
      <c r="A347" s="8">
        <v>43303</v>
      </c>
      <c r="B347" s="9" t="s">
        <v>9</v>
      </c>
      <c r="D347" s="9" t="s">
        <v>10</v>
      </c>
      <c r="E347" s="9">
        <v>53</v>
      </c>
      <c r="F347" s="9">
        <v>1</v>
      </c>
      <c r="G347" s="10" t="s">
        <v>145</v>
      </c>
      <c r="H347" s="2">
        <v>0</v>
      </c>
      <c r="I347" s="2">
        <v>81.5</v>
      </c>
      <c r="J347" s="49" t="str">
        <f>IF(((VLOOKUP($G347,Depth_Lookup!$A$3:$J$561,9,FALSE))-(I347/100))&gt;=0,"Good","Too Long")</f>
        <v>Good</v>
      </c>
      <c r="K347" s="50">
        <f>(VLOOKUP($G347,Depth_Lookup!$A$3:$J$561,10,FALSE))+(H347/100)</f>
        <v>98.6</v>
      </c>
      <c r="L347" s="50">
        <f>(VLOOKUP($G347,Depth_Lookup!$A$3:$J$561,10,FALSE))+(I347/100)</f>
        <v>99.414999999999992</v>
      </c>
      <c r="R347" s="9"/>
      <c r="S347" s="17"/>
      <c r="T347" s="208"/>
      <c r="U347" s="5"/>
      <c r="V347" s="9"/>
      <c r="W347" s="9"/>
      <c r="X347" s="10" t="e">
        <f>VLOOKUP(W347,[1]definitions_list_lookup!$V$12:$W$15,2,FALSE)</f>
        <v>#N/A</v>
      </c>
      <c r="Y347" s="5"/>
      <c r="Z347" s="17" t="e">
        <f>VLOOKUP(Y347,[1]definitions_list_lookup!$AT$3:$AU$5,2,FALSE)</f>
        <v>#N/A</v>
      </c>
      <c r="AA347" s="52"/>
      <c r="AC347" s="9"/>
      <c r="AD347" s="2" t="s">
        <v>376</v>
      </c>
      <c r="AE347" s="10">
        <f>VLOOKUP(AD347,[1]definitions_list_lookup!$Y$12:$Z$15,2,FALSE)</f>
        <v>0</v>
      </c>
      <c r="AF347" s="5"/>
      <c r="AG347" s="17" t="e">
        <f>VLOOKUP(AF347,[1]definitions_list_lookup!$AT$3:$AU$5,2,FALSE)</f>
        <v>#N/A</v>
      </c>
      <c r="AI347" s="2"/>
      <c r="AJ347" s="2"/>
      <c r="AK347" s="54"/>
      <c r="AL347" s="54"/>
      <c r="AM347" s="54"/>
      <c r="AN347" s="54"/>
      <c r="AO347" s="54"/>
      <c r="AP347" s="54"/>
      <c r="AQ347" s="54"/>
      <c r="AR347" s="54"/>
      <c r="AS347" s="54"/>
      <c r="AT347" s="55"/>
      <c r="AU347" s="55"/>
      <c r="AV347" s="55"/>
      <c r="AW347" s="55"/>
      <c r="AX347" s="56" t="e">
        <f t="shared" si="14"/>
        <v>#DIV/0!</v>
      </c>
      <c r="AY347" s="56" t="e">
        <f t="shared" si="15"/>
        <v>#DIV/0!</v>
      </c>
      <c r="AZ347" s="56" t="e">
        <f t="shared" si="16"/>
        <v>#DIV/0!</v>
      </c>
      <c r="BA347" s="56" t="e">
        <f t="shared" si="17"/>
        <v>#DIV/0!</v>
      </c>
      <c r="BB347" s="56" t="e">
        <f t="shared" si="18"/>
        <v>#DIV/0!</v>
      </c>
      <c r="BC347" s="57" t="e">
        <f t="shared" si="19"/>
        <v>#DIV/0!</v>
      </c>
      <c r="BD347" s="58" t="e">
        <f t="shared" si="20"/>
        <v>#DIV/0!</v>
      </c>
      <c r="BE347" s="2" t="s">
        <v>426</v>
      </c>
      <c r="BH347" s="2" t="s">
        <v>420</v>
      </c>
      <c r="BI347" s="9">
        <f>VLOOKUP(BH347,[1]definitions_list_lookup!$AB$12:$AC$17,2,FALSE)</f>
        <v>0</v>
      </c>
    </row>
    <row r="348" spans="1:61">
      <c r="A348" s="8">
        <v>43303</v>
      </c>
      <c r="B348" s="9" t="s">
        <v>9</v>
      </c>
      <c r="D348" s="9" t="s">
        <v>10</v>
      </c>
      <c r="E348" s="9">
        <v>53</v>
      </c>
      <c r="F348" s="9">
        <v>2</v>
      </c>
      <c r="G348" s="10" t="s">
        <v>146</v>
      </c>
      <c r="H348" s="2">
        <v>0</v>
      </c>
      <c r="I348" s="2">
        <v>15</v>
      </c>
      <c r="J348" s="49" t="str">
        <f>IF(((VLOOKUP($G348,Depth_Lookup!$A$3:$J$561,9,FALSE))-(I348/100))&gt;=0,"Good","Too Long")</f>
        <v>Good</v>
      </c>
      <c r="K348" s="50">
        <f>(VLOOKUP($G348,Depth_Lookup!$A$3:$J$561,10,FALSE))+(H348/100)</f>
        <v>99.415000000000006</v>
      </c>
      <c r="L348" s="50">
        <f>(VLOOKUP($G348,Depth_Lookup!$A$3:$J$561,10,FALSE))+(I348/100)</f>
        <v>99.565000000000012</v>
      </c>
      <c r="R348" s="9"/>
      <c r="S348" s="17"/>
      <c r="T348" s="208"/>
      <c r="U348" s="5"/>
      <c r="V348" s="9"/>
      <c r="W348" s="9"/>
      <c r="X348" s="10" t="e">
        <f>VLOOKUP(W348,[1]definitions_list_lookup!$V$12:$W$15,2,FALSE)</f>
        <v>#N/A</v>
      </c>
      <c r="Y348" s="5"/>
      <c r="Z348" s="17" t="e">
        <f>VLOOKUP(Y348,[1]definitions_list_lookup!$AT$3:$AU$5,2,FALSE)</f>
        <v>#N/A</v>
      </c>
      <c r="AA348" s="52"/>
      <c r="AC348" s="9"/>
      <c r="AD348" s="2" t="s">
        <v>376</v>
      </c>
      <c r="AE348" s="10">
        <f>VLOOKUP(AD348,[1]definitions_list_lookup!$Y$12:$Z$15,2,FALSE)</f>
        <v>0</v>
      </c>
      <c r="AF348" s="5"/>
      <c r="AG348" s="17" t="e">
        <f>VLOOKUP(AF348,[1]definitions_list_lookup!$AT$3:$AU$5,2,FALSE)</f>
        <v>#N/A</v>
      </c>
      <c r="AI348" s="2"/>
      <c r="AJ348" s="2"/>
      <c r="AK348" s="54"/>
      <c r="AL348" s="54"/>
      <c r="AM348" s="54"/>
      <c r="AN348" s="54"/>
      <c r="AO348" s="54"/>
      <c r="AP348" s="54"/>
      <c r="AQ348" s="54"/>
      <c r="AR348" s="54"/>
      <c r="AS348" s="54"/>
      <c r="AT348" s="55"/>
      <c r="AU348" s="55"/>
      <c r="AV348" s="55"/>
      <c r="AW348" s="55"/>
      <c r="AX348" s="56" t="e">
        <f t="shared" si="14"/>
        <v>#DIV/0!</v>
      </c>
      <c r="AY348" s="56" t="e">
        <f t="shared" si="15"/>
        <v>#DIV/0!</v>
      </c>
      <c r="AZ348" s="56" t="e">
        <f t="shared" si="16"/>
        <v>#DIV/0!</v>
      </c>
      <c r="BA348" s="56" t="e">
        <f t="shared" si="17"/>
        <v>#DIV/0!</v>
      </c>
      <c r="BB348" s="56" t="e">
        <f t="shared" si="18"/>
        <v>#DIV/0!</v>
      </c>
      <c r="BC348" s="57" t="e">
        <f t="shared" si="19"/>
        <v>#DIV/0!</v>
      </c>
      <c r="BD348" s="58" t="e">
        <f t="shared" si="20"/>
        <v>#DIV/0!</v>
      </c>
      <c r="BE348" s="2" t="s">
        <v>426</v>
      </c>
      <c r="BH348" s="2" t="s">
        <v>420</v>
      </c>
      <c r="BI348" s="9">
        <f>VLOOKUP(BH348,[1]definitions_list_lookup!$AB$12:$AC$17,2,FALSE)</f>
        <v>0</v>
      </c>
    </row>
    <row r="349" spans="1:61" s="85" customFormat="1">
      <c r="A349" s="84">
        <v>43303</v>
      </c>
      <c r="B349" s="85" t="s">
        <v>9</v>
      </c>
      <c r="D349" s="85" t="s">
        <v>10</v>
      </c>
      <c r="E349" s="85">
        <v>53</v>
      </c>
      <c r="F349" s="85">
        <v>2</v>
      </c>
      <c r="G349" s="86" t="s">
        <v>146</v>
      </c>
      <c r="H349" s="85">
        <v>15</v>
      </c>
      <c r="I349" s="85">
        <v>39</v>
      </c>
      <c r="J349" s="49" t="str">
        <f>IF(((VLOOKUP($G349,Depth_Lookup!$A$3:$J$561,9,FALSE))-(I349/100))&gt;=0,"Good","Too Long")</f>
        <v>Good</v>
      </c>
      <c r="K349" s="50">
        <f>(VLOOKUP($G349,Depth_Lookup!$A$3:$J$561,10,FALSE))+(H349/100)</f>
        <v>99.565000000000012</v>
      </c>
      <c r="L349" s="50">
        <f>(VLOOKUP($G349,Depth_Lookup!$A$3:$J$561,10,FALSE))+(I349/100)</f>
        <v>99.805000000000007</v>
      </c>
      <c r="M349" s="87"/>
      <c r="N349" s="88"/>
      <c r="P349" s="85" t="s">
        <v>370</v>
      </c>
      <c r="Q349" s="85" t="s">
        <v>372</v>
      </c>
      <c r="S349" s="86"/>
      <c r="T349" s="208" t="s">
        <v>375</v>
      </c>
      <c r="X349" s="86" t="e">
        <f>VLOOKUP(W349,[1]definitions_list_lookup!$V$12:$W$15,2,FALSE)</f>
        <v>#N/A</v>
      </c>
      <c r="Z349" s="86" t="e">
        <f>VLOOKUP(Y349,[1]definitions_list_lookup!$AT$3:$AU$5,2,FALSE)</f>
        <v>#N/A</v>
      </c>
      <c r="AA349" s="89"/>
      <c r="AB349" s="90"/>
      <c r="AD349" s="85" t="s">
        <v>376</v>
      </c>
      <c r="AE349" s="86">
        <f>VLOOKUP(AD349,[1]definitions_list_lookup!$Y$12:$Z$15,2,FALSE)</f>
        <v>0</v>
      </c>
      <c r="AG349" s="86" t="e">
        <f>VLOOKUP(AF349,[1]definitions_list_lookup!$AT$3:$AU$5,2,FALSE)</f>
        <v>#N/A</v>
      </c>
      <c r="AK349" s="91"/>
      <c r="AL349" s="91"/>
      <c r="AM349" s="91"/>
      <c r="AN349" s="91"/>
      <c r="AO349" s="91"/>
      <c r="AP349" s="91"/>
      <c r="AQ349" s="91"/>
      <c r="AR349" s="91"/>
      <c r="AS349" s="91"/>
      <c r="AT349" s="92">
        <v>59</v>
      </c>
      <c r="AU349" s="92">
        <v>90</v>
      </c>
      <c r="AV349" s="92">
        <v>7</v>
      </c>
      <c r="AW349" s="92">
        <v>180</v>
      </c>
      <c r="AX349" s="93">
        <f t="shared" si="14"/>
        <v>-85.780567554064959</v>
      </c>
      <c r="AY349" s="93">
        <f t="shared" si="15"/>
        <v>274.21943244593501</v>
      </c>
      <c r="AZ349" s="93">
        <f t="shared" si="16"/>
        <v>30.93139176486574</v>
      </c>
      <c r="BA349" s="93">
        <f t="shared" si="17"/>
        <v>4.2194324459350412</v>
      </c>
      <c r="BB349" s="93">
        <f t="shared" si="18"/>
        <v>59.068608235134263</v>
      </c>
      <c r="BC349" s="94">
        <f t="shared" si="19"/>
        <v>94.219432445935013</v>
      </c>
      <c r="BD349" s="95">
        <f t="shared" si="20"/>
        <v>59.068608235134263</v>
      </c>
      <c r="BE349" s="85" t="s">
        <v>452</v>
      </c>
      <c r="BG349" s="96"/>
      <c r="BH349" s="85" t="s">
        <v>420</v>
      </c>
      <c r="BI349" s="85">
        <f>VLOOKUP(BH349,[1]definitions_list_lookup!$AB$12:$AC$17,2,FALSE)</f>
        <v>0</v>
      </c>
    </row>
    <row r="350" spans="1:61">
      <c r="A350" s="8">
        <v>43303</v>
      </c>
      <c r="B350" s="9" t="s">
        <v>9</v>
      </c>
      <c r="D350" s="9" t="s">
        <v>10</v>
      </c>
      <c r="E350" s="9">
        <v>53</v>
      </c>
      <c r="F350" s="9">
        <v>2</v>
      </c>
      <c r="G350" s="10" t="s">
        <v>146</v>
      </c>
      <c r="H350" s="2">
        <v>39</v>
      </c>
      <c r="I350" s="2">
        <v>66</v>
      </c>
      <c r="J350" s="49" t="str">
        <f>IF(((VLOOKUP($G350,Depth_Lookup!$A$3:$J$561,9,FALSE))-(I350/100))&gt;=0,"Good","Too Long")</f>
        <v>Good</v>
      </c>
      <c r="K350" s="50">
        <f>(VLOOKUP($G350,Depth_Lookup!$A$3:$J$561,10,FALSE))+(H350/100)</f>
        <v>99.805000000000007</v>
      </c>
      <c r="L350" s="50">
        <f>(VLOOKUP($G350,Depth_Lookup!$A$3:$J$561,10,FALSE))+(I350/100)</f>
        <v>100.075</v>
      </c>
      <c r="R350" s="9"/>
      <c r="S350" s="17"/>
      <c r="T350" s="208"/>
      <c r="U350" s="5"/>
      <c r="V350" s="9"/>
      <c r="W350" s="9"/>
      <c r="X350" s="10" t="e">
        <f>VLOOKUP(W350,[1]definitions_list_lookup!$V$12:$W$15,2,FALSE)</f>
        <v>#N/A</v>
      </c>
      <c r="Y350" s="5"/>
      <c r="Z350" s="17" t="e">
        <f>VLOOKUP(Y350,[1]definitions_list_lookup!$AT$3:$AU$5,2,FALSE)</f>
        <v>#N/A</v>
      </c>
      <c r="AA350" s="52"/>
      <c r="AC350" s="9"/>
      <c r="AD350" s="2" t="s">
        <v>376</v>
      </c>
      <c r="AE350" s="10">
        <f>VLOOKUP(AD350,[1]definitions_list_lookup!$Y$12:$Z$15,2,FALSE)</f>
        <v>0</v>
      </c>
      <c r="AF350" s="5"/>
      <c r="AG350" s="17" t="e">
        <f>VLOOKUP(AF350,[1]definitions_list_lookup!$AT$3:$AU$5,2,FALSE)</f>
        <v>#N/A</v>
      </c>
      <c r="AI350" s="2"/>
      <c r="AJ350" s="2"/>
      <c r="AK350" s="54"/>
      <c r="AL350" s="54"/>
      <c r="AM350" s="54"/>
      <c r="AN350" s="54"/>
      <c r="AO350" s="54"/>
      <c r="AP350" s="54"/>
      <c r="AQ350" s="54"/>
      <c r="AR350" s="54"/>
      <c r="AS350" s="54"/>
      <c r="AT350" s="55"/>
      <c r="AU350" s="55"/>
      <c r="AV350" s="55"/>
      <c r="AW350" s="55"/>
      <c r="AX350" s="56" t="e">
        <f t="shared" si="14"/>
        <v>#DIV/0!</v>
      </c>
      <c r="AY350" s="56" t="e">
        <f t="shared" si="15"/>
        <v>#DIV/0!</v>
      </c>
      <c r="AZ350" s="56" t="e">
        <f t="shared" si="16"/>
        <v>#DIV/0!</v>
      </c>
      <c r="BA350" s="56" t="e">
        <f t="shared" si="17"/>
        <v>#DIV/0!</v>
      </c>
      <c r="BB350" s="56" t="e">
        <f t="shared" si="18"/>
        <v>#DIV/0!</v>
      </c>
      <c r="BC350" s="57" t="e">
        <f t="shared" si="19"/>
        <v>#DIV/0!</v>
      </c>
      <c r="BD350" s="58" t="e">
        <f t="shared" si="20"/>
        <v>#DIV/0!</v>
      </c>
      <c r="BE350" s="2" t="s">
        <v>426</v>
      </c>
      <c r="BH350" s="2" t="s">
        <v>420</v>
      </c>
      <c r="BI350" s="9">
        <f>VLOOKUP(BH350,[1]definitions_list_lookup!$AB$12:$AC$17,2,FALSE)</f>
        <v>0</v>
      </c>
    </row>
    <row r="351" spans="1:61">
      <c r="A351" s="8">
        <v>43303</v>
      </c>
      <c r="B351" s="9" t="s">
        <v>9</v>
      </c>
      <c r="D351" s="9" t="s">
        <v>10</v>
      </c>
      <c r="E351" s="9">
        <v>53</v>
      </c>
      <c r="F351" s="9">
        <v>3</v>
      </c>
      <c r="G351" s="10" t="s">
        <v>147</v>
      </c>
      <c r="H351" s="2">
        <v>0</v>
      </c>
      <c r="I351" s="2">
        <v>76.5</v>
      </c>
      <c r="J351" s="49" t="str">
        <f>IF(((VLOOKUP($G351,Depth_Lookup!$A$3:$J$561,9,FALSE))-(I351/100))&gt;=0,"Good","Too Long")</f>
        <v>Good</v>
      </c>
      <c r="K351" s="50">
        <f>(VLOOKUP($G351,Depth_Lookup!$A$3:$J$561,10,FALSE))+(H351/100)</f>
        <v>100.075</v>
      </c>
      <c r="L351" s="50">
        <f>(VLOOKUP($G351,Depth_Lookup!$A$3:$J$561,10,FALSE))+(I351/100)</f>
        <v>100.84</v>
      </c>
      <c r="R351" s="9"/>
      <c r="S351" s="17"/>
      <c r="T351" s="208"/>
      <c r="U351" s="5"/>
      <c r="V351" s="9"/>
      <c r="W351" s="9"/>
      <c r="X351" s="10" t="e">
        <f>VLOOKUP(W351,[1]definitions_list_lookup!$V$12:$W$15,2,FALSE)</f>
        <v>#N/A</v>
      </c>
      <c r="Y351" s="5"/>
      <c r="Z351" s="17" t="e">
        <f>VLOOKUP(Y351,[1]definitions_list_lookup!$AT$3:$AU$5,2,FALSE)</f>
        <v>#N/A</v>
      </c>
      <c r="AA351" s="52"/>
      <c r="AC351" s="9"/>
      <c r="AD351" s="2" t="s">
        <v>376</v>
      </c>
      <c r="AE351" s="10">
        <f>VLOOKUP(AD351,[1]definitions_list_lookup!$Y$12:$Z$15,2,FALSE)</f>
        <v>0</v>
      </c>
      <c r="AF351" s="5"/>
      <c r="AG351" s="17" t="e">
        <f>VLOOKUP(AF351,[1]definitions_list_lookup!$AT$3:$AU$5,2,FALSE)</f>
        <v>#N/A</v>
      </c>
      <c r="AI351" s="2"/>
      <c r="AJ351" s="2"/>
      <c r="AK351" s="54"/>
      <c r="AL351" s="54"/>
      <c r="AM351" s="54"/>
      <c r="AN351" s="54"/>
      <c r="AO351" s="54"/>
      <c r="AP351" s="54"/>
      <c r="AQ351" s="54"/>
      <c r="AR351" s="54"/>
      <c r="AS351" s="54"/>
      <c r="AT351" s="55"/>
      <c r="AU351" s="55"/>
      <c r="AV351" s="55"/>
      <c r="AW351" s="55"/>
      <c r="AX351" s="56" t="e">
        <f t="shared" si="14"/>
        <v>#DIV/0!</v>
      </c>
      <c r="AY351" s="56" t="e">
        <f t="shared" si="15"/>
        <v>#DIV/0!</v>
      </c>
      <c r="AZ351" s="56" t="e">
        <f t="shared" si="16"/>
        <v>#DIV/0!</v>
      </c>
      <c r="BA351" s="56" t="e">
        <f t="shared" si="17"/>
        <v>#DIV/0!</v>
      </c>
      <c r="BB351" s="56" t="e">
        <f t="shared" si="18"/>
        <v>#DIV/0!</v>
      </c>
      <c r="BC351" s="57" t="e">
        <f t="shared" si="19"/>
        <v>#DIV/0!</v>
      </c>
      <c r="BD351" s="58" t="e">
        <f t="shared" si="20"/>
        <v>#DIV/0!</v>
      </c>
      <c r="BE351" s="2" t="s">
        <v>426</v>
      </c>
      <c r="BH351" s="2" t="s">
        <v>420</v>
      </c>
      <c r="BI351" s="9">
        <f>VLOOKUP(BH351,[1]definitions_list_lookup!$AB$12:$AC$17,2,FALSE)</f>
        <v>0</v>
      </c>
    </row>
    <row r="352" spans="1:61">
      <c r="A352" s="8">
        <v>43303</v>
      </c>
      <c r="B352" s="9" t="s">
        <v>9</v>
      </c>
      <c r="D352" s="9" t="s">
        <v>10</v>
      </c>
      <c r="E352" s="9">
        <v>53</v>
      </c>
      <c r="F352" s="9">
        <v>4</v>
      </c>
      <c r="G352" s="10" t="s">
        <v>148</v>
      </c>
      <c r="H352" s="2">
        <v>0</v>
      </c>
      <c r="I352" s="2">
        <v>17</v>
      </c>
      <c r="J352" s="49" t="str">
        <f>IF(((VLOOKUP($G352,Depth_Lookup!$A$3:$J$561,9,FALSE))-(I352/100))&gt;=0,"Good","Too Long")</f>
        <v>Good</v>
      </c>
      <c r="K352" s="50">
        <f>(VLOOKUP($G352,Depth_Lookup!$A$3:$J$561,10,FALSE))+(H352/100)</f>
        <v>100.84</v>
      </c>
      <c r="L352" s="50">
        <f>(VLOOKUP($G352,Depth_Lookup!$A$3:$J$561,10,FALSE))+(I352/100)</f>
        <v>101.01</v>
      </c>
      <c r="R352" s="9"/>
      <c r="S352" s="17"/>
      <c r="T352" s="208"/>
      <c r="U352" s="5"/>
      <c r="V352" s="9"/>
      <c r="W352" s="9"/>
      <c r="X352" s="10" t="e">
        <f>VLOOKUP(W352,[1]definitions_list_lookup!$V$12:$W$15,2,FALSE)</f>
        <v>#N/A</v>
      </c>
      <c r="Y352" s="5"/>
      <c r="Z352" s="17" t="e">
        <f>VLOOKUP(Y352,[1]definitions_list_lookup!$AT$3:$AU$5,2,FALSE)</f>
        <v>#N/A</v>
      </c>
      <c r="AA352" s="52"/>
      <c r="AC352" s="9"/>
      <c r="AD352" s="2" t="s">
        <v>376</v>
      </c>
      <c r="AE352" s="10">
        <f>VLOOKUP(AD352,[1]definitions_list_lookup!$Y$12:$Z$15,2,FALSE)</f>
        <v>0</v>
      </c>
      <c r="AF352" s="5"/>
      <c r="AG352" s="17" t="e">
        <f>VLOOKUP(AF352,[1]definitions_list_lookup!$AT$3:$AU$5,2,FALSE)</f>
        <v>#N/A</v>
      </c>
      <c r="AI352" s="2"/>
      <c r="AJ352" s="2"/>
      <c r="AK352" s="54"/>
      <c r="AL352" s="54"/>
      <c r="AM352" s="54"/>
      <c r="AN352" s="54"/>
      <c r="AO352" s="54"/>
      <c r="AP352" s="54"/>
      <c r="AQ352" s="54"/>
      <c r="AR352" s="54"/>
      <c r="AS352" s="54"/>
      <c r="AT352" s="55"/>
      <c r="AU352" s="55"/>
      <c r="AV352" s="55"/>
      <c r="AW352" s="55"/>
      <c r="AX352" s="56" t="e">
        <f t="shared" si="14"/>
        <v>#DIV/0!</v>
      </c>
      <c r="AY352" s="56" t="e">
        <f t="shared" si="15"/>
        <v>#DIV/0!</v>
      </c>
      <c r="AZ352" s="56" t="e">
        <f t="shared" si="16"/>
        <v>#DIV/0!</v>
      </c>
      <c r="BA352" s="56" t="e">
        <f t="shared" si="17"/>
        <v>#DIV/0!</v>
      </c>
      <c r="BB352" s="56" t="e">
        <f t="shared" si="18"/>
        <v>#DIV/0!</v>
      </c>
      <c r="BC352" s="57" t="e">
        <f t="shared" si="19"/>
        <v>#DIV/0!</v>
      </c>
      <c r="BD352" s="58" t="e">
        <f t="shared" si="20"/>
        <v>#DIV/0!</v>
      </c>
      <c r="BE352" s="2" t="s">
        <v>426</v>
      </c>
      <c r="BH352" s="2" t="s">
        <v>420</v>
      </c>
      <c r="BI352" s="9">
        <f>VLOOKUP(BH352,[1]definitions_list_lookup!$AB$12:$AC$17,2,FALSE)</f>
        <v>0</v>
      </c>
    </row>
    <row r="353" spans="1:61" s="85" customFormat="1">
      <c r="A353" s="84">
        <v>43303</v>
      </c>
      <c r="B353" s="85" t="s">
        <v>9</v>
      </c>
      <c r="D353" s="85" t="s">
        <v>10</v>
      </c>
      <c r="E353" s="85">
        <v>53</v>
      </c>
      <c r="F353" s="85">
        <v>4</v>
      </c>
      <c r="G353" s="86" t="s">
        <v>148</v>
      </c>
      <c r="H353" s="85">
        <v>17</v>
      </c>
      <c r="I353" s="85">
        <v>84.5</v>
      </c>
      <c r="J353" s="49" t="str">
        <f>IF(((VLOOKUP($G353,Depth_Lookup!$A$3:$J$561,9,FALSE))-(I353/100))&gt;=0,"Good","Too Long")</f>
        <v>Good</v>
      </c>
      <c r="K353" s="50">
        <f>(VLOOKUP($G353,Depth_Lookup!$A$3:$J$561,10,FALSE))+(H353/100)</f>
        <v>101.01</v>
      </c>
      <c r="L353" s="50">
        <f>(VLOOKUP($G353,Depth_Lookup!$A$3:$J$561,10,FALSE))+(I353/100)</f>
        <v>101.685</v>
      </c>
      <c r="M353" s="87"/>
      <c r="N353" s="88"/>
      <c r="P353" s="85" t="s">
        <v>370</v>
      </c>
      <c r="Q353" s="85" t="s">
        <v>372</v>
      </c>
      <c r="S353" s="86"/>
      <c r="T353" s="208" t="s">
        <v>375</v>
      </c>
      <c r="X353" s="86" t="e">
        <f>VLOOKUP(W353,[1]definitions_list_lookup!$V$12:$W$15,2,FALSE)</f>
        <v>#N/A</v>
      </c>
      <c r="Z353" s="86" t="e">
        <f>VLOOKUP(Y353,[1]definitions_list_lookup!$AT$3:$AU$5,2,FALSE)</f>
        <v>#N/A</v>
      </c>
      <c r="AA353" s="89"/>
      <c r="AB353" s="90"/>
      <c r="AD353" s="85" t="s">
        <v>376</v>
      </c>
      <c r="AE353" s="86">
        <f>VLOOKUP(AD353,[1]definitions_list_lookup!$Y$12:$Z$15,2,FALSE)</f>
        <v>0</v>
      </c>
      <c r="AG353" s="86" t="e">
        <f>VLOOKUP(AF353,[1]definitions_list_lookup!$AT$3:$AU$5,2,FALSE)</f>
        <v>#N/A</v>
      </c>
      <c r="AK353" s="91"/>
      <c r="AL353" s="91"/>
      <c r="AM353" s="91"/>
      <c r="AN353" s="91"/>
      <c r="AO353" s="91"/>
      <c r="AP353" s="91"/>
      <c r="AQ353" s="91"/>
      <c r="AR353" s="91"/>
      <c r="AS353" s="91"/>
      <c r="AT353" s="92"/>
      <c r="AU353" s="92"/>
      <c r="AV353" s="92"/>
      <c r="AW353" s="92"/>
      <c r="AX353" s="93" t="e">
        <f t="shared" si="14"/>
        <v>#DIV/0!</v>
      </c>
      <c r="AY353" s="93" t="e">
        <f t="shared" si="15"/>
        <v>#DIV/0!</v>
      </c>
      <c r="AZ353" s="93" t="e">
        <f t="shared" si="16"/>
        <v>#DIV/0!</v>
      </c>
      <c r="BA353" s="93" t="e">
        <f t="shared" si="17"/>
        <v>#DIV/0!</v>
      </c>
      <c r="BB353" s="93" t="e">
        <f t="shared" si="18"/>
        <v>#DIV/0!</v>
      </c>
      <c r="BC353" s="94"/>
      <c r="BD353" s="95"/>
      <c r="BE353" s="85" t="s">
        <v>452</v>
      </c>
      <c r="BG353" s="96"/>
      <c r="BH353" s="85" t="s">
        <v>420</v>
      </c>
      <c r="BI353" s="85">
        <f>VLOOKUP(BH353,[1]definitions_list_lookup!$AB$12:$AC$17,2,FALSE)</f>
        <v>0</v>
      </c>
    </row>
    <row r="354" spans="1:61" s="85" customFormat="1">
      <c r="A354" s="84">
        <v>43303</v>
      </c>
      <c r="B354" s="85" t="s">
        <v>9</v>
      </c>
      <c r="D354" s="85" t="s">
        <v>10</v>
      </c>
      <c r="E354" s="85">
        <v>54</v>
      </c>
      <c r="F354" s="85">
        <v>1</v>
      </c>
      <c r="G354" s="86" t="s">
        <v>149</v>
      </c>
      <c r="H354" s="85">
        <v>0</v>
      </c>
      <c r="I354" s="85">
        <v>50</v>
      </c>
      <c r="J354" s="49" t="str">
        <f>IF(((VLOOKUP($G354,Depth_Lookup!$A$3:$J$561,9,FALSE))-(I354/100))&gt;=0,"Good","Too Long")</f>
        <v>Good</v>
      </c>
      <c r="K354" s="50">
        <f>(VLOOKUP($G354,Depth_Lookup!$A$3:$J$561,10,FALSE))+(H354/100)</f>
        <v>101.6</v>
      </c>
      <c r="L354" s="50">
        <f>(VLOOKUP($G354,Depth_Lookup!$A$3:$J$561,10,FALSE))+(I354/100)</f>
        <v>102.1</v>
      </c>
      <c r="M354" s="87"/>
      <c r="N354" s="88"/>
      <c r="S354" s="86"/>
      <c r="T354" s="208"/>
      <c r="X354" s="86" t="e">
        <f>VLOOKUP(W354,[1]definitions_list_lookup!$V$12:$W$15,2,FALSE)</f>
        <v>#N/A</v>
      </c>
      <c r="Z354" s="86" t="e">
        <f>VLOOKUP(Y354,[1]definitions_list_lookup!$AT$3:$AU$5,2,FALSE)</f>
        <v>#N/A</v>
      </c>
      <c r="AA354" s="89"/>
      <c r="AB354" s="90"/>
      <c r="AD354" s="85" t="s">
        <v>376</v>
      </c>
      <c r="AE354" s="86">
        <f>VLOOKUP(AD354,[1]definitions_list_lookup!$Y$12:$Z$15,2,FALSE)</f>
        <v>0</v>
      </c>
      <c r="AG354" s="86" t="e">
        <f>VLOOKUP(AF354,[1]definitions_list_lookup!$AT$3:$AU$5,2,FALSE)</f>
        <v>#N/A</v>
      </c>
      <c r="AK354" s="91"/>
      <c r="AL354" s="91"/>
      <c r="AM354" s="91"/>
      <c r="AN354" s="91"/>
      <c r="AO354" s="91"/>
      <c r="AP354" s="91"/>
      <c r="AQ354" s="91"/>
      <c r="AR354" s="91"/>
      <c r="AS354" s="91"/>
      <c r="AT354" s="92"/>
      <c r="AU354" s="92"/>
      <c r="AV354" s="92"/>
      <c r="AW354" s="92"/>
      <c r="AX354" s="93" t="e">
        <f t="shared" si="14"/>
        <v>#DIV/0!</v>
      </c>
      <c r="AY354" s="93" t="e">
        <f t="shared" si="15"/>
        <v>#DIV/0!</v>
      </c>
      <c r="AZ354" s="93" t="e">
        <f t="shared" si="16"/>
        <v>#DIV/0!</v>
      </c>
      <c r="BA354" s="93" t="e">
        <f t="shared" si="17"/>
        <v>#DIV/0!</v>
      </c>
      <c r="BB354" s="93" t="e">
        <f t="shared" si="18"/>
        <v>#DIV/0!</v>
      </c>
      <c r="BC354" s="94" t="e">
        <f t="shared" si="19"/>
        <v>#DIV/0!</v>
      </c>
      <c r="BD354" s="95" t="e">
        <f t="shared" si="20"/>
        <v>#DIV/0!</v>
      </c>
      <c r="BE354" s="85" t="s">
        <v>452</v>
      </c>
      <c r="BG354" s="96"/>
      <c r="BH354" s="85" t="s">
        <v>420</v>
      </c>
      <c r="BI354" s="85">
        <f>VLOOKUP(BH354,[1]definitions_list_lookup!$AB$12:$AC$17,2,FALSE)</f>
        <v>0</v>
      </c>
    </row>
    <row r="355" spans="1:61" s="85" customFormat="1">
      <c r="A355" s="84">
        <v>43303</v>
      </c>
      <c r="B355" s="85" t="s">
        <v>9</v>
      </c>
      <c r="D355" s="85" t="s">
        <v>10</v>
      </c>
      <c r="E355" s="85">
        <v>54</v>
      </c>
      <c r="F355" s="85">
        <v>1</v>
      </c>
      <c r="G355" s="86" t="s">
        <v>149</v>
      </c>
      <c r="H355" s="85">
        <v>50</v>
      </c>
      <c r="I355" s="85">
        <v>64.5</v>
      </c>
      <c r="J355" s="49" t="str">
        <f>IF(((VLOOKUP($G355,Depth_Lookup!$A$3:$J$561,9,FALSE))-(I355/100))&gt;=0,"Good","Too Long")</f>
        <v>Good</v>
      </c>
      <c r="K355" s="50">
        <f>(VLOOKUP($G355,Depth_Lookup!$A$3:$J$561,10,FALSE))+(H355/100)</f>
        <v>102.1</v>
      </c>
      <c r="L355" s="50">
        <f>(VLOOKUP($G355,Depth_Lookup!$A$3:$J$561,10,FALSE))+(I355/100)</f>
        <v>102.24499999999999</v>
      </c>
      <c r="M355" s="87"/>
      <c r="N355" s="88"/>
      <c r="S355" s="86"/>
      <c r="T355" s="208"/>
      <c r="X355" s="86" t="e">
        <f>VLOOKUP(W355,[1]definitions_list_lookup!$V$12:$W$15,2,FALSE)</f>
        <v>#N/A</v>
      </c>
      <c r="Z355" s="86" t="e">
        <f>VLOOKUP(Y355,[1]definitions_list_lookup!$AT$3:$AU$5,2,FALSE)</f>
        <v>#N/A</v>
      </c>
      <c r="AA355" s="89"/>
      <c r="AB355" s="90"/>
      <c r="AD355" s="85" t="s">
        <v>376</v>
      </c>
      <c r="AE355" s="86">
        <f>VLOOKUP(AD355,[1]definitions_list_lookup!$Y$12:$Z$15,2,FALSE)</f>
        <v>0</v>
      </c>
      <c r="AG355" s="86" t="e">
        <f>VLOOKUP(AF355,[1]definitions_list_lookup!$AT$3:$AU$5,2,FALSE)</f>
        <v>#N/A</v>
      </c>
      <c r="AK355" s="91"/>
      <c r="AL355" s="91"/>
      <c r="AM355" s="91"/>
      <c r="AN355" s="91"/>
      <c r="AO355" s="91"/>
      <c r="AP355" s="91"/>
      <c r="AQ355" s="91"/>
      <c r="AR355" s="91"/>
      <c r="AS355" s="91"/>
      <c r="AT355" s="92">
        <v>40</v>
      </c>
      <c r="AU355" s="92">
        <v>270</v>
      </c>
      <c r="AV355" s="92">
        <v>31</v>
      </c>
      <c r="AW355" s="92">
        <v>180</v>
      </c>
      <c r="AX355" s="93">
        <f t="shared" si="14"/>
        <v>54.394389653780507</v>
      </c>
      <c r="AY355" s="93">
        <f t="shared" si="15"/>
        <v>54.394389653780507</v>
      </c>
      <c r="AZ355" s="93">
        <f t="shared" si="16"/>
        <v>44.096465886065026</v>
      </c>
      <c r="BA355" s="93">
        <f t="shared" si="17"/>
        <v>144.39438965378051</v>
      </c>
      <c r="BB355" s="93">
        <f t="shared" si="18"/>
        <v>45.903534113934974</v>
      </c>
      <c r="BC355" s="94">
        <f t="shared" si="19"/>
        <v>234.39438965378051</v>
      </c>
      <c r="BD355" s="95">
        <f t="shared" si="20"/>
        <v>45.903534113934974</v>
      </c>
      <c r="BE355" s="85" t="s">
        <v>452</v>
      </c>
      <c r="BF355" s="85" t="s">
        <v>442</v>
      </c>
      <c r="BG355" s="96"/>
      <c r="BH355" s="85" t="s">
        <v>420</v>
      </c>
      <c r="BI355" s="85">
        <f>VLOOKUP(BH355,[1]definitions_list_lookup!$AB$12:$AC$17,2,FALSE)</f>
        <v>0</v>
      </c>
    </row>
    <row r="356" spans="1:61" s="85" customFormat="1">
      <c r="A356" s="84">
        <v>43303</v>
      </c>
      <c r="B356" s="85" t="s">
        <v>9</v>
      </c>
      <c r="D356" s="85" t="s">
        <v>10</v>
      </c>
      <c r="E356" s="85">
        <v>54</v>
      </c>
      <c r="F356" s="85">
        <v>2</v>
      </c>
      <c r="G356" s="86" t="s">
        <v>150</v>
      </c>
      <c r="H356" s="85">
        <v>0</v>
      </c>
      <c r="I356" s="85">
        <v>50</v>
      </c>
      <c r="J356" s="49" t="str">
        <f>IF(((VLOOKUP($G356,Depth_Lookup!$A$3:$J$561,9,FALSE))-(I356/100))&gt;=0,"Good","Too Long")</f>
        <v>Good</v>
      </c>
      <c r="K356" s="50">
        <f>(VLOOKUP($G356,Depth_Lookup!$A$3:$J$561,10,FALSE))+(H356/100)</f>
        <v>102.245</v>
      </c>
      <c r="L356" s="50">
        <f>(VLOOKUP($G356,Depth_Lookup!$A$3:$J$561,10,FALSE))+(I356/100)</f>
        <v>102.745</v>
      </c>
      <c r="M356" s="87"/>
      <c r="N356" s="88"/>
      <c r="S356" s="86"/>
      <c r="T356" s="208"/>
      <c r="X356" s="86" t="e">
        <f>VLOOKUP(W356,[1]definitions_list_lookup!$V$12:$W$15,2,FALSE)</f>
        <v>#N/A</v>
      </c>
      <c r="Z356" s="86" t="e">
        <f>VLOOKUP(Y356,[1]definitions_list_lookup!$AT$3:$AU$5,2,FALSE)</f>
        <v>#N/A</v>
      </c>
      <c r="AA356" s="89"/>
      <c r="AB356" s="90"/>
      <c r="AD356" s="85" t="s">
        <v>376</v>
      </c>
      <c r="AE356" s="86">
        <f>VLOOKUP(AD356,[1]definitions_list_lookup!$Y$12:$Z$15,2,FALSE)</f>
        <v>0</v>
      </c>
      <c r="AG356" s="86" t="e">
        <f>VLOOKUP(AF356,[1]definitions_list_lookup!$AT$3:$AU$5,2,FALSE)</f>
        <v>#N/A</v>
      </c>
      <c r="AK356" s="91"/>
      <c r="AL356" s="91"/>
      <c r="AM356" s="91"/>
      <c r="AN356" s="91"/>
      <c r="AO356" s="91"/>
      <c r="AP356" s="91"/>
      <c r="AQ356" s="91"/>
      <c r="AR356" s="91"/>
      <c r="AS356" s="91"/>
      <c r="AT356" s="92"/>
      <c r="AU356" s="92"/>
      <c r="AV356" s="92"/>
      <c r="AW356" s="92"/>
      <c r="AX356" s="93" t="e">
        <f t="shared" si="14"/>
        <v>#DIV/0!</v>
      </c>
      <c r="AY356" s="93" t="e">
        <f t="shared" si="15"/>
        <v>#DIV/0!</v>
      </c>
      <c r="AZ356" s="93" t="e">
        <f t="shared" si="16"/>
        <v>#DIV/0!</v>
      </c>
      <c r="BA356" s="93" t="e">
        <f t="shared" si="17"/>
        <v>#DIV/0!</v>
      </c>
      <c r="BB356" s="93" t="e">
        <f t="shared" si="18"/>
        <v>#DIV/0!</v>
      </c>
      <c r="BC356" s="94" t="e">
        <f t="shared" si="19"/>
        <v>#DIV/0!</v>
      </c>
      <c r="BD356" s="95" t="e">
        <f t="shared" si="20"/>
        <v>#DIV/0!</v>
      </c>
      <c r="BE356" s="85" t="s">
        <v>452</v>
      </c>
      <c r="BG356" s="96"/>
      <c r="BH356" s="85" t="s">
        <v>420</v>
      </c>
      <c r="BI356" s="85">
        <f>VLOOKUP(BH356,[1]definitions_list_lookup!$AB$12:$AC$17,2,FALSE)</f>
        <v>0</v>
      </c>
    </row>
    <row r="357" spans="1:61" s="85" customFormat="1">
      <c r="A357" s="84">
        <v>43303</v>
      </c>
      <c r="B357" s="85" t="s">
        <v>9</v>
      </c>
      <c r="D357" s="85" t="s">
        <v>10</v>
      </c>
      <c r="E357" s="85">
        <v>54</v>
      </c>
      <c r="F357" s="85">
        <v>2</v>
      </c>
      <c r="G357" s="86" t="s">
        <v>150</v>
      </c>
      <c r="H357" s="85">
        <v>50</v>
      </c>
      <c r="I357" s="85">
        <v>85</v>
      </c>
      <c r="J357" s="49" t="str">
        <f>IF(((VLOOKUP($G357,Depth_Lookup!$A$3:$J$561,9,FALSE))-(I357/100))&gt;=0,"Good","Too Long")</f>
        <v>Good</v>
      </c>
      <c r="K357" s="50">
        <f>(VLOOKUP($G357,Depth_Lookup!$A$3:$J$561,10,FALSE))+(H357/100)</f>
        <v>102.745</v>
      </c>
      <c r="L357" s="50">
        <f>(VLOOKUP($G357,Depth_Lookup!$A$3:$J$561,10,FALSE))+(I357/100)</f>
        <v>103.095</v>
      </c>
      <c r="M357" s="87"/>
      <c r="N357" s="88"/>
      <c r="S357" s="86"/>
      <c r="T357" s="208"/>
      <c r="X357" s="86" t="e">
        <f>VLOOKUP(W357,[1]definitions_list_lookup!$V$12:$W$15,2,FALSE)</f>
        <v>#N/A</v>
      </c>
      <c r="Z357" s="86" t="e">
        <f>VLOOKUP(Y357,[1]definitions_list_lookup!$AT$3:$AU$5,2,FALSE)</f>
        <v>#N/A</v>
      </c>
      <c r="AA357" s="89"/>
      <c r="AB357" s="90"/>
      <c r="AD357" s="85" t="s">
        <v>376</v>
      </c>
      <c r="AE357" s="86">
        <f>VLOOKUP(AD357,[1]definitions_list_lookup!$Y$12:$Z$15,2,FALSE)</f>
        <v>0</v>
      </c>
      <c r="AG357" s="86" t="e">
        <f>VLOOKUP(AF357,[1]definitions_list_lookup!$AT$3:$AU$5,2,FALSE)</f>
        <v>#N/A</v>
      </c>
      <c r="AK357" s="91"/>
      <c r="AL357" s="91"/>
      <c r="AM357" s="91"/>
      <c r="AN357" s="91"/>
      <c r="AO357" s="91"/>
      <c r="AP357" s="91"/>
      <c r="AQ357" s="91"/>
      <c r="AR357" s="91"/>
      <c r="AS357" s="91"/>
      <c r="AT357" s="92">
        <v>35</v>
      </c>
      <c r="AU357" s="92">
        <v>270</v>
      </c>
      <c r="AV357" s="92">
        <v>29</v>
      </c>
      <c r="AW357" s="92">
        <v>180</v>
      </c>
      <c r="AX357" s="93">
        <f t="shared" si="14"/>
        <v>51.633617048956921</v>
      </c>
      <c r="AY357" s="93">
        <f t="shared" si="15"/>
        <v>51.633617048956921</v>
      </c>
      <c r="AZ357" s="93">
        <f t="shared" si="16"/>
        <v>48.233359400206801</v>
      </c>
      <c r="BA357" s="93">
        <f t="shared" si="17"/>
        <v>141.63361704895692</v>
      </c>
      <c r="BB357" s="93">
        <f t="shared" si="18"/>
        <v>41.766640599793199</v>
      </c>
      <c r="BC357" s="94">
        <f t="shared" si="19"/>
        <v>231.63361704895692</v>
      </c>
      <c r="BD357" s="95">
        <f t="shared" si="20"/>
        <v>41.766640599793199</v>
      </c>
      <c r="BE357" s="85" t="s">
        <v>452</v>
      </c>
      <c r="BF357" s="85" t="s">
        <v>442</v>
      </c>
      <c r="BG357" s="96"/>
      <c r="BH357" s="85" t="s">
        <v>420</v>
      </c>
      <c r="BI357" s="85">
        <f>VLOOKUP(BH357,[1]definitions_list_lookup!$AB$12:$AC$17,2,FALSE)</f>
        <v>0</v>
      </c>
    </row>
    <row r="358" spans="1:61" s="85" customFormat="1">
      <c r="A358" s="84">
        <v>43303</v>
      </c>
      <c r="B358" s="85" t="s">
        <v>9</v>
      </c>
      <c r="D358" s="85" t="s">
        <v>10</v>
      </c>
      <c r="E358" s="85">
        <v>54</v>
      </c>
      <c r="F358" s="85">
        <v>3</v>
      </c>
      <c r="G358" s="86" t="s">
        <v>151</v>
      </c>
      <c r="H358" s="85">
        <v>0</v>
      </c>
      <c r="I358" s="85">
        <v>26.5</v>
      </c>
      <c r="J358" s="49" t="str">
        <f>IF(((VLOOKUP($G358,Depth_Lookup!$A$3:$J$561,9,FALSE))-(I358/100))&gt;=0,"Good","Too Long")</f>
        <v>Good</v>
      </c>
      <c r="K358" s="50">
        <f>(VLOOKUP($G358,Depth_Lookup!$A$3:$J$561,10,FALSE))+(H358/100)</f>
        <v>103.095</v>
      </c>
      <c r="L358" s="50">
        <f>(VLOOKUP($G358,Depth_Lookup!$A$3:$J$561,10,FALSE))+(I358/100)</f>
        <v>103.36</v>
      </c>
      <c r="M358" s="87"/>
      <c r="N358" s="88"/>
      <c r="S358" s="86"/>
      <c r="T358" s="208"/>
      <c r="X358" s="86" t="e">
        <f>VLOOKUP(W358,[1]definitions_list_lookup!$V$12:$W$15,2,FALSE)</f>
        <v>#N/A</v>
      </c>
      <c r="Z358" s="86" t="e">
        <f>VLOOKUP(Y358,[1]definitions_list_lookup!$AT$3:$AU$5,2,FALSE)</f>
        <v>#N/A</v>
      </c>
      <c r="AA358" s="89"/>
      <c r="AB358" s="90"/>
      <c r="AD358" s="85" t="s">
        <v>376</v>
      </c>
      <c r="AE358" s="86">
        <f>VLOOKUP(AD358,[1]definitions_list_lookup!$Y$12:$Z$15,2,FALSE)</f>
        <v>0</v>
      </c>
      <c r="AG358" s="86" t="e">
        <f>VLOOKUP(AF358,[1]definitions_list_lookup!$AT$3:$AU$5,2,FALSE)</f>
        <v>#N/A</v>
      </c>
      <c r="AK358" s="91"/>
      <c r="AL358" s="91"/>
      <c r="AM358" s="91"/>
      <c r="AN358" s="91"/>
      <c r="AO358" s="91"/>
      <c r="AP358" s="91"/>
      <c r="AQ358" s="91"/>
      <c r="AR358" s="91"/>
      <c r="AS358" s="91"/>
      <c r="AT358" s="92"/>
      <c r="AU358" s="92"/>
      <c r="AV358" s="92"/>
      <c r="AW358" s="92"/>
      <c r="AX358" s="93" t="e">
        <f t="shared" si="14"/>
        <v>#DIV/0!</v>
      </c>
      <c r="AY358" s="93" t="e">
        <f t="shared" si="15"/>
        <v>#DIV/0!</v>
      </c>
      <c r="AZ358" s="93" t="e">
        <f t="shared" si="16"/>
        <v>#DIV/0!</v>
      </c>
      <c r="BA358" s="93" t="e">
        <f t="shared" si="17"/>
        <v>#DIV/0!</v>
      </c>
      <c r="BB358" s="93" t="e">
        <f t="shared" si="18"/>
        <v>#DIV/0!</v>
      </c>
      <c r="BC358" s="94" t="e">
        <f t="shared" si="19"/>
        <v>#DIV/0!</v>
      </c>
      <c r="BD358" s="95" t="e">
        <f t="shared" si="20"/>
        <v>#DIV/0!</v>
      </c>
      <c r="BE358" s="85" t="s">
        <v>452</v>
      </c>
      <c r="BG358" s="96"/>
      <c r="BH358" s="85" t="s">
        <v>420</v>
      </c>
      <c r="BI358" s="85">
        <f>VLOOKUP(BH358,[1]definitions_list_lookup!$AB$12:$AC$17,2,FALSE)</f>
        <v>0</v>
      </c>
    </row>
    <row r="359" spans="1:61" s="85" customFormat="1">
      <c r="A359" s="84">
        <v>43303</v>
      </c>
      <c r="B359" s="85" t="s">
        <v>9</v>
      </c>
      <c r="D359" s="85" t="s">
        <v>10</v>
      </c>
      <c r="E359" s="85">
        <v>54</v>
      </c>
      <c r="F359" s="85">
        <v>3</v>
      </c>
      <c r="G359" s="86" t="s">
        <v>151</v>
      </c>
      <c r="H359" s="85">
        <v>26.5</v>
      </c>
      <c r="I359" s="85">
        <v>29</v>
      </c>
      <c r="J359" s="49" t="str">
        <f>IF(((VLOOKUP($G359,Depth_Lookup!$A$3:$J$561,9,FALSE))-(I359/100))&gt;=0,"Good","Too Long")</f>
        <v>Good</v>
      </c>
      <c r="K359" s="50">
        <f>(VLOOKUP($G359,Depth_Lookup!$A$3:$J$561,10,FALSE))+(H359/100)</f>
        <v>103.36</v>
      </c>
      <c r="L359" s="50">
        <f>(VLOOKUP($G359,Depth_Lookup!$A$3:$J$561,10,FALSE))+(I359/100)</f>
        <v>103.38500000000001</v>
      </c>
      <c r="M359" s="87"/>
      <c r="N359" s="88"/>
      <c r="S359" s="86"/>
      <c r="T359" s="208"/>
      <c r="X359" s="86" t="e">
        <f>VLOOKUP(W359,[1]definitions_list_lookup!$V$12:$W$15,2,FALSE)</f>
        <v>#N/A</v>
      </c>
      <c r="Z359" s="86" t="e">
        <f>VLOOKUP(Y359,[1]definitions_list_lookup!$AT$3:$AU$5,2,FALSE)</f>
        <v>#N/A</v>
      </c>
      <c r="AA359" s="89"/>
      <c r="AB359" s="90"/>
      <c r="AD359" s="85" t="s">
        <v>376</v>
      </c>
      <c r="AE359" s="86">
        <f>VLOOKUP(AD359,[1]definitions_list_lookup!$Y$12:$Z$15,2,FALSE)</f>
        <v>0</v>
      </c>
      <c r="AG359" s="86" t="e">
        <f>VLOOKUP(AF359,[1]definitions_list_lookup!$AT$3:$AU$5,2,FALSE)</f>
        <v>#N/A</v>
      </c>
      <c r="AK359" s="91"/>
      <c r="AL359" s="91"/>
      <c r="AM359" s="91"/>
      <c r="AN359" s="91"/>
      <c r="AO359" s="91"/>
      <c r="AP359" s="91"/>
      <c r="AQ359" s="91"/>
      <c r="AR359" s="91"/>
      <c r="AS359" s="91"/>
      <c r="AT359" s="92">
        <v>34</v>
      </c>
      <c r="AU359" s="92">
        <v>270</v>
      </c>
      <c r="AV359" s="92">
        <v>31</v>
      </c>
      <c r="AW359" s="92">
        <v>180</v>
      </c>
      <c r="AX359" s="93">
        <f t="shared" si="14"/>
        <v>48.304951131627831</v>
      </c>
      <c r="AY359" s="93">
        <f t="shared" si="15"/>
        <v>48.304951131627831</v>
      </c>
      <c r="AZ359" s="93">
        <f t="shared" si="16"/>
        <v>47.907722599272937</v>
      </c>
      <c r="BA359" s="93">
        <f t="shared" si="17"/>
        <v>138.30495113162783</v>
      </c>
      <c r="BB359" s="93">
        <f t="shared" si="18"/>
        <v>42.092277400727063</v>
      </c>
      <c r="BC359" s="94">
        <f t="shared" si="19"/>
        <v>228.30495113162783</v>
      </c>
      <c r="BD359" s="95">
        <f t="shared" si="20"/>
        <v>42.092277400727063</v>
      </c>
      <c r="BE359" s="85" t="s">
        <v>452</v>
      </c>
      <c r="BG359" s="96"/>
      <c r="BH359" s="85" t="s">
        <v>420</v>
      </c>
      <c r="BI359" s="85">
        <f>VLOOKUP(BH359,[1]definitions_list_lookup!$AB$12:$AC$17,2,FALSE)</f>
        <v>0</v>
      </c>
    </row>
    <row r="360" spans="1:61" s="85" customFormat="1">
      <c r="A360" s="84">
        <v>43303</v>
      </c>
      <c r="B360" s="85" t="s">
        <v>9</v>
      </c>
      <c r="D360" s="85" t="s">
        <v>10</v>
      </c>
      <c r="E360" s="85">
        <v>54</v>
      </c>
      <c r="F360" s="85">
        <v>3</v>
      </c>
      <c r="G360" s="86" t="s">
        <v>151</v>
      </c>
      <c r="H360" s="85">
        <v>29</v>
      </c>
      <c r="I360" s="85">
        <v>77</v>
      </c>
      <c r="J360" s="49" t="str">
        <f>IF(((VLOOKUP($G360,Depth_Lookup!$A$3:$J$561,9,FALSE))-(I360/100))&gt;=0,"Good","Too Long")</f>
        <v>Good</v>
      </c>
      <c r="K360" s="50">
        <f>(VLOOKUP($G360,Depth_Lookup!$A$3:$J$561,10,FALSE))+(H360/100)</f>
        <v>103.38500000000001</v>
      </c>
      <c r="L360" s="50">
        <f>(VLOOKUP($G360,Depth_Lookup!$A$3:$J$561,10,FALSE))+(I360/100)</f>
        <v>103.86499999999999</v>
      </c>
      <c r="M360" s="87"/>
      <c r="N360" s="88"/>
      <c r="S360" s="86"/>
      <c r="T360" s="208"/>
      <c r="X360" s="86" t="e">
        <f>VLOOKUP(W360,[1]definitions_list_lookup!$V$12:$W$15,2,FALSE)</f>
        <v>#N/A</v>
      </c>
      <c r="Z360" s="86" t="e">
        <f>VLOOKUP(Y360,[1]definitions_list_lookup!$AT$3:$AU$5,2,FALSE)</f>
        <v>#N/A</v>
      </c>
      <c r="AA360" s="89"/>
      <c r="AB360" s="90"/>
      <c r="AD360" s="85" t="s">
        <v>376</v>
      </c>
      <c r="AE360" s="86">
        <f>VLOOKUP(AD360,[1]definitions_list_lookup!$Y$12:$Z$15,2,FALSE)</f>
        <v>0</v>
      </c>
      <c r="AG360" s="86" t="e">
        <f>VLOOKUP(AF360,[1]definitions_list_lookup!$AT$3:$AU$5,2,FALSE)</f>
        <v>#N/A</v>
      </c>
      <c r="AK360" s="91"/>
      <c r="AL360" s="91"/>
      <c r="AM360" s="91"/>
      <c r="AN360" s="91"/>
      <c r="AO360" s="91"/>
      <c r="AP360" s="91"/>
      <c r="AQ360" s="91"/>
      <c r="AR360" s="91"/>
      <c r="AS360" s="91"/>
      <c r="AT360" s="92">
        <v>35</v>
      </c>
      <c r="AU360" s="92">
        <v>90</v>
      </c>
      <c r="AV360" s="92">
        <v>0.1</v>
      </c>
      <c r="AW360" s="92">
        <v>0</v>
      </c>
      <c r="AX360" s="93">
        <f t="shared" si="14"/>
        <v>-90.142814649918179</v>
      </c>
      <c r="AY360" s="93">
        <f t="shared" si="15"/>
        <v>269.85718535008181</v>
      </c>
      <c r="AZ360" s="93">
        <f t="shared" si="16"/>
        <v>54.999916372446393</v>
      </c>
      <c r="BA360" s="93">
        <f t="shared" si="17"/>
        <v>359.85718535008181</v>
      </c>
      <c r="BB360" s="93">
        <f t="shared" si="18"/>
        <v>35.000083627553607</v>
      </c>
      <c r="BC360" s="94">
        <f t="shared" si="19"/>
        <v>89.857185350081807</v>
      </c>
      <c r="BD360" s="95">
        <f t="shared" si="20"/>
        <v>35.000083627553607</v>
      </c>
      <c r="BE360" s="85" t="s">
        <v>452</v>
      </c>
      <c r="BF360" s="85" t="s">
        <v>455</v>
      </c>
      <c r="BG360" s="96"/>
      <c r="BH360" s="85" t="s">
        <v>420</v>
      </c>
      <c r="BI360" s="85">
        <f>VLOOKUP(BH360,[1]definitions_list_lookup!$AB$12:$AC$17,2,FALSE)</f>
        <v>0</v>
      </c>
    </row>
    <row r="361" spans="1:61" s="85" customFormat="1">
      <c r="A361" s="84">
        <v>43303</v>
      </c>
      <c r="B361" s="85" t="s">
        <v>9</v>
      </c>
      <c r="D361" s="85" t="s">
        <v>10</v>
      </c>
      <c r="E361" s="85">
        <v>54</v>
      </c>
      <c r="F361" s="85">
        <v>4</v>
      </c>
      <c r="G361" s="86" t="s">
        <v>152</v>
      </c>
      <c r="H361" s="85">
        <v>0</v>
      </c>
      <c r="I361" s="85">
        <v>40</v>
      </c>
      <c r="J361" s="49" t="str">
        <f>IF(((VLOOKUP($G361,Depth_Lookup!$A$3:$J$561,9,FALSE))-(I361/100))&gt;=0,"Good","Too Long")</f>
        <v>Good</v>
      </c>
      <c r="K361" s="50">
        <f>(VLOOKUP($G361,Depth_Lookup!$A$3:$J$561,10,FALSE))+(H361/100)</f>
        <v>103.86499999999999</v>
      </c>
      <c r="L361" s="50">
        <f>(VLOOKUP($G361,Depth_Lookup!$A$3:$J$561,10,FALSE))+(I361/100)</f>
        <v>104.265</v>
      </c>
      <c r="M361" s="87"/>
      <c r="N361" s="88"/>
      <c r="S361" s="86"/>
      <c r="T361" s="208"/>
      <c r="X361" s="86" t="e">
        <f>VLOOKUP(W361,[1]definitions_list_lookup!$V$12:$W$15,2,FALSE)</f>
        <v>#N/A</v>
      </c>
      <c r="Z361" s="86" t="e">
        <f>VLOOKUP(Y361,[1]definitions_list_lookup!$AT$3:$AU$5,2,FALSE)</f>
        <v>#N/A</v>
      </c>
      <c r="AA361" s="89"/>
      <c r="AB361" s="90"/>
      <c r="AD361" s="85" t="s">
        <v>376</v>
      </c>
      <c r="AE361" s="86">
        <f>VLOOKUP(AD361,[1]definitions_list_lookup!$Y$12:$Z$15,2,FALSE)</f>
        <v>0</v>
      </c>
      <c r="AG361" s="86" t="e">
        <f>VLOOKUP(AF361,[1]definitions_list_lookup!$AT$3:$AU$5,2,FALSE)</f>
        <v>#N/A</v>
      </c>
      <c r="AK361" s="91"/>
      <c r="AL361" s="91"/>
      <c r="AM361" s="91"/>
      <c r="AN361" s="91"/>
      <c r="AO361" s="91"/>
      <c r="AP361" s="91"/>
      <c r="AQ361" s="91"/>
      <c r="AR361" s="91"/>
      <c r="AS361" s="91"/>
      <c r="AT361" s="92"/>
      <c r="AU361" s="92"/>
      <c r="AV361" s="92"/>
      <c r="AW361" s="92"/>
      <c r="AX361" s="93" t="e">
        <f t="shared" si="14"/>
        <v>#DIV/0!</v>
      </c>
      <c r="AY361" s="93" t="e">
        <f t="shared" si="15"/>
        <v>#DIV/0!</v>
      </c>
      <c r="AZ361" s="93" t="e">
        <f t="shared" si="16"/>
        <v>#DIV/0!</v>
      </c>
      <c r="BA361" s="93" t="e">
        <f t="shared" si="17"/>
        <v>#DIV/0!</v>
      </c>
      <c r="BB361" s="93" t="e">
        <f t="shared" si="18"/>
        <v>#DIV/0!</v>
      </c>
      <c r="BC361" s="94" t="e">
        <f t="shared" si="19"/>
        <v>#DIV/0!</v>
      </c>
      <c r="BD361" s="95" t="e">
        <f t="shared" si="20"/>
        <v>#DIV/0!</v>
      </c>
      <c r="BE361" s="85" t="s">
        <v>452</v>
      </c>
      <c r="BG361" s="96"/>
      <c r="BH361" s="85" t="s">
        <v>420</v>
      </c>
      <c r="BI361" s="85">
        <f>VLOOKUP(BH361,[1]definitions_list_lookup!$AB$12:$AC$17,2,FALSE)</f>
        <v>0</v>
      </c>
    </row>
    <row r="362" spans="1:61" s="85" customFormat="1">
      <c r="A362" s="84">
        <v>43303</v>
      </c>
      <c r="B362" s="85" t="s">
        <v>9</v>
      </c>
      <c r="D362" s="85" t="s">
        <v>10</v>
      </c>
      <c r="E362" s="85">
        <v>54</v>
      </c>
      <c r="F362" s="85">
        <v>4</v>
      </c>
      <c r="G362" s="86" t="s">
        <v>152</v>
      </c>
      <c r="H362" s="85">
        <v>40</v>
      </c>
      <c r="I362" s="85">
        <v>84.5</v>
      </c>
      <c r="J362" s="49" t="str">
        <f>IF(((VLOOKUP($G362,Depth_Lookup!$A$3:$J$561,9,FALSE))-(I362/100))&gt;=0,"Good","Too Long")</f>
        <v>Good</v>
      </c>
      <c r="K362" s="50">
        <f>(VLOOKUP($G362,Depth_Lookup!$A$3:$J$561,10,FALSE))+(H362/100)</f>
        <v>104.265</v>
      </c>
      <c r="L362" s="50">
        <f>(VLOOKUP($G362,Depth_Lookup!$A$3:$J$561,10,FALSE))+(I362/100)</f>
        <v>104.71</v>
      </c>
      <c r="M362" s="87"/>
      <c r="N362" s="88"/>
      <c r="S362" s="86"/>
      <c r="T362" s="208"/>
      <c r="X362" s="86" t="e">
        <f>VLOOKUP(W362,[1]definitions_list_lookup!$V$12:$W$15,2,FALSE)</f>
        <v>#N/A</v>
      </c>
      <c r="Z362" s="86" t="e">
        <f>VLOOKUP(Y362,[1]definitions_list_lookup!$AT$3:$AU$5,2,FALSE)</f>
        <v>#N/A</v>
      </c>
      <c r="AA362" s="89"/>
      <c r="AB362" s="90"/>
      <c r="AD362" s="85" t="s">
        <v>376</v>
      </c>
      <c r="AE362" s="86">
        <f>VLOOKUP(AD362,[1]definitions_list_lookup!$Y$12:$Z$15,2,FALSE)</f>
        <v>0</v>
      </c>
      <c r="AG362" s="86" t="e">
        <f>VLOOKUP(AF362,[1]definitions_list_lookup!$AT$3:$AU$5,2,FALSE)</f>
        <v>#N/A</v>
      </c>
      <c r="AK362" s="91"/>
      <c r="AL362" s="91"/>
      <c r="AM362" s="91"/>
      <c r="AN362" s="91"/>
      <c r="AO362" s="91"/>
      <c r="AP362" s="91"/>
      <c r="AQ362" s="91"/>
      <c r="AR362" s="91"/>
      <c r="AS362" s="91"/>
      <c r="AT362" s="92">
        <v>27</v>
      </c>
      <c r="AU362" s="92">
        <v>90</v>
      </c>
      <c r="AV362" s="92">
        <v>30</v>
      </c>
      <c r="AW362" s="92">
        <v>180</v>
      </c>
      <c r="AX362" s="93">
        <f t="shared" si="14"/>
        <v>-41.429174721173752</v>
      </c>
      <c r="AY362" s="93">
        <f t="shared" si="15"/>
        <v>318.57082527882625</v>
      </c>
      <c r="AZ362" s="93">
        <f t="shared" si="16"/>
        <v>52.402572335722461</v>
      </c>
      <c r="BA362" s="93">
        <f t="shared" si="17"/>
        <v>48.570825278826248</v>
      </c>
      <c r="BB362" s="93">
        <f t="shared" si="18"/>
        <v>37.597427664277539</v>
      </c>
      <c r="BC362" s="94">
        <f t="shared" si="19"/>
        <v>138.57082527882625</v>
      </c>
      <c r="BD362" s="95">
        <f t="shared" si="20"/>
        <v>37.597427664277539</v>
      </c>
      <c r="BE362" s="85" t="s">
        <v>452</v>
      </c>
      <c r="BF362" s="85" t="s">
        <v>442</v>
      </c>
      <c r="BG362" s="96"/>
      <c r="BH362" s="85" t="s">
        <v>420</v>
      </c>
      <c r="BI362" s="85">
        <f>VLOOKUP(BH362,[1]definitions_list_lookup!$AB$12:$AC$17,2,FALSE)</f>
        <v>0</v>
      </c>
    </row>
    <row r="363" spans="1:61" s="85" customFormat="1">
      <c r="A363" s="84">
        <v>43303</v>
      </c>
      <c r="B363" s="85" t="s">
        <v>9</v>
      </c>
      <c r="D363" s="85" t="s">
        <v>10</v>
      </c>
      <c r="E363" s="85">
        <v>55</v>
      </c>
      <c r="F363" s="85">
        <v>1</v>
      </c>
      <c r="G363" s="86" t="s">
        <v>153</v>
      </c>
      <c r="H363" s="85">
        <v>0</v>
      </c>
      <c r="I363" s="85">
        <v>50</v>
      </c>
      <c r="J363" s="49" t="str">
        <f>IF(((VLOOKUP($G363,Depth_Lookup!$A$3:$J$561,9,FALSE))-(I363/100))&gt;=0,"Good","Too Long")</f>
        <v>Good</v>
      </c>
      <c r="K363" s="50">
        <f>(VLOOKUP($G363,Depth_Lookup!$A$3:$J$561,10,FALSE))+(H363/100)</f>
        <v>104.6</v>
      </c>
      <c r="L363" s="50">
        <f>(VLOOKUP($G363,Depth_Lookup!$A$3:$J$561,10,FALSE))+(I363/100)</f>
        <v>105.1</v>
      </c>
      <c r="M363" s="87"/>
      <c r="N363" s="88"/>
      <c r="S363" s="86"/>
      <c r="T363" s="208"/>
      <c r="X363" s="86" t="e">
        <f>VLOOKUP(W363,[1]definitions_list_lookup!$V$12:$W$15,2,FALSE)</f>
        <v>#N/A</v>
      </c>
      <c r="Z363" s="86" t="e">
        <f>VLOOKUP(Y363,[1]definitions_list_lookup!$AT$3:$AU$5,2,FALSE)</f>
        <v>#N/A</v>
      </c>
      <c r="AA363" s="89"/>
      <c r="AB363" s="90"/>
      <c r="AD363" s="85" t="s">
        <v>376</v>
      </c>
      <c r="AE363" s="86">
        <f>VLOOKUP(AD363,[1]definitions_list_lookup!$Y$12:$Z$15,2,FALSE)</f>
        <v>0</v>
      </c>
      <c r="AG363" s="86" t="e">
        <f>VLOOKUP(AF363,[1]definitions_list_lookup!$AT$3:$AU$5,2,FALSE)</f>
        <v>#N/A</v>
      </c>
      <c r="AK363" s="91"/>
      <c r="AL363" s="91"/>
      <c r="AM363" s="91"/>
      <c r="AN363" s="91"/>
      <c r="AO363" s="91"/>
      <c r="AP363" s="91"/>
      <c r="AQ363" s="91"/>
      <c r="AR363" s="91"/>
      <c r="AS363" s="91"/>
      <c r="AT363" s="92"/>
      <c r="AU363" s="92"/>
      <c r="AV363" s="92"/>
      <c r="AW363" s="92"/>
      <c r="AX363" s="93" t="e">
        <f t="shared" si="14"/>
        <v>#DIV/0!</v>
      </c>
      <c r="AY363" s="93" t="e">
        <f t="shared" si="15"/>
        <v>#DIV/0!</v>
      </c>
      <c r="AZ363" s="93" t="e">
        <f t="shared" si="16"/>
        <v>#DIV/0!</v>
      </c>
      <c r="BA363" s="93" t="e">
        <f t="shared" si="17"/>
        <v>#DIV/0!</v>
      </c>
      <c r="BB363" s="93" t="e">
        <f t="shared" si="18"/>
        <v>#DIV/0!</v>
      </c>
      <c r="BC363" s="94" t="e">
        <f t="shared" si="19"/>
        <v>#DIV/0!</v>
      </c>
      <c r="BD363" s="95" t="e">
        <f t="shared" si="20"/>
        <v>#DIV/0!</v>
      </c>
      <c r="BE363" s="85" t="s">
        <v>452</v>
      </c>
      <c r="BG363" s="96"/>
      <c r="BH363" s="85" t="s">
        <v>420</v>
      </c>
      <c r="BI363" s="85">
        <f>VLOOKUP(BH363,[1]definitions_list_lookup!$AB$12:$AC$17,2,FALSE)</f>
        <v>0</v>
      </c>
    </row>
    <row r="364" spans="1:61" s="85" customFormat="1">
      <c r="A364" s="84">
        <v>43303</v>
      </c>
      <c r="B364" s="85" t="s">
        <v>9</v>
      </c>
      <c r="D364" s="85" t="s">
        <v>10</v>
      </c>
      <c r="E364" s="85">
        <v>55</v>
      </c>
      <c r="F364" s="85">
        <v>1</v>
      </c>
      <c r="G364" s="86" t="s">
        <v>153</v>
      </c>
      <c r="H364" s="85">
        <v>50</v>
      </c>
      <c r="I364" s="85">
        <v>94.5</v>
      </c>
      <c r="J364" s="49" t="str">
        <f>IF(((VLOOKUP($G364,Depth_Lookup!$A$3:$J$561,9,FALSE))-(I364/100))&gt;=0,"Good","Too Long")</f>
        <v>Good</v>
      </c>
      <c r="K364" s="50">
        <f>(VLOOKUP($G364,Depth_Lookup!$A$3:$J$561,10,FALSE))+(H364/100)</f>
        <v>105.1</v>
      </c>
      <c r="L364" s="50">
        <f>(VLOOKUP($G364,Depth_Lookup!$A$3:$J$561,10,FALSE))+(I364/100)</f>
        <v>105.54499999999999</v>
      </c>
      <c r="M364" s="87"/>
      <c r="N364" s="88"/>
      <c r="S364" s="86"/>
      <c r="T364" s="208"/>
      <c r="X364" s="86" t="e">
        <f>VLOOKUP(W364,[1]definitions_list_lookup!$V$12:$W$15,2,FALSE)</f>
        <v>#N/A</v>
      </c>
      <c r="Z364" s="86" t="e">
        <f>VLOOKUP(Y364,[1]definitions_list_lookup!$AT$3:$AU$5,2,FALSE)</f>
        <v>#N/A</v>
      </c>
      <c r="AA364" s="89"/>
      <c r="AB364" s="90"/>
      <c r="AD364" s="85" t="s">
        <v>376</v>
      </c>
      <c r="AE364" s="86">
        <f>VLOOKUP(AD364,[1]definitions_list_lookup!$Y$12:$Z$15,2,FALSE)</f>
        <v>0</v>
      </c>
      <c r="AG364" s="86" t="e">
        <f>VLOOKUP(AF364,[1]definitions_list_lookup!$AT$3:$AU$5,2,FALSE)</f>
        <v>#N/A</v>
      </c>
      <c r="AK364" s="91"/>
      <c r="AL364" s="91"/>
      <c r="AM364" s="91"/>
      <c r="AN364" s="91"/>
      <c r="AO364" s="91"/>
      <c r="AP364" s="91"/>
      <c r="AQ364" s="91"/>
      <c r="AR364" s="91"/>
      <c r="AS364" s="91"/>
      <c r="AT364" s="92">
        <v>30</v>
      </c>
      <c r="AU364" s="92">
        <v>90</v>
      </c>
      <c r="AV364" s="92">
        <v>17</v>
      </c>
      <c r="AW364" s="92">
        <v>180</v>
      </c>
      <c r="AX364" s="93">
        <f t="shared" si="14"/>
        <v>-62.096942357556827</v>
      </c>
      <c r="AY364" s="93">
        <f t="shared" si="15"/>
        <v>297.90305764244317</v>
      </c>
      <c r="AZ364" s="93">
        <f t="shared" si="16"/>
        <v>56.843301158284021</v>
      </c>
      <c r="BA364" s="93">
        <f t="shared" si="17"/>
        <v>27.903057642443173</v>
      </c>
      <c r="BB364" s="93">
        <f t="shared" si="18"/>
        <v>33.156698841715979</v>
      </c>
      <c r="BC364" s="94">
        <f t="shared" si="19"/>
        <v>117.90305764244317</v>
      </c>
      <c r="BD364" s="95">
        <f t="shared" si="20"/>
        <v>33.156698841715979</v>
      </c>
      <c r="BE364" s="85" t="s">
        <v>452</v>
      </c>
      <c r="BF364" s="85" t="s">
        <v>442</v>
      </c>
      <c r="BG364" s="96"/>
      <c r="BH364" s="85" t="s">
        <v>420</v>
      </c>
      <c r="BI364" s="85">
        <f>VLOOKUP(BH364,[1]definitions_list_lookup!$AB$12:$AC$17,2,FALSE)</f>
        <v>0</v>
      </c>
    </row>
    <row r="365" spans="1:61" s="85" customFormat="1">
      <c r="A365" s="84">
        <v>43303</v>
      </c>
      <c r="B365" s="85" t="s">
        <v>9</v>
      </c>
      <c r="D365" s="85" t="s">
        <v>10</v>
      </c>
      <c r="E365" s="85">
        <v>55</v>
      </c>
      <c r="F365" s="85">
        <v>2</v>
      </c>
      <c r="G365" s="86" t="s">
        <v>154</v>
      </c>
      <c r="H365" s="85">
        <v>0</v>
      </c>
      <c r="I365" s="85">
        <v>15</v>
      </c>
      <c r="J365" s="49" t="str">
        <f>IF(((VLOOKUP($G365,Depth_Lookup!$A$3:$J$561,9,FALSE))-(I365/100))&gt;=0,"Good","Too Long")</f>
        <v>Good</v>
      </c>
      <c r="K365" s="50">
        <f>(VLOOKUP($G365,Depth_Lookup!$A$3:$J$561,10,FALSE))+(H365/100)</f>
        <v>105.545</v>
      </c>
      <c r="L365" s="50">
        <f>(VLOOKUP($G365,Depth_Lookup!$A$3:$J$561,10,FALSE))+(I365/100)</f>
        <v>105.69500000000001</v>
      </c>
      <c r="M365" s="87"/>
      <c r="N365" s="88"/>
      <c r="S365" s="86"/>
      <c r="T365" s="208"/>
      <c r="X365" s="86" t="e">
        <f>VLOOKUP(W365,[1]definitions_list_lookup!$V$12:$W$15,2,FALSE)</f>
        <v>#N/A</v>
      </c>
      <c r="Z365" s="86" t="e">
        <f>VLOOKUP(Y365,[1]definitions_list_lookup!$AT$3:$AU$5,2,FALSE)</f>
        <v>#N/A</v>
      </c>
      <c r="AA365" s="89"/>
      <c r="AB365" s="90"/>
      <c r="AD365" s="85" t="s">
        <v>376</v>
      </c>
      <c r="AE365" s="86">
        <f>VLOOKUP(AD365,[1]definitions_list_lookup!$Y$12:$Z$15,2,FALSE)</f>
        <v>0</v>
      </c>
      <c r="AG365" s="86" t="e">
        <f>VLOOKUP(AF365,[1]definitions_list_lookup!$AT$3:$AU$5,2,FALSE)</f>
        <v>#N/A</v>
      </c>
      <c r="AK365" s="91"/>
      <c r="AL365" s="91"/>
      <c r="AM365" s="91"/>
      <c r="AN365" s="91"/>
      <c r="AO365" s="91"/>
      <c r="AP365" s="91"/>
      <c r="AQ365" s="91"/>
      <c r="AR365" s="91"/>
      <c r="AS365" s="91"/>
      <c r="AT365" s="92"/>
      <c r="AU365" s="92"/>
      <c r="AV365" s="92"/>
      <c r="AW365" s="92"/>
      <c r="AX365" s="93" t="e">
        <f t="shared" si="14"/>
        <v>#DIV/0!</v>
      </c>
      <c r="AY365" s="93" t="e">
        <f t="shared" si="15"/>
        <v>#DIV/0!</v>
      </c>
      <c r="AZ365" s="93" t="e">
        <f t="shared" si="16"/>
        <v>#DIV/0!</v>
      </c>
      <c r="BA365" s="93" t="e">
        <f t="shared" si="17"/>
        <v>#DIV/0!</v>
      </c>
      <c r="BB365" s="93" t="e">
        <f t="shared" si="18"/>
        <v>#DIV/0!</v>
      </c>
      <c r="BC365" s="94" t="e">
        <f t="shared" si="19"/>
        <v>#DIV/0!</v>
      </c>
      <c r="BD365" s="95" t="e">
        <f t="shared" si="20"/>
        <v>#DIV/0!</v>
      </c>
      <c r="BE365" s="85" t="s">
        <v>452</v>
      </c>
      <c r="BG365" s="96"/>
      <c r="BH365" s="85" t="s">
        <v>420</v>
      </c>
      <c r="BI365" s="85">
        <f>VLOOKUP(BH365,[1]definitions_list_lookup!$AB$12:$AC$17,2,FALSE)</f>
        <v>0</v>
      </c>
    </row>
    <row r="366" spans="1:61" s="98" customFormat="1">
      <c r="A366" s="97">
        <v>43303</v>
      </c>
      <c r="B366" s="98" t="s">
        <v>9</v>
      </c>
      <c r="D366" s="98" t="s">
        <v>10</v>
      </c>
      <c r="E366" s="98">
        <v>55</v>
      </c>
      <c r="F366" s="98">
        <v>2</v>
      </c>
      <c r="G366" s="99" t="s">
        <v>154</v>
      </c>
      <c r="H366" s="98">
        <v>15</v>
      </c>
      <c r="I366" s="98">
        <v>95</v>
      </c>
      <c r="J366" s="49" t="str">
        <f>IF(((VLOOKUP($G366,Depth_Lookup!$A$3:$J$561,9,FALSE))-(I366/100))&gt;=0,"Good","Too Long")</f>
        <v>Good</v>
      </c>
      <c r="K366" s="50">
        <f>(VLOOKUP($G366,Depth_Lookup!$A$3:$J$561,10,FALSE))+(H366/100)</f>
        <v>105.69500000000001</v>
      </c>
      <c r="L366" s="50">
        <f>(VLOOKUP($G366,Depth_Lookup!$A$3:$J$561,10,FALSE))+(I366/100)</f>
        <v>106.495</v>
      </c>
      <c r="M366" s="100"/>
      <c r="N366" s="101"/>
      <c r="S366" s="99"/>
      <c r="T366" s="209"/>
      <c r="X366" s="99" t="e">
        <f>VLOOKUP(W366,[1]definitions_list_lookup!$V$12:$W$15,2,FALSE)</f>
        <v>#N/A</v>
      </c>
      <c r="Z366" s="99" t="e">
        <f>VLOOKUP(Y366,[1]definitions_list_lookup!$AT$3:$AU$5,2,FALSE)</f>
        <v>#N/A</v>
      </c>
      <c r="AA366" s="102"/>
      <c r="AB366" s="103"/>
      <c r="AD366" s="98" t="s">
        <v>376</v>
      </c>
      <c r="AE366" s="99">
        <f>VLOOKUP(AD366,[1]definitions_list_lookup!$Y$12:$Z$15,2,FALSE)</f>
        <v>0</v>
      </c>
      <c r="AG366" s="99" t="e">
        <f>VLOOKUP(AF366,[1]definitions_list_lookup!$AT$3:$AU$5,2,FALSE)</f>
        <v>#N/A</v>
      </c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5">
        <v>29</v>
      </c>
      <c r="AU366" s="105">
        <v>90</v>
      </c>
      <c r="AV366" s="105">
        <v>33</v>
      </c>
      <c r="AW366" s="105">
        <v>180</v>
      </c>
      <c r="AX366" s="106">
        <f t="shared" si="14"/>
        <v>-40.482781608418492</v>
      </c>
      <c r="AY366" s="106">
        <f t="shared" si="15"/>
        <v>319.51721839158154</v>
      </c>
      <c r="AZ366" s="106">
        <f t="shared" si="16"/>
        <v>49.509022592591784</v>
      </c>
      <c r="BA366" s="106">
        <f t="shared" si="17"/>
        <v>49.517218391581508</v>
      </c>
      <c r="BB366" s="106">
        <f t="shared" si="18"/>
        <v>40.490977407408216</v>
      </c>
      <c r="BC366" s="107">
        <f t="shared" si="19"/>
        <v>139.51721839158154</v>
      </c>
      <c r="BD366" s="108">
        <f t="shared" si="20"/>
        <v>40.490977407408216</v>
      </c>
      <c r="BE366" s="98" t="s">
        <v>452</v>
      </c>
      <c r="BF366" s="98" t="s">
        <v>442</v>
      </c>
      <c r="BG366" s="109"/>
      <c r="BH366" s="98" t="s">
        <v>420</v>
      </c>
      <c r="BI366" s="98">
        <f>VLOOKUP(BH366,[1]definitions_list_lookup!$AB$12:$AC$17,2,FALSE)</f>
        <v>0</v>
      </c>
    </row>
    <row r="367" spans="1:61" s="85" customFormat="1">
      <c r="A367" s="84">
        <v>43304</v>
      </c>
      <c r="B367" s="85" t="s">
        <v>9</v>
      </c>
      <c r="D367" s="85" t="s">
        <v>10</v>
      </c>
      <c r="E367" s="85">
        <v>55</v>
      </c>
      <c r="F367" s="85">
        <v>3</v>
      </c>
      <c r="G367" s="86" t="s">
        <v>155</v>
      </c>
      <c r="H367" s="85">
        <v>0</v>
      </c>
      <c r="I367" s="85">
        <v>52</v>
      </c>
      <c r="J367" s="49" t="str">
        <f>IF(((VLOOKUP($G367,Depth_Lookup!$A$3:$J$561,9,FALSE))-(I367/100))&gt;=0,"Good","Too Long")</f>
        <v>Good</v>
      </c>
      <c r="K367" s="50">
        <f>(VLOOKUP($G367,Depth_Lookup!$A$3:$J$561,10,FALSE))+(H367/100)</f>
        <v>106.495</v>
      </c>
      <c r="L367" s="50">
        <f>(VLOOKUP($G367,Depth_Lookup!$A$3:$J$561,10,FALSE))+(I367/100)</f>
        <v>107.015</v>
      </c>
      <c r="M367" s="87"/>
      <c r="N367" s="88"/>
      <c r="S367" s="86"/>
      <c r="T367" s="208"/>
      <c r="X367" s="86" t="e">
        <f>VLOOKUP(W367,[1]definitions_list_lookup!$V$12:$W$15,2,FALSE)</f>
        <v>#N/A</v>
      </c>
      <c r="Z367" s="86" t="e">
        <f>VLOOKUP(Y367,[1]definitions_list_lookup!$AT$3:$AU$5,2,FALSE)</f>
        <v>#N/A</v>
      </c>
      <c r="AA367" s="89"/>
      <c r="AB367" s="90"/>
      <c r="AD367" s="85" t="s">
        <v>376</v>
      </c>
      <c r="AE367" s="86">
        <f>VLOOKUP(AD367,[1]definitions_list_lookup!$Y$12:$Z$15,2,FALSE)</f>
        <v>0</v>
      </c>
      <c r="AG367" s="86" t="e">
        <f>VLOOKUP(AF367,[1]definitions_list_lookup!$AT$3:$AU$5,2,FALSE)</f>
        <v>#N/A</v>
      </c>
      <c r="AK367" s="91"/>
      <c r="AL367" s="91"/>
      <c r="AM367" s="91"/>
      <c r="AN367" s="91"/>
      <c r="AO367" s="91"/>
      <c r="AP367" s="91"/>
      <c r="AQ367" s="91"/>
      <c r="AR367" s="91"/>
      <c r="AS367" s="91"/>
      <c r="AT367" s="92"/>
      <c r="AU367" s="92"/>
      <c r="AV367" s="92"/>
      <c r="AW367" s="92"/>
      <c r="AX367" s="93" t="e">
        <f t="shared" si="14"/>
        <v>#DIV/0!</v>
      </c>
      <c r="AY367" s="93" t="e">
        <f t="shared" si="15"/>
        <v>#DIV/0!</v>
      </c>
      <c r="AZ367" s="93" t="e">
        <f t="shared" si="16"/>
        <v>#DIV/0!</v>
      </c>
      <c r="BA367" s="93" t="e">
        <f t="shared" si="17"/>
        <v>#DIV/0!</v>
      </c>
      <c r="BB367" s="93" t="e">
        <f t="shared" si="18"/>
        <v>#DIV/0!</v>
      </c>
      <c r="BC367" s="94" t="e">
        <f t="shared" si="19"/>
        <v>#DIV/0!</v>
      </c>
      <c r="BD367" s="95" t="e">
        <f t="shared" si="20"/>
        <v>#DIV/0!</v>
      </c>
      <c r="BE367" s="85" t="s">
        <v>452</v>
      </c>
      <c r="BG367" s="96"/>
      <c r="BH367" s="85" t="s">
        <v>420</v>
      </c>
      <c r="BI367" s="85">
        <f>VLOOKUP(BH367,[1]definitions_list_lookup!$AB$12:$AC$17,2,FALSE)</f>
        <v>0</v>
      </c>
    </row>
    <row r="368" spans="1:61" s="113" customFormat="1">
      <c r="A368" s="112">
        <v>43304</v>
      </c>
      <c r="B368" s="113" t="s">
        <v>9</v>
      </c>
      <c r="D368" s="113" t="s">
        <v>10</v>
      </c>
      <c r="E368" s="113">
        <v>55</v>
      </c>
      <c r="F368" s="113">
        <v>3</v>
      </c>
      <c r="G368" s="114" t="s">
        <v>155</v>
      </c>
      <c r="H368" s="113">
        <v>52</v>
      </c>
      <c r="I368" s="113">
        <v>52.5</v>
      </c>
      <c r="J368" s="49" t="str">
        <f>IF(((VLOOKUP($G368,Depth_Lookup!$A$3:$J$561,9,FALSE))-(I368/100))&gt;=0,"Good","Too Long")</f>
        <v>Good</v>
      </c>
      <c r="K368" s="50">
        <f>(VLOOKUP($G368,Depth_Lookup!$A$3:$J$561,10,FALSE))+(H368/100)</f>
        <v>107.015</v>
      </c>
      <c r="L368" s="50">
        <f>(VLOOKUP($G368,Depth_Lookup!$A$3:$J$561,10,FALSE))+(I368/100)</f>
        <v>107.02000000000001</v>
      </c>
      <c r="M368" s="115"/>
      <c r="N368" s="116"/>
      <c r="S368" s="114"/>
      <c r="T368" s="208"/>
      <c r="X368" s="114" t="e">
        <f>VLOOKUP(W368,[1]definitions_list_lookup!$V$12:$W$15,2,FALSE)</f>
        <v>#N/A</v>
      </c>
      <c r="Z368" s="114" t="e">
        <f>VLOOKUP(Y368,[1]definitions_list_lookup!$AT$3:$AU$5,2,FALSE)</f>
        <v>#N/A</v>
      </c>
      <c r="AA368" s="117"/>
      <c r="AB368" s="118"/>
      <c r="AD368" s="113" t="s">
        <v>376</v>
      </c>
      <c r="AE368" s="114">
        <f>VLOOKUP(AD368,[1]definitions_list_lookup!$Y$12:$Z$15,2,FALSE)</f>
        <v>0</v>
      </c>
      <c r="AG368" s="114" t="e">
        <f>VLOOKUP(AF368,[1]definitions_list_lookup!$AT$3:$AU$5,2,FALSE)</f>
        <v>#N/A</v>
      </c>
      <c r="AK368" s="119" t="s">
        <v>421</v>
      </c>
      <c r="AL368" s="119" t="s">
        <v>422</v>
      </c>
      <c r="AM368" s="119" t="s">
        <v>423</v>
      </c>
      <c r="AN368" s="119">
        <v>0.5</v>
      </c>
      <c r="AO368" s="119"/>
      <c r="AP368" s="119"/>
      <c r="AQ368" s="119"/>
      <c r="AR368" s="119"/>
      <c r="AS368" s="119"/>
      <c r="AT368" s="120">
        <v>43</v>
      </c>
      <c r="AU368" s="120">
        <v>90</v>
      </c>
      <c r="AV368" s="120">
        <v>49</v>
      </c>
      <c r="AW368" s="120">
        <v>0</v>
      </c>
      <c r="AX368" s="121">
        <f t="shared" si="14"/>
        <v>-140.9709802980469</v>
      </c>
      <c r="AY368" s="121">
        <f t="shared" si="15"/>
        <v>219.0290197019531</v>
      </c>
      <c r="AZ368" s="121">
        <f t="shared" si="16"/>
        <v>34.030586681905689</v>
      </c>
      <c r="BA368" s="121">
        <f t="shared" si="17"/>
        <v>309.02901970195308</v>
      </c>
      <c r="BB368" s="121">
        <f t="shared" si="18"/>
        <v>55.969413318094311</v>
      </c>
      <c r="BC368" s="122">
        <f t="shared" si="19"/>
        <v>39.029019701953104</v>
      </c>
      <c r="BD368" s="123">
        <f t="shared" si="20"/>
        <v>55.969413318094311</v>
      </c>
      <c r="BE368" s="113" t="s">
        <v>425</v>
      </c>
      <c r="BG368" s="124"/>
      <c r="BH368" s="113" t="s">
        <v>420</v>
      </c>
      <c r="BI368" s="113">
        <f>VLOOKUP(BH368,[1]definitions_list_lookup!$AB$12:$AC$17,2,FALSE)</f>
        <v>0</v>
      </c>
    </row>
    <row r="369" spans="1:61" s="85" customFormat="1">
      <c r="A369" s="84">
        <v>43304</v>
      </c>
      <c r="B369" s="85" t="s">
        <v>9</v>
      </c>
      <c r="D369" s="85" t="s">
        <v>10</v>
      </c>
      <c r="E369" s="85">
        <v>55</v>
      </c>
      <c r="F369" s="85">
        <v>3</v>
      </c>
      <c r="G369" s="86" t="s">
        <v>155</v>
      </c>
      <c r="H369" s="85">
        <v>52.5</v>
      </c>
      <c r="I369" s="85">
        <v>75.5</v>
      </c>
      <c r="J369" s="49" t="str">
        <f>IF(((VLOOKUP($G369,Depth_Lookup!$A$3:$J$561,9,FALSE))-(I369/100))&gt;=0,"Good","Too Long")</f>
        <v>Good</v>
      </c>
      <c r="K369" s="50">
        <f>(VLOOKUP($G369,Depth_Lookup!$A$3:$J$561,10,FALSE))+(H369/100)</f>
        <v>107.02000000000001</v>
      </c>
      <c r="L369" s="50">
        <f>(VLOOKUP($G369,Depth_Lookup!$A$3:$J$561,10,FALSE))+(I369/100)</f>
        <v>107.25</v>
      </c>
      <c r="M369" s="87"/>
      <c r="N369" s="88"/>
      <c r="S369" s="86"/>
      <c r="T369" s="208"/>
      <c r="X369" s="86" t="e">
        <f>VLOOKUP(W369,[1]definitions_list_lookup!$V$12:$W$15,2,FALSE)</f>
        <v>#N/A</v>
      </c>
      <c r="Z369" s="86" t="e">
        <f>VLOOKUP(Y369,[1]definitions_list_lookup!$AT$3:$AU$5,2,FALSE)</f>
        <v>#N/A</v>
      </c>
      <c r="AA369" s="89"/>
      <c r="AB369" s="90"/>
      <c r="AD369" s="85" t="s">
        <v>376</v>
      </c>
      <c r="AE369" s="86">
        <f>VLOOKUP(AD369,[1]definitions_list_lookup!$Y$12:$Z$15,2,FALSE)</f>
        <v>0</v>
      </c>
      <c r="AG369" s="86" t="e">
        <f>VLOOKUP(AF369,[1]definitions_list_lookup!$AT$3:$AU$5,2,FALSE)</f>
        <v>#N/A</v>
      </c>
      <c r="AK369" s="91"/>
      <c r="AL369" s="91"/>
      <c r="AM369" s="91"/>
      <c r="AN369" s="91"/>
      <c r="AO369" s="91"/>
      <c r="AP369" s="91"/>
      <c r="AQ369" s="91"/>
      <c r="AR369" s="91"/>
      <c r="AS369" s="91"/>
      <c r="AT369" s="92"/>
      <c r="AU369" s="92"/>
      <c r="AV369" s="92"/>
      <c r="AW369" s="92"/>
      <c r="AX369" s="93" t="e">
        <f t="shared" si="14"/>
        <v>#DIV/0!</v>
      </c>
      <c r="AY369" s="93" t="e">
        <f t="shared" si="15"/>
        <v>#DIV/0!</v>
      </c>
      <c r="AZ369" s="93" t="e">
        <f t="shared" si="16"/>
        <v>#DIV/0!</v>
      </c>
      <c r="BA369" s="93" t="e">
        <f t="shared" si="17"/>
        <v>#DIV/0!</v>
      </c>
      <c r="BB369" s="93" t="e">
        <f t="shared" si="18"/>
        <v>#DIV/0!</v>
      </c>
      <c r="BC369" s="94" t="e">
        <f t="shared" si="19"/>
        <v>#DIV/0!</v>
      </c>
      <c r="BD369" s="95" t="e">
        <f t="shared" si="20"/>
        <v>#DIV/0!</v>
      </c>
      <c r="BE369" s="85" t="s">
        <v>452</v>
      </c>
      <c r="BG369" s="96"/>
      <c r="BH369" s="85" t="s">
        <v>420</v>
      </c>
      <c r="BI369" s="85">
        <f>VLOOKUP(BH369,[1]definitions_list_lookup!$AB$12:$AC$17,2,FALSE)</f>
        <v>0</v>
      </c>
    </row>
    <row r="370" spans="1:61" s="113" customFormat="1">
      <c r="A370" s="112">
        <v>43304</v>
      </c>
      <c r="B370" s="113" t="s">
        <v>9</v>
      </c>
      <c r="D370" s="113" t="s">
        <v>10</v>
      </c>
      <c r="E370" s="113">
        <v>55</v>
      </c>
      <c r="F370" s="113">
        <v>3</v>
      </c>
      <c r="G370" s="114" t="s">
        <v>155</v>
      </c>
      <c r="H370" s="113">
        <v>75.5</v>
      </c>
      <c r="I370" s="113">
        <v>76</v>
      </c>
      <c r="J370" s="49" t="str">
        <f>IF(((VLOOKUP($G370,Depth_Lookup!$A$3:$J$561,9,FALSE))-(I370/100))&gt;=0,"Good","Too Long")</f>
        <v>Good</v>
      </c>
      <c r="K370" s="50">
        <f>(VLOOKUP($G370,Depth_Lookup!$A$3:$J$561,10,FALSE))+(H370/100)</f>
        <v>107.25</v>
      </c>
      <c r="L370" s="50">
        <f>(VLOOKUP($G370,Depth_Lookup!$A$3:$J$561,10,FALSE))+(I370/100)</f>
        <v>107.25500000000001</v>
      </c>
      <c r="M370" s="115"/>
      <c r="N370" s="116"/>
      <c r="S370" s="114"/>
      <c r="T370" s="208"/>
      <c r="X370" s="114" t="e">
        <f>VLOOKUP(W370,[1]definitions_list_lookup!$V$12:$W$15,2,FALSE)</f>
        <v>#N/A</v>
      </c>
      <c r="Z370" s="114" t="e">
        <f>VLOOKUP(Y370,[1]definitions_list_lookup!$AT$3:$AU$5,2,FALSE)</f>
        <v>#N/A</v>
      </c>
      <c r="AA370" s="117"/>
      <c r="AB370" s="118"/>
      <c r="AD370" s="113" t="s">
        <v>376</v>
      </c>
      <c r="AE370" s="114">
        <f>VLOOKUP(AD370,[1]definitions_list_lookup!$Y$12:$Z$15,2,FALSE)</f>
        <v>0</v>
      </c>
      <c r="AG370" s="114" t="e">
        <f>VLOOKUP(AF370,[1]definitions_list_lookup!$AT$3:$AU$5,2,FALSE)</f>
        <v>#N/A</v>
      </c>
      <c r="AK370" s="119" t="s">
        <v>421</v>
      </c>
      <c r="AL370" s="119" t="s">
        <v>422</v>
      </c>
      <c r="AM370" s="119" t="s">
        <v>423</v>
      </c>
      <c r="AN370" s="119">
        <v>0.5</v>
      </c>
      <c r="AO370" s="119"/>
      <c r="AP370" s="119"/>
      <c r="AQ370" s="119"/>
      <c r="AR370" s="119"/>
      <c r="AS370" s="119"/>
      <c r="AT370" s="120">
        <v>46</v>
      </c>
      <c r="AU370" s="120">
        <v>270</v>
      </c>
      <c r="AV370" s="120">
        <v>10</v>
      </c>
      <c r="AW370" s="120">
        <v>0</v>
      </c>
      <c r="AX370" s="121">
        <f t="shared" si="14"/>
        <v>99.663468972602686</v>
      </c>
      <c r="AY370" s="121">
        <f t="shared" si="15"/>
        <v>99.663468972602686</v>
      </c>
      <c r="AZ370" s="121">
        <f t="shared" si="16"/>
        <v>43.590960173181763</v>
      </c>
      <c r="BA370" s="121">
        <f t="shared" si="17"/>
        <v>189.66346897260269</v>
      </c>
      <c r="BB370" s="121">
        <f t="shared" si="18"/>
        <v>46.409039826818237</v>
      </c>
      <c r="BC370" s="122">
        <f t="shared" si="19"/>
        <v>279.66346897260269</v>
      </c>
      <c r="BD370" s="123">
        <f t="shared" si="20"/>
        <v>46.409039826818237</v>
      </c>
      <c r="BE370" s="113" t="s">
        <v>425</v>
      </c>
      <c r="BG370" s="124"/>
      <c r="BH370" s="113" t="s">
        <v>420</v>
      </c>
      <c r="BI370" s="113">
        <f>VLOOKUP(BH370,[1]definitions_list_lookup!$AB$12:$AC$17,2,FALSE)</f>
        <v>0</v>
      </c>
    </row>
    <row r="371" spans="1:61" s="85" customFormat="1">
      <c r="A371" s="84">
        <v>43304</v>
      </c>
      <c r="B371" s="85" t="s">
        <v>9</v>
      </c>
      <c r="D371" s="85" t="s">
        <v>10</v>
      </c>
      <c r="E371" s="85">
        <v>55</v>
      </c>
      <c r="F371" s="85">
        <v>3</v>
      </c>
      <c r="G371" s="86" t="s">
        <v>155</v>
      </c>
      <c r="H371" s="85">
        <v>76</v>
      </c>
      <c r="I371" s="85">
        <v>87.5</v>
      </c>
      <c r="J371" s="49" t="str">
        <f>IF(((VLOOKUP($G371,Depth_Lookup!$A$3:$J$561,9,FALSE))-(I371/100))&gt;=0,"Good","Too Long")</f>
        <v>Good</v>
      </c>
      <c r="K371" s="50">
        <f>(VLOOKUP($G371,Depth_Lookup!$A$3:$J$561,10,FALSE))+(H371/100)</f>
        <v>107.25500000000001</v>
      </c>
      <c r="L371" s="50">
        <f>(VLOOKUP($G371,Depth_Lookup!$A$3:$J$561,10,FALSE))+(I371/100)</f>
        <v>107.37</v>
      </c>
      <c r="M371" s="87"/>
      <c r="N371" s="88"/>
      <c r="S371" s="86"/>
      <c r="T371" s="208"/>
      <c r="X371" s="86" t="e">
        <f>VLOOKUP(W371,[1]definitions_list_lookup!$V$12:$W$15,2,FALSE)</f>
        <v>#N/A</v>
      </c>
      <c r="Z371" s="86" t="e">
        <f>VLOOKUP(Y371,[1]definitions_list_lookup!$AT$3:$AU$5,2,FALSE)</f>
        <v>#N/A</v>
      </c>
      <c r="AA371" s="89"/>
      <c r="AB371" s="90"/>
      <c r="AD371" s="85" t="s">
        <v>376</v>
      </c>
      <c r="AE371" s="86">
        <f>VLOOKUP(AD371,[1]definitions_list_lookup!$Y$12:$Z$15,2,FALSE)</f>
        <v>0</v>
      </c>
      <c r="AG371" s="86" t="e">
        <f>VLOOKUP(AF371,[1]definitions_list_lookup!$AT$3:$AU$5,2,FALSE)</f>
        <v>#N/A</v>
      </c>
      <c r="AK371" s="91"/>
      <c r="AL371" s="91"/>
      <c r="AM371" s="91"/>
      <c r="AN371" s="91"/>
      <c r="AO371" s="91"/>
      <c r="AP371" s="91"/>
      <c r="AQ371" s="91"/>
      <c r="AR371" s="91"/>
      <c r="AS371" s="91"/>
      <c r="AT371" s="92"/>
      <c r="AU371" s="92"/>
      <c r="AV371" s="92"/>
      <c r="AW371" s="92"/>
      <c r="AX371" s="93" t="e">
        <f t="shared" si="14"/>
        <v>#DIV/0!</v>
      </c>
      <c r="AY371" s="93" t="e">
        <f t="shared" si="15"/>
        <v>#DIV/0!</v>
      </c>
      <c r="AZ371" s="93" t="e">
        <f t="shared" si="16"/>
        <v>#DIV/0!</v>
      </c>
      <c r="BA371" s="93" t="e">
        <f t="shared" si="17"/>
        <v>#DIV/0!</v>
      </c>
      <c r="BB371" s="93" t="e">
        <f t="shared" si="18"/>
        <v>#DIV/0!</v>
      </c>
      <c r="BC371" s="94" t="e">
        <f t="shared" si="19"/>
        <v>#DIV/0!</v>
      </c>
      <c r="BD371" s="95" t="e">
        <f t="shared" si="20"/>
        <v>#DIV/0!</v>
      </c>
      <c r="BE371" s="85" t="s">
        <v>452</v>
      </c>
      <c r="BG371" s="96"/>
      <c r="BH371" s="85" t="s">
        <v>420</v>
      </c>
      <c r="BI371" s="85">
        <f>VLOOKUP(BH371,[1]definitions_list_lookup!$AB$12:$AC$17,2,FALSE)</f>
        <v>0</v>
      </c>
    </row>
    <row r="372" spans="1:61" s="85" customFormat="1">
      <c r="A372" s="84">
        <v>43304</v>
      </c>
      <c r="B372" s="85" t="s">
        <v>9</v>
      </c>
      <c r="D372" s="85" t="s">
        <v>10</v>
      </c>
      <c r="E372" s="85">
        <v>55</v>
      </c>
      <c r="F372" s="85">
        <v>4</v>
      </c>
      <c r="G372" s="86" t="s">
        <v>156</v>
      </c>
      <c r="H372" s="85">
        <v>0</v>
      </c>
      <c r="I372" s="85">
        <v>43.5</v>
      </c>
      <c r="J372" s="49" t="str">
        <f>IF(((VLOOKUP($G372,Depth_Lookup!$A$3:$J$561,9,FALSE))-(I372/100))&gt;=0,"Good","Too Long")</f>
        <v>Good</v>
      </c>
      <c r="K372" s="50">
        <f>(VLOOKUP($G372,Depth_Lookup!$A$3:$J$561,10,FALSE))+(H372/100)</f>
        <v>107.37</v>
      </c>
      <c r="L372" s="50">
        <f>(VLOOKUP($G372,Depth_Lookup!$A$3:$J$561,10,FALSE))+(I372/100)</f>
        <v>107.80500000000001</v>
      </c>
      <c r="M372" s="87"/>
      <c r="N372" s="88"/>
      <c r="S372" s="86"/>
      <c r="T372" s="208"/>
      <c r="X372" s="86" t="e">
        <f>VLOOKUP(W372,[1]definitions_list_lookup!$V$12:$W$15,2,FALSE)</f>
        <v>#N/A</v>
      </c>
      <c r="Z372" s="86" t="e">
        <f>VLOOKUP(Y372,[1]definitions_list_lookup!$AT$3:$AU$5,2,FALSE)</f>
        <v>#N/A</v>
      </c>
      <c r="AA372" s="89"/>
      <c r="AB372" s="90"/>
      <c r="AD372" s="85" t="s">
        <v>376</v>
      </c>
      <c r="AE372" s="86">
        <f>VLOOKUP(AD372,[1]definitions_list_lookup!$Y$12:$Z$15,2,FALSE)</f>
        <v>0</v>
      </c>
      <c r="AG372" s="86" t="e">
        <f>VLOOKUP(AF372,[1]definitions_list_lookup!$AT$3:$AU$5,2,FALSE)</f>
        <v>#N/A</v>
      </c>
      <c r="AK372" s="91"/>
      <c r="AL372" s="91"/>
      <c r="AM372" s="91"/>
      <c r="AN372" s="91"/>
      <c r="AO372" s="91"/>
      <c r="AP372" s="91"/>
      <c r="AQ372" s="91"/>
      <c r="AR372" s="91"/>
      <c r="AS372" s="91"/>
      <c r="AT372" s="92"/>
      <c r="AU372" s="92"/>
      <c r="AV372" s="92"/>
      <c r="AW372" s="92"/>
      <c r="AX372" s="93" t="e">
        <f t="shared" si="14"/>
        <v>#DIV/0!</v>
      </c>
      <c r="AY372" s="93" t="e">
        <f t="shared" si="15"/>
        <v>#DIV/0!</v>
      </c>
      <c r="AZ372" s="93" t="e">
        <f t="shared" si="16"/>
        <v>#DIV/0!</v>
      </c>
      <c r="BA372" s="93" t="e">
        <f t="shared" si="17"/>
        <v>#DIV/0!</v>
      </c>
      <c r="BB372" s="93" t="e">
        <f t="shared" si="18"/>
        <v>#DIV/0!</v>
      </c>
      <c r="BC372" s="94" t="e">
        <f t="shared" si="19"/>
        <v>#DIV/0!</v>
      </c>
      <c r="BD372" s="95" t="e">
        <f t="shared" si="20"/>
        <v>#DIV/0!</v>
      </c>
      <c r="BE372" s="85" t="s">
        <v>452</v>
      </c>
      <c r="BG372" s="96"/>
      <c r="BH372" s="85" t="s">
        <v>420</v>
      </c>
      <c r="BI372" s="85">
        <f>VLOOKUP(BH372,[1]definitions_list_lookup!$AB$12:$AC$17,2,FALSE)</f>
        <v>0</v>
      </c>
    </row>
    <row r="373" spans="1:61" s="85" customFormat="1">
      <c r="A373" s="84">
        <v>43304</v>
      </c>
      <c r="B373" s="85" t="s">
        <v>9</v>
      </c>
      <c r="D373" s="85" t="s">
        <v>10</v>
      </c>
      <c r="E373" s="85">
        <v>56</v>
      </c>
      <c r="F373" s="85">
        <v>1</v>
      </c>
      <c r="G373" s="86" t="s">
        <v>157</v>
      </c>
      <c r="H373" s="85">
        <v>0</v>
      </c>
      <c r="I373" s="85">
        <v>85.5</v>
      </c>
      <c r="J373" s="49" t="str">
        <f>IF(((VLOOKUP($G373,Depth_Lookup!$A$3:$J$561,9,FALSE))-(I373/100))&gt;=0,"Good","Too Long")</f>
        <v>Good</v>
      </c>
      <c r="K373" s="50">
        <f>(VLOOKUP($G373,Depth_Lookup!$A$3:$J$561,10,FALSE))+(H373/100)</f>
        <v>107.6</v>
      </c>
      <c r="L373" s="50">
        <f>(VLOOKUP($G373,Depth_Lookup!$A$3:$J$561,10,FALSE))+(I373/100)</f>
        <v>108.455</v>
      </c>
      <c r="M373" s="87"/>
      <c r="N373" s="88"/>
      <c r="S373" s="86"/>
      <c r="T373" s="208"/>
      <c r="X373" s="86" t="e">
        <f>VLOOKUP(W373,[1]definitions_list_lookup!$V$12:$W$15,2,FALSE)</f>
        <v>#N/A</v>
      </c>
      <c r="Z373" s="86" t="e">
        <f>VLOOKUP(Y373,[1]definitions_list_lookup!$AT$3:$AU$5,2,FALSE)</f>
        <v>#N/A</v>
      </c>
      <c r="AA373" s="89"/>
      <c r="AB373" s="90"/>
      <c r="AD373" s="85" t="s">
        <v>376</v>
      </c>
      <c r="AE373" s="86">
        <f>VLOOKUP(AD373,[1]definitions_list_lookup!$Y$12:$Z$15,2,FALSE)</f>
        <v>0</v>
      </c>
      <c r="AG373" s="86" t="e">
        <f>VLOOKUP(AF373,[1]definitions_list_lookup!$AT$3:$AU$5,2,FALSE)</f>
        <v>#N/A</v>
      </c>
      <c r="AK373" s="91"/>
      <c r="AL373" s="91"/>
      <c r="AM373" s="91"/>
      <c r="AN373" s="91"/>
      <c r="AO373" s="91"/>
      <c r="AP373" s="91"/>
      <c r="AQ373" s="91"/>
      <c r="AR373" s="91"/>
      <c r="AS373" s="91"/>
      <c r="AT373" s="92"/>
      <c r="AU373" s="92"/>
      <c r="AV373" s="92"/>
      <c r="AW373" s="92"/>
      <c r="AX373" s="93" t="e">
        <f t="shared" si="14"/>
        <v>#DIV/0!</v>
      </c>
      <c r="AY373" s="93" t="e">
        <f t="shared" si="15"/>
        <v>#DIV/0!</v>
      </c>
      <c r="AZ373" s="93" t="e">
        <f t="shared" si="16"/>
        <v>#DIV/0!</v>
      </c>
      <c r="BA373" s="93" t="e">
        <f t="shared" si="17"/>
        <v>#DIV/0!</v>
      </c>
      <c r="BB373" s="93" t="e">
        <f t="shared" si="18"/>
        <v>#DIV/0!</v>
      </c>
      <c r="BC373" s="94" t="e">
        <f t="shared" si="19"/>
        <v>#DIV/0!</v>
      </c>
      <c r="BD373" s="95" t="e">
        <f t="shared" si="20"/>
        <v>#DIV/0!</v>
      </c>
      <c r="BE373" s="85" t="s">
        <v>452</v>
      </c>
      <c r="BG373" s="96"/>
      <c r="BH373" s="85" t="s">
        <v>420</v>
      </c>
      <c r="BI373" s="85">
        <f>VLOOKUP(BH373,[1]definitions_list_lookup!$AB$12:$AC$17,2,FALSE)</f>
        <v>0</v>
      </c>
    </row>
    <row r="374" spans="1:61" s="85" customFormat="1">
      <c r="A374" s="84">
        <v>43304</v>
      </c>
      <c r="B374" s="85" t="s">
        <v>9</v>
      </c>
      <c r="D374" s="85" t="s">
        <v>10</v>
      </c>
      <c r="E374" s="85">
        <v>56</v>
      </c>
      <c r="F374" s="85">
        <v>2</v>
      </c>
      <c r="G374" s="86" t="s">
        <v>158</v>
      </c>
      <c r="H374" s="85">
        <v>0</v>
      </c>
      <c r="I374" s="85">
        <v>83.5</v>
      </c>
      <c r="J374" s="49" t="str">
        <f>IF(((VLOOKUP($G374,Depth_Lookup!$A$3:$J$561,9,FALSE))-(I374/100))&gt;=0,"Good","Too Long")</f>
        <v>Good</v>
      </c>
      <c r="K374" s="50">
        <f>(VLOOKUP($G374,Depth_Lookup!$A$3:$J$561,10,FALSE))+(H374/100)</f>
        <v>108.455</v>
      </c>
      <c r="L374" s="50">
        <f>(VLOOKUP($G374,Depth_Lookup!$A$3:$J$561,10,FALSE))+(I374/100)</f>
        <v>109.28999999999999</v>
      </c>
      <c r="M374" s="87"/>
      <c r="N374" s="88"/>
      <c r="S374" s="86"/>
      <c r="T374" s="208"/>
      <c r="X374" s="86" t="e">
        <f>VLOOKUP(W374,[1]definitions_list_lookup!$V$12:$W$15,2,FALSE)</f>
        <v>#N/A</v>
      </c>
      <c r="Z374" s="86" t="e">
        <f>VLOOKUP(Y374,[1]definitions_list_lookup!$AT$3:$AU$5,2,FALSE)</f>
        <v>#N/A</v>
      </c>
      <c r="AA374" s="89"/>
      <c r="AB374" s="90"/>
      <c r="AD374" s="85" t="s">
        <v>376</v>
      </c>
      <c r="AE374" s="86">
        <f>VLOOKUP(AD374,[1]definitions_list_lookup!$Y$12:$Z$15,2,FALSE)</f>
        <v>0</v>
      </c>
      <c r="AG374" s="86" t="e">
        <f>VLOOKUP(AF374,[1]definitions_list_lookup!$AT$3:$AU$5,2,FALSE)</f>
        <v>#N/A</v>
      </c>
      <c r="AK374" s="91"/>
      <c r="AL374" s="91"/>
      <c r="AM374" s="91"/>
      <c r="AN374" s="91"/>
      <c r="AO374" s="91"/>
      <c r="AP374" s="91"/>
      <c r="AQ374" s="91"/>
      <c r="AR374" s="91"/>
      <c r="AS374" s="91"/>
      <c r="AT374" s="92"/>
      <c r="AU374" s="92"/>
      <c r="AV374" s="92"/>
      <c r="AW374" s="92"/>
      <c r="AX374" s="93" t="e">
        <f t="shared" si="14"/>
        <v>#DIV/0!</v>
      </c>
      <c r="AY374" s="93" t="e">
        <f t="shared" si="15"/>
        <v>#DIV/0!</v>
      </c>
      <c r="AZ374" s="93" t="e">
        <f t="shared" si="16"/>
        <v>#DIV/0!</v>
      </c>
      <c r="BA374" s="93" t="e">
        <f t="shared" si="17"/>
        <v>#DIV/0!</v>
      </c>
      <c r="BB374" s="93" t="e">
        <f t="shared" si="18"/>
        <v>#DIV/0!</v>
      </c>
      <c r="BC374" s="94" t="e">
        <f t="shared" si="19"/>
        <v>#DIV/0!</v>
      </c>
      <c r="BD374" s="95" t="e">
        <f t="shared" si="20"/>
        <v>#DIV/0!</v>
      </c>
      <c r="BE374" s="85" t="s">
        <v>452</v>
      </c>
      <c r="BG374" s="96"/>
      <c r="BH374" s="85" t="s">
        <v>420</v>
      </c>
      <c r="BI374" s="85">
        <f>VLOOKUP(BH374,[1]definitions_list_lookup!$AB$12:$AC$17,2,FALSE)</f>
        <v>0</v>
      </c>
    </row>
    <row r="375" spans="1:61" s="85" customFormat="1">
      <c r="A375" s="84">
        <v>43304</v>
      </c>
      <c r="B375" s="85" t="s">
        <v>9</v>
      </c>
      <c r="D375" s="85" t="s">
        <v>10</v>
      </c>
      <c r="E375" s="85">
        <v>56</v>
      </c>
      <c r="F375" s="85">
        <v>3</v>
      </c>
      <c r="G375" s="86" t="s">
        <v>159</v>
      </c>
      <c r="H375" s="85">
        <v>0</v>
      </c>
      <c r="I375" s="85">
        <v>9</v>
      </c>
      <c r="J375" s="49" t="str">
        <f>IF(((VLOOKUP($G375,Depth_Lookup!$A$3:$J$561,9,FALSE))-(I375/100))&gt;=0,"Good","Too Long")</f>
        <v>Good</v>
      </c>
      <c r="K375" s="50">
        <f>(VLOOKUP($G375,Depth_Lookup!$A$3:$J$561,10,FALSE))+(H375/100)</f>
        <v>109.29</v>
      </c>
      <c r="L375" s="50">
        <f>(VLOOKUP($G375,Depth_Lookup!$A$3:$J$561,10,FALSE))+(I375/100)</f>
        <v>109.38000000000001</v>
      </c>
      <c r="M375" s="87"/>
      <c r="N375" s="88"/>
      <c r="S375" s="86"/>
      <c r="T375" s="208"/>
      <c r="X375" s="86" t="e">
        <f>VLOOKUP(W375,[1]definitions_list_lookup!$V$12:$W$15,2,FALSE)</f>
        <v>#N/A</v>
      </c>
      <c r="Z375" s="86" t="e">
        <f>VLOOKUP(Y375,[1]definitions_list_lookup!$AT$3:$AU$5,2,FALSE)</f>
        <v>#N/A</v>
      </c>
      <c r="AA375" s="89"/>
      <c r="AB375" s="90"/>
      <c r="AD375" s="85" t="s">
        <v>376</v>
      </c>
      <c r="AE375" s="86">
        <f>VLOOKUP(AD375,[1]definitions_list_lookup!$Y$12:$Z$15,2,FALSE)</f>
        <v>0</v>
      </c>
      <c r="AG375" s="86" t="e">
        <f>VLOOKUP(AF375,[1]definitions_list_lookup!$AT$3:$AU$5,2,FALSE)</f>
        <v>#N/A</v>
      </c>
      <c r="AK375" s="91"/>
      <c r="AL375" s="91"/>
      <c r="AM375" s="91"/>
      <c r="AN375" s="91"/>
      <c r="AO375" s="91"/>
      <c r="AP375" s="91"/>
      <c r="AQ375" s="91"/>
      <c r="AR375" s="91"/>
      <c r="AS375" s="91"/>
      <c r="AT375" s="92"/>
      <c r="AU375" s="92"/>
      <c r="AV375" s="92"/>
      <c r="AW375" s="92"/>
      <c r="AX375" s="93" t="e">
        <f t="shared" si="14"/>
        <v>#DIV/0!</v>
      </c>
      <c r="AY375" s="93" t="e">
        <f t="shared" si="15"/>
        <v>#DIV/0!</v>
      </c>
      <c r="AZ375" s="93" t="e">
        <f t="shared" si="16"/>
        <v>#DIV/0!</v>
      </c>
      <c r="BA375" s="93" t="e">
        <f t="shared" si="17"/>
        <v>#DIV/0!</v>
      </c>
      <c r="BB375" s="93" t="e">
        <f t="shared" si="18"/>
        <v>#DIV/0!</v>
      </c>
      <c r="BC375" s="94" t="e">
        <f t="shared" si="19"/>
        <v>#DIV/0!</v>
      </c>
      <c r="BD375" s="95" t="e">
        <f t="shared" si="20"/>
        <v>#DIV/0!</v>
      </c>
      <c r="BE375" s="85" t="s">
        <v>452</v>
      </c>
      <c r="BG375" s="96"/>
      <c r="BH375" s="85" t="s">
        <v>420</v>
      </c>
      <c r="BI375" s="85">
        <f>VLOOKUP(BH375,[1]definitions_list_lookup!$AB$12:$AC$17,2,FALSE)</f>
        <v>0</v>
      </c>
    </row>
    <row r="376" spans="1:61" s="85" customFormat="1">
      <c r="A376" s="84">
        <v>43304</v>
      </c>
      <c r="B376" s="85" t="s">
        <v>9</v>
      </c>
      <c r="D376" s="85" t="s">
        <v>10</v>
      </c>
      <c r="E376" s="85">
        <v>56</v>
      </c>
      <c r="F376" s="85">
        <v>3</v>
      </c>
      <c r="G376" s="86" t="s">
        <v>159</v>
      </c>
      <c r="H376" s="85">
        <v>9</v>
      </c>
      <c r="I376" s="85">
        <v>50</v>
      </c>
      <c r="J376" s="49" t="str">
        <f>IF(((VLOOKUP($G376,Depth_Lookup!$A$3:$J$561,9,FALSE))-(I376/100))&gt;=0,"Good","Too Long")</f>
        <v>Good</v>
      </c>
      <c r="K376" s="50">
        <f>(VLOOKUP($G376,Depth_Lookup!$A$3:$J$561,10,FALSE))+(H376/100)</f>
        <v>109.38000000000001</v>
      </c>
      <c r="L376" s="50">
        <f>(VLOOKUP($G376,Depth_Lookup!$A$3:$J$561,10,FALSE))+(I376/100)</f>
        <v>109.79</v>
      </c>
      <c r="M376" s="87"/>
      <c r="N376" s="88"/>
      <c r="S376" s="86"/>
      <c r="T376" s="208"/>
      <c r="X376" s="86" t="e">
        <f>VLOOKUP(W376,[1]definitions_list_lookup!$V$12:$W$15,2,FALSE)</f>
        <v>#N/A</v>
      </c>
      <c r="Z376" s="86" t="e">
        <f>VLOOKUP(Y376,[1]definitions_list_lookup!$AT$3:$AU$5,2,FALSE)</f>
        <v>#N/A</v>
      </c>
      <c r="AA376" s="89"/>
      <c r="AB376" s="90"/>
      <c r="AD376" s="85" t="s">
        <v>376</v>
      </c>
      <c r="AE376" s="86">
        <f>VLOOKUP(AD376,[1]definitions_list_lookup!$Y$12:$Z$15,2,FALSE)</f>
        <v>0</v>
      </c>
      <c r="AG376" s="86" t="e">
        <f>VLOOKUP(AF376,[1]definitions_list_lookup!$AT$3:$AU$5,2,FALSE)</f>
        <v>#N/A</v>
      </c>
      <c r="AK376" s="91"/>
      <c r="AL376" s="91"/>
      <c r="AM376" s="91"/>
      <c r="AN376" s="91"/>
      <c r="AO376" s="91"/>
      <c r="AP376" s="91"/>
      <c r="AQ376" s="91"/>
      <c r="AR376" s="91"/>
      <c r="AS376" s="91"/>
      <c r="AT376" s="92">
        <v>46</v>
      </c>
      <c r="AU376" s="92">
        <v>90</v>
      </c>
      <c r="AV376" s="92">
        <v>6</v>
      </c>
      <c r="AW376" s="92">
        <v>180</v>
      </c>
      <c r="AX376" s="93">
        <f t="shared" si="14"/>
        <v>-84.204441365892492</v>
      </c>
      <c r="AY376" s="93">
        <f t="shared" si="15"/>
        <v>275.79555863410752</v>
      </c>
      <c r="AZ376" s="93">
        <f t="shared" si="16"/>
        <v>43.853295108848599</v>
      </c>
      <c r="BA376" s="93">
        <f t="shared" si="17"/>
        <v>5.7955586341075076</v>
      </c>
      <c r="BB376" s="93">
        <f t="shared" si="18"/>
        <v>46.146704891151401</v>
      </c>
      <c r="BC376" s="94">
        <f t="shared" si="19"/>
        <v>95.795558634107522</v>
      </c>
      <c r="BD376" s="95">
        <f t="shared" si="20"/>
        <v>46.146704891151401</v>
      </c>
      <c r="BE376" s="85" t="s">
        <v>452</v>
      </c>
      <c r="BF376" s="85" t="s">
        <v>456</v>
      </c>
      <c r="BG376" s="96"/>
      <c r="BH376" s="85" t="s">
        <v>420</v>
      </c>
      <c r="BI376" s="85">
        <f>VLOOKUP(BH376,[1]definitions_list_lookup!$AB$12:$AC$17,2,FALSE)</f>
        <v>0</v>
      </c>
    </row>
    <row r="377" spans="1:61" s="113" customFormat="1">
      <c r="A377" s="112">
        <v>43304</v>
      </c>
      <c r="B377" s="113" t="s">
        <v>9</v>
      </c>
      <c r="D377" s="113" t="s">
        <v>10</v>
      </c>
      <c r="E377" s="113">
        <v>56</v>
      </c>
      <c r="F377" s="113">
        <v>3</v>
      </c>
      <c r="G377" s="114" t="s">
        <v>159</v>
      </c>
      <c r="H377" s="113">
        <v>50</v>
      </c>
      <c r="I377" s="113">
        <v>50.2</v>
      </c>
      <c r="J377" s="49" t="str">
        <f>IF(((VLOOKUP($G377,Depth_Lookup!$A$3:$J$561,9,FALSE))-(I377/100))&gt;=0,"Good","Too Long")</f>
        <v>Good</v>
      </c>
      <c r="K377" s="50">
        <f>(VLOOKUP($G377,Depth_Lookup!$A$3:$J$561,10,FALSE))+(H377/100)</f>
        <v>109.79</v>
      </c>
      <c r="L377" s="50">
        <f>(VLOOKUP($G377,Depth_Lookup!$A$3:$J$561,10,FALSE))+(I377/100)</f>
        <v>109.792</v>
      </c>
      <c r="M377" s="115"/>
      <c r="N377" s="116"/>
      <c r="S377" s="114"/>
      <c r="T377" s="208"/>
      <c r="X377" s="114" t="e">
        <f>VLOOKUP(W377,[1]definitions_list_lookup!$V$12:$W$15,2,FALSE)</f>
        <v>#N/A</v>
      </c>
      <c r="Z377" s="114" t="e">
        <f>VLOOKUP(Y377,[1]definitions_list_lookup!$AT$3:$AU$5,2,FALSE)</f>
        <v>#N/A</v>
      </c>
      <c r="AA377" s="117"/>
      <c r="AB377" s="118"/>
      <c r="AD377" s="113" t="s">
        <v>376</v>
      </c>
      <c r="AE377" s="114">
        <f>VLOOKUP(AD377,[1]definitions_list_lookup!$Y$12:$Z$15,2,FALSE)</f>
        <v>0</v>
      </c>
      <c r="AG377" s="114" t="e">
        <f>VLOOKUP(AF377,[1]definitions_list_lookup!$AT$3:$AU$5,2,FALSE)</f>
        <v>#N/A</v>
      </c>
      <c r="AK377" s="119" t="s">
        <v>421</v>
      </c>
      <c r="AL377" s="119" t="s">
        <v>422</v>
      </c>
      <c r="AM377" s="119" t="s">
        <v>423</v>
      </c>
      <c r="AN377" s="119">
        <v>0.2</v>
      </c>
      <c r="AO377" s="119"/>
      <c r="AP377" s="119"/>
      <c r="AQ377" s="119"/>
      <c r="AR377" s="119"/>
      <c r="AS377" s="119"/>
      <c r="AT377" s="120">
        <v>56</v>
      </c>
      <c r="AU377" s="120">
        <v>270</v>
      </c>
      <c r="AV377" s="120">
        <v>62</v>
      </c>
      <c r="AW377" s="120">
        <v>180</v>
      </c>
      <c r="AX377" s="121">
        <f t="shared" si="14"/>
        <v>38.24841747404281</v>
      </c>
      <c r="AY377" s="121">
        <f t="shared" si="15"/>
        <v>38.24841747404281</v>
      </c>
      <c r="AZ377" s="121">
        <f t="shared" si="16"/>
        <v>22.663927732990093</v>
      </c>
      <c r="BA377" s="121">
        <f t="shared" si="17"/>
        <v>128.24841747404281</v>
      </c>
      <c r="BB377" s="121">
        <f t="shared" si="18"/>
        <v>67.336072267009911</v>
      </c>
      <c r="BC377" s="122">
        <f t="shared" si="19"/>
        <v>218.24841747404281</v>
      </c>
      <c r="BD377" s="123">
        <f t="shared" si="20"/>
        <v>67.336072267009911</v>
      </c>
      <c r="BE377" s="113" t="s">
        <v>425</v>
      </c>
      <c r="BG377" s="124"/>
      <c r="BH377" s="113" t="s">
        <v>420</v>
      </c>
      <c r="BI377" s="113">
        <f>VLOOKUP(BH377,[1]definitions_list_lookup!$AB$12:$AC$17,2,FALSE)</f>
        <v>0</v>
      </c>
    </row>
    <row r="378" spans="1:61" s="85" customFormat="1">
      <c r="A378" s="84">
        <v>43304</v>
      </c>
      <c r="B378" s="85" t="s">
        <v>9</v>
      </c>
      <c r="D378" s="85" t="s">
        <v>10</v>
      </c>
      <c r="E378" s="85">
        <v>56</v>
      </c>
      <c r="F378" s="85">
        <v>3</v>
      </c>
      <c r="G378" s="86" t="s">
        <v>159</v>
      </c>
      <c r="H378" s="85">
        <v>50.2</v>
      </c>
      <c r="I378" s="85">
        <v>78</v>
      </c>
      <c r="J378" s="49" t="str">
        <f>IF(((VLOOKUP($G378,Depth_Lookup!$A$3:$J$561,9,FALSE))-(I378/100))&gt;=0,"Good","Too Long")</f>
        <v>Good</v>
      </c>
      <c r="K378" s="50">
        <f>(VLOOKUP($G378,Depth_Lookup!$A$3:$J$561,10,FALSE))+(H378/100)</f>
        <v>109.792</v>
      </c>
      <c r="L378" s="50">
        <f>(VLOOKUP($G378,Depth_Lookup!$A$3:$J$561,10,FALSE))+(I378/100)</f>
        <v>110.07000000000001</v>
      </c>
      <c r="M378" s="87"/>
      <c r="N378" s="88"/>
      <c r="S378" s="86"/>
      <c r="T378" s="208"/>
      <c r="X378" s="86" t="e">
        <f>VLOOKUP(W378,[1]definitions_list_lookup!$V$12:$W$15,2,FALSE)</f>
        <v>#N/A</v>
      </c>
      <c r="Z378" s="86" t="e">
        <f>VLOOKUP(Y378,[1]definitions_list_lookup!$AT$3:$AU$5,2,FALSE)</f>
        <v>#N/A</v>
      </c>
      <c r="AA378" s="89"/>
      <c r="AB378" s="90"/>
      <c r="AD378" s="85" t="s">
        <v>376</v>
      </c>
      <c r="AE378" s="86">
        <f>VLOOKUP(AD378,[1]definitions_list_lookup!$Y$12:$Z$15,2,FALSE)</f>
        <v>0</v>
      </c>
      <c r="AG378" s="86" t="e">
        <f>VLOOKUP(AF378,[1]definitions_list_lookup!$AT$3:$AU$5,2,FALSE)</f>
        <v>#N/A</v>
      </c>
      <c r="AK378" s="91"/>
      <c r="AL378" s="91"/>
      <c r="AM378" s="91"/>
      <c r="AN378" s="91"/>
      <c r="AO378" s="91"/>
      <c r="AP378" s="91"/>
      <c r="AQ378" s="91"/>
      <c r="AR378" s="91"/>
      <c r="AS378" s="91"/>
      <c r="AT378" s="92"/>
      <c r="AU378" s="92"/>
      <c r="AV378" s="92"/>
      <c r="AW378" s="92"/>
      <c r="AX378" s="93" t="e">
        <f t="shared" si="14"/>
        <v>#DIV/0!</v>
      </c>
      <c r="AY378" s="93" t="e">
        <f t="shared" si="15"/>
        <v>#DIV/0!</v>
      </c>
      <c r="AZ378" s="93" t="e">
        <f t="shared" si="16"/>
        <v>#DIV/0!</v>
      </c>
      <c r="BA378" s="93" t="e">
        <f t="shared" si="17"/>
        <v>#DIV/0!</v>
      </c>
      <c r="BB378" s="93" t="e">
        <f t="shared" si="18"/>
        <v>#DIV/0!</v>
      </c>
      <c r="BC378" s="94" t="e">
        <f t="shared" si="19"/>
        <v>#DIV/0!</v>
      </c>
      <c r="BD378" s="95" t="e">
        <f t="shared" si="20"/>
        <v>#DIV/0!</v>
      </c>
      <c r="BE378" s="85" t="s">
        <v>452</v>
      </c>
      <c r="BG378" s="96"/>
      <c r="BH378" s="85" t="s">
        <v>420</v>
      </c>
      <c r="BI378" s="85">
        <f>VLOOKUP(BH378,[1]definitions_list_lookup!$AB$12:$AC$17,2,FALSE)</f>
        <v>0</v>
      </c>
    </row>
    <row r="379" spans="1:61" s="85" customFormat="1">
      <c r="A379" s="84">
        <v>43304</v>
      </c>
      <c r="B379" s="85" t="s">
        <v>9</v>
      </c>
      <c r="D379" s="85" t="s">
        <v>10</v>
      </c>
      <c r="E379" s="85">
        <v>56</v>
      </c>
      <c r="F379" s="85">
        <v>4</v>
      </c>
      <c r="G379" s="86" t="s">
        <v>160</v>
      </c>
      <c r="H379" s="85">
        <v>0</v>
      </c>
      <c r="I379" s="85">
        <v>27</v>
      </c>
      <c r="J379" s="49" t="str">
        <f>IF(((VLOOKUP($G379,Depth_Lookup!$A$3:$J$561,9,FALSE))-(I379/100))&gt;=0,"Good","Too Long")</f>
        <v>Good</v>
      </c>
      <c r="K379" s="50">
        <f>(VLOOKUP($G379,Depth_Lookup!$A$3:$J$561,10,FALSE))+(H379/100)</f>
        <v>110.07</v>
      </c>
      <c r="L379" s="50">
        <f>(VLOOKUP($G379,Depth_Lookup!$A$3:$J$561,10,FALSE))+(I379/100)</f>
        <v>110.33999999999999</v>
      </c>
      <c r="M379" s="87"/>
      <c r="N379" s="88"/>
      <c r="S379" s="86"/>
      <c r="T379" s="208"/>
      <c r="X379" s="86" t="e">
        <f>VLOOKUP(W379,[1]definitions_list_lookup!$V$12:$W$15,2,FALSE)</f>
        <v>#N/A</v>
      </c>
      <c r="Z379" s="86" t="e">
        <f>VLOOKUP(Y379,[1]definitions_list_lookup!$AT$3:$AU$5,2,FALSE)</f>
        <v>#N/A</v>
      </c>
      <c r="AA379" s="89"/>
      <c r="AB379" s="90"/>
      <c r="AD379" s="85" t="s">
        <v>376</v>
      </c>
      <c r="AE379" s="86">
        <f>VLOOKUP(AD379,[1]definitions_list_lookup!$Y$12:$Z$15,2,FALSE)</f>
        <v>0</v>
      </c>
      <c r="AG379" s="86" t="e">
        <f>VLOOKUP(AF379,[1]definitions_list_lookup!$AT$3:$AU$5,2,FALSE)</f>
        <v>#N/A</v>
      </c>
      <c r="AK379" s="91"/>
      <c r="AL379" s="91"/>
      <c r="AM379" s="91"/>
      <c r="AN379" s="91"/>
      <c r="AO379" s="91"/>
      <c r="AP379" s="91"/>
      <c r="AQ379" s="91"/>
      <c r="AR379" s="91"/>
      <c r="AS379" s="91"/>
      <c r="AT379" s="92"/>
      <c r="AU379" s="92"/>
      <c r="AV379" s="92"/>
      <c r="AW379" s="92"/>
      <c r="AX379" s="93" t="e">
        <f t="shared" si="14"/>
        <v>#DIV/0!</v>
      </c>
      <c r="AY379" s="93" t="e">
        <f t="shared" si="15"/>
        <v>#DIV/0!</v>
      </c>
      <c r="AZ379" s="93" t="e">
        <f t="shared" si="16"/>
        <v>#DIV/0!</v>
      </c>
      <c r="BA379" s="93" t="e">
        <f t="shared" si="17"/>
        <v>#DIV/0!</v>
      </c>
      <c r="BB379" s="93" t="e">
        <f t="shared" si="18"/>
        <v>#DIV/0!</v>
      </c>
      <c r="BC379" s="94" t="e">
        <f t="shared" si="19"/>
        <v>#DIV/0!</v>
      </c>
      <c r="BD379" s="95" t="e">
        <f t="shared" si="20"/>
        <v>#DIV/0!</v>
      </c>
      <c r="BE379" s="85" t="s">
        <v>452</v>
      </c>
      <c r="BG379" s="96"/>
      <c r="BH379" s="85" t="s">
        <v>420</v>
      </c>
      <c r="BI379" s="85">
        <f>VLOOKUP(BH379,[1]definitions_list_lookup!$AB$12:$AC$17,2,FALSE)</f>
        <v>0</v>
      </c>
    </row>
    <row r="380" spans="1:61" s="113" customFormat="1">
      <c r="A380" s="112">
        <v>43304</v>
      </c>
      <c r="B380" s="113" t="s">
        <v>9</v>
      </c>
      <c r="D380" s="113" t="s">
        <v>10</v>
      </c>
      <c r="E380" s="113">
        <v>56</v>
      </c>
      <c r="F380" s="113">
        <v>4</v>
      </c>
      <c r="G380" s="114" t="s">
        <v>160</v>
      </c>
      <c r="H380" s="113">
        <v>27</v>
      </c>
      <c r="I380" s="113">
        <v>27.5</v>
      </c>
      <c r="J380" s="49" t="str">
        <f>IF(((VLOOKUP($G380,Depth_Lookup!$A$3:$J$561,9,FALSE))-(I380/100))&gt;=0,"Good","Too Long")</f>
        <v>Good</v>
      </c>
      <c r="K380" s="50">
        <f>(VLOOKUP($G380,Depth_Lookup!$A$3:$J$561,10,FALSE))+(H380/100)</f>
        <v>110.33999999999999</v>
      </c>
      <c r="L380" s="50">
        <f>(VLOOKUP($G380,Depth_Lookup!$A$3:$J$561,10,FALSE))+(I380/100)</f>
        <v>110.345</v>
      </c>
      <c r="M380" s="115"/>
      <c r="N380" s="116"/>
      <c r="S380" s="114"/>
      <c r="T380" s="208"/>
      <c r="X380" s="114" t="e">
        <f>VLOOKUP(W380,[1]definitions_list_lookup!$V$12:$W$15,2,FALSE)</f>
        <v>#N/A</v>
      </c>
      <c r="Z380" s="114" t="e">
        <f>VLOOKUP(Y380,[1]definitions_list_lookup!$AT$3:$AU$5,2,FALSE)</f>
        <v>#N/A</v>
      </c>
      <c r="AA380" s="117"/>
      <c r="AB380" s="118"/>
      <c r="AD380" s="113" t="s">
        <v>376</v>
      </c>
      <c r="AE380" s="114">
        <f>VLOOKUP(AD380,[1]definitions_list_lookup!$Y$12:$Z$15,2,FALSE)</f>
        <v>0</v>
      </c>
      <c r="AG380" s="114" t="e">
        <f>VLOOKUP(AF380,[1]definitions_list_lookup!$AT$3:$AU$5,2,FALSE)</f>
        <v>#N/A</v>
      </c>
      <c r="AK380" s="119" t="s">
        <v>421</v>
      </c>
      <c r="AL380" s="119" t="s">
        <v>422</v>
      </c>
      <c r="AM380" s="119" t="s">
        <v>457</v>
      </c>
      <c r="AN380" s="119">
        <v>0.5</v>
      </c>
      <c r="AO380" s="119"/>
      <c r="AP380" s="119"/>
      <c r="AQ380" s="119"/>
      <c r="AR380" s="119"/>
      <c r="AS380" s="119"/>
      <c r="AT380" s="120">
        <v>26</v>
      </c>
      <c r="AU380" s="120">
        <v>90</v>
      </c>
      <c r="AV380" s="120">
        <v>37</v>
      </c>
      <c r="AW380" s="120">
        <v>180</v>
      </c>
      <c r="AX380" s="121">
        <f t="shared" si="14"/>
        <v>-32.912680790009688</v>
      </c>
      <c r="AY380" s="121">
        <f t="shared" si="15"/>
        <v>327.08731920999031</v>
      </c>
      <c r="AZ380" s="121">
        <f t="shared" si="16"/>
        <v>48.088125433175314</v>
      </c>
      <c r="BA380" s="121">
        <f t="shared" si="17"/>
        <v>57.087319209990312</v>
      </c>
      <c r="BB380" s="121">
        <f t="shared" si="18"/>
        <v>41.911874566824686</v>
      </c>
      <c r="BC380" s="122">
        <f t="shared" si="19"/>
        <v>147.08731920999031</v>
      </c>
      <c r="BD380" s="123">
        <f t="shared" si="20"/>
        <v>41.911874566824686</v>
      </c>
      <c r="BE380" s="113" t="s">
        <v>425</v>
      </c>
      <c r="BG380" s="124"/>
      <c r="BH380" s="113" t="s">
        <v>420</v>
      </c>
      <c r="BI380" s="113">
        <f>VLOOKUP(BH380,[1]definitions_list_lookup!$AB$12:$AC$17,2,FALSE)</f>
        <v>0</v>
      </c>
    </row>
    <row r="381" spans="1:61" s="85" customFormat="1">
      <c r="A381" s="84">
        <v>43304</v>
      </c>
      <c r="B381" s="85" t="s">
        <v>9</v>
      </c>
      <c r="D381" s="85" t="s">
        <v>10</v>
      </c>
      <c r="E381" s="85">
        <v>56</v>
      </c>
      <c r="F381" s="85">
        <v>4</v>
      </c>
      <c r="G381" s="86" t="s">
        <v>160</v>
      </c>
      <c r="H381" s="85">
        <v>27.5</v>
      </c>
      <c r="I381" s="85">
        <v>67</v>
      </c>
      <c r="J381" s="49" t="str">
        <f>IF(((VLOOKUP($G381,Depth_Lookup!$A$3:$J$561,9,FALSE))-(I381/100))&gt;=0,"Good","Too Long")</f>
        <v>Good</v>
      </c>
      <c r="K381" s="50">
        <f>(VLOOKUP($G381,Depth_Lookup!$A$3:$J$561,10,FALSE))+(H381/100)</f>
        <v>110.345</v>
      </c>
      <c r="L381" s="50">
        <f>(VLOOKUP($G381,Depth_Lookup!$A$3:$J$561,10,FALSE))+(I381/100)</f>
        <v>110.74</v>
      </c>
      <c r="M381" s="87"/>
      <c r="N381" s="88"/>
      <c r="S381" s="86"/>
      <c r="T381" s="208"/>
      <c r="X381" s="86" t="e">
        <f>VLOOKUP(W381,[1]definitions_list_lookup!$V$12:$W$15,2,FALSE)</f>
        <v>#N/A</v>
      </c>
      <c r="Z381" s="86" t="e">
        <f>VLOOKUP(Y381,[1]definitions_list_lookup!$AT$3:$AU$5,2,FALSE)</f>
        <v>#N/A</v>
      </c>
      <c r="AA381" s="89"/>
      <c r="AB381" s="90"/>
      <c r="AD381" s="85" t="s">
        <v>376</v>
      </c>
      <c r="AE381" s="86">
        <f>VLOOKUP(AD381,[1]definitions_list_lookup!$Y$12:$Z$15,2,FALSE)</f>
        <v>0</v>
      </c>
      <c r="AG381" s="86" t="e">
        <f>VLOOKUP(AF381,[1]definitions_list_lookup!$AT$3:$AU$5,2,FALSE)</f>
        <v>#N/A</v>
      </c>
      <c r="AK381" s="91"/>
      <c r="AL381" s="91"/>
      <c r="AM381" s="91"/>
      <c r="AN381" s="91"/>
      <c r="AO381" s="91"/>
      <c r="AP381" s="91"/>
      <c r="AQ381" s="91"/>
      <c r="AR381" s="91"/>
      <c r="AS381" s="91"/>
      <c r="AT381" s="92"/>
      <c r="AU381" s="92"/>
      <c r="AV381" s="92"/>
      <c r="AW381" s="92"/>
      <c r="AX381" s="93" t="e">
        <f t="shared" si="14"/>
        <v>#DIV/0!</v>
      </c>
      <c r="AY381" s="93" t="e">
        <f t="shared" si="15"/>
        <v>#DIV/0!</v>
      </c>
      <c r="AZ381" s="93" t="e">
        <f t="shared" si="16"/>
        <v>#DIV/0!</v>
      </c>
      <c r="BA381" s="93" t="e">
        <f t="shared" si="17"/>
        <v>#DIV/0!</v>
      </c>
      <c r="BB381" s="93" t="e">
        <f t="shared" si="18"/>
        <v>#DIV/0!</v>
      </c>
      <c r="BC381" s="94" t="e">
        <f t="shared" si="19"/>
        <v>#DIV/0!</v>
      </c>
      <c r="BD381" s="95" t="e">
        <f t="shared" si="20"/>
        <v>#DIV/0!</v>
      </c>
      <c r="BE381" s="85" t="s">
        <v>452</v>
      </c>
      <c r="BG381" s="96"/>
      <c r="BH381" s="85" t="s">
        <v>420</v>
      </c>
      <c r="BI381" s="85">
        <f>VLOOKUP(BH381,[1]definitions_list_lookup!$AB$12:$AC$17,2,FALSE)</f>
        <v>0</v>
      </c>
    </row>
    <row r="382" spans="1:61" s="85" customFormat="1">
      <c r="A382" s="84">
        <v>43304</v>
      </c>
      <c r="B382" s="85" t="s">
        <v>9</v>
      </c>
      <c r="D382" s="85" t="s">
        <v>10</v>
      </c>
      <c r="E382" s="85">
        <v>57</v>
      </c>
      <c r="F382" s="85">
        <v>1</v>
      </c>
      <c r="G382" s="86" t="s">
        <v>161</v>
      </c>
      <c r="H382" s="85">
        <v>0</v>
      </c>
      <c r="I382" s="85">
        <v>85</v>
      </c>
      <c r="J382" s="49" t="str">
        <f>IF(((VLOOKUP($G382,Depth_Lookup!$A$3:$J$561,9,FALSE))-(I382/100))&gt;=0,"Good","Too Long")</f>
        <v>Good</v>
      </c>
      <c r="K382" s="50">
        <f>(VLOOKUP($G382,Depth_Lookup!$A$3:$J$561,10,FALSE))+(H382/100)</f>
        <v>110.6</v>
      </c>
      <c r="L382" s="50">
        <f>(VLOOKUP($G382,Depth_Lookup!$A$3:$J$561,10,FALSE))+(I382/100)</f>
        <v>111.44999999999999</v>
      </c>
      <c r="M382" s="87"/>
      <c r="N382" s="88"/>
      <c r="S382" s="86"/>
      <c r="T382" s="208"/>
      <c r="X382" s="86" t="e">
        <f>VLOOKUP(W382,[1]definitions_list_lookup!$V$12:$W$15,2,FALSE)</f>
        <v>#N/A</v>
      </c>
      <c r="Z382" s="86" t="e">
        <f>VLOOKUP(Y382,[1]definitions_list_lookup!$AT$3:$AU$5,2,FALSE)</f>
        <v>#N/A</v>
      </c>
      <c r="AA382" s="89"/>
      <c r="AB382" s="90"/>
      <c r="AD382" s="85" t="s">
        <v>376</v>
      </c>
      <c r="AE382" s="86">
        <f>VLOOKUP(AD382,[1]definitions_list_lookup!$Y$12:$Z$15,2,FALSE)</f>
        <v>0</v>
      </c>
      <c r="AG382" s="86" t="e">
        <f>VLOOKUP(AF382,[1]definitions_list_lookup!$AT$3:$AU$5,2,FALSE)</f>
        <v>#N/A</v>
      </c>
      <c r="AK382" s="91"/>
      <c r="AL382" s="91"/>
      <c r="AM382" s="91"/>
      <c r="AN382" s="91"/>
      <c r="AO382" s="91"/>
      <c r="AP382" s="91"/>
      <c r="AQ382" s="91"/>
      <c r="AR382" s="91"/>
      <c r="AS382" s="91"/>
      <c r="AT382" s="92"/>
      <c r="AU382" s="92"/>
      <c r="AV382" s="92"/>
      <c r="AW382" s="92"/>
      <c r="AX382" s="93" t="e">
        <f t="shared" si="14"/>
        <v>#DIV/0!</v>
      </c>
      <c r="AY382" s="93" t="e">
        <f t="shared" si="15"/>
        <v>#DIV/0!</v>
      </c>
      <c r="AZ382" s="93" t="e">
        <f t="shared" si="16"/>
        <v>#DIV/0!</v>
      </c>
      <c r="BA382" s="93" t="e">
        <f t="shared" si="17"/>
        <v>#DIV/0!</v>
      </c>
      <c r="BB382" s="93" t="e">
        <f t="shared" si="18"/>
        <v>#DIV/0!</v>
      </c>
      <c r="BC382" s="94" t="e">
        <f t="shared" si="19"/>
        <v>#DIV/0!</v>
      </c>
      <c r="BD382" s="95" t="e">
        <f t="shared" si="20"/>
        <v>#DIV/0!</v>
      </c>
      <c r="BE382" s="85" t="s">
        <v>452</v>
      </c>
      <c r="BG382" s="96"/>
      <c r="BH382" s="85" t="s">
        <v>420</v>
      </c>
      <c r="BI382" s="85">
        <f>VLOOKUP(BH382,[1]definitions_list_lookup!$AB$12:$AC$17,2,FALSE)</f>
        <v>0</v>
      </c>
    </row>
    <row r="383" spans="1:61" s="85" customFormat="1">
      <c r="A383" s="84">
        <v>43304</v>
      </c>
      <c r="B383" s="85" t="s">
        <v>9</v>
      </c>
      <c r="D383" s="85" t="s">
        <v>10</v>
      </c>
      <c r="E383" s="85">
        <v>57</v>
      </c>
      <c r="F383" s="85">
        <v>2</v>
      </c>
      <c r="G383" s="86" t="s">
        <v>162</v>
      </c>
      <c r="H383" s="85">
        <v>0</v>
      </c>
      <c r="I383" s="85">
        <v>50</v>
      </c>
      <c r="J383" s="49" t="str">
        <f>IF(((VLOOKUP($G383,Depth_Lookup!$A$3:$J$561,9,FALSE))-(I383/100))&gt;=0,"Good","Too Long")</f>
        <v>Good</v>
      </c>
      <c r="K383" s="50">
        <f>(VLOOKUP($G383,Depth_Lookup!$A$3:$J$561,10,FALSE))+(H383/100)</f>
        <v>111.45</v>
      </c>
      <c r="L383" s="50">
        <f>(VLOOKUP($G383,Depth_Lookup!$A$3:$J$561,10,FALSE))+(I383/100)</f>
        <v>111.95</v>
      </c>
      <c r="M383" s="87"/>
      <c r="N383" s="88"/>
      <c r="S383" s="86"/>
      <c r="T383" s="208"/>
      <c r="X383" s="86" t="e">
        <f>VLOOKUP(W383,[1]definitions_list_lookup!$V$12:$W$15,2,FALSE)</f>
        <v>#N/A</v>
      </c>
      <c r="Z383" s="86" t="e">
        <f>VLOOKUP(Y383,[1]definitions_list_lookup!$AT$3:$AU$5,2,FALSE)</f>
        <v>#N/A</v>
      </c>
      <c r="AA383" s="89"/>
      <c r="AB383" s="90"/>
      <c r="AD383" s="85" t="s">
        <v>376</v>
      </c>
      <c r="AE383" s="86">
        <f>VLOOKUP(AD383,[1]definitions_list_lookup!$Y$12:$Z$15,2,FALSE)</f>
        <v>0</v>
      </c>
      <c r="AG383" s="86" t="e">
        <f>VLOOKUP(AF383,[1]definitions_list_lookup!$AT$3:$AU$5,2,FALSE)</f>
        <v>#N/A</v>
      </c>
      <c r="AK383" s="91"/>
      <c r="AL383" s="91"/>
      <c r="AM383" s="91"/>
      <c r="AN383" s="91"/>
      <c r="AO383" s="91"/>
      <c r="AP383" s="91"/>
      <c r="AQ383" s="91"/>
      <c r="AR383" s="91"/>
      <c r="AS383" s="91"/>
      <c r="AT383" s="92"/>
      <c r="AU383" s="92"/>
      <c r="AV383" s="92"/>
      <c r="AW383" s="92"/>
      <c r="AX383" s="93" t="e">
        <f t="shared" si="14"/>
        <v>#DIV/0!</v>
      </c>
      <c r="AY383" s="93" t="e">
        <f t="shared" si="15"/>
        <v>#DIV/0!</v>
      </c>
      <c r="AZ383" s="93" t="e">
        <f t="shared" si="16"/>
        <v>#DIV/0!</v>
      </c>
      <c r="BA383" s="93" t="e">
        <f t="shared" si="17"/>
        <v>#DIV/0!</v>
      </c>
      <c r="BB383" s="93" t="e">
        <f t="shared" si="18"/>
        <v>#DIV/0!</v>
      </c>
      <c r="BC383" s="94" t="e">
        <f t="shared" si="19"/>
        <v>#DIV/0!</v>
      </c>
      <c r="BD383" s="95" t="e">
        <f t="shared" si="20"/>
        <v>#DIV/0!</v>
      </c>
      <c r="BE383" s="85" t="s">
        <v>452</v>
      </c>
      <c r="BG383" s="96"/>
      <c r="BH383" s="85" t="s">
        <v>420</v>
      </c>
      <c r="BI383" s="85">
        <f>VLOOKUP(BH383,[1]definitions_list_lookup!$AB$12:$AC$17,2,FALSE)</f>
        <v>0</v>
      </c>
    </row>
    <row r="384" spans="1:61">
      <c r="A384" s="8">
        <v>43304</v>
      </c>
      <c r="B384" s="9" t="s">
        <v>9</v>
      </c>
      <c r="D384" s="9" t="s">
        <v>10</v>
      </c>
      <c r="E384" s="9">
        <v>57</v>
      </c>
      <c r="F384" s="9">
        <v>2</v>
      </c>
      <c r="G384" s="10" t="s">
        <v>162</v>
      </c>
      <c r="H384" s="2">
        <v>50</v>
      </c>
      <c r="I384" s="2">
        <v>80.5</v>
      </c>
      <c r="J384" s="49" t="str">
        <f>IF(((VLOOKUP($G384,Depth_Lookup!$A$3:$J$561,9,FALSE))-(I384/100))&gt;=0,"Good","Too Long")</f>
        <v>Good</v>
      </c>
      <c r="K384" s="50">
        <f>(VLOOKUP($G384,Depth_Lookup!$A$3:$J$561,10,FALSE))+(H384/100)</f>
        <v>111.95</v>
      </c>
      <c r="L384" s="50">
        <f>(VLOOKUP($G384,Depth_Lookup!$A$3:$J$561,10,FALSE))+(I384/100)</f>
        <v>112.25500000000001</v>
      </c>
      <c r="R384" s="9"/>
      <c r="S384" s="17"/>
      <c r="T384" s="208"/>
      <c r="U384" s="5"/>
      <c r="V384" s="9"/>
      <c r="W384" s="9"/>
      <c r="X384" s="10" t="e">
        <f>VLOOKUP(W384,[1]definitions_list_lookup!$V$12:$W$15,2,FALSE)</f>
        <v>#N/A</v>
      </c>
      <c r="Y384" s="5"/>
      <c r="Z384" s="17" t="e">
        <f>VLOOKUP(Y384,[1]definitions_list_lookup!$AT$3:$AU$5,2,FALSE)</f>
        <v>#N/A</v>
      </c>
      <c r="AA384" s="52"/>
      <c r="AC384" s="9"/>
      <c r="AD384" s="2" t="s">
        <v>376</v>
      </c>
      <c r="AE384" s="10">
        <f>VLOOKUP(AD384,[1]definitions_list_lookup!$Y$12:$Z$15,2,FALSE)</f>
        <v>0</v>
      </c>
      <c r="AF384" s="5"/>
      <c r="AG384" s="17" t="e">
        <f>VLOOKUP(AF384,[1]definitions_list_lookup!$AT$3:$AU$5,2,FALSE)</f>
        <v>#N/A</v>
      </c>
      <c r="AI384" s="2"/>
      <c r="AJ384" s="2"/>
      <c r="AK384" s="54"/>
      <c r="AL384" s="54"/>
      <c r="AM384" s="54"/>
      <c r="AN384" s="54"/>
      <c r="AO384" s="54"/>
      <c r="AP384" s="54"/>
      <c r="AQ384" s="54"/>
      <c r="AR384" s="54"/>
      <c r="AS384" s="54"/>
      <c r="AT384" s="55"/>
      <c r="AU384" s="55"/>
      <c r="AV384" s="55"/>
      <c r="AW384" s="55"/>
      <c r="AX384" s="56" t="e">
        <f t="shared" si="14"/>
        <v>#DIV/0!</v>
      </c>
      <c r="AY384" s="56" t="e">
        <f t="shared" si="15"/>
        <v>#DIV/0!</v>
      </c>
      <c r="AZ384" s="56" t="e">
        <f t="shared" si="16"/>
        <v>#DIV/0!</v>
      </c>
      <c r="BA384" s="56" t="e">
        <f t="shared" si="17"/>
        <v>#DIV/0!</v>
      </c>
      <c r="BB384" s="56" t="e">
        <f t="shared" si="18"/>
        <v>#DIV/0!</v>
      </c>
      <c r="BC384" s="57" t="e">
        <f t="shared" si="19"/>
        <v>#DIV/0!</v>
      </c>
      <c r="BD384" s="58" t="e">
        <f t="shared" si="20"/>
        <v>#DIV/0!</v>
      </c>
      <c r="BI384" s="9" t="e">
        <f>VLOOKUP(BH384,[1]definitions_list_lookup!$AB$12:$AC$17,2,FALSE)</f>
        <v>#N/A</v>
      </c>
    </row>
    <row r="385" spans="1:61" s="85" customFormat="1">
      <c r="A385" s="84">
        <v>43304</v>
      </c>
      <c r="B385" s="85" t="s">
        <v>9</v>
      </c>
      <c r="D385" s="85" t="s">
        <v>10</v>
      </c>
      <c r="E385" s="85">
        <v>57</v>
      </c>
      <c r="F385" s="85">
        <v>3</v>
      </c>
      <c r="G385" s="86" t="s">
        <v>163</v>
      </c>
      <c r="H385" s="85">
        <v>0</v>
      </c>
      <c r="I385" s="85">
        <v>12.5</v>
      </c>
      <c r="J385" s="49" t="str">
        <f>IF(((VLOOKUP($G385,Depth_Lookup!$A$3:$J$561,9,FALSE))-(I385/100))&gt;=0,"Good","Too Long")</f>
        <v>Good</v>
      </c>
      <c r="K385" s="50">
        <f>(VLOOKUP($G385,Depth_Lookup!$A$3:$J$561,10,FALSE))+(H385/100)</f>
        <v>112.255</v>
      </c>
      <c r="L385" s="50">
        <f>(VLOOKUP($G385,Depth_Lookup!$A$3:$J$561,10,FALSE))+(I385/100)</f>
        <v>112.38</v>
      </c>
      <c r="M385" s="87"/>
      <c r="N385" s="88"/>
      <c r="S385" s="86"/>
      <c r="T385" s="208"/>
      <c r="X385" s="86" t="e">
        <f>VLOOKUP(W385,[1]definitions_list_lookup!$V$12:$W$15,2,FALSE)</f>
        <v>#N/A</v>
      </c>
      <c r="Z385" s="86" t="e">
        <f>VLOOKUP(Y385,[1]definitions_list_lookup!$AT$3:$AU$5,2,FALSE)</f>
        <v>#N/A</v>
      </c>
      <c r="AA385" s="89"/>
      <c r="AB385" s="90"/>
      <c r="AD385" s="85" t="s">
        <v>376</v>
      </c>
      <c r="AE385" s="86">
        <f>VLOOKUP(AD385,[1]definitions_list_lookup!$Y$12:$Z$15,2,FALSE)</f>
        <v>0</v>
      </c>
      <c r="AG385" s="86" t="e">
        <f>VLOOKUP(AF385,[1]definitions_list_lookup!$AT$3:$AU$5,2,FALSE)</f>
        <v>#N/A</v>
      </c>
      <c r="AK385" s="91"/>
      <c r="AL385" s="91"/>
      <c r="AM385" s="91"/>
      <c r="AN385" s="91"/>
      <c r="AO385" s="91"/>
      <c r="AP385" s="91"/>
      <c r="AQ385" s="91"/>
      <c r="AR385" s="91"/>
      <c r="AS385" s="91"/>
      <c r="AT385" s="92"/>
      <c r="AU385" s="92"/>
      <c r="AV385" s="92"/>
      <c r="AW385" s="92"/>
      <c r="AX385" s="93" t="e">
        <f t="shared" si="14"/>
        <v>#DIV/0!</v>
      </c>
      <c r="AY385" s="93" t="e">
        <f t="shared" si="15"/>
        <v>#DIV/0!</v>
      </c>
      <c r="AZ385" s="93" t="e">
        <f t="shared" si="16"/>
        <v>#DIV/0!</v>
      </c>
      <c r="BA385" s="93" t="e">
        <f t="shared" si="17"/>
        <v>#DIV/0!</v>
      </c>
      <c r="BB385" s="93" t="e">
        <f t="shared" si="18"/>
        <v>#DIV/0!</v>
      </c>
      <c r="BC385" s="94" t="e">
        <f t="shared" si="19"/>
        <v>#DIV/0!</v>
      </c>
      <c r="BD385" s="95" t="e">
        <f t="shared" si="20"/>
        <v>#DIV/0!</v>
      </c>
      <c r="BE385" s="85" t="s">
        <v>452</v>
      </c>
      <c r="BG385" s="96"/>
      <c r="BH385" s="85" t="s">
        <v>420</v>
      </c>
      <c r="BI385" s="85">
        <f>VLOOKUP(BH385,[1]definitions_list_lookup!$AB$12:$AC$17,2,FALSE)</f>
        <v>0</v>
      </c>
    </row>
    <row r="386" spans="1:61" s="113" customFormat="1">
      <c r="A386" s="112">
        <v>43304</v>
      </c>
      <c r="B386" s="113" t="s">
        <v>9</v>
      </c>
      <c r="D386" s="113" t="s">
        <v>10</v>
      </c>
      <c r="E386" s="113">
        <v>57</v>
      </c>
      <c r="F386" s="113">
        <v>3</v>
      </c>
      <c r="G386" s="114" t="s">
        <v>163</v>
      </c>
      <c r="H386" s="113">
        <v>12.5</v>
      </c>
      <c r="I386" s="113">
        <v>12.7</v>
      </c>
      <c r="J386" s="49" t="str">
        <f>IF(((VLOOKUP($G386,Depth_Lookup!$A$3:$J$561,9,FALSE))-(I386/100))&gt;=0,"Good","Too Long")</f>
        <v>Good</v>
      </c>
      <c r="K386" s="50">
        <f>(VLOOKUP($G386,Depth_Lookup!$A$3:$J$561,10,FALSE))+(H386/100)</f>
        <v>112.38</v>
      </c>
      <c r="L386" s="50">
        <f>(VLOOKUP($G386,Depth_Lookup!$A$3:$J$561,10,FALSE))+(I386/100)</f>
        <v>112.38199999999999</v>
      </c>
      <c r="M386" s="115"/>
      <c r="N386" s="116"/>
      <c r="S386" s="114"/>
      <c r="T386" s="208"/>
      <c r="X386" s="114" t="e">
        <f>VLOOKUP(W386,[1]definitions_list_lookup!$V$12:$W$15,2,FALSE)</f>
        <v>#N/A</v>
      </c>
      <c r="Z386" s="114" t="e">
        <f>VLOOKUP(Y386,[1]definitions_list_lookup!$AT$3:$AU$5,2,FALSE)</f>
        <v>#N/A</v>
      </c>
      <c r="AA386" s="117"/>
      <c r="AB386" s="118"/>
      <c r="AD386" s="113" t="s">
        <v>376</v>
      </c>
      <c r="AE386" s="114">
        <f>VLOOKUP(AD386,[1]definitions_list_lookup!$Y$12:$Z$15,2,FALSE)</f>
        <v>0</v>
      </c>
      <c r="AG386" s="114" t="e">
        <f>VLOOKUP(AF386,[1]definitions_list_lookup!$AT$3:$AU$5,2,FALSE)</f>
        <v>#N/A</v>
      </c>
      <c r="AK386" s="119" t="s">
        <v>421</v>
      </c>
      <c r="AL386" s="119" t="s">
        <v>422</v>
      </c>
      <c r="AM386" s="119" t="s">
        <v>423</v>
      </c>
      <c r="AN386" s="119">
        <v>0.2</v>
      </c>
      <c r="AO386" s="119"/>
      <c r="AP386" s="119"/>
      <c r="AQ386" s="119"/>
      <c r="AR386" s="119"/>
      <c r="AS386" s="119"/>
      <c r="AT386" s="120">
        <v>46</v>
      </c>
      <c r="AU386" s="120">
        <v>270</v>
      </c>
      <c r="AV386" s="120">
        <v>27</v>
      </c>
      <c r="AW386" s="120">
        <v>180</v>
      </c>
      <c r="AX386" s="121">
        <f t="shared" si="14"/>
        <v>63.800830081779338</v>
      </c>
      <c r="AY386" s="121">
        <f t="shared" si="15"/>
        <v>63.800830081779338</v>
      </c>
      <c r="AZ386" s="121">
        <f t="shared" si="16"/>
        <v>40.908226305055742</v>
      </c>
      <c r="BA386" s="121">
        <f t="shared" si="17"/>
        <v>153.80083008177934</v>
      </c>
      <c r="BB386" s="121">
        <f t="shared" si="18"/>
        <v>49.091773694944258</v>
      </c>
      <c r="BC386" s="122">
        <f t="shared" si="19"/>
        <v>243.80083008177934</v>
      </c>
      <c r="BD386" s="123">
        <f t="shared" si="20"/>
        <v>49.091773694944258</v>
      </c>
      <c r="BE386" s="113" t="s">
        <v>425</v>
      </c>
      <c r="BG386" s="124"/>
      <c r="BH386" s="113" t="s">
        <v>420</v>
      </c>
      <c r="BI386" s="113">
        <f>VLOOKUP(BH386,[1]definitions_list_lookup!$AB$12:$AC$17,2,FALSE)</f>
        <v>0</v>
      </c>
    </row>
    <row r="387" spans="1:61" s="85" customFormat="1">
      <c r="A387" s="84">
        <v>43304</v>
      </c>
      <c r="B387" s="85" t="s">
        <v>9</v>
      </c>
      <c r="D387" s="85" t="s">
        <v>10</v>
      </c>
      <c r="E387" s="85">
        <v>57</v>
      </c>
      <c r="F387" s="85">
        <v>3</v>
      </c>
      <c r="G387" s="86" t="s">
        <v>163</v>
      </c>
      <c r="H387" s="85" t="s">
        <v>164</v>
      </c>
      <c r="I387" s="85">
        <v>83</v>
      </c>
      <c r="J387" s="49" t="str">
        <f>IF(((VLOOKUP($G387,Depth_Lookup!$A$3:$J$561,9,FALSE))-(I387/100))&gt;=0,"Good","Too Long")</f>
        <v>Good</v>
      </c>
      <c r="K387" s="50" t="e">
        <f>(VLOOKUP($G387,Depth_Lookup!$A$3:$J$561,10,FALSE))+(H387/100)</f>
        <v>#VALUE!</v>
      </c>
      <c r="L387" s="50">
        <f>(VLOOKUP($G387,Depth_Lookup!$A$3:$J$561,10,FALSE))+(I387/100)</f>
        <v>113.08499999999999</v>
      </c>
      <c r="M387" s="87"/>
      <c r="N387" s="88"/>
      <c r="S387" s="86"/>
      <c r="T387" s="208"/>
      <c r="X387" s="86" t="e">
        <f>VLOOKUP(W387,[1]definitions_list_lookup!$V$12:$W$15,2,FALSE)</f>
        <v>#N/A</v>
      </c>
      <c r="Z387" s="86" t="e">
        <f>VLOOKUP(Y387,[1]definitions_list_lookup!$AT$3:$AU$5,2,FALSE)</f>
        <v>#N/A</v>
      </c>
      <c r="AA387" s="89"/>
      <c r="AB387" s="90"/>
      <c r="AD387" s="85" t="s">
        <v>376</v>
      </c>
      <c r="AE387" s="86">
        <f>VLOOKUP(AD387,[1]definitions_list_lookup!$Y$12:$Z$15,2,FALSE)</f>
        <v>0</v>
      </c>
      <c r="AG387" s="86" t="e">
        <f>VLOOKUP(AF387,[1]definitions_list_lookup!$AT$3:$AU$5,2,FALSE)</f>
        <v>#N/A</v>
      </c>
      <c r="AK387" s="91"/>
      <c r="AL387" s="91"/>
      <c r="AM387" s="91"/>
      <c r="AN387" s="91"/>
      <c r="AO387" s="91"/>
      <c r="AP387" s="91"/>
      <c r="AQ387" s="91"/>
      <c r="AR387" s="91"/>
      <c r="AS387" s="91"/>
      <c r="AT387" s="92"/>
      <c r="AU387" s="92"/>
      <c r="AV387" s="92"/>
      <c r="AW387" s="92"/>
      <c r="AX387" s="93" t="e">
        <f t="shared" si="14"/>
        <v>#DIV/0!</v>
      </c>
      <c r="AY387" s="93" t="e">
        <f t="shared" si="15"/>
        <v>#DIV/0!</v>
      </c>
      <c r="AZ387" s="93" t="e">
        <f t="shared" si="16"/>
        <v>#DIV/0!</v>
      </c>
      <c r="BA387" s="93" t="e">
        <f t="shared" si="17"/>
        <v>#DIV/0!</v>
      </c>
      <c r="BB387" s="93" t="e">
        <f t="shared" si="18"/>
        <v>#DIV/0!</v>
      </c>
      <c r="BC387" s="94" t="e">
        <f t="shared" si="19"/>
        <v>#DIV/0!</v>
      </c>
      <c r="BD387" s="95" t="e">
        <f t="shared" si="20"/>
        <v>#DIV/0!</v>
      </c>
      <c r="BE387" s="85" t="s">
        <v>452</v>
      </c>
      <c r="BF387" s="85" t="s">
        <v>456</v>
      </c>
      <c r="BG387" s="96"/>
      <c r="BH387" s="85" t="s">
        <v>420</v>
      </c>
      <c r="BI387" s="85">
        <f>VLOOKUP(BH387,[1]definitions_list_lookup!$AB$12:$AC$17,2,FALSE)</f>
        <v>0</v>
      </c>
    </row>
    <row r="388" spans="1:61" s="85" customFormat="1">
      <c r="A388" s="84">
        <v>43304</v>
      </c>
      <c r="B388" s="85" t="s">
        <v>9</v>
      </c>
      <c r="D388" s="85" t="s">
        <v>10</v>
      </c>
      <c r="E388" s="85">
        <v>57</v>
      </c>
      <c r="F388" s="85">
        <v>3</v>
      </c>
      <c r="G388" s="86" t="s">
        <v>163</v>
      </c>
      <c r="H388" s="85">
        <v>83</v>
      </c>
      <c r="I388" s="85">
        <v>89.5</v>
      </c>
      <c r="J388" s="49" t="str">
        <f>IF(((VLOOKUP($G388,Depth_Lookup!$A$3:$J$561,9,FALSE))-(I388/100))&gt;=0,"Good","Too Long")</f>
        <v>Good</v>
      </c>
      <c r="K388" s="50">
        <f>(VLOOKUP($G388,Depth_Lookup!$A$3:$J$561,10,FALSE))+(H388/100)</f>
        <v>113.08499999999999</v>
      </c>
      <c r="L388" s="50">
        <f>(VLOOKUP($G388,Depth_Lookup!$A$3:$J$561,10,FALSE))+(I388/100)</f>
        <v>113.14999999999999</v>
      </c>
      <c r="M388" s="87"/>
      <c r="N388" s="88"/>
      <c r="S388" s="86"/>
      <c r="T388" s="208"/>
      <c r="X388" s="86" t="e">
        <f>VLOOKUP(W388,[1]definitions_list_lookup!$V$12:$W$15,2,FALSE)</f>
        <v>#N/A</v>
      </c>
      <c r="Z388" s="86" t="e">
        <f>VLOOKUP(Y388,[1]definitions_list_lookup!$AT$3:$AU$5,2,FALSE)</f>
        <v>#N/A</v>
      </c>
      <c r="AA388" s="89"/>
      <c r="AB388" s="90"/>
      <c r="AD388" s="85" t="s">
        <v>376</v>
      </c>
      <c r="AE388" s="86">
        <f>VLOOKUP(AD388,[1]definitions_list_lookup!$Y$12:$Z$15,2,FALSE)</f>
        <v>0</v>
      </c>
      <c r="AG388" s="86" t="e">
        <f>VLOOKUP(AF388,[1]definitions_list_lookup!$AT$3:$AU$5,2,FALSE)</f>
        <v>#N/A</v>
      </c>
      <c r="AK388" s="91"/>
      <c r="AL388" s="91"/>
      <c r="AM388" s="91"/>
      <c r="AN388" s="91"/>
      <c r="AO388" s="91"/>
      <c r="AP388" s="91"/>
      <c r="AQ388" s="91"/>
      <c r="AR388" s="91"/>
      <c r="AS388" s="91"/>
      <c r="AT388" s="92">
        <v>48</v>
      </c>
      <c r="AU388" s="92">
        <v>90</v>
      </c>
      <c r="AV388" s="92">
        <v>11</v>
      </c>
      <c r="AW388" s="92">
        <v>180</v>
      </c>
      <c r="AX388" s="93">
        <f t="shared" si="14"/>
        <v>-80.07259724196993</v>
      </c>
      <c r="AY388" s="93">
        <f t="shared" si="15"/>
        <v>279.9274027580301</v>
      </c>
      <c r="AZ388" s="93">
        <f t="shared" si="16"/>
        <v>41.570533395881867</v>
      </c>
      <c r="BA388" s="93">
        <f t="shared" si="17"/>
        <v>9.9274027580300697</v>
      </c>
      <c r="BB388" s="93">
        <f t="shared" si="18"/>
        <v>48.429466604118133</v>
      </c>
      <c r="BC388" s="94">
        <f t="shared" si="19"/>
        <v>99.927402758030098</v>
      </c>
      <c r="BD388" s="95">
        <f t="shared" si="20"/>
        <v>48.429466604118133</v>
      </c>
      <c r="BE388" s="85" t="s">
        <v>452</v>
      </c>
      <c r="BG388" s="96"/>
      <c r="BH388" s="85" t="s">
        <v>420</v>
      </c>
      <c r="BI388" s="85">
        <f>VLOOKUP(BH388,[1]definitions_list_lookup!$AB$12:$AC$17,2,FALSE)</f>
        <v>0</v>
      </c>
    </row>
    <row r="389" spans="1:61" s="85" customFormat="1">
      <c r="A389" s="84">
        <v>43304</v>
      </c>
      <c r="B389" s="85" t="s">
        <v>9</v>
      </c>
      <c r="D389" s="85" t="s">
        <v>10</v>
      </c>
      <c r="E389" s="85">
        <v>57</v>
      </c>
      <c r="F389" s="85">
        <v>4</v>
      </c>
      <c r="G389" s="86" t="s">
        <v>165</v>
      </c>
      <c r="H389" s="85">
        <v>0</v>
      </c>
      <c r="I389" s="85">
        <v>63.5</v>
      </c>
      <c r="J389" s="49" t="str">
        <f>IF(((VLOOKUP($G389,Depth_Lookup!$A$3:$J$561,9,FALSE))-(I389/100))&gt;=0,"Good","Too Long")</f>
        <v>Good</v>
      </c>
      <c r="K389" s="50">
        <f>(VLOOKUP($G389,Depth_Lookup!$A$3:$J$561,10,FALSE))+(H389/100)</f>
        <v>113.15</v>
      </c>
      <c r="L389" s="50">
        <f>(VLOOKUP($G389,Depth_Lookup!$A$3:$J$561,10,FALSE))+(I389/100)</f>
        <v>113.78500000000001</v>
      </c>
      <c r="M389" s="87"/>
      <c r="N389" s="88"/>
      <c r="S389" s="86"/>
      <c r="T389" s="208"/>
      <c r="X389" s="86" t="e">
        <f>VLOOKUP(W389,[1]definitions_list_lookup!$V$12:$W$15,2,FALSE)</f>
        <v>#N/A</v>
      </c>
      <c r="Z389" s="86" t="e">
        <f>VLOOKUP(Y389,[1]definitions_list_lookup!$AT$3:$AU$5,2,FALSE)</f>
        <v>#N/A</v>
      </c>
      <c r="AA389" s="89"/>
      <c r="AB389" s="90"/>
      <c r="AD389" s="85" t="s">
        <v>376</v>
      </c>
      <c r="AE389" s="86">
        <f>VLOOKUP(AD389,[1]definitions_list_lookup!$Y$12:$Z$15,2,FALSE)</f>
        <v>0</v>
      </c>
      <c r="AG389" s="86" t="e">
        <f>VLOOKUP(AF389,[1]definitions_list_lookup!$AT$3:$AU$5,2,FALSE)</f>
        <v>#N/A</v>
      </c>
      <c r="AK389" s="91"/>
      <c r="AL389" s="91"/>
      <c r="AM389" s="91"/>
      <c r="AN389" s="91"/>
      <c r="AO389" s="91"/>
      <c r="AP389" s="91"/>
      <c r="AQ389" s="91"/>
      <c r="AR389" s="91"/>
      <c r="AS389" s="91"/>
      <c r="AT389" s="92"/>
      <c r="AU389" s="92"/>
      <c r="AV389" s="92"/>
      <c r="AW389" s="92"/>
      <c r="AX389" s="93" t="e">
        <f t="shared" si="14"/>
        <v>#DIV/0!</v>
      </c>
      <c r="AY389" s="93" t="e">
        <f t="shared" si="15"/>
        <v>#DIV/0!</v>
      </c>
      <c r="AZ389" s="93" t="e">
        <f t="shared" si="16"/>
        <v>#DIV/0!</v>
      </c>
      <c r="BA389" s="93" t="e">
        <f t="shared" si="17"/>
        <v>#DIV/0!</v>
      </c>
      <c r="BB389" s="93" t="e">
        <f t="shared" si="18"/>
        <v>#DIV/0!</v>
      </c>
      <c r="BC389" s="94" t="e">
        <f t="shared" si="19"/>
        <v>#DIV/0!</v>
      </c>
      <c r="BD389" s="95" t="e">
        <f t="shared" si="20"/>
        <v>#DIV/0!</v>
      </c>
      <c r="BE389" s="85" t="s">
        <v>452</v>
      </c>
      <c r="BG389" s="96"/>
      <c r="BH389" s="85" t="s">
        <v>420</v>
      </c>
      <c r="BI389" s="85">
        <f>VLOOKUP(BH389,[1]definitions_list_lookup!$AB$12:$AC$17,2,FALSE)</f>
        <v>0</v>
      </c>
    </row>
    <row r="390" spans="1:61" s="85" customFormat="1">
      <c r="A390" s="84">
        <v>43304</v>
      </c>
      <c r="B390" s="85" t="s">
        <v>9</v>
      </c>
      <c r="D390" s="85" t="s">
        <v>10</v>
      </c>
      <c r="E390" s="85">
        <v>57</v>
      </c>
      <c r="F390" s="85">
        <v>4</v>
      </c>
      <c r="G390" s="86" t="s">
        <v>165</v>
      </c>
      <c r="H390" s="85">
        <v>63.5</v>
      </c>
      <c r="I390" s="85">
        <v>76</v>
      </c>
      <c r="J390" s="49" t="str">
        <f>IF(((VLOOKUP($G390,Depth_Lookup!$A$3:$J$561,9,FALSE))-(I390/100))&gt;=0,"Good","Too Long")</f>
        <v>Good</v>
      </c>
      <c r="K390" s="50">
        <f>(VLOOKUP($G390,Depth_Lookup!$A$3:$J$561,10,FALSE))+(H390/100)</f>
        <v>113.78500000000001</v>
      </c>
      <c r="L390" s="50">
        <f>(VLOOKUP($G390,Depth_Lookup!$A$3:$J$561,10,FALSE))+(I390/100)</f>
        <v>113.91000000000001</v>
      </c>
      <c r="M390" s="87"/>
      <c r="N390" s="88"/>
      <c r="S390" s="86"/>
      <c r="T390" s="208"/>
      <c r="X390" s="86" t="e">
        <f>VLOOKUP(W390,[1]definitions_list_lookup!$V$12:$W$15,2,FALSE)</f>
        <v>#N/A</v>
      </c>
      <c r="Z390" s="86" t="e">
        <f>VLOOKUP(Y390,[1]definitions_list_lookup!$AT$3:$AU$5,2,FALSE)</f>
        <v>#N/A</v>
      </c>
      <c r="AA390" s="89"/>
      <c r="AB390" s="90"/>
      <c r="AD390" s="85" t="s">
        <v>376</v>
      </c>
      <c r="AE390" s="86">
        <f>VLOOKUP(AD390,[1]definitions_list_lookup!$Y$12:$Z$15,2,FALSE)</f>
        <v>0</v>
      </c>
      <c r="AG390" s="86" t="e">
        <f>VLOOKUP(AF390,[1]definitions_list_lookup!$AT$3:$AU$5,2,FALSE)</f>
        <v>#N/A</v>
      </c>
      <c r="AK390" s="91"/>
      <c r="AL390" s="91"/>
      <c r="AM390" s="91"/>
      <c r="AN390" s="91"/>
      <c r="AO390" s="91"/>
      <c r="AP390" s="91"/>
      <c r="AQ390" s="91"/>
      <c r="AR390" s="91"/>
      <c r="AS390" s="91"/>
      <c r="AT390" s="92">
        <v>11</v>
      </c>
      <c r="AU390" s="92">
        <v>90</v>
      </c>
      <c r="AV390" s="92">
        <v>40</v>
      </c>
      <c r="AW390" s="92">
        <v>0</v>
      </c>
      <c r="AX390" s="93">
        <f t="shared" si="14"/>
        <v>-166.95729306216666</v>
      </c>
      <c r="AY390" s="93">
        <f t="shared" si="15"/>
        <v>193.04270693783334</v>
      </c>
      <c r="AZ390" s="93">
        <f t="shared" si="16"/>
        <v>49.261026274980161</v>
      </c>
      <c r="BA390" s="93">
        <f t="shared" si="17"/>
        <v>283.04270693783337</v>
      </c>
      <c r="BB390" s="93">
        <f t="shared" si="18"/>
        <v>40.738973725019839</v>
      </c>
      <c r="BC390" s="94">
        <f t="shared" si="19"/>
        <v>13.042706937833344</v>
      </c>
      <c r="BD390" s="95">
        <f t="shared" si="20"/>
        <v>40.738973725019839</v>
      </c>
      <c r="BE390" s="85" t="s">
        <v>452</v>
      </c>
      <c r="BF390" s="85" t="s">
        <v>456</v>
      </c>
      <c r="BG390" s="96"/>
      <c r="BH390" s="85" t="s">
        <v>420</v>
      </c>
      <c r="BI390" s="85">
        <f>VLOOKUP(BH390,[1]definitions_list_lookup!$AB$12:$AC$17,2,FALSE)</f>
        <v>0</v>
      </c>
    </row>
    <row r="391" spans="1:61" s="85" customFormat="1">
      <c r="A391" s="84">
        <v>43304</v>
      </c>
      <c r="B391" s="85" t="s">
        <v>9</v>
      </c>
      <c r="D391" s="85" t="s">
        <v>10</v>
      </c>
      <c r="E391" s="85">
        <v>58</v>
      </c>
      <c r="F391" s="85">
        <v>1</v>
      </c>
      <c r="G391" s="86" t="s">
        <v>166</v>
      </c>
      <c r="H391" s="85">
        <v>0</v>
      </c>
      <c r="I391" s="85">
        <v>55</v>
      </c>
      <c r="J391" s="49" t="str">
        <f>IF(((VLOOKUP($G391,Depth_Lookup!$A$3:$J$561,9,FALSE))-(I391/100))&gt;=0,"Good","Too Long")</f>
        <v>Good</v>
      </c>
      <c r="K391" s="50">
        <f>(VLOOKUP($G391,Depth_Lookup!$A$3:$J$561,10,FALSE))+(H391/100)</f>
        <v>113.6</v>
      </c>
      <c r="L391" s="50">
        <f>(VLOOKUP($G391,Depth_Lookup!$A$3:$J$561,10,FALSE))+(I391/100)</f>
        <v>114.14999999999999</v>
      </c>
      <c r="M391" s="87"/>
      <c r="N391" s="88"/>
      <c r="S391" s="86"/>
      <c r="T391" s="208"/>
      <c r="X391" s="86" t="e">
        <f>VLOOKUP(W391,[1]definitions_list_lookup!$V$12:$W$15,2,FALSE)</f>
        <v>#N/A</v>
      </c>
      <c r="Z391" s="86" t="e">
        <f>VLOOKUP(Y391,[1]definitions_list_lookup!$AT$3:$AU$5,2,FALSE)</f>
        <v>#N/A</v>
      </c>
      <c r="AA391" s="89"/>
      <c r="AB391" s="90"/>
      <c r="AD391" s="85" t="s">
        <v>376</v>
      </c>
      <c r="AE391" s="86">
        <f>VLOOKUP(AD391,[1]definitions_list_lookup!$Y$12:$Z$15,2,FALSE)</f>
        <v>0</v>
      </c>
      <c r="AG391" s="86" t="e">
        <f>VLOOKUP(AF391,[1]definitions_list_lookup!$AT$3:$AU$5,2,FALSE)</f>
        <v>#N/A</v>
      </c>
      <c r="AK391" s="91"/>
      <c r="AL391" s="91"/>
      <c r="AM391" s="91"/>
      <c r="AN391" s="91"/>
      <c r="AO391" s="91"/>
      <c r="AP391" s="91"/>
      <c r="AQ391" s="91"/>
      <c r="AR391" s="91"/>
      <c r="AS391" s="91"/>
      <c r="AT391" s="92"/>
      <c r="AU391" s="92"/>
      <c r="AV391" s="92"/>
      <c r="AW391" s="92"/>
      <c r="AX391" s="93" t="e">
        <f t="shared" si="14"/>
        <v>#DIV/0!</v>
      </c>
      <c r="AY391" s="93" t="e">
        <f t="shared" si="15"/>
        <v>#DIV/0!</v>
      </c>
      <c r="AZ391" s="93" t="e">
        <f t="shared" si="16"/>
        <v>#DIV/0!</v>
      </c>
      <c r="BA391" s="93" t="e">
        <f t="shared" si="17"/>
        <v>#DIV/0!</v>
      </c>
      <c r="BB391" s="93" t="e">
        <f t="shared" si="18"/>
        <v>#DIV/0!</v>
      </c>
      <c r="BC391" s="94" t="e">
        <f t="shared" si="19"/>
        <v>#DIV/0!</v>
      </c>
      <c r="BD391" s="95" t="e">
        <f t="shared" si="20"/>
        <v>#DIV/0!</v>
      </c>
      <c r="BE391" s="85" t="s">
        <v>452</v>
      </c>
      <c r="BG391" s="96"/>
      <c r="BH391" s="85" t="s">
        <v>420</v>
      </c>
      <c r="BI391" s="85">
        <f>VLOOKUP(BH391,[1]definitions_list_lookup!$AB$12:$AC$17,2,FALSE)</f>
        <v>0</v>
      </c>
    </row>
    <row r="392" spans="1:61" s="85" customFormat="1">
      <c r="A392" s="84">
        <v>43304</v>
      </c>
      <c r="B392" s="85" t="s">
        <v>9</v>
      </c>
      <c r="D392" s="85" t="s">
        <v>10</v>
      </c>
      <c r="E392" s="85">
        <v>58</v>
      </c>
      <c r="F392" s="85">
        <v>1</v>
      </c>
      <c r="G392" s="86" t="s">
        <v>166</v>
      </c>
      <c r="H392" s="85">
        <v>55</v>
      </c>
      <c r="I392" s="85">
        <v>82</v>
      </c>
      <c r="J392" s="49" t="str">
        <f>IF(((VLOOKUP($G392,Depth_Lookup!$A$3:$J$561,9,FALSE))-(I392/100))&gt;=0,"Good","Too Long")</f>
        <v>Good</v>
      </c>
      <c r="K392" s="50">
        <f>(VLOOKUP($G392,Depth_Lookup!$A$3:$J$561,10,FALSE))+(H392/100)</f>
        <v>114.14999999999999</v>
      </c>
      <c r="L392" s="50">
        <f>(VLOOKUP($G392,Depth_Lookup!$A$3:$J$561,10,FALSE))+(I392/100)</f>
        <v>114.41999999999999</v>
      </c>
      <c r="M392" s="87"/>
      <c r="N392" s="88"/>
      <c r="S392" s="86"/>
      <c r="T392" s="208"/>
      <c r="X392" s="86" t="e">
        <f>VLOOKUP(W392,[1]definitions_list_lookup!$V$12:$W$15,2,FALSE)</f>
        <v>#N/A</v>
      </c>
      <c r="Z392" s="86" t="e">
        <f>VLOOKUP(Y392,[1]definitions_list_lookup!$AT$3:$AU$5,2,FALSE)</f>
        <v>#N/A</v>
      </c>
      <c r="AA392" s="89"/>
      <c r="AB392" s="90"/>
      <c r="AD392" s="85" t="s">
        <v>376</v>
      </c>
      <c r="AE392" s="86">
        <f>VLOOKUP(AD392,[1]definitions_list_lookup!$Y$12:$Z$15,2,FALSE)</f>
        <v>0</v>
      </c>
      <c r="AG392" s="86" t="e">
        <f>VLOOKUP(AF392,[1]definitions_list_lookup!$AT$3:$AU$5,2,FALSE)</f>
        <v>#N/A</v>
      </c>
      <c r="AK392" s="91"/>
      <c r="AL392" s="91"/>
      <c r="AM392" s="91"/>
      <c r="AN392" s="91"/>
      <c r="AO392" s="91"/>
      <c r="AP392" s="91"/>
      <c r="AQ392" s="91"/>
      <c r="AR392" s="91"/>
      <c r="AS392" s="91"/>
      <c r="AT392" s="92">
        <v>17</v>
      </c>
      <c r="AU392" s="92">
        <v>90</v>
      </c>
      <c r="AV392" s="92">
        <v>37</v>
      </c>
      <c r="AW392" s="92">
        <v>0</v>
      </c>
      <c r="AX392" s="93">
        <f t="shared" si="14"/>
        <v>-157.91670425746119</v>
      </c>
      <c r="AY392" s="93">
        <f t="shared" si="15"/>
        <v>202.08329574253881</v>
      </c>
      <c r="AZ392" s="93">
        <f t="shared" si="16"/>
        <v>50.881551504507378</v>
      </c>
      <c r="BA392" s="93">
        <f t="shared" si="17"/>
        <v>292.08329574253878</v>
      </c>
      <c r="BB392" s="93">
        <f t="shared" si="18"/>
        <v>39.118448495492622</v>
      </c>
      <c r="BC392" s="94">
        <f t="shared" si="19"/>
        <v>22.083295742538809</v>
      </c>
      <c r="BD392" s="95">
        <f t="shared" si="20"/>
        <v>39.118448495492622</v>
      </c>
      <c r="BE392" s="85" t="s">
        <v>452</v>
      </c>
      <c r="BF392" s="85" t="s">
        <v>456</v>
      </c>
      <c r="BG392" s="96"/>
      <c r="BH392" s="85" t="s">
        <v>420</v>
      </c>
      <c r="BI392" s="85">
        <f>VLOOKUP(BH392,[1]definitions_list_lookup!$AB$12:$AC$17,2,FALSE)</f>
        <v>0</v>
      </c>
    </row>
    <row r="393" spans="1:61" s="85" customFormat="1">
      <c r="A393" s="84">
        <v>43304</v>
      </c>
      <c r="B393" s="85" t="s">
        <v>9</v>
      </c>
      <c r="D393" s="85" t="s">
        <v>10</v>
      </c>
      <c r="E393" s="85">
        <v>58</v>
      </c>
      <c r="F393" s="85">
        <v>2</v>
      </c>
      <c r="G393" s="86" t="s">
        <v>167</v>
      </c>
      <c r="H393" s="85">
        <v>0</v>
      </c>
      <c r="I393" s="85">
        <v>45</v>
      </c>
      <c r="J393" s="49" t="str">
        <f>IF(((VLOOKUP($G393,Depth_Lookup!$A$3:$J$561,9,FALSE))-(I393/100))&gt;=0,"Good","Too Long")</f>
        <v>Good</v>
      </c>
      <c r="K393" s="50">
        <f>(VLOOKUP($G393,Depth_Lookup!$A$3:$J$561,10,FALSE))+(H393/100)</f>
        <v>114.42</v>
      </c>
      <c r="L393" s="50">
        <f>(VLOOKUP($G393,Depth_Lookup!$A$3:$J$561,10,FALSE))+(I393/100)</f>
        <v>114.87</v>
      </c>
      <c r="M393" s="87"/>
      <c r="N393" s="88"/>
      <c r="S393" s="86"/>
      <c r="T393" s="208"/>
      <c r="X393" s="86" t="e">
        <f>VLOOKUP(W393,[1]definitions_list_lookup!$V$12:$W$15,2,FALSE)</f>
        <v>#N/A</v>
      </c>
      <c r="Z393" s="86" t="e">
        <f>VLOOKUP(Y393,[1]definitions_list_lookup!$AT$3:$AU$5,2,FALSE)</f>
        <v>#N/A</v>
      </c>
      <c r="AA393" s="89"/>
      <c r="AB393" s="90"/>
      <c r="AD393" s="85" t="s">
        <v>376</v>
      </c>
      <c r="AE393" s="86">
        <f>VLOOKUP(AD393,[1]definitions_list_lookup!$Y$12:$Z$15,2,FALSE)</f>
        <v>0</v>
      </c>
      <c r="AG393" s="86" t="e">
        <f>VLOOKUP(AF393,[1]definitions_list_lookup!$AT$3:$AU$5,2,FALSE)</f>
        <v>#N/A</v>
      </c>
      <c r="AK393" s="91"/>
      <c r="AL393" s="91"/>
      <c r="AM393" s="91"/>
      <c r="AN393" s="91"/>
      <c r="AO393" s="91"/>
      <c r="AP393" s="91"/>
      <c r="AQ393" s="91"/>
      <c r="AR393" s="91"/>
      <c r="AS393" s="91"/>
      <c r="AT393" s="92"/>
      <c r="AU393" s="92"/>
      <c r="AV393" s="92"/>
      <c r="AW393" s="92"/>
      <c r="AX393" s="93" t="e">
        <f t="shared" si="14"/>
        <v>#DIV/0!</v>
      </c>
      <c r="AY393" s="93" t="e">
        <f t="shared" si="15"/>
        <v>#DIV/0!</v>
      </c>
      <c r="AZ393" s="93" t="e">
        <f t="shared" si="16"/>
        <v>#DIV/0!</v>
      </c>
      <c r="BA393" s="93" t="e">
        <f t="shared" si="17"/>
        <v>#DIV/0!</v>
      </c>
      <c r="BB393" s="93" t="e">
        <f t="shared" si="18"/>
        <v>#DIV/0!</v>
      </c>
      <c r="BC393" s="94" t="e">
        <f t="shared" si="19"/>
        <v>#DIV/0!</v>
      </c>
      <c r="BD393" s="95" t="e">
        <f t="shared" si="20"/>
        <v>#DIV/0!</v>
      </c>
      <c r="BE393" s="85" t="s">
        <v>452</v>
      </c>
      <c r="BG393" s="96"/>
      <c r="BH393" s="85" t="s">
        <v>420</v>
      </c>
      <c r="BI393" s="85">
        <f>VLOOKUP(BH393,[1]definitions_list_lookup!$AB$12:$AC$17,2,FALSE)</f>
        <v>0</v>
      </c>
    </row>
    <row r="394" spans="1:61" s="85" customFormat="1">
      <c r="A394" s="84">
        <v>43304</v>
      </c>
      <c r="B394" s="85" t="s">
        <v>9</v>
      </c>
      <c r="D394" s="85" t="s">
        <v>10</v>
      </c>
      <c r="E394" s="85">
        <v>58</v>
      </c>
      <c r="F394" s="85">
        <v>2</v>
      </c>
      <c r="G394" s="86" t="s">
        <v>167</v>
      </c>
      <c r="H394" s="85">
        <v>45</v>
      </c>
      <c r="I394" s="85">
        <v>83</v>
      </c>
      <c r="J394" s="49" t="str">
        <f>IF(((VLOOKUP($G394,Depth_Lookup!$A$3:$J$561,9,FALSE))-(I394/100))&gt;=0,"Good","Too Long")</f>
        <v>Good</v>
      </c>
      <c r="K394" s="50">
        <f>(VLOOKUP($G394,Depth_Lookup!$A$3:$J$561,10,FALSE))+(H394/100)</f>
        <v>114.87</v>
      </c>
      <c r="L394" s="50">
        <f>(VLOOKUP($G394,Depth_Lookup!$A$3:$J$561,10,FALSE))+(I394/100)</f>
        <v>115.25</v>
      </c>
      <c r="M394" s="87"/>
      <c r="N394" s="88"/>
      <c r="S394" s="86"/>
      <c r="T394" s="208"/>
      <c r="X394" s="86" t="e">
        <f>VLOOKUP(W394,[1]definitions_list_lookup!$V$12:$W$15,2,FALSE)</f>
        <v>#N/A</v>
      </c>
      <c r="Z394" s="86" t="e">
        <f>VLOOKUP(Y394,[1]definitions_list_lookup!$AT$3:$AU$5,2,FALSE)</f>
        <v>#N/A</v>
      </c>
      <c r="AA394" s="89"/>
      <c r="AB394" s="90"/>
      <c r="AD394" s="85" t="s">
        <v>376</v>
      </c>
      <c r="AE394" s="86">
        <f>VLOOKUP(AD394,[1]definitions_list_lookup!$Y$12:$Z$15,2,FALSE)</f>
        <v>0</v>
      </c>
      <c r="AG394" s="86" t="e">
        <f>VLOOKUP(AF394,[1]definitions_list_lookup!$AT$3:$AU$5,2,FALSE)</f>
        <v>#N/A</v>
      </c>
      <c r="AK394" s="91"/>
      <c r="AL394" s="91"/>
      <c r="AM394" s="91"/>
      <c r="AN394" s="91"/>
      <c r="AO394" s="91"/>
      <c r="AP394" s="91"/>
      <c r="AQ394" s="91"/>
      <c r="AR394" s="91"/>
      <c r="AS394" s="91"/>
      <c r="AT394" s="92">
        <v>3</v>
      </c>
      <c r="AU394" s="92">
        <v>90</v>
      </c>
      <c r="AV394" s="92">
        <v>62</v>
      </c>
      <c r="AW394" s="92">
        <v>0</v>
      </c>
      <c r="AX394" s="93">
        <f t="shared" si="14"/>
        <v>-178.40382544959238</v>
      </c>
      <c r="AY394" s="93">
        <f t="shared" si="15"/>
        <v>181.59617455040762</v>
      </c>
      <c r="AZ394" s="93">
        <f t="shared" si="16"/>
        <v>27.990783598088221</v>
      </c>
      <c r="BA394" s="93">
        <f t="shared" si="17"/>
        <v>271.59617455040762</v>
      </c>
      <c r="BB394" s="93">
        <f t="shared" si="18"/>
        <v>62.009216401911779</v>
      </c>
      <c r="BC394" s="94">
        <f t="shared" si="19"/>
        <v>1.5961745504076248</v>
      </c>
      <c r="BD394" s="95">
        <f t="shared" si="20"/>
        <v>62.009216401911779</v>
      </c>
      <c r="BE394" s="85" t="s">
        <v>452</v>
      </c>
      <c r="BF394" s="85" t="s">
        <v>456</v>
      </c>
      <c r="BG394" s="96"/>
      <c r="BH394" s="85" t="s">
        <v>420</v>
      </c>
      <c r="BI394" s="85">
        <f>VLOOKUP(BH394,[1]definitions_list_lookup!$AB$12:$AC$17,2,FALSE)</f>
        <v>0</v>
      </c>
    </row>
    <row r="395" spans="1:61">
      <c r="A395" s="8">
        <v>43304</v>
      </c>
      <c r="B395" s="9" t="s">
        <v>9</v>
      </c>
      <c r="D395" s="9" t="s">
        <v>10</v>
      </c>
      <c r="E395" s="9">
        <v>58</v>
      </c>
      <c r="F395" s="9">
        <v>3</v>
      </c>
      <c r="G395" s="10" t="s">
        <v>168</v>
      </c>
      <c r="H395" s="2">
        <v>0</v>
      </c>
      <c r="I395" s="2">
        <v>6</v>
      </c>
      <c r="J395" s="49" t="str">
        <f>IF(((VLOOKUP($G395,Depth_Lookup!$A$3:$J$561,9,FALSE))-(I395/100))&gt;=0,"Good","Too Long")</f>
        <v>Good</v>
      </c>
      <c r="K395" s="50">
        <f>(VLOOKUP($G395,Depth_Lookup!$A$3:$J$561,10,FALSE))+(H395/100)</f>
        <v>115.25</v>
      </c>
      <c r="L395" s="50">
        <f>(VLOOKUP($G395,Depth_Lookup!$A$3:$J$561,10,FALSE))+(I395/100)</f>
        <v>115.31</v>
      </c>
      <c r="P395" s="2" t="s">
        <v>370</v>
      </c>
      <c r="Q395" s="2" t="s">
        <v>372</v>
      </c>
      <c r="R395" s="9"/>
      <c r="S395" s="17"/>
      <c r="T395" s="208" t="s">
        <v>375</v>
      </c>
      <c r="U395" s="5"/>
      <c r="V395" s="9"/>
      <c r="W395" s="9"/>
      <c r="X395" s="10" t="e">
        <f>VLOOKUP(W395,[1]definitions_list_lookup!$V$12:$W$15,2,FALSE)</f>
        <v>#N/A</v>
      </c>
      <c r="Y395" s="5"/>
      <c r="Z395" s="17" t="e">
        <f>VLOOKUP(Y395,[1]definitions_list_lookup!$AT$3:$AU$5,2,FALSE)</f>
        <v>#N/A</v>
      </c>
      <c r="AA395" s="52"/>
      <c r="AC395" s="9"/>
      <c r="AD395" s="2" t="s">
        <v>376</v>
      </c>
      <c r="AE395" s="10">
        <f>VLOOKUP(AD395,[1]definitions_list_lookup!$Y$12:$Z$15,2,FALSE)</f>
        <v>0</v>
      </c>
      <c r="AF395" s="5"/>
      <c r="AG395" s="17" t="e">
        <f>VLOOKUP(AF395,[1]definitions_list_lookup!$AT$3:$AU$5,2,FALSE)</f>
        <v>#N/A</v>
      </c>
      <c r="AI395" s="2"/>
      <c r="AJ395" s="2"/>
      <c r="AK395" s="54"/>
      <c r="AL395" s="54"/>
      <c r="AM395" s="54"/>
      <c r="AN395" s="54"/>
      <c r="AO395" s="54"/>
      <c r="AP395" s="54"/>
      <c r="AQ395" s="54"/>
      <c r="AR395" s="54"/>
      <c r="AS395" s="54"/>
      <c r="AT395" s="55"/>
      <c r="AU395" s="55"/>
      <c r="AV395" s="55"/>
      <c r="AW395" s="55"/>
      <c r="AX395" s="56" t="e">
        <f t="shared" si="14"/>
        <v>#DIV/0!</v>
      </c>
      <c r="AY395" s="56" t="e">
        <f t="shared" si="15"/>
        <v>#DIV/0!</v>
      </c>
      <c r="AZ395" s="56" t="e">
        <f t="shared" si="16"/>
        <v>#DIV/0!</v>
      </c>
      <c r="BA395" s="56" t="e">
        <f t="shared" si="17"/>
        <v>#DIV/0!</v>
      </c>
      <c r="BB395" s="56" t="e">
        <f t="shared" si="18"/>
        <v>#DIV/0!</v>
      </c>
      <c r="BC395" s="57"/>
      <c r="BD395" s="58"/>
      <c r="BE395" s="2" t="s">
        <v>419</v>
      </c>
      <c r="BH395" s="2" t="s">
        <v>420</v>
      </c>
      <c r="BI395" s="9">
        <f>VLOOKUP(BH395,[1]definitions_list_lookup!$AB$12:$AC$17,2,FALSE)</f>
        <v>0</v>
      </c>
    </row>
    <row r="396" spans="1:61" s="85" customFormat="1">
      <c r="A396" s="84">
        <v>43304</v>
      </c>
      <c r="B396" s="85" t="s">
        <v>9</v>
      </c>
      <c r="D396" s="85" t="s">
        <v>10</v>
      </c>
      <c r="E396" s="85">
        <v>58</v>
      </c>
      <c r="F396" s="85">
        <v>3</v>
      </c>
      <c r="G396" s="86" t="s">
        <v>168</v>
      </c>
      <c r="H396" s="85">
        <v>6</v>
      </c>
      <c r="I396" s="85">
        <v>76</v>
      </c>
      <c r="J396" s="49" t="str">
        <f>IF(((VLOOKUP($G396,Depth_Lookup!$A$3:$J$561,9,FALSE))-(I396/100))&gt;=0,"Good","Too Long")</f>
        <v>Good</v>
      </c>
      <c r="K396" s="50">
        <f>(VLOOKUP($G396,Depth_Lookup!$A$3:$J$561,10,FALSE))+(H396/100)</f>
        <v>115.31</v>
      </c>
      <c r="L396" s="50">
        <f>(VLOOKUP($G396,Depth_Lookup!$A$3:$J$561,10,FALSE))+(I396/100)</f>
        <v>116.01</v>
      </c>
      <c r="M396" s="87"/>
      <c r="N396" s="88"/>
      <c r="P396" s="85" t="s">
        <v>370</v>
      </c>
      <c r="Q396" s="85" t="s">
        <v>372</v>
      </c>
      <c r="S396" s="86"/>
      <c r="T396" s="208" t="s">
        <v>375</v>
      </c>
      <c r="X396" s="86" t="e">
        <f>VLOOKUP(W396,[1]definitions_list_lookup!$V$12:$W$15,2,FALSE)</f>
        <v>#N/A</v>
      </c>
      <c r="Z396" s="86" t="e">
        <f>VLOOKUP(Y396,[1]definitions_list_lookup!$AT$3:$AU$5,2,FALSE)</f>
        <v>#N/A</v>
      </c>
      <c r="AA396" s="89"/>
      <c r="AB396" s="90"/>
      <c r="AD396" s="85" t="s">
        <v>376</v>
      </c>
      <c r="AE396" s="86">
        <f>VLOOKUP(AD396,[1]definitions_list_lookup!$Y$12:$Z$15,2,FALSE)</f>
        <v>0</v>
      </c>
      <c r="AG396" s="86" t="e">
        <f>VLOOKUP(AF396,[1]definitions_list_lookup!$AT$3:$AU$5,2,FALSE)</f>
        <v>#N/A</v>
      </c>
      <c r="AK396" s="91"/>
      <c r="AL396" s="91"/>
      <c r="AM396" s="91"/>
      <c r="AN396" s="91"/>
      <c r="AO396" s="91"/>
      <c r="AP396" s="91"/>
      <c r="AQ396" s="91"/>
      <c r="AR396" s="91"/>
      <c r="AS396" s="91"/>
      <c r="AT396" s="92">
        <v>12</v>
      </c>
      <c r="AU396" s="92">
        <v>90</v>
      </c>
      <c r="AV396" s="92">
        <v>38</v>
      </c>
      <c r="AW396" s="92">
        <v>0</v>
      </c>
      <c r="AX396" s="93">
        <f t="shared" si="14"/>
        <v>-164.78047280871323</v>
      </c>
      <c r="AY396" s="93">
        <f t="shared" si="15"/>
        <v>195.21952719128677</v>
      </c>
      <c r="AZ396" s="93">
        <f t="shared" si="16"/>
        <v>51.003475787150109</v>
      </c>
      <c r="BA396" s="93">
        <f t="shared" si="17"/>
        <v>285.21952719128677</v>
      </c>
      <c r="BB396" s="93">
        <f t="shared" si="18"/>
        <v>38.996524212849891</v>
      </c>
      <c r="BC396" s="94">
        <f t="shared" si="19"/>
        <v>15.219527191286772</v>
      </c>
      <c r="BD396" s="95">
        <f t="shared" si="20"/>
        <v>38.996524212849891</v>
      </c>
      <c r="BE396" s="85" t="s">
        <v>452</v>
      </c>
      <c r="BF396" s="85" t="s">
        <v>458</v>
      </c>
      <c r="BG396" s="96"/>
      <c r="BH396" s="85" t="s">
        <v>420</v>
      </c>
      <c r="BI396" s="85">
        <f>VLOOKUP(BH396,[1]definitions_list_lookup!$AB$12:$AC$17,2,FALSE)</f>
        <v>0</v>
      </c>
    </row>
    <row r="397" spans="1:61" s="85" customFormat="1">
      <c r="A397" s="84">
        <v>43304</v>
      </c>
      <c r="B397" s="85" t="s">
        <v>9</v>
      </c>
      <c r="D397" s="85" t="s">
        <v>10</v>
      </c>
      <c r="E397" s="85">
        <v>58</v>
      </c>
      <c r="F397" s="85">
        <v>3</v>
      </c>
      <c r="G397" s="86" t="s">
        <v>168</v>
      </c>
      <c r="H397" s="85">
        <v>76</v>
      </c>
      <c r="I397" s="85">
        <v>83.5</v>
      </c>
      <c r="J397" s="49" t="str">
        <f>IF(((VLOOKUP($G397,Depth_Lookup!$A$3:$J$561,9,FALSE))-(I397/100))&gt;=0,"Good","Too Long")</f>
        <v>Good</v>
      </c>
      <c r="K397" s="50">
        <f>(VLOOKUP($G397,Depth_Lookup!$A$3:$J$561,10,FALSE))+(H397/100)</f>
        <v>116.01</v>
      </c>
      <c r="L397" s="50">
        <f>(VLOOKUP($G397,Depth_Lookup!$A$3:$J$561,10,FALSE))+(I397/100)</f>
        <v>116.08499999999999</v>
      </c>
      <c r="M397" s="87"/>
      <c r="N397" s="88"/>
      <c r="S397" s="86"/>
      <c r="T397" s="208"/>
      <c r="X397" s="86" t="e">
        <f>VLOOKUP(W397,[1]definitions_list_lookup!$V$12:$W$15,2,FALSE)</f>
        <v>#N/A</v>
      </c>
      <c r="Z397" s="86" t="e">
        <f>VLOOKUP(Y397,[1]definitions_list_lookup!$AT$3:$AU$5,2,FALSE)</f>
        <v>#N/A</v>
      </c>
      <c r="AA397" s="89"/>
      <c r="AB397" s="90"/>
      <c r="AD397" s="85" t="s">
        <v>376</v>
      </c>
      <c r="AE397" s="86">
        <f>VLOOKUP(AD397,[1]definitions_list_lookup!$Y$12:$Z$15,2,FALSE)</f>
        <v>0</v>
      </c>
      <c r="AG397" s="86" t="e">
        <f>VLOOKUP(AF397,[1]definitions_list_lookup!$AT$3:$AU$5,2,FALSE)</f>
        <v>#N/A</v>
      </c>
      <c r="AK397" s="91"/>
      <c r="AL397" s="91"/>
      <c r="AM397" s="91"/>
      <c r="AN397" s="91"/>
      <c r="AO397" s="91"/>
      <c r="AP397" s="91"/>
      <c r="AQ397" s="91"/>
      <c r="AR397" s="91"/>
      <c r="AS397" s="91"/>
      <c r="AT397" s="92">
        <v>13</v>
      </c>
      <c r="AU397" s="92">
        <v>90</v>
      </c>
      <c r="AV397" s="92">
        <v>44</v>
      </c>
      <c r="AW397" s="92">
        <v>0</v>
      </c>
      <c r="AX397" s="93">
        <f t="shared" si="14"/>
        <v>-166.55460559306604</v>
      </c>
      <c r="AY397" s="93">
        <f t="shared" si="15"/>
        <v>193.44539440693396</v>
      </c>
      <c r="AZ397" s="93">
        <f t="shared" si="16"/>
        <v>45.204058103298081</v>
      </c>
      <c r="BA397" s="93">
        <f t="shared" si="17"/>
        <v>283.44539440693393</v>
      </c>
      <c r="BB397" s="93">
        <f t="shared" si="18"/>
        <v>44.795941896701919</v>
      </c>
      <c r="BC397" s="94">
        <f t="shared" si="19"/>
        <v>13.445394406933957</v>
      </c>
      <c r="BD397" s="95">
        <f t="shared" si="20"/>
        <v>44.795941896701919</v>
      </c>
      <c r="BE397" s="85" t="s">
        <v>452</v>
      </c>
      <c r="BG397" s="96"/>
      <c r="BH397" s="85" t="s">
        <v>420</v>
      </c>
      <c r="BI397" s="85">
        <f>VLOOKUP(BH397,[1]definitions_list_lookup!$AB$12:$AC$17,2,FALSE)</f>
        <v>0</v>
      </c>
    </row>
    <row r="398" spans="1:61">
      <c r="A398" s="8">
        <v>43304</v>
      </c>
      <c r="B398" s="9" t="s">
        <v>9</v>
      </c>
      <c r="D398" s="9" t="s">
        <v>10</v>
      </c>
      <c r="E398" s="9">
        <v>58</v>
      </c>
      <c r="F398" s="9">
        <v>3</v>
      </c>
      <c r="G398" s="10" t="s">
        <v>168</v>
      </c>
      <c r="H398" s="2">
        <v>83.5</v>
      </c>
      <c r="I398" s="2">
        <v>92</v>
      </c>
      <c r="J398" s="49" t="str">
        <f>IF(((VLOOKUP($G398,Depth_Lookup!$A$3:$J$561,9,FALSE))-(I398/100))&gt;=0,"Good","Too Long")</f>
        <v>Good</v>
      </c>
      <c r="K398" s="50">
        <f>(VLOOKUP($G398,Depth_Lookup!$A$3:$J$561,10,FALSE))+(H398/100)</f>
        <v>116.08499999999999</v>
      </c>
      <c r="L398" s="50">
        <f>(VLOOKUP($G398,Depth_Lookup!$A$3:$J$561,10,FALSE))+(I398/100)</f>
        <v>116.17</v>
      </c>
      <c r="P398" s="2" t="s">
        <v>370</v>
      </c>
      <c r="Q398" s="2" t="s">
        <v>372</v>
      </c>
      <c r="R398" s="9"/>
      <c r="S398" s="17"/>
      <c r="T398" s="208" t="s">
        <v>375</v>
      </c>
      <c r="U398" s="5"/>
      <c r="V398" s="9"/>
      <c r="W398" s="9"/>
      <c r="X398" s="10" t="e">
        <f>VLOOKUP(W398,[1]definitions_list_lookup!$V$12:$W$15,2,FALSE)</f>
        <v>#N/A</v>
      </c>
      <c r="Y398" s="5"/>
      <c r="Z398" s="17" t="e">
        <f>VLOOKUP(Y398,[1]definitions_list_lookup!$AT$3:$AU$5,2,FALSE)</f>
        <v>#N/A</v>
      </c>
      <c r="AA398" s="52"/>
      <c r="AC398" s="9"/>
      <c r="AD398" s="2" t="s">
        <v>376</v>
      </c>
      <c r="AE398" s="10">
        <f>VLOOKUP(AD398,[1]definitions_list_lookup!$Y$12:$Z$15,2,FALSE)</f>
        <v>0</v>
      </c>
      <c r="AF398" s="5"/>
      <c r="AG398" s="17" t="e">
        <f>VLOOKUP(AF398,[1]definitions_list_lookup!$AT$3:$AU$5,2,FALSE)</f>
        <v>#N/A</v>
      </c>
      <c r="AI398" s="2"/>
      <c r="AJ398" s="2"/>
      <c r="AK398" s="54"/>
      <c r="AL398" s="54"/>
      <c r="AM398" s="54"/>
      <c r="AN398" s="54"/>
      <c r="AO398" s="54"/>
      <c r="AP398" s="54"/>
      <c r="AQ398" s="54"/>
      <c r="AR398" s="54"/>
      <c r="AS398" s="54"/>
      <c r="AT398" s="55"/>
      <c r="AU398" s="55"/>
      <c r="AV398" s="55"/>
      <c r="AW398" s="55"/>
      <c r="AX398" s="56" t="e">
        <f t="shared" si="14"/>
        <v>#DIV/0!</v>
      </c>
      <c r="AY398" s="56" t="e">
        <f t="shared" si="15"/>
        <v>#DIV/0!</v>
      </c>
      <c r="AZ398" s="56" t="e">
        <f t="shared" si="16"/>
        <v>#DIV/0!</v>
      </c>
      <c r="BA398" s="56" t="e">
        <f t="shared" si="17"/>
        <v>#DIV/0!</v>
      </c>
      <c r="BB398" s="56" t="e">
        <f t="shared" si="18"/>
        <v>#DIV/0!</v>
      </c>
      <c r="BC398" s="57"/>
      <c r="BD398" s="58"/>
      <c r="BE398" s="2" t="s">
        <v>419</v>
      </c>
      <c r="BI398" s="9" t="e">
        <f>VLOOKUP(BH398,[1]definitions_list_lookup!$AB$12:$AC$17,2,FALSE)</f>
        <v>#N/A</v>
      </c>
    </row>
    <row r="399" spans="1:61">
      <c r="A399" s="8">
        <v>43304</v>
      </c>
      <c r="B399" s="9" t="s">
        <v>9</v>
      </c>
      <c r="D399" s="9" t="s">
        <v>10</v>
      </c>
      <c r="E399" s="9">
        <v>58</v>
      </c>
      <c r="F399" s="9">
        <v>4</v>
      </c>
      <c r="G399" s="10" t="s">
        <v>169</v>
      </c>
      <c r="H399" s="2">
        <v>0</v>
      </c>
      <c r="I399" s="2">
        <v>20</v>
      </c>
      <c r="J399" s="49" t="str">
        <f>IF(((VLOOKUP($G399,Depth_Lookup!$A$3:$J$561,9,FALSE))-(I399/100))&gt;=0,"Good","Too Long")</f>
        <v>Good</v>
      </c>
      <c r="K399" s="50">
        <f>(VLOOKUP($G399,Depth_Lookup!$A$3:$J$561,10,FALSE))+(H399/100)</f>
        <v>116.18</v>
      </c>
      <c r="L399" s="50">
        <f>(VLOOKUP($G399,Depth_Lookup!$A$3:$J$561,10,FALSE))+(I399/100)</f>
        <v>116.38000000000001</v>
      </c>
      <c r="R399" s="9"/>
      <c r="S399" s="17"/>
      <c r="T399" s="208"/>
      <c r="U399" s="5"/>
      <c r="V399" s="9"/>
      <c r="W399" s="9"/>
      <c r="X399" s="10" t="e">
        <f>VLOOKUP(W399,[1]definitions_list_lookup!$V$12:$W$15,2,FALSE)</f>
        <v>#N/A</v>
      </c>
      <c r="Y399" s="5"/>
      <c r="Z399" s="17" t="e">
        <f>VLOOKUP(Y399,[1]definitions_list_lookup!$AT$3:$AU$5,2,FALSE)</f>
        <v>#N/A</v>
      </c>
      <c r="AA399" s="52"/>
      <c r="AC399" s="9"/>
      <c r="AD399" s="2" t="s">
        <v>376</v>
      </c>
      <c r="AE399" s="10">
        <f>VLOOKUP(AD399,[1]definitions_list_lookup!$Y$12:$Z$15,2,FALSE)</f>
        <v>0</v>
      </c>
      <c r="AF399" s="5"/>
      <c r="AG399" s="17" t="e">
        <f>VLOOKUP(AF399,[1]definitions_list_lookup!$AT$3:$AU$5,2,FALSE)</f>
        <v>#N/A</v>
      </c>
      <c r="AI399" s="2"/>
      <c r="AJ399" s="2"/>
      <c r="AK399" s="54"/>
      <c r="AL399" s="54"/>
      <c r="AM399" s="54"/>
      <c r="AN399" s="54"/>
      <c r="AO399" s="54"/>
      <c r="AP399" s="54"/>
      <c r="AQ399" s="54"/>
      <c r="AR399" s="54"/>
      <c r="AS399" s="54"/>
      <c r="AT399" s="55"/>
      <c r="AU399" s="55"/>
      <c r="AV399" s="55"/>
      <c r="AW399" s="55"/>
      <c r="AX399" s="56" t="e">
        <f t="shared" si="14"/>
        <v>#DIV/0!</v>
      </c>
      <c r="AY399" s="56" t="e">
        <f t="shared" si="15"/>
        <v>#DIV/0!</v>
      </c>
      <c r="AZ399" s="56" t="e">
        <f t="shared" si="16"/>
        <v>#DIV/0!</v>
      </c>
      <c r="BA399" s="56" t="e">
        <f t="shared" si="17"/>
        <v>#DIV/0!</v>
      </c>
      <c r="BB399" s="56" t="e">
        <f t="shared" si="18"/>
        <v>#DIV/0!</v>
      </c>
      <c r="BC399" s="57" t="e">
        <f t="shared" si="19"/>
        <v>#DIV/0!</v>
      </c>
      <c r="BD399" s="58" t="e">
        <f t="shared" si="20"/>
        <v>#DIV/0!</v>
      </c>
      <c r="BE399" s="2" t="s">
        <v>419</v>
      </c>
      <c r="BI399" s="9" t="e">
        <f>VLOOKUP(BH399,[1]definitions_list_lookup!$AB$12:$AC$17,2,FALSE)</f>
        <v>#N/A</v>
      </c>
    </row>
    <row r="400" spans="1:61" s="85" customFormat="1">
      <c r="A400" s="84">
        <v>43304</v>
      </c>
      <c r="B400" s="85" t="s">
        <v>9</v>
      </c>
      <c r="D400" s="85" t="s">
        <v>10</v>
      </c>
      <c r="E400" s="85">
        <v>58</v>
      </c>
      <c r="F400" s="85">
        <v>4</v>
      </c>
      <c r="G400" s="86" t="s">
        <v>169</v>
      </c>
      <c r="H400" s="85">
        <v>20</v>
      </c>
      <c r="I400" s="85">
        <v>24</v>
      </c>
      <c r="J400" s="49" t="str">
        <f>IF(((VLOOKUP($G400,Depth_Lookup!$A$3:$J$561,9,FALSE))-(I400/100))&gt;=0,"Good","Too Long")</f>
        <v>Good</v>
      </c>
      <c r="K400" s="50">
        <f>(VLOOKUP($G400,Depth_Lookup!$A$3:$J$561,10,FALSE))+(H400/100)</f>
        <v>116.38000000000001</v>
      </c>
      <c r="L400" s="50">
        <f>(VLOOKUP($G400,Depth_Lookup!$A$3:$J$561,10,FALSE))+(I400/100)</f>
        <v>116.42</v>
      </c>
      <c r="M400" s="87"/>
      <c r="N400" s="88"/>
      <c r="P400" s="85" t="s">
        <v>370</v>
      </c>
      <c r="Q400" s="85" t="s">
        <v>372</v>
      </c>
      <c r="S400" s="86"/>
      <c r="T400" s="208" t="s">
        <v>375</v>
      </c>
      <c r="X400" s="86" t="e">
        <f>VLOOKUP(W400,[1]definitions_list_lookup!$V$12:$W$15,2,FALSE)</f>
        <v>#N/A</v>
      </c>
      <c r="Z400" s="86" t="e">
        <f>VLOOKUP(Y400,[1]definitions_list_lookup!$AT$3:$AU$5,2,FALSE)</f>
        <v>#N/A</v>
      </c>
      <c r="AA400" s="89"/>
      <c r="AB400" s="90"/>
      <c r="AD400" s="85" t="s">
        <v>376</v>
      </c>
      <c r="AE400" s="86">
        <f>VLOOKUP(AD400,[1]definitions_list_lookup!$Y$12:$Z$15,2,FALSE)</f>
        <v>0</v>
      </c>
      <c r="AG400" s="86" t="e">
        <f>VLOOKUP(AF400,[1]definitions_list_lookup!$AT$3:$AU$5,2,FALSE)</f>
        <v>#N/A</v>
      </c>
      <c r="AK400" s="91"/>
      <c r="AL400" s="91"/>
      <c r="AM400" s="91"/>
      <c r="AN400" s="91"/>
      <c r="AO400" s="91"/>
      <c r="AP400" s="91"/>
      <c r="AQ400" s="91"/>
      <c r="AR400" s="91"/>
      <c r="AS400" s="91"/>
      <c r="AT400" s="92">
        <v>2</v>
      </c>
      <c r="AU400" s="92">
        <v>90</v>
      </c>
      <c r="AV400" s="92">
        <v>44</v>
      </c>
      <c r="AW400" s="92">
        <v>0</v>
      </c>
      <c r="AX400" s="93">
        <f t="shared" si="14"/>
        <v>-177.9290001906958</v>
      </c>
      <c r="AY400" s="93">
        <f t="shared" si="15"/>
        <v>182.0709998093042</v>
      </c>
      <c r="AZ400" s="93">
        <f t="shared" si="16"/>
        <v>45.981292645965652</v>
      </c>
      <c r="BA400" s="93">
        <f t="shared" si="17"/>
        <v>272.07099980930423</v>
      </c>
      <c r="BB400" s="93">
        <f t="shared" si="18"/>
        <v>44.018707354034348</v>
      </c>
      <c r="BC400" s="94">
        <f t="shared" si="19"/>
        <v>2.0709998093041975</v>
      </c>
      <c r="BD400" s="95">
        <f t="shared" si="20"/>
        <v>44.018707354034348</v>
      </c>
      <c r="BE400" s="85" t="s">
        <v>452</v>
      </c>
      <c r="BG400" s="96"/>
      <c r="BH400" s="85" t="s">
        <v>420</v>
      </c>
      <c r="BI400" s="85">
        <f>VLOOKUP(BH400,[1]definitions_list_lookup!$AB$12:$AC$17,2,FALSE)</f>
        <v>0</v>
      </c>
    </row>
    <row r="401" spans="1:61">
      <c r="A401" s="8">
        <v>43304</v>
      </c>
      <c r="B401" s="9" t="s">
        <v>9</v>
      </c>
      <c r="D401" s="9" t="s">
        <v>10</v>
      </c>
      <c r="E401" s="9">
        <v>58</v>
      </c>
      <c r="F401" s="9">
        <v>4</v>
      </c>
      <c r="G401" s="10" t="s">
        <v>169</v>
      </c>
      <c r="H401" s="2">
        <v>24</v>
      </c>
      <c r="I401" s="2">
        <v>52</v>
      </c>
      <c r="J401" s="49" t="str">
        <f>IF(((VLOOKUP($G401,Depth_Lookup!$A$3:$J$561,9,FALSE))-(I401/100))&gt;=0,"Good","Too Long")</f>
        <v>Good</v>
      </c>
      <c r="K401" s="50">
        <f>(VLOOKUP($G401,Depth_Lookup!$A$3:$J$561,10,FALSE))+(H401/100)</f>
        <v>116.42</v>
      </c>
      <c r="L401" s="50">
        <f>(VLOOKUP($G401,Depth_Lookup!$A$3:$J$561,10,FALSE))+(I401/100)</f>
        <v>116.7</v>
      </c>
      <c r="P401" s="2" t="s">
        <v>370</v>
      </c>
      <c r="Q401" s="2" t="s">
        <v>372</v>
      </c>
      <c r="R401" s="9"/>
      <c r="S401" s="17"/>
      <c r="T401" s="208" t="s">
        <v>375</v>
      </c>
      <c r="U401" s="5"/>
      <c r="V401" s="9"/>
      <c r="W401" s="9"/>
      <c r="X401" s="10" t="e">
        <f>VLOOKUP(W401,[1]definitions_list_lookup!$V$12:$W$15,2,FALSE)</f>
        <v>#N/A</v>
      </c>
      <c r="Y401" s="5"/>
      <c r="Z401" s="17" t="e">
        <f>VLOOKUP(Y401,[1]definitions_list_lookup!$AT$3:$AU$5,2,FALSE)</f>
        <v>#N/A</v>
      </c>
      <c r="AA401" s="52"/>
      <c r="AC401" s="9"/>
      <c r="AD401" s="2" t="s">
        <v>376</v>
      </c>
      <c r="AE401" s="10">
        <f>VLOOKUP(AD401,[1]definitions_list_lookup!$Y$12:$Z$15,2,FALSE)</f>
        <v>0</v>
      </c>
      <c r="AF401" s="5"/>
      <c r="AG401" s="17" t="e">
        <f>VLOOKUP(AF401,[1]definitions_list_lookup!$AT$3:$AU$5,2,FALSE)</f>
        <v>#N/A</v>
      </c>
      <c r="AI401" s="2"/>
      <c r="AJ401" s="2"/>
      <c r="AK401" s="54"/>
      <c r="AL401" s="54"/>
      <c r="AM401" s="54"/>
      <c r="AN401" s="54"/>
      <c r="AO401" s="54"/>
      <c r="AP401" s="54"/>
      <c r="AQ401" s="54"/>
      <c r="AR401" s="54"/>
      <c r="AS401" s="54"/>
      <c r="AT401" s="55"/>
      <c r="AU401" s="55"/>
      <c r="AV401" s="55"/>
      <c r="AW401" s="55"/>
      <c r="AX401" s="56" t="e">
        <f t="shared" si="14"/>
        <v>#DIV/0!</v>
      </c>
      <c r="AY401" s="56" t="e">
        <f t="shared" si="15"/>
        <v>#DIV/0!</v>
      </c>
      <c r="AZ401" s="56" t="e">
        <f t="shared" si="16"/>
        <v>#DIV/0!</v>
      </c>
      <c r="BA401" s="56" t="e">
        <f t="shared" si="17"/>
        <v>#DIV/0!</v>
      </c>
      <c r="BB401" s="56" t="e">
        <f t="shared" si="18"/>
        <v>#DIV/0!</v>
      </c>
      <c r="BC401" s="57"/>
      <c r="BD401" s="58"/>
      <c r="BE401" s="2" t="s">
        <v>419</v>
      </c>
      <c r="BH401" s="2" t="s">
        <v>420</v>
      </c>
      <c r="BI401" s="9">
        <f>VLOOKUP(BH401,[1]definitions_list_lookup!$AB$12:$AC$17,2,FALSE)</f>
        <v>0</v>
      </c>
    </row>
    <row r="402" spans="1:61">
      <c r="A402" s="8">
        <v>43304</v>
      </c>
      <c r="B402" s="9" t="s">
        <v>9</v>
      </c>
      <c r="D402" s="9" t="s">
        <v>10</v>
      </c>
      <c r="E402" s="9">
        <v>59</v>
      </c>
      <c r="F402" s="9">
        <v>1</v>
      </c>
      <c r="G402" s="10" t="s">
        <v>170</v>
      </c>
      <c r="H402" s="2">
        <v>0</v>
      </c>
      <c r="I402" s="2">
        <v>100</v>
      </c>
      <c r="J402" s="49" t="str">
        <f>IF(((VLOOKUP($G402,Depth_Lookup!$A$3:$J$561,9,FALSE))-(I402/100))&gt;=0,"Good","Too Long")</f>
        <v>Good</v>
      </c>
      <c r="K402" s="50">
        <f>(VLOOKUP($G402,Depth_Lookup!$A$3:$J$561,10,FALSE))+(H402/100)</f>
        <v>116.6</v>
      </c>
      <c r="L402" s="50">
        <f>(VLOOKUP($G402,Depth_Lookup!$A$3:$J$561,10,FALSE))+(I402/100)</f>
        <v>117.6</v>
      </c>
      <c r="R402" s="9"/>
      <c r="S402" s="17"/>
      <c r="T402" s="208"/>
      <c r="U402" s="5"/>
      <c r="V402" s="9"/>
      <c r="W402" s="9"/>
      <c r="X402" s="10" t="e">
        <f>VLOOKUP(W402,[1]definitions_list_lookup!$V$12:$W$15,2,FALSE)</f>
        <v>#N/A</v>
      </c>
      <c r="Y402" s="5"/>
      <c r="Z402" s="17" t="e">
        <f>VLOOKUP(Y402,[1]definitions_list_lookup!$AT$3:$AU$5,2,FALSE)</f>
        <v>#N/A</v>
      </c>
      <c r="AA402" s="52"/>
      <c r="AC402" s="9"/>
      <c r="AD402" s="2" t="s">
        <v>376</v>
      </c>
      <c r="AE402" s="10">
        <f>VLOOKUP(AD402,[1]definitions_list_lookup!$Y$12:$Z$15,2,FALSE)</f>
        <v>0</v>
      </c>
      <c r="AF402" s="5"/>
      <c r="AG402" s="17" t="e">
        <f>VLOOKUP(AF402,[1]definitions_list_lookup!$AT$3:$AU$5,2,FALSE)</f>
        <v>#N/A</v>
      </c>
      <c r="AI402" s="2"/>
      <c r="AJ402" s="2"/>
      <c r="AK402" s="54"/>
      <c r="AL402" s="54"/>
      <c r="AM402" s="54"/>
      <c r="AN402" s="54"/>
      <c r="AO402" s="54"/>
      <c r="AP402" s="54"/>
      <c r="AQ402" s="54"/>
      <c r="AR402" s="54"/>
      <c r="AS402" s="54"/>
      <c r="AT402" s="55"/>
      <c r="AU402" s="55"/>
      <c r="AV402" s="55"/>
      <c r="AW402" s="55"/>
      <c r="AX402" s="56" t="e">
        <f t="shared" si="14"/>
        <v>#DIV/0!</v>
      </c>
      <c r="AY402" s="56" t="e">
        <f t="shared" si="15"/>
        <v>#DIV/0!</v>
      </c>
      <c r="AZ402" s="56" t="e">
        <f t="shared" si="16"/>
        <v>#DIV/0!</v>
      </c>
      <c r="BA402" s="56" t="e">
        <f t="shared" si="17"/>
        <v>#DIV/0!</v>
      </c>
      <c r="BB402" s="56" t="e">
        <f t="shared" si="18"/>
        <v>#DIV/0!</v>
      </c>
      <c r="BC402" s="57" t="e">
        <f t="shared" si="19"/>
        <v>#DIV/0!</v>
      </c>
      <c r="BD402" s="58" t="e">
        <f t="shared" si="20"/>
        <v>#DIV/0!</v>
      </c>
      <c r="BE402" s="2" t="s">
        <v>419</v>
      </c>
      <c r="BH402" s="2" t="s">
        <v>420</v>
      </c>
      <c r="BI402" s="9">
        <f>VLOOKUP(BH402,[1]definitions_list_lookup!$AB$12:$AC$17,2,FALSE)</f>
        <v>0</v>
      </c>
    </row>
    <row r="403" spans="1:61">
      <c r="A403" s="8">
        <v>43304</v>
      </c>
      <c r="B403" s="9" t="s">
        <v>9</v>
      </c>
      <c r="D403" s="9" t="s">
        <v>10</v>
      </c>
      <c r="E403" s="9">
        <v>59</v>
      </c>
      <c r="F403" s="9">
        <v>2</v>
      </c>
      <c r="G403" s="10" t="s">
        <v>171</v>
      </c>
      <c r="H403" s="2">
        <v>0</v>
      </c>
      <c r="I403" s="2">
        <v>97.5</v>
      </c>
      <c r="J403" s="49" t="str">
        <f>IF(((VLOOKUP($G403,Depth_Lookup!$A$3:$J$561,9,FALSE))-(I403/100))&gt;=0,"Good","Too Long")</f>
        <v>Good</v>
      </c>
      <c r="K403" s="50">
        <f>(VLOOKUP($G403,Depth_Lookup!$A$3:$J$561,10,FALSE))+(H403/100)</f>
        <v>117.6</v>
      </c>
      <c r="L403" s="50">
        <f>(VLOOKUP($G403,Depth_Lookup!$A$3:$J$561,10,FALSE))+(I403/100)</f>
        <v>118.57499999999999</v>
      </c>
      <c r="R403" s="9"/>
      <c r="S403" s="17"/>
      <c r="T403" s="208"/>
      <c r="U403" s="5"/>
      <c r="V403" s="9"/>
      <c r="W403" s="9"/>
      <c r="X403" s="10" t="e">
        <f>VLOOKUP(W403,[1]definitions_list_lookup!$V$12:$W$15,2,FALSE)</f>
        <v>#N/A</v>
      </c>
      <c r="Y403" s="5"/>
      <c r="Z403" s="17" t="e">
        <f>VLOOKUP(Y403,[1]definitions_list_lookup!$AT$3:$AU$5,2,FALSE)</f>
        <v>#N/A</v>
      </c>
      <c r="AA403" s="52"/>
      <c r="AC403" s="9"/>
      <c r="AD403" s="2" t="s">
        <v>376</v>
      </c>
      <c r="AE403" s="10">
        <f>VLOOKUP(AD403,[1]definitions_list_lookup!$Y$12:$Z$15,2,FALSE)</f>
        <v>0</v>
      </c>
      <c r="AF403" s="5"/>
      <c r="AG403" s="17" t="e">
        <f>VLOOKUP(AF403,[1]definitions_list_lookup!$AT$3:$AU$5,2,FALSE)</f>
        <v>#N/A</v>
      </c>
      <c r="AI403" s="2"/>
      <c r="AJ403" s="2"/>
      <c r="AK403" s="54"/>
      <c r="AL403" s="54"/>
      <c r="AM403" s="54"/>
      <c r="AN403" s="54"/>
      <c r="AO403" s="54"/>
      <c r="AP403" s="54"/>
      <c r="AQ403" s="54"/>
      <c r="AR403" s="54"/>
      <c r="AS403" s="54"/>
      <c r="AT403" s="55"/>
      <c r="AU403" s="55"/>
      <c r="AV403" s="55"/>
      <c r="AW403" s="55"/>
      <c r="AX403" s="56" t="e">
        <f t="shared" si="14"/>
        <v>#DIV/0!</v>
      </c>
      <c r="AY403" s="56" t="e">
        <f t="shared" si="15"/>
        <v>#DIV/0!</v>
      </c>
      <c r="AZ403" s="56" t="e">
        <f t="shared" si="16"/>
        <v>#DIV/0!</v>
      </c>
      <c r="BA403" s="56" t="e">
        <f t="shared" si="17"/>
        <v>#DIV/0!</v>
      </c>
      <c r="BB403" s="56" t="e">
        <f t="shared" si="18"/>
        <v>#DIV/0!</v>
      </c>
      <c r="BC403" s="57" t="e">
        <f t="shared" si="19"/>
        <v>#DIV/0!</v>
      </c>
      <c r="BD403" s="58" t="e">
        <f t="shared" si="20"/>
        <v>#DIV/0!</v>
      </c>
      <c r="BE403" s="2" t="s">
        <v>419</v>
      </c>
      <c r="BH403" s="2" t="s">
        <v>420</v>
      </c>
      <c r="BI403" s="9">
        <f>VLOOKUP(BH403,[1]definitions_list_lookup!$AB$12:$AC$17,2,FALSE)</f>
        <v>0</v>
      </c>
    </row>
    <row r="404" spans="1:61">
      <c r="A404" s="8">
        <v>43304</v>
      </c>
      <c r="B404" s="9" t="s">
        <v>9</v>
      </c>
      <c r="D404" s="9" t="s">
        <v>10</v>
      </c>
      <c r="E404" s="9">
        <v>59</v>
      </c>
      <c r="F404" s="9">
        <v>3</v>
      </c>
      <c r="G404" s="10" t="s">
        <v>172</v>
      </c>
      <c r="H404" s="2">
        <v>0</v>
      </c>
      <c r="I404" s="2">
        <v>74.5</v>
      </c>
      <c r="J404" s="49" t="str">
        <f>IF(((VLOOKUP($G404,Depth_Lookup!$A$3:$J$561,9,FALSE))-(I404/100))&gt;=0,"Good","Too Long")</f>
        <v>Good</v>
      </c>
      <c r="K404" s="50">
        <f>(VLOOKUP($G404,Depth_Lookup!$A$3:$J$561,10,FALSE))+(H404/100)</f>
        <v>118.575</v>
      </c>
      <c r="L404" s="50">
        <f>(VLOOKUP($G404,Depth_Lookup!$A$3:$J$561,10,FALSE))+(I404/100)</f>
        <v>119.32000000000001</v>
      </c>
      <c r="R404" s="9"/>
      <c r="S404" s="17"/>
      <c r="T404" s="208"/>
      <c r="U404" s="5"/>
      <c r="V404" s="9"/>
      <c r="W404" s="9"/>
      <c r="X404" s="10" t="e">
        <f>VLOOKUP(W404,[1]definitions_list_lookup!$V$12:$W$15,2,FALSE)</f>
        <v>#N/A</v>
      </c>
      <c r="Y404" s="5"/>
      <c r="Z404" s="17" t="e">
        <f>VLOOKUP(Y404,[1]definitions_list_lookup!$AT$3:$AU$5,2,FALSE)</f>
        <v>#N/A</v>
      </c>
      <c r="AA404" s="52"/>
      <c r="AC404" s="9"/>
      <c r="AD404" s="2" t="s">
        <v>376</v>
      </c>
      <c r="AE404" s="10">
        <f>VLOOKUP(AD404,[1]definitions_list_lookup!$Y$12:$Z$15,2,FALSE)</f>
        <v>0</v>
      </c>
      <c r="AF404" s="5"/>
      <c r="AG404" s="17" t="e">
        <f>VLOOKUP(AF404,[1]definitions_list_lookup!$AT$3:$AU$5,2,FALSE)</f>
        <v>#N/A</v>
      </c>
      <c r="AI404" s="2"/>
      <c r="AJ404" s="2"/>
      <c r="AK404" s="54"/>
      <c r="AL404" s="54"/>
      <c r="AM404" s="54"/>
      <c r="AN404" s="54"/>
      <c r="AO404" s="54"/>
      <c r="AP404" s="54"/>
      <c r="AQ404" s="54"/>
      <c r="AR404" s="54"/>
      <c r="AS404" s="54"/>
      <c r="AT404" s="55"/>
      <c r="AU404" s="55"/>
      <c r="AV404" s="55"/>
      <c r="AW404" s="55"/>
      <c r="AX404" s="56" t="e">
        <f t="shared" ref="AX404:AX521" si="21">+(IF($AU404&lt;$AW404,((MIN($AW404,$AU404)+(DEGREES(ATAN((TAN(RADIANS($AV404))/((TAN(RADIANS($AT404))*SIN(RADIANS(ABS($AU404-$AW404))))))-(COS(RADIANS(ABS($AU404-$AW404)))/SIN(RADIANS(ABS($AU404-$AW404)))))))-180)),((MAX($AW404,$AU404)-(DEGREES(ATAN((TAN(RADIANS($AV404))/((TAN(RADIANS($AT404))*SIN(RADIANS(ABS($AU404-$AW404))))))-(COS(RADIANS(ABS($AU404-$AW404)))/SIN(RADIANS(ABS($AU404-$AW404)))))))-180))))</f>
        <v>#DIV/0!</v>
      </c>
      <c r="AY404" s="56" t="e">
        <f t="shared" ref="AY404:AY521" si="22">IF($AX404&gt;0,$AX404,360+$AX404)</f>
        <v>#DIV/0!</v>
      </c>
      <c r="AZ404" s="56" t="e">
        <f t="shared" ref="AZ404:AZ521" si="23">+ABS(DEGREES(ATAN((COS(RADIANS(ABS($AX404+180-(IF($AU404&gt;$AW404,MAX($AV404,$AU404),MIN($AU404,$AW404))))))/(TAN(RADIANS($AT404)))))))</f>
        <v>#DIV/0!</v>
      </c>
      <c r="BA404" s="56" t="e">
        <f t="shared" ref="BA404:BA521" si="24">+IF(($AX404+90)&gt;0,$AX404+90,$AX404+450)</f>
        <v>#DIV/0!</v>
      </c>
      <c r="BB404" s="56" t="e">
        <f t="shared" ref="BB404:BB521" si="25">-$AZ404+90</f>
        <v>#DIV/0!</v>
      </c>
      <c r="BC404" s="57" t="e">
        <f t="shared" ref="BC404:BC521" si="26">IF(($AY404&lt;180),$AY404+180,$AY404-180)</f>
        <v>#DIV/0!</v>
      </c>
      <c r="BD404" s="58" t="e">
        <f t="shared" ref="BD404:BD521" si="27">-$AZ404+90</f>
        <v>#DIV/0!</v>
      </c>
      <c r="BE404" s="2" t="s">
        <v>419</v>
      </c>
      <c r="BH404" s="2" t="s">
        <v>420</v>
      </c>
      <c r="BI404" s="9">
        <f>VLOOKUP(BH404,[1]definitions_list_lookup!$AB$12:$AC$17,2,FALSE)</f>
        <v>0</v>
      </c>
    </row>
    <row r="405" spans="1:61">
      <c r="A405" s="8">
        <v>43304</v>
      </c>
      <c r="B405" s="9" t="s">
        <v>9</v>
      </c>
      <c r="D405" s="9" t="s">
        <v>10</v>
      </c>
      <c r="E405" s="9">
        <v>59</v>
      </c>
      <c r="F405" s="9">
        <v>4</v>
      </c>
      <c r="G405" s="10" t="s">
        <v>173</v>
      </c>
      <c r="H405" s="2">
        <v>0</v>
      </c>
      <c r="I405" s="2">
        <v>55.5</v>
      </c>
      <c r="J405" s="49" t="str">
        <f>IF(((VLOOKUP($G405,Depth_Lookup!$A$3:$J$561,9,FALSE))-(I405/100))&gt;=0,"Good","Too Long")</f>
        <v>Good</v>
      </c>
      <c r="K405" s="50">
        <f>(VLOOKUP($G405,Depth_Lookup!$A$3:$J$561,10,FALSE))+(H405/100)</f>
        <v>119.32</v>
      </c>
      <c r="L405" s="50">
        <f>(VLOOKUP($G405,Depth_Lookup!$A$3:$J$561,10,FALSE))+(I405/100)</f>
        <v>119.875</v>
      </c>
      <c r="R405" s="9"/>
      <c r="S405" s="17"/>
      <c r="T405" s="208"/>
      <c r="U405" s="5"/>
      <c r="V405" s="9"/>
      <c r="W405" s="9"/>
      <c r="X405" s="10" t="e">
        <f>VLOOKUP(W405,[1]definitions_list_lookup!$V$12:$W$15,2,FALSE)</f>
        <v>#N/A</v>
      </c>
      <c r="Y405" s="5"/>
      <c r="Z405" s="17" t="e">
        <f>VLOOKUP(Y405,[1]definitions_list_lookup!$AT$3:$AU$5,2,FALSE)</f>
        <v>#N/A</v>
      </c>
      <c r="AA405" s="52"/>
      <c r="AC405" s="9"/>
      <c r="AD405" s="2" t="s">
        <v>376</v>
      </c>
      <c r="AE405" s="10">
        <f>VLOOKUP(AD405,[1]definitions_list_lookup!$Y$12:$Z$15,2,FALSE)</f>
        <v>0</v>
      </c>
      <c r="AF405" s="5"/>
      <c r="AG405" s="17" t="e">
        <f>VLOOKUP(AF405,[1]definitions_list_lookup!$AT$3:$AU$5,2,FALSE)</f>
        <v>#N/A</v>
      </c>
      <c r="AI405" s="2"/>
      <c r="AJ405" s="2"/>
      <c r="AK405" s="54"/>
      <c r="AL405" s="54"/>
      <c r="AM405" s="54"/>
      <c r="AN405" s="54"/>
      <c r="AO405" s="54"/>
      <c r="AP405" s="54"/>
      <c r="AQ405" s="54"/>
      <c r="AR405" s="54"/>
      <c r="AS405" s="54"/>
      <c r="AT405" s="55"/>
      <c r="AU405" s="55"/>
      <c r="AV405" s="55"/>
      <c r="AW405" s="55"/>
      <c r="AX405" s="56" t="e">
        <f t="shared" si="21"/>
        <v>#DIV/0!</v>
      </c>
      <c r="AY405" s="56" t="e">
        <f t="shared" si="22"/>
        <v>#DIV/0!</v>
      </c>
      <c r="AZ405" s="56" t="e">
        <f t="shared" si="23"/>
        <v>#DIV/0!</v>
      </c>
      <c r="BA405" s="56" t="e">
        <f t="shared" si="24"/>
        <v>#DIV/0!</v>
      </c>
      <c r="BB405" s="56" t="e">
        <f t="shared" si="25"/>
        <v>#DIV/0!</v>
      </c>
      <c r="BC405" s="57" t="e">
        <f t="shared" si="26"/>
        <v>#DIV/0!</v>
      </c>
      <c r="BD405" s="58" t="e">
        <f t="shared" si="27"/>
        <v>#DIV/0!</v>
      </c>
      <c r="BE405" s="2" t="s">
        <v>419</v>
      </c>
      <c r="BH405" s="2" t="s">
        <v>420</v>
      </c>
      <c r="BI405" s="9">
        <f>VLOOKUP(BH405,[1]definitions_list_lookup!$AB$12:$AC$17,2,FALSE)</f>
        <v>0</v>
      </c>
    </row>
    <row r="406" spans="1:61">
      <c r="A406" s="8">
        <v>43304</v>
      </c>
      <c r="B406" s="9" t="s">
        <v>9</v>
      </c>
      <c r="D406" s="9" t="s">
        <v>10</v>
      </c>
      <c r="E406" s="9">
        <v>60</v>
      </c>
      <c r="F406" s="9">
        <v>1</v>
      </c>
      <c r="G406" s="10" t="s">
        <v>174</v>
      </c>
      <c r="H406" s="2">
        <v>0</v>
      </c>
      <c r="I406" s="2">
        <v>64.5</v>
      </c>
      <c r="J406" s="49" t="str">
        <f>IF(((VLOOKUP($G406,Depth_Lookup!$A$3:$J$561,9,FALSE))-(I406/100))&gt;=0,"Good","Too Long")</f>
        <v>Good</v>
      </c>
      <c r="K406" s="50">
        <f>(VLOOKUP($G406,Depth_Lookup!$A$3:$J$561,10,FALSE))+(H406/100)</f>
        <v>119.6</v>
      </c>
      <c r="L406" s="50">
        <f>(VLOOKUP($G406,Depth_Lookup!$A$3:$J$561,10,FALSE))+(I406/100)</f>
        <v>120.24499999999999</v>
      </c>
      <c r="R406" s="9"/>
      <c r="S406" s="17"/>
      <c r="T406" s="208"/>
      <c r="U406" s="5"/>
      <c r="V406" s="9"/>
      <c r="W406" s="9"/>
      <c r="X406" s="10" t="e">
        <f>VLOOKUP(W406,[1]definitions_list_lookup!$V$12:$W$15,2,FALSE)</f>
        <v>#N/A</v>
      </c>
      <c r="Y406" s="5"/>
      <c r="Z406" s="17" t="e">
        <f>VLOOKUP(Y406,[1]definitions_list_lookup!$AT$3:$AU$5,2,FALSE)</f>
        <v>#N/A</v>
      </c>
      <c r="AA406" s="52"/>
      <c r="AC406" s="9"/>
      <c r="AD406" s="2" t="s">
        <v>376</v>
      </c>
      <c r="AE406" s="10">
        <f>VLOOKUP(AD406,[1]definitions_list_lookup!$Y$12:$Z$15,2,FALSE)</f>
        <v>0</v>
      </c>
      <c r="AF406" s="5"/>
      <c r="AG406" s="17" t="e">
        <f>VLOOKUP(AF406,[1]definitions_list_lookup!$AT$3:$AU$5,2,FALSE)</f>
        <v>#N/A</v>
      </c>
      <c r="AI406" s="2"/>
      <c r="AJ406" s="2"/>
      <c r="AK406" s="54"/>
      <c r="AL406" s="54"/>
      <c r="AM406" s="54"/>
      <c r="AN406" s="54"/>
      <c r="AO406" s="54"/>
      <c r="AP406" s="54"/>
      <c r="AQ406" s="54"/>
      <c r="AR406" s="54"/>
      <c r="AS406" s="54"/>
      <c r="AT406" s="55"/>
      <c r="AU406" s="55"/>
      <c r="AV406" s="55"/>
      <c r="AW406" s="55"/>
      <c r="AX406" s="56" t="e">
        <f t="shared" si="21"/>
        <v>#DIV/0!</v>
      </c>
      <c r="AY406" s="56" t="e">
        <f t="shared" si="22"/>
        <v>#DIV/0!</v>
      </c>
      <c r="AZ406" s="56" t="e">
        <f t="shared" si="23"/>
        <v>#DIV/0!</v>
      </c>
      <c r="BA406" s="56" t="e">
        <f t="shared" si="24"/>
        <v>#DIV/0!</v>
      </c>
      <c r="BB406" s="56" t="e">
        <f t="shared" si="25"/>
        <v>#DIV/0!</v>
      </c>
      <c r="BC406" s="57" t="e">
        <f t="shared" si="26"/>
        <v>#DIV/0!</v>
      </c>
      <c r="BD406" s="58" t="e">
        <f t="shared" si="27"/>
        <v>#DIV/0!</v>
      </c>
      <c r="BE406" s="2" t="s">
        <v>419</v>
      </c>
      <c r="BH406" s="2" t="s">
        <v>420</v>
      </c>
      <c r="BI406" s="9">
        <f>VLOOKUP(BH406,[1]definitions_list_lookup!$AB$12:$AC$17,2,FALSE)</f>
        <v>0</v>
      </c>
    </row>
    <row r="407" spans="1:61">
      <c r="A407" s="8">
        <v>43304</v>
      </c>
      <c r="B407" s="9" t="s">
        <v>9</v>
      </c>
      <c r="D407" s="9" t="s">
        <v>10</v>
      </c>
      <c r="E407" s="9">
        <v>60</v>
      </c>
      <c r="F407" s="9">
        <v>2</v>
      </c>
      <c r="G407" s="10" t="s">
        <v>175</v>
      </c>
      <c r="H407" s="2">
        <v>0</v>
      </c>
      <c r="I407" s="2">
        <v>53</v>
      </c>
      <c r="J407" s="49" t="str">
        <f>IF(((VLOOKUP($G407,Depth_Lookup!$A$3:$J$561,9,FALSE))-(I407/100))&gt;=0,"Good","Too Long")</f>
        <v>Good</v>
      </c>
      <c r="K407" s="50">
        <f>(VLOOKUP($G407,Depth_Lookup!$A$3:$J$561,10,FALSE))+(H407/100)</f>
        <v>120.245</v>
      </c>
      <c r="L407" s="50">
        <f>(VLOOKUP($G407,Depth_Lookup!$A$3:$J$561,10,FALSE))+(I407/100)</f>
        <v>120.77500000000001</v>
      </c>
      <c r="R407" s="9"/>
      <c r="S407" s="17"/>
      <c r="T407" s="208"/>
      <c r="U407" s="5"/>
      <c r="V407" s="9"/>
      <c r="W407" s="9"/>
      <c r="X407" s="10" t="e">
        <f>VLOOKUP(W407,[1]definitions_list_lookup!$V$12:$W$15,2,FALSE)</f>
        <v>#N/A</v>
      </c>
      <c r="Y407" s="5"/>
      <c r="Z407" s="17" t="e">
        <f>VLOOKUP(Y407,[1]definitions_list_lookup!$AT$3:$AU$5,2,FALSE)</f>
        <v>#N/A</v>
      </c>
      <c r="AA407" s="52"/>
      <c r="AC407" s="9"/>
      <c r="AD407" s="2" t="s">
        <v>376</v>
      </c>
      <c r="AE407" s="10">
        <f>VLOOKUP(AD407,[1]definitions_list_lookup!$Y$12:$Z$15,2,FALSE)</f>
        <v>0</v>
      </c>
      <c r="AF407" s="5"/>
      <c r="AG407" s="17" t="e">
        <f>VLOOKUP(AF407,[1]definitions_list_lookup!$AT$3:$AU$5,2,FALSE)</f>
        <v>#N/A</v>
      </c>
      <c r="AI407" s="2"/>
      <c r="AJ407" s="2"/>
      <c r="AK407" s="54"/>
      <c r="AL407" s="54"/>
      <c r="AM407" s="54"/>
      <c r="AN407" s="54"/>
      <c r="AO407" s="54"/>
      <c r="AP407" s="54"/>
      <c r="AQ407" s="54"/>
      <c r="AR407" s="54"/>
      <c r="AS407" s="54"/>
      <c r="AT407" s="55"/>
      <c r="AU407" s="55"/>
      <c r="AV407" s="55"/>
      <c r="AW407" s="55"/>
      <c r="AX407" s="56" t="e">
        <f t="shared" si="21"/>
        <v>#DIV/0!</v>
      </c>
      <c r="AY407" s="56" t="e">
        <f t="shared" si="22"/>
        <v>#DIV/0!</v>
      </c>
      <c r="AZ407" s="56" t="e">
        <f t="shared" si="23"/>
        <v>#DIV/0!</v>
      </c>
      <c r="BA407" s="56" t="e">
        <f t="shared" si="24"/>
        <v>#DIV/0!</v>
      </c>
      <c r="BB407" s="56" t="e">
        <f t="shared" si="25"/>
        <v>#DIV/0!</v>
      </c>
      <c r="BC407" s="57" t="e">
        <f t="shared" si="26"/>
        <v>#DIV/0!</v>
      </c>
      <c r="BD407" s="58" t="e">
        <f t="shared" si="27"/>
        <v>#DIV/0!</v>
      </c>
      <c r="BE407" s="2" t="s">
        <v>419</v>
      </c>
      <c r="BH407" s="2" t="s">
        <v>420</v>
      </c>
      <c r="BI407" s="9">
        <f>VLOOKUP(BH407,[1]definitions_list_lookup!$AB$12:$AC$17,2,FALSE)</f>
        <v>0</v>
      </c>
    </row>
    <row r="408" spans="1:61">
      <c r="A408" s="8">
        <v>43304</v>
      </c>
      <c r="B408" s="9" t="s">
        <v>9</v>
      </c>
      <c r="D408" s="9" t="s">
        <v>10</v>
      </c>
      <c r="E408" s="9">
        <v>60</v>
      </c>
      <c r="F408" s="9">
        <v>2</v>
      </c>
      <c r="G408" s="10" t="s">
        <v>175</v>
      </c>
      <c r="H408" s="2">
        <v>53</v>
      </c>
      <c r="I408" s="2">
        <v>77</v>
      </c>
      <c r="J408" s="49" t="str">
        <f>IF(((VLOOKUP($G408,Depth_Lookup!$A$3:$J$561,9,FALSE))-(I408/100))&gt;=0,"Good","Too Long")</f>
        <v>Good</v>
      </c>
      <c r="K408" s="50">
        <f>(VLOOKUP($G408,Depth_Lookup!$A$3:$J$561,10,FALSE))+(H408/100)</f>
        <v>120.77500000000001</v>
      </c>
      <c r="L408" s="50">
        <f>(VLOOKUP($G408,Depth_Lookup!$A$3:$J$561,10,FALSE))+(I408/100)</f>
        <v>121.015</v>
      </c>
      <c r="P408" s="2" t="s">
        <v>373</v>
      </c>
      <c r="Q408" s="2" t="s">
        <v>372</v>
      </c>
      <c r="R408" s="9"/>
      <c r="S408" s="17"/>
      <c r="T408" s="208" t="s">
        <v>375</v>
      </c>
      <c r="U408" s="5"/>
      <c r="V408" s="9"/>
      <c r="W408" s="9"/>
      <c r="X408" s="10" t="e">
        <f>VLOOKUP(W408,[1]definitions_list_lookup!$V$12:$W$15,2,FALSE)</f>
        <v>#N/A</v>
      </c>
      <c r="Y408" s="5"/>
      <c r="Z408" s="17" t="e">
        <f>VLOOKUP(Y408,[1]definitions_list_lookup!$AT$3:$AU$5,2,FALSE)</f>
        <v>#N/A</v>
      </c>
      <c r="AA408" s="52"/>
      <c r="AC408" s="9"/>
      <c r="AD408" s="2" t="s">
        <v>376</v>
      </c>
      <c r="AE408" s="10">
        <f>VLOOKUP(AD408,[1]definitions_list_lookup!$Y$12:$Z$15,2,FALSE)</f>
        <v>0</v>
      </c>
      <c r="AF408" s="5"/>
      <c r="AG408" s="17" t="e">
        <f>VLOOKUP(AF408,[1]definitions_list_lookup!$AT$3:$AU$5,2,FALSE)</f>
        <v>#N/A</v>
      </c>
      <c r="AI408" s="2"/>
      <c r="AJ408" s="2"/>
      <c r="AK408" s="54"/>
      <c r="AL408" s="54"/>
      <c r="AM408" s="54"/>
      <c r="AN408" s="54"/>
      <c r="AO408" s="54"/>
      <c r="AP408" s="54"/>
      <c r="AQ408" s="54"/>
      <c r="AR408" s="54"/>
      <c r="AS408" s="54"/>
      <c r="AT408" s="55"/>
      <c r="AU408" s="55"/>
      <c r="AV408" s="55"/>
      <c r="AW408" s="55"/>
      <c r="AX408" s="56" t="e">
        <f t="shared" si="21"/>
        <v>#DIV/0!</v>
      </c>
      <c r="AY408" s="56" t="e">
        <f t="shared" si="22"/>
        <v>#DIV/0!</v>
      </c>
      <c r="AZ408" s="56" t="e">
        <f t="shared" si="23"/>
        <v>#DIV/0!</v>
      </c>
      <c r="BA408" s="56" t="e">
        <f t="shared" si="24"/>
        <v>#DIV/0!</v>
      </c>
      <c r="BB408" s="56" t="e">
        <f t="shared" si="25"/>
        <v>#DIV/0!</v>
      </c>
      <c r="BC408" s="57"/>
      <c r="BD408" s="58"/>
      <c r="BE408" s="2" t="s">
        <v>459</v>
      </c>
      <c r="BH408" s="2" t="s">
        <v>420</v>
      </c>
      <c r="BI408" s="9">
        <f>VLOOKUP(BH408,[1]definitions_list_lookup!$AB$12:$AC$17,2,FALSE)</f>
        <v>0</v>
      </c>
    </row>
    <row r="409" spans="1:61">
      <c r="A409" s="8">
        <v>43304</v>
      </c>
      <c r="B409" s="9" t="s">
        <v>9</v>
      </c>
      <c r="D409" s="9" t="s">
        <v>10</v>
      </c>
      <c r="E409" s="9">
        <v>60</v>
      </c>
      <c r="F409" s="9">
        <v>2</v>
      </c>
      <c r="G409" s="10" t="s">
        <v>175</v>
      </c>
      <c r="H409" s="2">
        <v>77</v>
      </c>
      <c r="I409" s="2">
        <v>89.5</v>
      </c>
      <c r="J409" s="49" t="str">
        <f>IF(((VLOOKUP($G409,Depth_Lookup!$A$3:$J$561,9,FALSE))-(I409/100))&gt;=0,"Good","Too Long")</f>
        <v>Good</v>
      </c>
      <c r="K409" s="50">
        <f>(VLOOKUP($G409,Depth_Lookup!$A$3:$J$561,10,FALSE))+(H409/100)</f>
        <v>121.015</v>
      </c>
      <c r="L409" s="50">
        <f>(VLOOKUP($G409,Depth_Lookup!$A$3:$J$561,10,FALSE))+(I409/100)</f>
        <v>121.14</v>
      </c>
      <c r="P409" s="2" t="s">
        <v>373</v>
      </c>
      <c r="Q409" s="2" t="s">
        <v>372</v>
      </c>
      <c r="R409" s="9"/>
      <c r="S409" s="17"/>
      <c r="T409" s="208" t="s">
        <v>375</v>
      </c>
      <c r="U409" s="5"/>
      <c r="V409" s="9"/>
      <c r="W409" s="9"/>
      <c r="X409" s="10" t="e">
        <f>VLOOKUP(W409,[1]definitions_list_lookup!$V$12:$W$15,2,FALSE)</f>
        <v>#N/A</v>
      </c>
      <c r="Y409" s="5"/>
      <c r="Z409" s="17" t="e">
        <f>VLOOKUP(Y409,[1]definitions_list_lookup!$AT$3:$AU$5,2,FALSE)</f>
        <v>#N/A</v>
      </c>
      <c r="AA409" s="52"/>
      <c r="AC409" s="9"/>
      <c r="AD409" s="2" t="s">
        <v>376</v>
      </c>
      <c r="AE409" s="10">
        <f>VLOOKUP(AD409,[1]definitions_list_lookup!$Y$12:$Z$15,2,FALSE)</f>
        <v>0</v>
      </c>
      <c r="AF409" s="5"/>
      <c r="AG409" s="17" t="e">
        <f>VLOOKUP(AF409,[1]definitions_list_lookup!$AT$3:$AU$5,2,FALSE)</f>
        <v>#N/A</v>
      </c>
      <c r="AI409" s="2"/>
      <c r="AJ409" s="2"/>
      <c r="AK409" s="54"/>
      <c r="AL409" s="54"/>
      <c r="AM409" s="54"/>
      <c r="AN409" s="54"/>
      <c r="AO409" s="54"/>
      <c r="AP409" s="54"/>
      <c r="AQ409" s="54"/>
      <c r="AR409" s="54"/>
      <c r="AS409" s="54"/>
      <c r="AT409" s="55"/>
      <c r="AU409" s="55"/>
      <c r="AV409" s="55"/>
      <c r="AW409" s="55"/>
      <c r="AX409" s="56" t="e">
        <f t="shared" si="21"/>
        <v>#DIV/0!</v>
      </c>
      <c r="AY409" s="56" t="e">
        <f t="shared" si="22"/>
        <v>#DIV/0!</v>
      </c>
      <c r="AZ409" s="56" t="e">
        <f t="shared" si="23"/>
        <v>#DIV/0!</v>
      </c>
      <c r="BA409" s="56" t="e">
        <f t="shared" si="24"/>
        <v>#DIV/0!</v>
      </c>
      <c r="BB409" s="56" t="e">
        <f t="shared" si="25"/>
        <v>#DIV/0!</v>
      </c>
      <c r="BC409" s="57"/>
      <c r="BD409" s="58"/>
      <c r="BE409" s="2" t="s">
        <v>419</v>
      </c>
      <c r="BH409" s="2" t="s">
        <v>420</v>
      </c>
      <c r="BI409" s="9">
        <f>VLOOKUP(BH409,[1]definitions_list_lookup!$AB$12:$AC$17,2,FALSE)</f>
        <v>0</v>
      </c>
    </row>
    <row r="410" spans="1:61">
      <c r="A410" s="8">
        <v>43304</v>
      </c>
      <c r="B410" s="9" t="s">
        <v>9</v>
      </c>
      <c r="D410" s="9" t="s">
        <v>10</v>
      </c>
      <c r="E410" s="9">
        <v>60</v>
      </c>
      <c r="F410" s="9">
        <v>3</v>
      </c>
      <c r="G410" s="10" t="s">
        <v>176</v>
      </c>
      <c r="H410" s="2">
        <v>0</v>
      </c>
      <c r="I410" s="2">
        <v>56</v>
      </c>
      <c r="J410" s="49" t="str">
        <f>IF(((VLOOKUP($G410,Depth_Lookup!$A$3:$J$561,9,FALSE))-(I410/100))&gt;=0,"Good","Too Long")</f>
        <v>Good</v>
      </c>
      <c r="K410" s="50">
        <f>(VLOOKUP($G410,Depth_Lookup!$A$3:$J$561,10,FALSE))+(H410/100)</f>
        <v>121.14</v>
      </c>
      <c r="L410" s="50">
        <f>(VLOOKUP($G410,Depth_Lookup!$A$3:$J$561,10,FALSE))+(I410/100)</f>
        <v>121.7</v>
      </c>
      <c r="R410" s="9"/>
      <c r="S410" s="17"/>
      <c r="T410" s="208"/>
      <c r="U410" s="5"/>
      <c r="V410" s="9"/>
      <c r="W410" s="9"/>
      <c r="X410" s="10" t="e">
        <f>VLOOKUP(W410,[1]definitions_list_lookup!$V$12:$W$15,2,FALSE)</f>
        <v>#N/A</v>
      </c>
      <c r="Y410" s="5"/>
      <c r="Z410" s="17" t="e">
        <f>VLOOKUP(Y410,[1]definitions_list_lookup!$AT$3:$AU$5,2,FALSE)</f>
        <v>#N/A</v>
      </c>
      <c r="AA410" s="52"/>
      <c r="AC410" s="9"/>
      <c r="AD410" s="2" t="s">
        <v>376</v>
      </c>
      <c r="AE410" s="10">
        <f>VLOOKUP(AD410,[1]definitions_list_lookup!$Y$12:$Z$15,2,FALSE)</f>
        <v>0</v>
      </c>
      <c r="AF410" s="5"/>
      <c r="AG410" s="17" t="e">
        <f>VLOOKUP(AF410,[1]definitions_list_lookup!$AT$3:$AU$5,2,FALSE)</f>
        <v>#N/A</v>
      </c>
      <c r="AI410" s="2"/>
      <c r="AJ410" s="2"/>
      <c r="AK410" s="54"/>
      <c r="AL410" s="54"/>
      <c r="AM410" s="54"/>
      <c r="AN410" s="54"/>
      <c r="AO410" s="54"/>
      <c r="AP410" s="54"/>
      <c r="AQ410" s="54"/>
      <c r="AR410" s="54"/>
      <c r="AS410" s="54"/>
      <c r="AT410" s="55"/>
      <c r="AU410" s="55"/>
      <c r="AV410" s="55"/>
      <c r="AW410" s="55"/>
      <c r="AX410" s="56" t="e">
        <f t="shared" si="21"/>
        <v>#DIV/0!</v>
      </c>
      <c r="AY410" s="56" t="e">
        <f t="shared" si="22"/>
        <v>#DIV/0!</v>
      </c>
      <c r="AZ410" s="56" t="e">
        <f t="shared" si="23"/>
        <v>#DIV/0!</v>
      </c>
      <c r="BA410" s="56" t="e">
        <f t="shared" si="24"/>
        <v>#DIV/0!</v>
      </c>
      <c r="BB410" s="56" t="e">
        <f t="shared" si="25"/>
        <v>#DIV/0!</v>
      </c>
      <c r="BC410" s="57" t="e">
        <f t="shared" si="26"/>
        <v>#DIV/0!</v>
      </c>
      <c r="BD410" s="58" t="e">
        <f t="shared" si="27"/>
        <v>#DIV/0!</v>
      </c>
      <c r="BE410" s="2" t="s">
        <v>419</v>
      </c>
      <c r="BH410" s="2" t="s">
        <v>420</v>
      </c>
      <c r="BI410" s="9">
        <f>VLOOKUP(BH410,[1]definitions_list_lookup!$AB$12:$AC$17,2,FALSE)</f>
        <v>0</v>
      </c>
    </row>
    <row r="411" spans="1:61">
      <c r="A411" s="8">
        <v>43304</v>
      </c>
      <c r="B411" s="9" t="s">
        <v>9</v>
      </c>
      <c r="D411" s="9" t="s">
        <v>10</v>
      </c>
      <c r="E411" s="9">
        <v>60</v>
      </c>
      <c r="F411" s="9">
        <v>3</v>
      </c>
      <c r="G411" s="10" t="s">
        <v>176</v>
      </c>
      <c r="H411" s="2">
        <v>56</v>
      </c>
      <c r="I411" s="2">
        <v>75.5</v>
      </c>
      <c r="J411" s="49" t="str">
        <f>IF(((VLOOKUP($G411,Depth_Lookup!$A$3:$J$561,9,FALSE))-(I411/100))&gt;=0,"Good","Too Long")</f>
        <v>Good</v>
      </c>
      <c r="K411" s="50">
        <f>(VLOOKUP($G411,Depth_Lookup!$A$3:$J$561,10,FALSE))+(H411/100)</f>
        <v>121.7</v>
      </c>
      <c r="L411" s="50">
        <f>(VLOOKUP($G411,Depth_Lookup!$A$3:$J$561,10,FALSE))+(I411/100)</f>
        <v>121.895</v>
      </c>
      <c r="R411" s="9"/>
      <c r="S411" s="17"/>
      <c r="T411" s="208"/>
      <c r="U411" s="5"/>
      <c r="V411" s="9"/>
      <c r="W411" s="9"/>
      <c r="X411" s="10" t="e">
        <f>VLOOKUP(W411,[1]definitions_list_lookup!$V$12:$W$15,2,FALSE)</f>
        <v>#N/A</v>
      </c>
      <c r="Y411" s="5"/>
      <c r="Z411" s="17" t="e">
        <f>VLOOKUP(Y411,[1]definitions_list_lookup!$AT$3:$AU$5,2,FALSE)</f>
        <v>#N/A</v>
      </c>
      <c r="AA411" s="52"/>
      <c r="AC411" s="9"/>
      <c r="AD411" s="2" t="s">
        <v>376</v>
      </c>
      <c r="AE411" s="10">
        <f>VLOOKUP(AD411,[1]definitions_list_lookup!$Y$12:$Z$15,2,FALSE)</f>
        <v>0</v>
      </c>
      <c r="AF411" s="5"/>
      <c r="AG411" s="17" t="e">
        <f>VLOOKUP(AF411,[1]definitions_list_lookup!$AT$3:$AU$5,2,FALSE)</f>
        <v>#N/A</v>
      </c>
      <c r="AI411" s="2"/>
      <c r="AJ411" s="2"/>
      <c r="AK411" s="54"/>
      <c r="AL411" s="54"/>
      <c r="AM411" s="54"/>
      <c r="AN411" s="54"/>
      <c r="AO411" s="54"/>
      <c r="AP411" s="54"/>
      <c r="AQ411" s="54"/>
      <c r="AR411" s="54"/>
      <c r="AS411" s="54"/>
      <c r="AT411" s="55"/>
      <c r="AU411" s="55"/>
      <c r="AV411" s="55"/>
      <c r="AW411" s="55"/>
      <c r="AX411" s="56" t="e">
        <f t="shared" si="21"/>
        <v>#DIV/0!</v>
      </c>
      <c r="AY411" s="56" t="e">
        <f t="shared" si="22"/>
        <v>#DIV/0!</v>
      </c>
      <c r="AZ411" s="56" t="e">
        <f t="shared" si="23"/>
        <v>#DIV/0!</v>
      </c>
      <c r="BA411" s="56" t="e">
        <f t="shared" si="24"/>
        <v>#DIV/0!</v>
      </c>
      <c r="BB411" s="56" t="e">
        <f t="shared" si="25"/>
        <v>#DIV/0!</v>
      </c>
      <c r="BC411" s="57" t="e">
        <f t="shared" si="26"/>
        <v>#DIV/0!</v>
      </c>
      <c r="BD411" s="58" t="e">
        <f t="shared" si="27"/>
        <v>#DIV/0!</v>
      </c>
      <c r="BI411" s="9" t="e">
        <f>VLOOKUP(BH411,[1]definitions_list_lookup!$AB$12:$AC$17,2,FALSE)</f>
        <v>#N/A</v>
      </c>
    </row>
    <row r="412" spans="1:61">
      <c r="A412" s="8">
        <v>43304</v>
      </c>
      <c r="B412" s="9" t="s">
        <v>9</v>
      </c>
      <c r="D412" s="9" t="s">
        <v>10</v>
      </c>
      <c r="E412" s="9">
        <v>61</v>
      </c>
      <c r="F412" s="9">
        <v>1</v>
      </c>
      <c r="G412" s="10" t="s">
        <v>177</v>
      </c>
      <c r="H412" s="2">
        <v>0</v>
      </c>
      <c r="I412" s="2">
        <v>20.5</v>
      </c>
      <c r="J412" s="49" t="str">
        <f>IF(((VLOOKUP($G412,Depth_Lookup!$A$3:$J$561,9,FALSE))-(I412/100))&gt;=0,"Good","Too Long")</f>
        <v>Good</v>
      </c>
      <c r="K412" s="50">
        <f>(VLOOKUP($G412,Depth_Lookup!$A$3:$J$561,10,FALSE))+(H412/100)</f>
        <v>121.8</v>
      </c>
      <c r="L412" s="50">
        <f>(VLOOKUP($G412,Depth_Lookup!$A$3:$J$561,10,FALSE))+(I412/100)</f>
        <v>122.005</v>
      </c>
      <c r="R412" s="9"/>
      <c r="S412" s="17"/>
      <c r="T412" s="208"/>
      <c r="U412" s="5"/>
      <c r="V412" s="9"/>
      <c r="W412" s="9"/>
      <c r="X412" s="10" t="e">
        <f>VLOOKUP(W412,[1]definitions_list_lookup!$V$12:$W$15,2,FALSE)</f>
        <v>#N/A</v>
      </c>
      <c r="Y412" s="5"/>
      <c r="Z412" s="17" t="e">
        <f>VLOOKUP(Y412,[1]definitions_list_lookup!$AT$3:$AU$5,2,FALSE)</f>
        <v>#N/A</v>
      </c>
      <c r="AA412" s="52"/>
      <c r="AC412" s="9"/>
      <c r="AD412" s="2" t="s">
        <v>376</v>
      </c>
      <c r="AE412" s="10">
        <f>VLOOKUP(AD412,[1]definitions_list_lookup!$Y$12:$Z$15,2,FALSE)</f>
        <v>0</v>
      </c>
      <c r="AF412" s="5"/>
      <c r="AG412" s="17" t="e">
        <f>VLOOKUP(AF412,[1]definitions_list_lookup!$AT$3:$AU$5,2,FALSE)</f>
        <v>#N/A</v>
      </c>
      <c r="AI412" s="2"/>
      <c r="AJ412" s="2"/>
      <c r="AK412" s="54"/>
      <c r="AL412" s="54"/>
      <c r="AM412" s="54"/>
      <c r="AN412" s="54"/>
      <c r="AO412" s="54"/>
      <c r="AP412" s="54"/>
      <c r="AQ412" s="54"/>
      <c r="AR412" s="54"/>
      <c r="AS412" s="54"/>
      <c r="AT412" s="55"/>
      <c r="AU412" s="55"/>
      <c r="AV412" s="55"/>
      <c r="AW412" s="55"/>
      <c r="AX412" s="56" t="e">
        <f t="shared" si="21"/>
        <v>#DIV/0!</v>
      </c>
      <c r="AY412" s="56" t="e">
        <f t="shared" si="22"/>
        <v>#DIV/0!</v>
      </c>
      <c r="AZ412" s="56" t="e">
        <f t="shared" si="23"/>
        <v>#DIV/0!</v>
      </c>
      <c r="BA412" s="56" t="e">
        <f t="shared" si="24"/>
        <v>#DIV/0!</v>
      </c>
      <c r="BB412" s="56" t="e">
        <f t="shared" si="25"/>
        <v>#DIV/0!</v>
      </c>
      <c r="BC412" s="57" t="e">
        <f t="shared" si="26"/>
        <v>#DIV/0!</v>
      </c>
      <c r="BD412" s="58" t="e">
        <f t="shared" si="27"/>
        <v>#DIV/0!</v>
      </c>
      <c r="BE412" s="2" t="s">
        <v>419</v>
      </c>
      <c r="BH412" s="2" t="s">
        <v>420</v>
      </c>
      <c r="BI412" s="9">
        <f>VLOOKUP(BH412,[1]definitions_list_lookup!$AB$12:$AC$17,2,FALSE)</f>
        <v>0</v>
      </c>
    </row>
    <row r="413" spans="1:61">
      <c r="A413" s="8">
        <v>43304</v>
      </c>
      <c r="B413" s="9" t="s">
        <v>9</v>
      </c>
      <c r="D413" s="9" t="s">
        <v>10</v>
      </c>
      <c r="E413" s="9">
        <v>61</v>
      </c>
      <c r="F413" s="9">
        <v>1</v>
      </c>
      <c r="G413" s="10" t="s">
        <v>177</v>
      </c>
      <c r="H413" s="2">
        <v>20.5</v>
      </c>
      <c r="I413" s="2">
        <v>29.5</v>
      </c>
      <c r="J413" s="49" t="str">
        <f>IF(((VLOOKUP($G413,Depth_Lookup!$A$3:$J$561,9,FALSE))-(I413/100))&gt;=0,"Good","Too Long")</f>
        <v>Good</v>
      </c>
      <c r="K413" s="50">
        <f>(VLOOKUP($G413,Depth_Lookup!$A$3:$J$561,10,FALSE))+(H413/100)</f>
        <v>122.005</v>
      </c>
      <c r="L413" s="50">
        <f>(VLOOKUP($G413,Depth_Lookup!$A$3:$J$561,10,FALSE))+(I413/100)</f>
        <v>122.095</v>
      </c>
      <c r="P413" s="2" t="s">
        <v>370</v>
      </c>
      <c r="Q413" s="2" t="s">
        <v>372</v>
      </c>
      <c r="R413" s="9"/>
      <c r="S413" s="17"/>
      <c r="T413" s="208" t="s">
        <v>375</v>
      </c>
      <c r="U413" s="5"/>
      <c r="V413" s="9"/>
      <c r="W413" s="9"/>
      <c r="X413" s="10" t="e">
        <f>VLOOKUP(W413,[1]definitions_list_lookup!$V$12:$W$15,2,FALSE)</f>
        <v>#N/A</v>
      </c>
      <c r="Y413" s="5"/>
      <c r="Z413" s="17" t="e">
        <f>VLOOKUP(Y413,[1]definitions_list_lookup!$AT$3:$AU$5,2,FALSE)</f>
        <v>#N/A</v>
      </c>
      <c r="AA413" s="52"/>
      <c r="AC413" s="9"/>
      <c r="AD413" s="2" t="s">
        <v>376</v>
      </c>
      <c r="AE413" s="10">
        <f>VLOOKUP(AD413,[1]definitions_list_lookup!$Y$12:$Z$15,2,FALSE)</f>
        <v>0</v>
      </c>
      <c r="AF413" s="5"/>
      <c r="AG413" s="17" t="e">
        <f>VLOOKUP(AF413,[1]definitions_list_lookup!$AT$3:$AU$5,2,FALSE)</f>
        <v>#N/A</v>
      </c>
      <c r="AI413" s="2"/>
      <c r="AJ413" s="2"/>
      <c r="AK413" s="54"/>
      <c r="AL413" s="54"/>
      <c r="AM413" s="54"/>
      <c r="AN413" s="54"/>
      <c r="AO413" s="54"/>
      <c r="AP413" s="54"/>
      <c r="AQ413" s="54"/>
      <c r="AR413" s="54"/>
      <c r="AS413" s="54"/>
      <c r="AT413" s="55">
        <v>26</v>
      </c>
      <c r="AU413" s="55">
        <v>270</v>
      </c>
      <c r="AV413" s="55">
        <v>50</v>
      </c>
      <c r="AW413" s="55">
        <v>180</v>
      </c>
      <c r="AX413" s="56">
        <f t="shared" si="21"/>
        <v>22.257137671559008</v>
      </c>
      <c r="AY413" s="56">
        <f t="shared" si="22"/>
        <v>22.257137671559008</v>
      </c>
      <c r="AZ413" s="56">
        <f t="shared" si="23"/>
        <v>37.832238172759581</v>
      </c>
      <c r="BA413" s="56">
        <f t="shared" si="24"/>
        <v>112.25713767155901</v>
      </c>
      <c r="BB413" s="56">
        <f t="shared" si="25"/>
        <v>52.167761827240419</v>
      </c>
      <c r="BC413" s="57">
        <f t="shared" si="26"/>
        <v>202.25713767155901</v>
      </c>
      <c r="BD413" s="58">
        <f t="shared" si="27"/>
        <v>52.167761827240419</v>
      </c>
      <c r="BE413" s="2" t="s">
        <v>459</v>
      </c>
      <c r="BH413" s="2" t="s">
        <v>420</v>
      </c>
      <c r="BI413" s="9">
        <f>VLOOKUP(BH413,[1]definitions_list_lookup!$AB$12:$AC$17,2,FALSE)</f>
        <v>0</v>
      </c>
    </row>
    <row r="414" spans="1:61">
      <c r="A414" s="8">
        <v>43304</v>
      </c>
      <c r="B414" s="9" t="s">
        <v>9</v>
      </c>
      <c r="D414" s="9" t="s">
        <v>10</v>
      </c>
      <c r="E414" s="9">
        <v>61</v>
      </c>
      <c r="F414" s="9">
        <v>1</v>
      </c>
      <c r="G414" s="10" t="s">
        <v>177</v>
      </c>
      <c r="H414" s="2">
        <v>29.5</v>
      </c>
      <c r="I414" s="2">
        <v>79</v>
      </c>
      <c r="J414" s="49" t="str">
        <f>IF(((VLOOKUP($G414,Depth_Lookup!$A$3:$J$561,9,FALSE))-(I414/100))&gt;=0,"Good","Too Long")</f>
        <v>Good</v>
      </c>
      <c r="K414" s="50">
        <f>(VLOOKUP($G414,Depth_Lookup!$A$3:$J$561,10,FALSE))+(H414/100)</f>
        <v>122.095</v>
      </c>
      <c r="L414" s="50">
        <f>(VLOOKUP($G414,Depth_Lookup!$A$3:$J$561,10,FALSE))+(I414/100)</f>
        <v>122.59</v>
      </c>
      <c r="P414" s="2" t="s">
        <v>373</v>
      </c>
      <c r="Q414" s="2" t="s">
        <v>372</v>
      </c>
      <c r="R414" s="9"/>
      <c r="S414" s="17"/>
      <c r="T414" s="208" t="s">
        <v>375</v>
      </c>
      <c r="U414" s="5"/>
      <c r="V414" s="9"/>
      <c r="W414" s="9"/>
      <c r="X414" s="10" t="e">
        <f>VLOOKUP(W414,[1]definitions_list_lookup!$V$12:$W$15,2,FALSE)</f>
        <v>#N/A</v>
      </c>
      <c r="Y414" s="5"/>
      <c r="Z414" s="17" t="e">
        <f>VLOOKUP(Y414,[1]definitions_list_lookup!$AT$3:$AU$5,2,FALSE)</f>
        <v>#N/A</v>
      </c>
      <c r="AA414" s="52"/>
      <c r="AC414" s="9"/>
      <c r="AD414" s="2" t="s">
        <v>376</v>
      </c>
      <c r="AE414" s="10">
        <f>VLOOKUP(AD414,[1]definitions_list_lookup!$Y$12:$Z$15,2,FALSE)</f>
        <v>0</v>
      </c>
      <c r="AF414" s="5"/>
      <c r="AG414" s="17" t="e">
        <f>VLOOKUP(AF414,[1]definitions_list_lookup!$AT$3:$AU$5,2,FALSE)</f>
        <v>#N/A</v>
      </c>
      <c r="AI414" s="2"/>
      <c r="AJ414" s="2"/>
      <c r="AK414" s="54"/>
      <c r="AL414" s="54"/>
      <c r="AM414" s="54"/>
      <c r="AN414" s="54"/>
      <c r="AO414" s="54"/>
      <c r="AP414" s="54"/>
      <c r="AQ414" s="54"/>
      <c r="AR414" s="54"/>
      <c r="AS414" s="54"/>
      <c r="AT414" s="55"/>
      <c r="AU414" s="55"/>
      <c r="AV414" s="55"/>
      <c r="AW414" s="55"/>
      <c r="AX414" s="56" t="e">
        <f t="shared" si="21"/>
        <v>#DIV/0!</v>
      </c>
      <c r="AY414" s="56" t="e">
        <f t="shared" si="22"/>
        <v>#DIV/0!</v>
      </c>
      <c r="AZ414" s="56" t="e">
        <f t="shared" si="23"/>
        <v>#DIV/0!</v>
      </c>
      <c r="BA414" s="56" t="e">
        <f t="shared" si="24"/>
        <v>#DIV/0!</v>
      </c>
      <c r="BB414" s="56" t="e">
        <f t="shared" si="25"/>
        <v>#DIV/0!</v>
      </c>
      <c r="BC414" s="57"/>
      <c r="BD414" s="58"/>
      <c r="BE414" s="2" t="s">
        <v>419</v>
      </c>
      <c r="BH414" s="2" t="s">
        <v>420</v>
      </c>
      <c r="BI414" s="9">
        <f>VLOOKUP(BH414,[1]definitions_list_lookup!$AB$12:$AC$17,2,FALSE)</f>
        <v>0</v>
      </c>
    </row>
    <row r="415" spans="1:61">
      <c r="A415" s="8">
        <v>43304</v>
      </c>
      <c r="B415" s="9" t="s">
        <v>9</v>
      </c>
      <c r="D415" s="9" t="s">
        <v>10</v>
      </c>
      <c r="E415" s="9">
        <v>62</v>
      </c>
      <c r="F415" s="9">
        <v>1</v>
      </c>
      <c r="G415" s="10" t="s">
        <v>178</v>
      </c>
      <c r="H415" s="2">
        <v>0</v>
      </c>
      <c r="I415" s="2">
        <v>37</v>
      </c>
      <c r="J415" s="49" t="str">
        <f>IF(((VLOOKUP($G415,Depth_Lookup!$A$3:$J$561,9,FALSE))-(I415/100))&gt;=0,"Good","Too Long")</f>
        <v>Good</v>
      </c>
      <c r="K415" s="50">
        <f>(VLOOKUP($G415,Depth_Lookup!$A$3:$J$561,10,FALSE))+(H415/100)</f>
        <v>122.6</v>
      </c>
      <c r="L415" s="50">
        <f>(VLOOKUP($G415,Depth_Lookup!$A$3:$J$561,10,FALSE))+(I415/100)</f>
        <v>122.97</v>
      </c>
      <c r="R415" s="9"/>
      <c r="S415" s="17"/>
      <c r="T415" s="208"/>
      <c r="U415" s="5"/>
      <c r="V415" s="9"/>
      <c r="W415" s="9"/>
      <c r="X415" s="10" t="e">
        <f>VLOOKUP(W415,[1]definitions_list_lookup!$V$12:$W$15,2,FALSE)</f>
        <v>#N/A</v>
      </c>
      <c r="Y415" s="5"/>
      <c r="Z415" s="17" t="e">
        <f>VLOOKUP(Y415,[1]definitions_list_lookup!$AT$3:$AU$5,2,FALSE)</f>
        <v>#N/A</v>
      </c>
      <c r="AA415" s="52"/>
      <c r="AC415" s="9"/>
      <c r="AD415" s="2" t="s">
        <v>376</v>
      </c>
      <c r="AE415" s="10">
        <f>VLOOKUP(AD415,[1]definitions_list_lookup!$Y$12:$Z$15,2,FALSE)</f>
        <v>0</v>
      </c>
      <c r="AF415" s="5"/>
      <c r="AG415" s="17" t="e">
        <f>VLOOKUP(AF415,[1]definitions_list_lookup!$AT$3:$AU$5,2,FALSE)</f>
        <v>#N/A</v>
      </c>
      <c r="AI415" s="2"/>
      <c r="AJ415" s="2"/>
      <c r="AK415" s="54"/>
      <c r="AL415" s="54"/>
      <c r="AM415" s="54"/>
      <c r="AN415" s="54"/>
      <c r="AO415" s="54"/>
      <c r="AP415" s="54"/>
      <c r="AQ415" s="54"/>
      <c r="AR415" s="54"/>
      <c r="AS415" s="54"/>
      <c r="AT415" s="55"/>
      <c r="AU415" s="55"/>
      <c r="AV415" s="55"/>
      <c r="AW415" s="55"/>
      <c r="AX415" s="56" t="e">
        <f t="shared" si="21"/>
        <v>#DIV/0!</v>
      </c>
      <c r="AY415" s="56" t="e">
        <f t="shared" si="22"/>
        <v>#DIV/0!</v>
      </c>
      <c r="AZ415" s="56" t="e">
        <f t="shared" si="23"/>
        <v>#DIV/0!</v>
      </c>
      <c r="BA415" s="56" t="e">
        <f t="shared" si="24"/>
        <v>#DIV/0!</v>
      </c>
      <c r="BB415" s="56" t="e">
        <f t="shared" si="25"/>
        <v>#DIV/0!</v>
      </c>
      <c r="BC415" s="57" t="e">
        <f t="shared" si="26"/>
        <v>#DIV/0!</v>
      </c>
      <c r="BD415" s="58" t="e">
        <f t="shared" si="27"/>
        <v>#DIV/0!</v>
      </c>
      <c r="BE415" s="2" t="s">
        <v>419</v>
      </c>
      <c r="BH415" s="2" t="s">
        <v>420</v>
      </c>
      <c r="BI415" s="9">
        <f>VLOOKUP(BH415,[1]definitions_list_lookup!$AB$12:$AC$17,2,FALSE)</f>
        <v>0</v>
      </c>
    </row>
    <row r="416" spans="1:61">
      <c r="A416" s="8">
        <v>43304</v>
      </c>
      <c r="B416" s="9" t="s">
        <v>9</v>
      </c>
      <c r="D416" s="9" t="s">
        <v>10</v>
      </c>
      <c r="E416" s="9">
        <v>62</v>
      </c>
      <c r="F416" s="9">
        <v>1</v>
      </c>
      <c r="G416" s="10" t="s">
        <v>178</v>
      </c>
      <c r="H416" s="2">
        <v>37</v>
      </c>
      <c r="I416" s="2">
        <v>50</v>
      </c>
      <c r="J416" s="49" t="str">
        <f>IF(((VLOOKUP($G416,Depth_Lookup!$A$3:$J$561,9,FALSE))-(I416/100))&gt;=0,"Good","Too Long")</f>
        <v>Good</v>
      </c>
      <c r="K416" s="50">
        <f>(VLOOKUP($G416,Depth_Lookup!$A$3:$J$561,10,FALSE))+(H416/100)</f>
        <v>122.97</v>
      </c>
      <c r="L416" s="50">
        <f>(VLOOKUP($G416,Depth_Lookup!$A$3:$J$561,10,FALSE))+(I416/100)</f>
        <v>123.1</v>
      </c>
      <c r="P416" s="2" t="s">
        <v>373</v>
      </c>
      <c r="Q416" s="2" t="s">
        <v>372</v>
      </c>
      <c r="R416" s="9"/>
      <c r="S416" s="17"/>
      <c r="T416" s="208" t="s">
        <v>375</v>
      </c>
      <c r="U416" s="5"/>
      <c r="V416" s="9"/>
      <c r="W416" s="9"/>
      <c r="X416" s="10" t="e">
        <f>VLOOKUP(W416,[1]definitions_list_lookup!$V$12:$W$15,2,FALSE)</f>
        <v>#N/A</v>
      </c>
      <c r="Y416" s="5"/>
      <c r="Z416" s="17" t="e">
        <f>VLOOKUP(Y416,[1]definitions_list_lookup!$AT$3:$AU$5,2,FALSE)</f>
        <v>#N/A</v>
      </c>
      <c r="AA416" s="52"/>
      <c r="AC416" s="9"/>
      <c r="AD416" s="2" t="s">
        <v>376</v>
      </c>
      <c r="AE416" s="10">
        <f>VLOOKUP(AD416,[1]definitions_list_lookup!$Y$12:$Z$15,2,FALSE)</f>
        <v>0</v>
      </c>
      <c r="AF416" s="5"/>
      <c r="AG416" s="17" t="e">
        <f>VLOOKUP(AF416,[1]definitions_list_lookup!$AT$3:$AU$5,2,FALSE)</f>
        <v>#N/A</v>
      </c>
      <c r="AI416" s="2"/>
      <c r="AJ416" s="2"/>
      <c r="AK416" s="54"/>
      <c r="AL416" s="54"/>
      <c r="AM416" s="54"/>
      <c r="AN416" s="54"/>
      <c r="AO416" s="54"/>
      <c r="AP416" s="54"/>
      <c r="AQ416" s="54"/>
      <c r="AR416" s="54"/>
      <c r="AS416" s="54"/>
      <c r="AT416" s="55">
        <v>34</v>
      </c>
      <c r="AU416" s="55">
        <v>270</v>
      </c>
      <c r="AV416" s="55">
        <v>43</v>
      </c>
      <c r="AW416" s="55">
        <v>180</v>
      </c>
      <c r="AX416" s="56">
        <f t="shared" si="21"/>
        <v>35.879036823624745</v>
      </c>
      <c r="AY416" s="56">
        <f t="shared" si="22"/>
        <v>35.879036823624745</v>
      </c>
      <c r="AZ416" s="56">
        <f t="shared" si="23"/>
        <v>40.987158237481999</v>
      </c>
      <c r="BA416" s="56">
        <f t="shared" si="24"/>
        <v>125.87903682362474</v>
      </c>
      <c r="BB416" s="56">
        <f t="shared" si="25"/>
        <v>49.012841762518001</v>
      </c>
      <c r="BC416" s="57">
        <f t="shared" si="26"/>
        <v>215.87903682362474</v>
      </c>
      <c r="BD416" s="58">
        <f t="shared" si="27"/>
        <v>49.012841762518001</v>
      </c>
      <c r="BE416" s="2" t="s">
        <v>459</v>
      </c>
      <c r="BH416" s="2" t="s">
        <v>420</v>
      </c>
      <c r="BI416" s="9">
        <f>VLOOKUP(BH416,[1]definitions_list_lookup!$AB$12:$AC$17,2,FALSE)</f>
        <v>0</v>
      </c>
    </row>
    <row r="417" spans="1:61" ht="15.75" customHeight="1">
      <c r="A417" s="8">
        <v>50</v>
      </c>
      <c r="B417" s="9" t="s">
        <v>9</v>
      </c>
      <c r="D417" s="9" t="s">
        <v>10</v>
      </c>
      <c r="E417" s="9">
        <v>62</v>
      </c>
      <c r="F417" s="9">
        <v>1</v>
      </c>
      <c r="G417" s="10" t="s">
        <v>178</v>
      </c>
      <c r="H417" s="2">
        <v>50</v>
      </c>
      <c r="I417" s="2">
        <v>52</v>
      </c>
      <c r="J417" s="49" t="str">
        <f>IF(((VLOOKUP($G417,Depth_Lookup!$A$3:$J$561,9,FALSE))-(I417/100))&gt;=0,"Good","Too Long")</f>
        <v>Good</v>
      </c>
      <c r="K417" s="50">
        <f>(VLOOKUP($G417,Depth_Lookup!$A$3:$J$561,10,FALSE))+(H417/100)</f>
        <v>123.1</v>
      </c>
      <c r="L417" s="50">
        <f>(VLOOKUP($G417,Depth_Lookup!$A$3:$J$561,10,FALSE))+(I417/100)</f>
        <v>123.11999999999999</v>
      </c>
      <c r="P417" s="2" t="s">
        <v>373</v>
      </c>
      <c r="Q417" s="2" t="s">
        <v>372</v>
      </c>
      <c r="R417" s="9"/>
      <c r="S417" s="17"/>
      <c r="T417" s="208" t="s">
        <v>375</v>
      </c>
      <c r="U417" s="5"/>
      <c r="V417" s="9"/>
      <c r="W417" s="9"/>
      <c r="X417" s="10" t="e">
        <f>VLOOKUP(W417,[1]definitions_list_lookup!$V$12:$W$15,2,FALSE)</f>
        <v>#N/A</v>
      </c>
      <c r="Y417" s="5"/>
      <c r="Z417" s="17" t="e">
        <f>VLOOKUP(Y417,[1]definitions_list_lookup!$AT$3:$AU$5,2,FALSE)</f>
        <v>#N/A</v>
      </c>
      <c r="AA417" s="52"/>
      <c r="AC417" s="9"/>
      <c r="AD417" s="2" t="s">
        <v>376</v>
      </c>
      <c r="AE417" s="10">
        <f>VLOOKUP(AD417,[1]definitions_list_lookup!$Y$12:$Z$15,2,FALSE)</f>
        <v>0</v>
      </c>
      <c r="AF417" s="5"/>
      <c r="AG417" s="17" t="e">
        <f>VLOOKUP(AF417,[1]definitions_list_lookup!$AT$3:$AU$5,2,FALSE)</f>
        <v>#N/A</v>
      </c>
      <c r="AI417" s="2"/>
      <c r="AJ417" s="2"/>
      <c r="AK417" s="54"/>
      <c r="AL417" s="54"/>
      <c r="AM417" s="54"/>
      <c r="AN417" s="54"/>
      <c r="AO417" s="54"/>
      <c r="AP417" s="54"/>
      <c r="AQ417" s="54"/>
      <c r="AR417" s="54"/>
      <c r="AS417" s="54"/>
      <c r="AT417" s="55">
        <v>32</v>
      </c>
      <c r="AU417" s="55">
        <v>270</v>
      </c>
      <c r="AV417" s="55">
        <v>31</v>
      </c>
      <c r="AW417" s="55">
        <v>180</v>
      </c>
      <c r="AX417" s="56">
        <f t="shared" si="21"/>
        <v>46.122125767461625</v>
      </c>
      <c r="AY417" s="56">
        <f t="shared" si="22"/>
        <v>46.122125767461625</v>
      </c>
      <c r="AZ417" s="56">
        <f t="shared" si="23"/>
        <v>49.078368338117095</v>
      </c>
      <c r="BA417" s="56">
        <f t="shared" si="24"/>
        <v>136.12212576746163</v>
      </c>
      <c r="BB417" s="56">
        <f t="shared" si="25"/>
        <v>40.921631661882905</v>
      </c>
      <c r="BC417" s="57">
        <f t="shared" si="26"/>
        <v>226.12212576746163</v>
      </c>
      <c r="BD417" s="58">
        <f t="shared" si="27"/>
        <v>40.921631661882905</v>
      </c>
      <c r="BE417" s="2" t="s">
        <v>419</v>
      </c>
      <c r="BH417" s="2" t="s">
        <v>420</v>
      </c>
      <c r="BI417" s="9">
        <f>VLOOKUP(BH417,[1]definitions_list_lookup!$AB$12:$AC$17,2,FALSE)</f>
        <v>0</v>
      </c>
    </row>
    <row r="418" spans="1:61">
      <c r="A418" s="8">
        <v>43304</v>
      </c>
      <c r="B418" s="9" t="s">
        <v>9</v>
      </c>
      <c r="D418" s="9" t="s">
        <v>10</v>
      </c>
      <c r="E418" s="9">
        <v>62</v>
      </c>
      <c r="F418" s="9">
        <v>1</v>
      </c>
      <c r="G418" s="10" t="s">
        <v>178</v>
      </c>
      <c r="H418" s="2">
        <v>52</v>
      </c>
      <c r="I418" s="2">
        <v>59</v>
      </c>
      <c r="J418" s="49" t="str">
        <f>IF(((VLOOKUP($G418,Depth_Lookup!$A$3:$J$561,9,FALSE))-(I418/100))&gt;=0,"Good","Too Long")</f>
        <v>Good</v>
      </c>
      <c r="K418" s="50">
        <f>(VLOOKUP($G418,Depth_Lookup!$A$3:$J$561,10,FALSE))+(H418/100)</f>
        <v>123.11999999999999</v>
      </c>
      <c r="L418" s="50">
        <f>(VLOOKUP($G418,Depth_Lookup!$A$3:$J$561,10,FALSE))+(I418/100)</f>
        <v>123.19</v>
      </c>
      <c r="P418" s="2" t="s">
        <v>373</v>
      </c>
      <c r="Q418" s="2" t="s">
        <v>372</v>
      </c>
      <c r="R418" s="9"/>
      <c r="S418" s="17"/>
      <c r="T418" s="208" t="s">
        <v>375</v>
      </c>
      <c r="U418" s="5"/>
      <c r="V418" s="9"/>
      <c r="W418" s="9"/>
      <c r="X418" s="10" t="e">
        <f>VLOOKUP(W418,[1]definitions_list_lookup!$V$12:$W$15,2,FALSE)</f>
        <v>#N/A</v>
      </c>
      <c r="Y418" s="5"/>
      <c r="Z418" s="17" t="e">
        <f>VLOOKUP(Y418,[1]definitions_list_lookup!$AT$3:$AU$5,2,FALSE)</f>
        <v>#N/A</v>
      </c>
      <c r="AA418" s="52"/>
      <c r="AC418" s="9"/>
      <c r="AD418" s="2" t="s">
        <v>376</v>
      </c>
      <c r="AE418" s="10">
        <f>VLOOKUP(AD418,[1]definitions_list_lookup!$Y$12:$Z$15,2,FALSE)</f>
        <v>0</v>
      </c>
      <c r="AF418" s="5"/>
      <c r="AG418" s="17" t="e">
        <f>VLOOKUP(AF418,[1]definitions_list_lookup!$AT$3:$AU$5,2,FALSE)</f>
        <v>#N/A</v>
      </c>
      <c r="AI418" s="2"/>
      <c r="AJ418" s="2"/>
      <c r="AK418" s="54"/>
      <c r="AL418" s="54"/>
      <c r="AM418" s="54"/>
      <c r="AN418" s="54"/>
      <c r="AO418" s="54"/>
      <c r="AP418" s="54"/>
      <c r="AQ418" s="54"/>
      <c r="AR418" s="54"/>
      <c r="AS418" s="54"/>
      <c r="AT418" s="55">
        <v>32</v>
      </c>
      <c r="AU418" s="55">
        <v>270</v>
      </c>
      <c r="AV418" s="55">
        <v>31</v>
      </c>
      <c r="AW418" s="55">
        <v>180</v>
      </c>
      <c r="AX418" s="56">
        <f t="shared" si="21"/>
        <v>46.122125767461625</v>
      </c>
      <c r="AY418" s="56">
        <f t="shared" si="22"/>
        <v>46.122125767461625</v>
      </c>
      <c r="AZ418" s="56">
        <f t="shared" si="23"/>
        <v>49.078368338117095</v>
      </c>
      <c r="BA418" s="56">
        <f t="shared" si="24"/>
        <v>136.12212576746163</v>
      </c>
      <c r="BB418" s="56">
        <f t="shared" si="25"/>
        <v>40.921631661882905</v>
      </c>
      <c r="BC418" s="57">
        <f t="shared" si="26"/>
        <v>226.12212576746163</v>
      </c>
      <c r="BD418" s="58">
        <f t="shared" si="27"/>
        <v>40.921631661882905</v>
      </c>
      <c r="BE418" s="2" t="s">
        <v>459</v>
      </c>
      <c r="BH418" s="2" t="s">
        <v>420</v>
      </c>
      <c r="BI418" s="9">
        <f>VLOOKUP(BH418,[1]definitions_list_lookup!$AB$12:$AC$17,2,FALSE)</f>
        <v>0</v>
      </c>
    </row>
    <row r="419" spans="1:61">
      <c r="A419" s="8">
        <v>43304</v>
      </c>
      <c r="B419" s="9" t="s">
        <v>9</v>
      </c>
      <c r="D419" s="9" t="s">
        <v>10</v>
      </c>
      <c r="E419" s="9">
        <v>62</v>
      </c>
      <c r="F419" s="9">
        <v>1</v>
      </c>
      <c r="G419" s="10" t="s">
        <v>178</v>
      </c>
      <c r="H419" s="2">
        <v>59</v>
      </c>
      <c r="I419" s="2">
        <v>61</v>
      </c>
      <c r="J419" s="49" t="str">
        <f>IF(((VLOOKUP($G419,Depth_Lookup!$A$3:$J$561,9,FALSE))-(I419/100))&gt;=0,"Good","Too Long")</f>
        <v>Good</v>
      </c>
      <c r="K419" s="50">
        <f>(VLOOKUP($G419,Depth_Lookup!$A$3:$J$561,10,FALSE))+(H419/100)</f>
        <v>123.19</v>
      </c>
      <c r="L419" s="50">
        <f>(VLOOKUP($G419,Depth_Lookup!$A$3:$J$561,10,FALSE))+(I419/100)</f>
        <v>123.21</v>
      </c>
      <c r="P419" s="2" t="s">
        <v>373</v>
      </c>
      <c r="Q419" s="2" t="s">
        <v>372</v>
      </c>
      <c r="R419" s="9"/>
      <c r="S419" s="17"/>
      <c r="T419" s="208" t="s">
        <v>375</v>
      </c>
      <c r="U419" s="5"/>
      <c r="V419" s="9"/>
      <c r="W419" s="9"/>
      <c r="X419" s="10" t="e">
        <f>VLOOKUP(W419,[1]definitions_list_lookup!$V$12:$W$15,2,FALSE)</f>
        <v>#N/A</v>
      </c>
      <c r="Y419" s="5"/>
      <c r="Z419" s="17" t="e">
        <f>VLOOKUP(Y419,[1]definitions_list_lookup!$AT$3:$AU$5,2,FALSE)</f>
        <v>#N/A</v>
      </c>
      <c r="AA419" s="52"/>
      <c r="AC419" s="9"/>
      <c r="AD419" s="2" t="s">
        <v>376</v>
      </c>
      <c r="AE419" s="10">
        <f>VLOOKUP(AD419,[1]definitions_list_lookup!$Y$12:$Z$15,2,FALSE)</f>
        <v>0</v>
      </c>
      <c r="AF419" s="5"/>
      <c r="AG419" s="17" t="e">
        <f>VLOOKUP(AF419,[1]definitions_list_lookup!$AT$3:$AU$5,2,FALSE)</f>
        <v>#N/A</v>
      </c>
      <c r="AI419" s="2"/>
      <c r="AJ419" s="2"/>
      <c r="AK419" s="54"/>
      <c r="AL419" s="54"/>
      <c r="AM419" s="54"/>
      <c r="AN419" s="54"/>
      <c r="AO419" s="54"/>
      <c r="AP419" s="54"/>
      <c r="AQ419" s="54"/>
      <c r="AR419" s="54"/>
      <c r="AS419" s="54"/>
      <c r="AT419" s="55">
        <v>27</v>
      </c>
      <c r="AU419" s="55">
        <v>270</v>
      </c>
      <c r="AV419" s="55">
        <v>27</v>
      </c>
      <c r="AW419" s="55">
        <v>180</v>
      </c>
      <c r="AX419" s="56">
        <f t="shared" si="21"/>
        <v>45</v>
      </c>
      <c r="AY419" s="56">
        <f t="shared" si="22"/>
        <v>45</v>
      </c>
      <c r="AZ419" s="56">
        <f t="shared" si="23"/>
        <v>54.224315793490696</v>
      </c>
      <c r="BA419" s="56">
        <f t="shared" si="24"/>
        <v>135</v>
      </c>
      <c r="BB419" s="56">
        <f t="shared" si="25"/>
        <v>35.775684206509304</v>
      </c>
      <c r="BC419" s="57">
        <f t="shared" si="26"/>
        <v>225</v>
      </c>
      <c r="BD419" s="58">
        <f t="shared" si="27"/>
        <v>35.775684206509304</v>
      </c>
      <c r="BE419" s="2" t="s">
        <v>419</v>
      </c>
      <c r="BH419" s="2" t="s">
        <v>420</v>
      </c>
      <c r="BI419" s="9">
        <f>VLOOKUP(BH419,[1]definitions_list_lookup!$AB$12:$AC$17,2,FALSE)</f>
        <v>0</v>
      </c>
    </row>
    <row r="420" spans="1:61">
      <c r="A420" s="8">
        <v>43304</v>
      </c>
      <c r="B420" s="9" t="s">
        <v>9</v>
      </c>
      <c r="D420" s="9" t="s">
        <v>10</v>
      </c>
      <c r="E420" s="9">
        <v>62</v>
      </c>
      <c r="F420" s="9">
        <v>1</v>
      </c>
      <c r="G420" s="10" t="s">
        <v>178</v>
      </c>
      <c r="H420" s="2">
        <v>61</v>
      </c>
      <c r="I420" s="2">
        <v>76</v>
      </c>
      <c r="J420" s="49" t="str">
        <f>IF(((VLOOKUP($G420,Depth_Lookup!$A$3:$J$561,9,FALSE))-(I420/100))&gt;=0,"Good","Too Long")</f>
        <v>Good</v>
      </c>
      <c r="K420" s="50">
        <f>(VLOOKUP($G420,Depth_Lookup!$A$3:$J$561,10,FALSE))+(H420/100)</f>
        <v>123.21</v>
      </c>
      <c r="L420" s="50">
        <f>(VLOOKUP($G420,Depth_Lookup!$A$3:$J$561,10,FALSE))+(I420/100)</f>
        <v>123.36</v>
      </c>
      <c r="P420" s="2" t="s">
        <v>373</v>
      </c>
      <c r="Q420" s="2" t="s">
        <v>372</v>
      </c>
      <c r="R420" s="9"/>
      <c r="S420" s="17"/>
      <c r="T420" s="208" t="s">
        <v>375</v>
      </c>
      <c r="U420" s="5"/>
      <c r="V420" s="9"/>
      <c r="W420" s="9"/>
      <c r="X420" s="10" t="e">
        <f>VLOOKUP(W420,[1]definitions_list_lookup!$V$12:$W$15,2,FALSE)</f>
        <v>#N/A</v>
      </c>
      <c r="Y420" s="5"/>
      <c r="Z420" s="17" t="e">
        <f>VLOOKUP(Y420,[1]definitions_list_lookup!$AT$3:$AU$5,2,FALSE)</f>
        <v>#N/A</v>
      </c>
      <c r="AA420" s="52"/>
      <c r="AC420" s="9"/>
      <c r="AD420" s="2" t="s">
        <v>376</v>
      </c>
      <c r="AE420" s="10">
        <f>VLOOKUP(AD420,[1]definitions_list_lookup!$Y$12:$Z$15,2,FALSE)</f>
        <v>0</v>
      </c>
      <c r="AF420" s="5"/>
      <c r="AG420" s="17" t="e">
        <f>VLOOKUP(AF420,[1]definitions_list_lookup!$AT$3:$AU$5,2,FALSE)</f>
        <v>#N/A</v>
      </c>
      <c r="AI420" s="2"/>
      <c r="AJ420" s="2"/>
      <c r="AK420" s="54"/>
      <c r="AL420" s="54"/>
      <c r="AM420" s="54"/>
      <c r="AN420" s="54"/>
      <c r="AO420" s="54"/>
      <c r="AP420" s="54"/>
      <c r="AQ420" s="54"/>
      <c r="AR420" s="54"/>
      <c r="AS420" s="54"/>
      <c r="AT420" s="55">
        <v>27</v>
      </c>
      <c r="AU420" s="55">
        <v>270</v>
      </c>
      <c r="AV420" s="55">
        <v>26</v>
      </c>
      <c r="AW420" s="55">
        <v>180</v>
      </c>
      <c r="AX420" s="56">
        <f t="shared" si="21"/>
        <v>46.25187283931308</v>
      </c>
      <c r="AY420" s="56">
        <f t="shared" si="22"/>
        <v>46.25187283931308</v>
      </c>
      <c r="AZ420" s="56">
        <f t="shared" si="23"/>
        <v>54.803295110207273</v>
      </c>
      <c r="BA420" s="56">
        <f t="shared" si="24"/>
        <v>136.25187283931308</v>
      </c>
      <c r="BB420" s="56">
        <f t="shared" si="25"/>
        <v>35.196704889792727</v>
      </c>
      <c r="BC420" s="57">
        <f t="shared" si="26"/>
        <v>226.25187283931308</v>
      </c>
      <c r="BD420" s="58">
        <f t="shared" si="27"/>
        <v>35.196704889792727</v>
      </c>
      <c r="BE420" s="2" t="s">
        <v>459</v>
      </c>
      <c r="BH420" s="2" t="s">
        <v>420</v>
      </c>
      <c r="BI420" s="9">
        <f>VLOOKUP(BH420,[1]definitions_list_lookup!$AB$12:$AC$17,2,FALSE)</f>
        <v>0</v>
      </c>
    </row>
    <row r="421" spans="1:61">
      <c r="A421" s="8">
        <v>43304</v>
      </c>
      <c r="B421" s="9" t="s">
        <v>9</v>
      </c>
      <c r="D421" s="9" t="s">
        <v>10</v>
      </c>
      <c r="E421" s="9">
        <v>62</v>
      </c>
      <c r="F421" s="9">
        <v>2</v>
      </c>
      <c r="G421" s="10" t="s">
        <v>179</v>
      </c>
      <c r="H421" s="2">
        <v>0</v>
      </c>
      <c r="I421" s="2">
        <v>63.5</v>
      </c>
      <c r="J421" s="49" t="str">
        <f>IF(((VLOOKUP($G421,Depth_Lookup!$A$3:$J$561,9,FALSE))-(I421/100))&gt;=0,"Good","Too Long")</f>
        <v>Good</v>
      </c>
      <c r="K421" s="50">
        <f>(VLOOKUP($G421,Depth_Lookup!$A$3:$J$561,10,FALSE))+(H421/100)</f>
        <v>123.36</v>
      </c>
      <c r="L421" s="50">
        <f>(VLOOKUP($G421,Depth_Lookup!$A$3:$J$561,10,FALSE))+(I421/100)</f>
        <v>123.995</v>
      </c>
      <c r="R421" s="9"/>
      <c r="S421" s="17"/>
      <c r="T421" s="208"/>
      <c r="U421" s="5"/>
      <c r="V421" s="9"/>
      <c r="W421" s="9"/>
      <c r="X421" s="10" t="e">
        <f>VLOOKUP(W421,[1]definitions_list_lookup!$V$12:$W$15,2,FALSE)</f>
        <v>#N/A</v>
      </c>
      <c r="Y421" s="5"/>
      <c r="Z421" s="17" t="e">
        <f>VLOOKUP(Y421,[1]definitions_list_lookup!$AT$3:$AU$5,2,FALSE)</f>
        <v>#N/A</v>
      </c>
      <c r="AA421" s="52"/>
      <c r="AC421" s="9"/>
      <c r="AD421" s="2" t="s">
        <v>376</v>
      </c>
      <c r="AE421" s="10">
        <f>VLOOKUP(AD421,[1]definitions_list_lookup!$Y$12:$Z$15,2,FALSE)</f>
        <v>0</v>
      </c>
      <c r="AF421" s="5"/>
      <c r="AG421" s="17" t="e">
        <f>VLOOKUP(AF421,[1]definitions_list_lookup!$AT$3:$AU$5,2,FALSE)</f>
        <v>#N/A</v>
      </c>
      <c r="AI421" s="2"/>
      <c r="AJ421" s="2"/>
      <c r="AK421" s="54"/>
      <c r="AL421" s="54"/>
      <c r="AM421" s="54"/>
      <c r="AN421" s="54"/>
      <c r="AO421" s="54"/>
      <c r="AP421" s="54"/>
      <c r="AQ421" s="54"/>
      <c r="AR421" s="54"/>
      <c r="AS421" s="54"/>
      <c r="AT421" s="55"/>
      <c r="AU421" s="55"/>
      <c r="AV421" s="55"/>
      <c r="AW421" s="55"/>
      <c r="AX421" s="56" t="e">
        <f t="shared" si="21"/>
        <v>#DIV/0!</v>
      </c>
      <c r="AY421" s="56" t="e">
        <f t="shared" si="22"/>
        <v>#DIV/0!</v>
      </c>
      <c r="AZ421" s="56" t="e">
        <f t="shared" si="23"/>
        <v>#DIV/0!</v>
      </c>
      <c r="BA421" s="56" t="e">
        <f t="shared" si="24"/>
        <v>#DIV/0!</v>
      </c>
      <c r="BB421" s="56" t="e">
        <f t="shared" si="25"/>
        <v>#DIV/0!</v>
      </c>
      <c r="BC421" s="57" t="e">
        <f t="shared" si="26"/>
        <v>#DIV/0!</v>
      </c>
      <c r="BD421" s="58" t="e">
        <f t="shared" si="27"/>
        <v>#DIV/0!</v>
      </c>
      <c r="BE421" s="2" t="s">
        <v>459</v>
      </c>
      <c r="BH421" s="2" t="s">
        <v>420</v>
      </c>
      <c r="BI421" s="9">
        <f>VLOOKUP(BH421,[1]definitions_list_lookup!$AB$12:$AC$17,2,FALSE)</f>
        <v>0</v>
      </c>
    </row>
    <row r="422" spans="1:61">
      <c r="A422" s="8">
        <v>43304</v>
      </c>
      <c r="B422" s="9" t="s">
        <v>9</v>
      </c>
      <c r="D422" s="9" t="s">
        <v>10</v>
      </c>
      <c r="E422" s="9">
        <v>62</v>
      </c>
      <c r="F422" s="9">
        <v>2</v>
      </c>
      <c r="G422" s="10" t="s">
        <v>179</v>
      </c>
      <c r="H422" s="2">
        <v>63.5</v>
      </c>
      <c r="I422" s="2">
        <v>70.5</v>
      </c>
      <c r="J422" s="49" t="str">
        <f>IF(((VLOOKUP($G422,Depth_Lookup!$A$3:$J$561,9,FALSE))-(I422/100))&gt;=0,"Good","Too Long")</f>
        <v>Good</v>
      </c>
      <c r="K422" s="50">
        <f>(VLOOKUP($G422,Depth_Lookup!$A$3:$J$561,10,FALSE))+(H422/100)</f>
        <v>123.995</v>
      </c>
      <c r="L422" s="50">
        <f>(VLOOKUP($G422,Depth_Lookup!$A$3:$J$561,10,FALSE))+(I422/100)</f>
        <v>124.065</v>
      </c>
      <c r="P422" s="2" t="s">
        <v>373</v>
      </c>
      <c r="Q422" s="2" t="s">
        <v>372</v>
      </c>
      <c r="R422" s="9"/>
      <c r="S422" s="17"/>
      <c r="T422" s="208" t="s">
        <v>375</v>
      </c>
      <c r="U422" s="5"/>
      <c r="V422" s="9"/>
      <c r="W422" s="9"/>
      <c r="X422" s="10" t="e">
        <f>VLOOKUP(W422,[1]definitions_list_lookup!$V$12:$W$15,2,FALSE)</f>
        <v>#N/A</v>
      </c>
      <c r="Y422" s="5"/>
      <c r="Z422" s="17" t="e">
        <f>VLOOKUP(Y422,[1]definitions_list_lookup!$AT$3:$AU$5,2,FALSE)</f>
        <v>#N/A</v>
      </c>
      <c r="AA422" s="52"/>
      <c r="AC422" s="9"/>
      <c r="AD422" s="2" t="s">
        <v>376</v>
      </c>
      <c r="AE422" s="10">
        <f>VLOOKUP(AD422,[1]definitions_list_lookup!$Y$12:$Z$15,2,FALSE)</f>
        <v>0</v>
      </c>
      <c r="AF422" s="5"/>
      <c r="AG422" s="17" t="e">
        <f>VLOOKUP(AF422,[1]definitions_list_lookup!$AT$3:$AU$5,2,FALSE)</f>
        <v>#N/A</v>
      </c>
      <c r="AI422" s="2"/>
      <c r="AJ422" s="2"/>
      <c r="AK422" s="54"/>
      <c r="AL422" s="54"/>
      <c r="AM422" s="54"/>
      <c r="AN422" s="54"/>
      <c r="AO422" s="54"/>
      <c r="AP422" s="54"/>
      <c r="AQ422" s="54"/>
      <c r="AR422" s="54"/>
      <c r="AS422" s="54"/>
      <c r="AT422" s="55">
        <v>23</v>
      </c>
      <c r="AU422" s="55">
        <v>270</v>
      </c>
      <c r="AV422" s="55">
        <v>24</v>
      </c>
      <c r="AW422" s="55">
        <v>180</v>
      </c>
      <c r="AX422" s="56">
        <f t="shared" si="21"/>
        <v>43.633001396265399</v>
      </c>
      <c r="AY422" s="56">
        <f t="shared" si="22"/>
        <v>43.633001396265399</v>
      </c>
      <c r="AZ422" s="56">
        <f t="shared" si="23"/>
        <v>58.402318853174634</v>
      </c>
      <c r="BA422" s="56">
        <f t="shared" si="24"/>
        <v>133.6330013962654</v>
      </c>
      <c r="BB422" s="56">
        <f t="shared" si="25"/>
        <v>31.597681146825366</v>
      </c>
      <c r="BC422" s="57">
        <f t="shared" si="26"/>
        <v>223.6330013962654</v>
      </c>
      <c r="BD422" s="58">
        <f t="shared" si="27"/>
        <v>31.597681146825366</v>
      </c>
      <c r="BE422" s="2" t="s">
        <v>419</v>
      </c>
      <c r="BH422" s="2" t="s">
        <v>420</v>
      </c>
      <c r="BI422" s="9">
        <f>VLOOKUP(BH422,[1]definitions_list_lookup!$AB$12:$AC$17,2,FALSE)</f>
        <v>0</v>
      </c>
    </row>
    <row r="423" spans="1:61">
      <c r="A423" s="8">
        <v>43304</v>
      </c>
      <c r="B423" s="9" t="s">
        <v>9</v>
      </c>
      <c r="D423" s="9" t="s">
        <v>10</v>
      </c>
      <c r="E423" s="9">
        <v>62</v>
      </c>
      <c r="F423" s="9">
        <v>2</v>
      </c>
      <c r="G423" s="10" t="s">
        <v>179</v>
      </c>
      <c r="H423" s="2">
        <v>70.5</v>
      </c>
      <c r="I423" s="2">
        <v>88</v>
      </c>
      <c r="J423" s="49" t="str">
        <f>IF(((VLOOKUP($G423,Depth_Lookup!$A$3:$J$561,9,FALSE))-(I423/100))&gt;=0,"Good","Too Long")</f>
        <v>Good</v>
      </c>
      <c r="K423" s="50">
        <f>(VLOOKUP($G423,Depth_Lookup!$A$3:$J$561,10,FALSE))+(H423/100)</f>
        <v>124.065</v>
      </c>
      <c r="L423" s="50">
        <f>(VLOOKUP($G423,Depth_Lookup!$A$3:$J$561,10,FALSE))+(I423/100)</f>
        <v>124.24</v>
      </c>
      <c r="P423" s="2" t="s">
        <v>373</v>
      </c>
      <c r="Q423" s="2" t="s">
        <v>372</v>
      </c>
      <c r="R423" s="9"/>
      <c r="S423" s="17"/>
      <c r="T423" s="208" t="s">
        <v>375</v>
      </c>
      <c r="U423" s="5"/>
      <c r="V423" s="9"/>
      <c r="W423" s="9"/>
      <c r="X423" s="10" t="e">
        <f>VLOOKUP(W423,[1]definitions_list_lookup!$V$12:$W$15,2,FALSE)</f>
        <v>#N/A</v>
      </c>
      <c r="Y423" s="5"/>
      <c r="Z423" s="17" t="e">
        <f>VLOOKUP(Y423,[1]definitions_list_lookup!$AT$3:$AU$5,2,FALSE)</f>
        <v>#N/A</v>
      </c>
      <c r="AA423" s="52"/>
      <c r="AC423" s="9"/>
      <c r="AD423" s="2" t="s">
        <v>376</v>
      </c>
      <c r="AE423" s="10">
        <f>VLOOKUP(AD423,[1]definitions_list_lookup!$Y$12:$Z$15,2,FALSE)</f>
        <v>0</v>
      </c>
      <c r="AF423" s="5"/>
      <c r="AG423" s="17" t="e">
        <f>VLOOKUP(AF423,[1]definitions_list_lookup!$AT$3:$AU$5,2,FALSE)</f>
        <v>#N/A</v>
      </c>
      <c r="AI423" s="2"/>
      <c r="AJ423" s="2"/>
      <c r="AK423" s="54"/>
      <c r="AL423" s="54"/>
      <c r="AM423" s="54"/>
      <c r="AN423" s="54"/>
      <c r="AO423" s="54"/>
      <c r="AP423" s="54"/>
      <c r="AQ423" s="54"/>
      <c r="AR423" s="54"/>
      <c r="AS423" s="54"/>
      <c r="AT423" s="55">
        <v>23</v>
      </c>
      <c r="AU423" s="55">
        <v>270</v>
      </c>
      <c r="AV423" s="55">
        <v>24</v>
      </c>
      <c r="AW423" s="55">
        <v>180</v>
      </c>
      <c r="AX423" s="56">
        <f t="shared" si="21"/>
        <v>43.633001396265399</v>
      </c>
      <c r="AY423" s="56">
        <f t="shared" si="22"/>
        <v>43.633001396265399</v>
      </c>
      <c r="AZ423" s="56">
        <f t="shared" si="23"/>
        <v>58.402318853174634</v>
      </c>
      <c r="BA423" s="56">
        <f t="shared" si="24"/>
        <v>133.6330013962654</v>
      </c>
      <c r="BB423" s="56">
        <f t="shared" si="25"/>
        <v>31.597681146825366</v>
      </c>
      <c r="BC423" s="57">
        <f t="shared" si="26"/>
        <v>223.6330013962654</v>
      </c>
      <c r="BD423" s="58">
        <f t="shared" si="27"/>
        <v>31.597681146825366</v>
      </c>
      <c r="BE423" s="2" t="s">
        <v>459</v>
      </c>
      <c r="BH423" s="2" t="s">
        <v>420</v>
      </c>
      <c r="BI423" s="9">
        <f>VLOOKUP(BH423,[1]definitions_list_lookup!$AB$12:$AC$17,2,FALSE)</f>
        <v>0</v>
      </c>
    </row>
    <row r="424" spans="1:61">
      <c r="A424" s="8">
        <v>43304</v>
      </c>
      <c r="B424" s="9" t="s">
        <v>9</v>
      </c>
      <c r="D424" s="9" t="s">
        <v>10</v>
      </c>
      <c r="E424" s="9">
        <v>62</v>
      </c>
      <c r="F424" s="9">
        <v>2</v>
      </c>
      <c r="G424" s="10" t="s">
        <v>179</v>
      </c>
      <c r="H424" s="2">
        <v>88</v>
      </c>
      <c r="I424" s="2">
        <v>91</v>
      </c>
      <c r="J424" s="49" t="str">
        <f>IF(((VLOOKUP($G424,Depth_Lookup!$A$3:$J$561,9,FALSE))-(I424/100))&gt;=0,"Good","Too Long")</f>
        <v>Good</v>
      </c>
      <c r="K424" s="50">
        <f>(VLOOKUP($G424,Depth_Lookup!$A$3:$J$561,10,FALSE))+(H424/100)</f>
        <v>124.24</v>
      </c>
      <c r="L424" s="50">
        <f>(VLOOKUP($G424,Depth_Lookup!$A$3:$J$561,10,FALSE))+(I424/100)</f>
        <v>124.27</v>
      </c>
      <c r="P424" s="2" t="s">
        <v>373</v>
      </c>
      <c r="Q424" s="2" t="s">
        <v>372</v>
      </c>
      <c r="R424" s="9"/>
      <c r="S424" s="17"/>
      <c r="T424" s="208" t="s">
        <v>375</v>
      </c>
      <c r="U424" s="5"/>
      <c r="V424" s="9"/>
      <c r="W424" s="9"/>
      <c r="X424" s="10" t="e">
        <f>VLOOKUP(W424,[1]definitions_list_lookup!$V$12:$W$15,2,FALSE)</f>
        <v>#N/A</v>
      </c>
      <c r="Y424" s="5"/>
      <c r="Z424" s="17" t="e">
        <f>VLOOKUP(Y424,[1]definitions_list_lookup!$AT$3:$AU$5,2,FALSE)</f>
        <v>#N/A</v>
      </c>
      <c r="AA424" s="52"/>
      <c r="AC424" s="9"/>
      <c r="AD424" s="2" t="s">
        <v>376</v>
      </c>
      <c r="AE424" s="10">
        <f>VLOOKUP(AD424,[1]definitions_list_lookup!$Y$12:$Z$15,2,FALSE)</f>
        <v>0</v>
      </c>
      <c r="AF424" s="5"/>
      <c r="AG424" s="17" t="e">
        <f>VLOOKUP(AF424,[1]definitions_list_lookup!$AT$3:$AU$5,2,FALSE)</f>
        <v>#N/A</v>
      </c>
      <c r="AI424" s="2"/>
      <c r="AJ424" s="2"/>
      <c r="AK424" s="54"/>
      <c r="AL424" s="54"/>
      <c r="AM424" s="54"/>
      <c r="AN424" s="54"/>
      <c r="AO424" s="54"/>
      <c r="AP424" s="54"/>
      <c r="AQ424" s="54"/>
      <c r="AR424" s="54"/>
      <c r="AS424" s="54"/>
      <c r="AT424" s="55">
        <v>12</v>
      </c>
      <c r="AU424" s="55">
        <v>270</v>
      </c>
      <c r="AV424" s="55">
        <v>28</v>
      </c>
      <c r="AW424" s="55">
        <v>180</v>
      </c>
      <c r="AX424" s="56">
        <f t="shared" si="21"/>
        <v>21.789591302233873</v>
      </c>
      <c r="AY424" s="56">
        <f t="shared" si="22"/>
        <v>21.789591302233873</v>
      </c>
      <c r="AZ424" s="56">
        <f t="shared" si="23"/>
        <v>60.20362639671211</v>
      </c>
      <c r="BA424" s="56">
        <f t="shared" si="24"/>
        <v>111.78959130223387</v>
      </c>
      <c r="BB424" s="56">
        <f t="shared" si="25"/>
        <v>29.79637360328789</v>
      </c>
      <c r="BC424" s="57">
        <f t="shared" si="26"/>
        <v>201.78959130223387</v>
      </c>
      <c r="BD424" s="58">
        <f t="shared" si="27"/>
        <v>29.79637360328789</v>
      </c>
      <c r="BE424" s="2" t="s">
        <v>419</v>
      </c>
      <c r="BH424" s="2" t="s">
        <v>420</v>
      </c>
      <c r="BI424" s="9">
        <f>VLOOKUP(BH424,[1]definitions_list_lookup!$AB$12:$AC$17,2,FALSE)</f>
        <v>0</v>
      </c>
    </row>
    <row r="425" spans="1:61">
      <c r="A425" s="8">
        <v>43304</v>
      </c>
      <c r="B425" s="9" t="s">
        <v>9</v>
      </c>
      <c r="D425" s="9" t="s">
        <v>10</v>
      </c>
      <c r="E425" s="9">
        <v>62</v>
      </c>
      <c r="F425" s="9">
        <v>2</v>
      </c>
      <c r="G425" s="10" t="s">
        <v>179</v>
      </c>
      <c r="H425" s="2">
        <v>91</v>
      </c>
      <c r="I425" s="2">
        <v>98</v>
      </c>
      <c r="J425" s="49" t="str">
        <f>IF(((VLOOKUP($G425,Depth_Lookup!$A$3:$J$561,9,FALSE))-(I425/100))&gt;=0,"Good","Too Long")</f>
        <v>Good</v>
      </c>
      <c r="K425" s="50">
        <f>(VLOOKUP($G425,Depth_Lookup!$A$3:$J$561,10,FALSE))+(H425/100)</f>
        <v>124.27</v>
      </c>
      <c r="L425" s="50">
        <f>(VLOOKUP($G425,Depth_Lookup!$A$3:$J$561,10,FALSE))+(I425/100)</f>
        <v>124.34</v>
      </c>
      <c r="P425" s="2" t="s">
        <v>373</v>
      </c>
      <c r="Q425" s="2" t="s">
        <v>372</v>
      </c>
      <c r="R425" s="9"/>
      <c r="S425" s="17"/>
      <c r="T425" s="208" t="s">
        <v>375</v>
      </c>
      <c r="U425" s="5"/>
      <c r="V425" s="9"/>
      <c r="W425" s="9"/>
      <c r="X425" s="10" t="e">
        <f>VLOOKUP(W425,[1]definitions_list_lookup!$V$12:$W$15,2,FALSE)</f>
        <v>#N/A</v>
      </c>
      <c r="Y425" s="5"/>
      <c r="Z425" s="17" t="e">
        <f>VLOOKUP(Y425,[1]definitions_list_lookup!$AT$3:$AU$5,2,FALSE)</f>
        <v>#N/A</v>
      </c>
      <c r="AA425" s="52"/>
      <c r="AC425" s="9"/>
      <c r="AD425" s="2" t="s">
        <v>376</v>
      </c>
      <c r="AE425" s="10">
        <f>VLOOKUP(AD425,[1]definitions_list_lookup!$Y$12:$Z$15,2,FALSE)</f>
        <v>0</v>
      </c>
      <c r="AF425" s="5"/>
      <c r="AG425" s="17" t="e">
        <f>VLOOKUP(AF425,[1]definitions_list_lookup!$AT$3:$AU$5,2,FALSE)</f>
        <v>#N/A</v>
      </c>
      <c r="AI425" s="2"/>
      <c r="AJ425" s="2"/>
      <c r="AK425" s="54"/>
      <c r="AL425" s="54"/>
      <c r="AM425" s="54"/>
      <c r="AN425" s="54"/>
      <c r="AO425" s="54"/>
      <c r="AP425" s="54"/>
      <c r="AQ425" s="54"/>
      <c r="AR425" s="54"/>
      <c r="AS425" s="54"/>
      <c r="AT425" s="55">
        <v>15</v>
      </c>
      <c r="AU425" s="55">
        <v>270</v>
      </c>
      <c r="AV425" s="55">
        <v>28</v>
      </c>
      <c r="AW425" s="55">
        <v>180</v>
      </c>
      <c r="AX425" s="56">
        <f t="shared" si="21"/>
        <v>26.745323300894995</v>
      </c>
      <c r="AY425" s="56">
        <f t="shared" si="22"/>
        <v>26.745323300894995</v>
      </c>
      <c r="AZ425" s="56">
        <f t="shared" si="23"/>
        <v>59.230057332789606</v>
      </c>
      <c r="BA425" s="56">
        <f t="shared" si="24"/>
        <v>116.745323300895</v>
      </c>
      <c r="BB425" s="56">
        <f t="shared" si="25"/>
        <v>30.769942667210394</v>
      </c>
      <c r="BC425" s="57">
        <f t="shared" si="26"/>
        <v>206.745323300895</v>
      </c>
      <c r="BD425" s="58">
        <f t="shared" si="27"/>
        <v>30.769942667210394</v>
      </c>
      <c r="BE425" s="2" t="s">
        <v>459</v>
      </c>
      <c r="BH425" s="2" t="s">
        <v>420</v>
      </c>
      <c r="BI425" s="9">
        <f>VLOOKUP(BH425,[1]definitions_list_lookup!$AB$12:$AC$17,2,FALSE)</f>
        <v>0</v>
      </c>
    </row>
    <row r="426" spans="1:61">
      <c r="A426" s="8">
        <v>43304</v>
      </c>
      <c r="B426" s="9" t="s">
        <v>9</v>
      </c>
      <c r="D426" s="9" t="s">
        <v>10</v>
      </c>
      <c r="E426" s="9">
        <v>62</v>
      </c>
      <c r="F426" s="9">
        <v>3</v>
      </c>
      <c r="G426" s="10" t="s">
        <v>180</v>
      </c>
      <c r="H426" s="2">
        <v>0</v>
      </c>
      <c r="I426" s="2">
        <v>4.5</v>
      </c>
      <c r="J426" s="49" t="str">
        <f>IF(((VLOOKUP($G426,Depth_Lookup!$A$3:$J$561,9,FALSE))-(I426/100))&gt;=0,"Good","Too Long")</f>
        <v>Good</v>
      </c>
      <c r="K426" s="50">
        <f>(VLOOKUP($G426,Depth_Lookup!$A$3:$J$561,10,FALSE))+(H426/100)</f>
        <v>124.34</v>
      </c>
      <c r="L426" s="50">
        <f>(VLOOKUP($G426,Depth_Lookup!$A$3:$J$561,10,FALSE))+(I426/100)</f>
        <v>124.38500000000001</v>
      </c>
      <c r="P426" s="2" t="s">
        <v>370</v>
      </c>
      <c r="Q426" s="2" t="s">
        <v>371</v>
      </c>
      <c r="R426" s="9"/>
      <c r="S426" s="17"/>
      <c r="T426" s="208" t="s">
        <v>375</v>
      </c>
      <c r="U426" s="5"/>
      <c r="V426" s="9"/>
      <c r="W426" s="9"/>
      <c r="X426" s="10" t="e">
        <f>VLOOKUP(W426,[1]definitions_list_lookup!$V$12:$W$15,2,FALSE)</f>
        <v>#N/A</v>
      </c>
      <c r="Y426" s="5"/>
      <c r="Z426" s="17" t="e">
        <f>VLOOKUP(Y426,[1]definitions_list_lookup!$AT$3:$AU$5,2,FALSE)</f>
        <v>#N/A</v>
      </c>
      <c r="AA426" s="52"/>
      <c r="AC426" s="9"/>
      <c r="AD426" s="2" t="s">
        <v>376</v>
      </c>
      <c r="AE426" s="10">
        <f>VLOOKUP(AD426,[1]definitions_list_lookup!$Y$12:$Z$15,2,FALSE)</f>
        <v>0</v>
      </c>
      <c r="AF426" s="5"/>
      <c r="AG426" s="17" t="e">
        <f>VLOOKUP(AF426,[1]definitions_list_lookup!$AT$3:$AU$5,2,FALSE)</f>
        <v>#N/A</v>
      </c>
      <c r="AI426" s="2"/>
      <c r="AJ426" s="2"/>
      <c r="AK426" s="54"/>
      <c r="AL426" s="54"/>
      <c r="AM426" s="54"/>
      <c r="AN426" s="54"/>
      <c r="AO426" s="54"/>
      <c r="AP426" s="54"/>
      <c r="AQ426" s="54"/>
      <c r="AR426" s="54"/>
      <c r="AS426" s="54"/>
      <c r="AT426" s="55"/>
      <c r="AU426" s="55"/>
      <c r="AV426" s="55"/>
      <c r="AW426" s="55"/>
      <c r="AX426" s="56" t="e">
        <f t="shared" si="21"/>
        <v>#DIV/0!</v>
      </c>
      <c r="AY426" s="56" t="e">
        <f t="shared" si="22"/>
        <v>#DIV/0!</v>
      </c>
      <c r="AZ426" s="56" t="e">
        <f t="shared" si="23"/>
        <v>#DIV/0!</v>
      </c>
      <c r="BA426" s="56" t="e">
        <f t="shared" si="24"/>
        <v>#DIV/0!</v>
      </c>
      <c r="BB426" s="56" t="e">
        <f t="shared" si="25"/>
        <v>#DIV/0!</v>
      </c>
      <c r="BC426" s="57"/>
      <c r="BD426" s="58"/>
      <c r="BE426" s="2" t="s">
        <v>419</v>
      </c>
      <c r="BH426" s="2" t="s">
        <v>420</v>
      </c>
      <c r="BI426" s="9">
        <f>VLOOKUP(BH426,[1]definitions_list_lookup!$AB$12:$AC$17,2,FALSE)</f>
        <v>0</v>
      </c>
    </row>
    <row r="427" spans="1:61">
      <c r="A427" s="8">
        <v>43304</v>
      </c>
      <c r="B427" s="9" t="s">
        <v>9</v>
      </c>
      <c r="D427" s="9" t="s">
        <v>10</v>
      </c>
      <c r="E427" s="9">
        <v>62</v>
      </c>
      <c r="F427" s="9">
        <v>3</v>
      </c>
      <c r="G427" s="10" t="s">
        <v>180</v>
      </c>
      <c r="H427" s="2">
        <v>4.5</v>
      </c>
      <c r="I427" s="2">
        <v>73.5</v>
      </c>
      <c r="J427" s="49" t="str">
        <f>IF(((VLOOKUP($G427,Depth_Lookup!$A$3:$J$561,9,FALSE))-(I427/100))&gt;=0,"Good","Too Long")</f>
        <v>Good</v>
      </c>
      <c r="K427" s="50">
        <f>(VLOOKUP($G427,Depth_Lookup!$A$3:$J$561,10,FALSE))+(H427/100)</f>
        <v>124.38500000000001</v>
      </c>
      <c r="L427" s="50">
        <f>(VLOOKUP($G427,Depth_Lookup!$A$3:$J$561,10,FALSE))+(I427/100)</f>
        <v>125.075</v>
      </c>
      <c r="P427" s="2" t="s">
        <v>373</v>
      </c>
      <c r="Q427" s="2" t="s">
        <v>372</v>
      </c>
      <c r="R427" s="9"/>
      <c r="S427" s="17"/>
      <c r="T427" s="208" t="s">
        <v>375</v>
      </c>
      <c r="U427" s="5"/>
      <c r="V427" s="9"/>
      <c r="W427" s="9"/>
      <c r="X427" s="10" t="e">
        <f>VLOOKUP(W427,[1]definitions_list_lookup!$V$12:$W$15,2,FALSE)</f>
        <v>#N/A</v>
      </c>
      <c r="Y427" s="5"/>
      <c r="Z427" s="17" t="e">
        <f>VLOOKUP(Y427,[1]definitions_list_lookup!$AT$3:$AU$5,2,FALSE)</f>
        <v>#N/A</v>
      </c>
      <c r="AA427" s="52"/>
      <c r="AC427" s="9"/>
      <c r="AD427" s="2" t="s">
        <v>376</v>
      </c>
      <c r="AE427" s="10">
        <f>VLOOKUP(AD427,[1]definitions_list_lookup!$Y$12:$Z$15,2,FALSE)</f>
        <v>0</v>
      </c>
      <c r="AF427" s="5"/>
      <c r="AG427" s="17" t="e">
        <f>VLOOKUP(AF427,[1]definitions_list_lookup!$AT$3:$AU$5,2,FALSE)</f>
        <v>#N/A</v>
      </c>
      <c r="AI427" s="2"/>
      <c r="AJ427" s="2"/>
      <c r="AK427" s="54"/>
      <c r="AL427" s="54"/>
      <c r="AM427" s="54"/>
      <c r="AN427" s="54"/>
      <c r="AO427" s="54"/>
      <c r="AP427" s="54"/>
      <c r="AQ427" s="54"/>
      <c r="AR427" s="54"/>
      <c r="AS427" s="54"/>
      <c r="AT427" s="55">
        <v>3</v>
      </c>
      <c r="AU427" s="55">
        <v>270</v>
      </c>
      <c r="AV427" s="55">
        <v>1</v>
      </c>
      <c r="AW427" s="55">
        <v>1E-3</v>
      </c>
      <c r="AX427" s="56">
        <f t="shared" si="21"/>
        <v>108.42188094385648</v>
      </c>
      <c r="AY427" s="56">
        <f t="shared" si="22"/>
        <v>108.42188094385648</v>
      </c>
      <c r="AZ427" s="56">
        <f t="shared" si="23"/>
        <v>86.8382830025609</v>
      </c>
      <c r="BA427" s="56">
        <f t="shared" si="24"/>
        <v>198.42188094385648</v>
      </c>
      <c r="BB427" s="56">
        <f t="shared" si="25"/>
        <v>3.1617169974391004</v>
      </c>
      <c r="BC427" s="57">
        <f t="shared" si="26"/>
        <v>288.42188094385648</v>
      </c>
      <c r="BD427" s="58">
        <f t="shared" si="27"/>
        <v>3.1617169974391004</v>
      </c>
      <c r="BE427" s="2" t="s">
        <v>459</v>
      </c>
      <c r="BF427" s="2" t="s">
        <v>460</v>
      </c>
      <c r="BH427" s="2" t="s">
        <v>420</v>
      </c>
      <c r="BI427" s="9">
        <f>VLOOKUP(BH427,[1]definitions_list_lookup!$AB$12:$AC$17,2,FALSE)</f>
        <v>0</v>
      </c>
    </row>
    <row r="428" spans="1:61">
      <c r="A428" s="8">
        <v>43304</v>
      </c>
      <c r="B428" s="9" t="s">
        <v>9</v>
      </c>
      <c r="D428" s="9" t="s">
        <v>10</v>
      </c>
      <c r="E428" s="9">
        <v>62</v>
      </c>
      <c r="F428" s="9">
        <v>4</v>
      </c>
      <c r="G428" s="10" t="s">
        <v>181</v>
      </c>
      <c r="H428" s="2">
        <v>0</v>
      </c>
      <c r="I428" s="2">
        <v>48</v>
      </c>
      <c r="J428" s="49" t="str">
        <f>IF(((VLOOKUP($G428,Depth_Lookup!$A$3:$J$561,9,FALSE))-(I428/100))&gt;=0,"Good","Too Long")</f>
        <v>Good</v>
      </c>
      <c r="K428" s="50">
        <f>(VLOOKUP($G428,Depth_Lookup!$A$3:$J$561,10,FALSE))+(H428/100)</f>
        <v>125.075</v>
      </c>
      <c r="L428" s="50">
        <f>(VLOOKUP($G428,Depth_Lookup!$A$3:$J$561,10,FALSE))+(I428/100)</f>
        <v>125.55500000000001</v>
      </c>
      <c r="R428" s="9"/>
      <c r="S428" s="17"/>
      <c r="T428" s="208"/>
      <c r="U428" s="5"/>
      <c r="V428" s="9"/>
      <c r="W428" s="9"/>
      <c r="X428" s="10" t="e">
        <f>VLOOKUP(W428,[1]definitions_list_lookup!$V$12:$W$15,2,FALSE)</f>
        <v>#N/A</v>
      </c>
      <c r="Y428" s="5"/>
      <c r="Z428" s="17" t="e">
        <f>VLOOKUP(Y428,[1]definitions_list_lookup!$AT$3:$AU$5,2,FALSE)</f>
        <v>#N/A</v>
      </c>
      <c r="AA428" s="52"/>
      <c r="AC428" s="9"/>
      <c r="AD428" s="2" t="s">
        <v>376</v>
      </c>
      <c r="AE428" s="10">
        <f>VLOOKUP(AD428,[1]definitions_list_lookup!$Y$12:$Z$15,2,FALSE)</f>
        <v>0</v>
      </c>
      <c r="AF428" s="5"/>
      <c r="AG428" s="17" t="e">
        <f>VLOOKUP(AF428,[1]definitions_list_lookup!$AT$3:$AU$5,2,FALSE)</f>
        <v>#N/A</v>
      </c>
      <c r="AI428" s="2"/>
      <c r="AJ428" s="2"/>
      <c r="AK428" s="54"/>
      <c r="AL428" s="54"/>
      <c r="AM428" s="54"/>
      <c r="AN428" s="54"/>
      <c r="AO428" s="54"/>
      <c r="AP428" s="54"/>
      <c r="AQ428" s="54"/>
      <c r="AR428" s="54"/>
      <c r="AS428" s="54"/>
      <c r="AT428" s="55"/>
      <c r="AU428" s="55"/>
      <c r="AV428" s="55"/>
      <c r="AW428" s="55"/>
      <c r="AX428" s="56" t="e">
        <f t="shared" si="21"/>
        <v>#DIV/0!</v>
      </c>
      <c r="AY428" s="56" t="e">
        <f t="shared" si="22"/>
        <v>#DIV/0!</v>
      </c>
      <c r="AZ428" s="56" t="e">
        <f t="shared" si="23"/>
        <v>#DIV/0!</v>
      </c>
      <c r="BA428" s="56" t="e">
        <f t="shared" si="24"/>
        <v>#DIV/0!</v>
      </c>
      <c r="BB428" s="56" t="e">
        <f t="shared" si="25"/>
        <v>#DIV/0!</v>
      </c>
      <c r="BC428" s="57" t="e">
        <f t="shared" si="26"/>
        <v>#DIV/0!</v>
      </c>
      <c r="BD428" s="58" t="e">
        <f t="shared" si="27"/>
        <v>#DIV/0!</v>
      </c>
      <c r="BE428" s="2" t="s">
        <v>459</v>
      </c>
      <c r="BH428" s="2" t="s">
        <v>420</v>
      </c>
      <c r="BI428" s="9">
        <f>VLOOKUP(BH428,[1]definitions_list_lookup!$AB$12:$AC$17,2,FALSE)</f>
        <v>0</v>
      </c>
    </row>
    <row r="429" spans="1:61">
      <c r="A429" s="8">
        <v>43304</v>
      </c>
      <c r="B429" s="9" t="s">
        <v>9</v>
      </c>
      <c r="D429" s="9" t="s">
        <v>10</v>
      </c>
      <c r="E429" s="9">
        <v>62</v>
      </c>
      <c r="F429" s="9">
        <v>4</v>
      </c>
      <c r="G429" s="10" t="s">
        <v>181</v>
      </c>
      <c r="H429" s="2">
        <v>48</v>
      </c>
      <c r="I429" s="2">
        <v>69.5</v>
      </c>
      <c r="J429" s="49" t="str">
        <f>IF(((VLOOKUP($G429,Depth_Lookup!$A$3:$J$561,9,FALSE))-(I429/100))&gt;=0,"Good","Too Long")</f>
        <v>Good</v>
      </c>
      <c r="K429" s="50">
        <f>(VLOOKUP($G429,Depth_Lookup!$A$3:$J$561,10,FALSE))+(H429/100)</f>
        <v>125.55500000000001</v>
      </c>
      <c r="L429" s="50">
        <f>(VLOOKUP($G429,Depth_Lookup!$A$3:$J$561,10,FALSE))+(I429/100)</f>
        <v>125.77</v>
      </c>
      <c r="P429" s="2" t="s">
        <v>373</v>
      </c>
      <c r="Q429" s="2" t="s">
        <v>372</v>
      </c>
      <c r="R429" s="9"/>
      <c r="S429" s="17"/>
      <c r="T429" s="208" t="s">
        <v>375</v>
      </c>
      <c r="U429" s="5"/>
      <c r="V429" s="9"/>
      <c r="W429" s="9"/>
      <c r="X429" s="10" t="e">
        <f>VLOOKUP(W429,[1]definitions_list_lookup!$V$12:$W$15,2,FALSE)</f>
        <v>#N/A</v>
      </c>
      <c r="Y429" s="5"/>
      <c r="Z429" s="17" t="e">
        <f>VLOOKUP(Y429,[1]definitions_list_lookup!$AT$3:$AU$5,2,FALSE)</f>
        <v>#N/A</v>
      </c>
      <c r="AA429" s="52"/>
      <c r="AC429" s="9"/>
      <c r="AD429" s="2" t="s">
        <v>376</v>
      </c>
      <c r="AE429" s="10">
        <f>VLOOKUP(AD429,[1]definitions_list_lookup!$Y$12:$Z$15,2,FALSE)</f>
        <v>0</v>
      </c>
      <c r="AF429" s="5"/>
      <c r="AG429" s="17" t="e">
        <f>VLOOKUP(AF429,[1]definitions_list_lookup!$AT$3:$AU$5,2,FALSE)</f>
        <v>#N/A</v>
      </c>
      <c r="AI429" s="2"/>
      <c r="AJ429" s="2"/>
      <c r="AK429" s="54"/>
      <c r="AL429" s="54"/>
      <c r="AM429" s="54"/>
      <c r="AN429" s="54"/>
      <c r="AO429" s="54"/>
      <c r="AP429" s="54"/>
      <c r="AQ429" s="54"/>
      <c r="AR429" s="54"/>
      <c r="AS429" s="54"/>
      <c r="AT429" s="55"/>
      <c r="AU429" s="55"/>
      <c r="AV429" s="55"/>
      <c r="AW429" s="55"/>
      <c r="AX429" s="56" t="e">
        <f t="shared" si="21"/>
        <v>#DIV/0!</v>
      </c>
      <c r="AY429" s="56" t="e">
        <f t="shared" si="22"/>
        <v>#DIV/0!</v>
      </c>
      <c r="AZ429" s="56" t="e">
        <f t="shared" si="23"/>
        <v>#DIV/0!</v>
      </c>
      <c r="BA429" s="56" t="e">
        <f t="shared" si="24"/>
        <v>#DIV/0!</v>
      </c>
      <c r="BB429" s="56" t="e">
        <f t="shared" si="25"/>
        <v>#DIV/0!</v>
      </c>
      <c r="BC429" s="57"/>
      <c r="BD429" s="58"/>
      <c r="BE429" s="2" t="s">
        <v>419</v>
      </c>
      <c r="BH429" s="2" t="s">
        <v>420</v>
      </c>
      <c r="BI429" s="9">
        <f>VLOOKUP(BH429,[1]definitions_list_lookup!$AB$12:$AC$17,2,FALSE)</f>
        <v>0</v>
      </c>
    </row>
    <row r="430" spans="1:61">
      <c r="A430" s="8">
        <v>43304</v>
      </c>
      <c r="B430" s="9" t="s">
        <v>9</v>
      </c>
      <c r="D430" s="9" t="s">
        <v>10</v>
      </c>
      <c r="E430" s="9">
        <v>63</v>
      </c>
      <c r="F430" s="9">
        <v>1</v>
      </c>
      <c r="G430" s="10" t="s">
        <v>182</v>
      </c>
      <c r="H430" s="2">
        <v>0</v>
      </c>
      <c r="I430" s="2">
        <v>4.5</v>
      </c>
      <c r="J430" s="49" t="str">
        <f>IF(((VLOOKUP($G430,Depth_Lookup!$A$3:$J$561,9,FALSE))-(I430/100))&gt;=0,"Good","Too Long")</f>
        <v>Good</v>
      </c>
      <c r="K430" s="50">
        <f>(VLOOKUP($G430,Depth_Lookup!$A$3:$J$561,10,FALSE))+(H430/100)</f>
        <v>125.6</v>
      </c>
      <c r="L430" s="50">
        <f>(VLOOKUP($G430,Depth_Lookup!$A$3:$J$561,10,FALSE))+(I430/100)</f>
        <v>125.645</v>
      </c>
      <c r="P430" s="2" t="s">
        <v>373</v>
      </c>
      <c r="Q430" s="2" t="s">
        <v>372</v>
      </c>
      <c r="R430" s="9"/>
      <c r="S430" s="17"/>
      <c r="T430" s="208" t="s">
        <v>375</v>
      </c>
      <c r="U430" s="5"/>
      <c r="V430" s="9"/>
      <c r="W430" s="9"/>
      <c r="X430" s="10" t="e">
        <f>VLOOKUP(W430,[1]definitions_list_lookup!$V$12:$W$15,2,FALSE)</f>
        <v>#N/A</v>
      </c>
      <c r="Y430" s="5"/>
      <c r="Z430" s="17" t="e">
        <f>VLOOKUP(Y430,[1]definitions_list_lookup!$AT$3:$AU$5,2,FALSE)</f>
        <v>#N/A</v>
      </c>
      <c r="AA430" s="52"/>
      <c r="AC430" s="9"/>
      <c r="AD430" s="2" t="s">
        <v>376</v>
      </c>
      <c r="AE430" s="10">
        <f>VLOOKUP(AD430,[1]definitions_list_lookup!$Y$12:$Z$15,2,FALSE)</f>
        <v>0</v>
      </c>
      <c r="AF430" s="5"/>
      <c r="AG430" s="17" t="e">
        <f>VLOOKUP(AF430,[1]definitions_list_lookup!$AT$3:$AU$5,2,FALSE)</f>
        <v>#N/A</v>
      </c>
      <c r="AI430" s="2"/>
      <c r="AJ430" s="2"/>
      <c r="AK430" s="54"/>
      <c r="AL430" s="54"/>
      <c r="AM430" s="54"/>
      <c r="AN430" s="54"/>
      <c r="AO430" s="54"/>
      <c r="AP430" s="54"/>
      <c r="AQ430" s="54"/>
      <c r="AR430" s="54"/>
      <c r="AS430" s="54"/>
      <c r="AT430" s="55"/>
      <c r="AU430" s="55"/>
      <c r="AV430" s="55"/>
      <c r="AW430" s="55"/>
      <c r="AX430" s="56" t="e">
        <f t="shared" si="21"/>
        <v>#DIV/0!</v>
      </c>
      <c r="AY430" s="56" t="e">
        <f t="shared" si="22"/>
        <v>#DIV/0!</v>
      </c>
      <c r="AZ430" s="56" t="e">
        <f t="shared" si="23"/>
        <v>#DIV/0!</v>
      </c>
      <c r="BA430" s="56" t="e">
        <f t="shared" si="24"/>
        <v>#DIV/0!</v>
      </c>
      <c r="BB430" s="56" t="e">
        <f t="shared" si="25"/>
        <v>#DIV/0!</v>
      </c>
      <c r="BC430" s="57"/>
      <c r="BD430" s="58"/>
      <c r="BE430" s="2" t="s">
        <v>459</v>
      </c>
      <c r="BH430" s="2" t="s">
        <v>420</v>
      </c>
      <c r="BI430" s="9">
        <f>VLOOKUP(BH430,[1]definitions_list_lookup!$AB$12:$AC$17,2,FALSE)</f>
        <v>0</v>
      </c>
    </row>
    <row r="431" spans="1:61">
      <c r="A431" s="8">
        <v>43304</v>
      </c>
      <c r="B431" s="9" t="s">
        <v>9</v>
      </c>
      <c r="D431" s="9" t="s">
        <v>10</v>
      </c>
      <c r="E431" s="9">
        <v>63</v>
      </c>
      <c r="F431" s="9">
        <v>1</v>
      </c>
      <c r="G431" s="10" t="s">
        <v>182</v>
      </c>
      <c r="H431" s="2">
        <v>4.5</v>
      </c>
      <c r="I431" s="2">
        <v>57.5</v>
      </c>
      <c r="J431" s="49" t="str">
        <f>IF(((VLOOKUP($G431,Depth_Lookup!$A$3:$J$561,9,FALSE))-(I431/100))&gt;=0,"Good","Too Long")</f>
        <v>Good</v>
      </c>
      <c r="K431" s="50">
        <f>(VLOOKUP($G431,Depth_Lookup!$A$3:$J$561,10,FALSE))+(H431/100)</f>
        <v>125.645</v>
      </c>
      <c r="L431" s="50">
        <f>(VLOOKUP($G431,Depth_Lookup!$A$3:$J$561,10,FALSE))+(I431/100)</f>
        <v>126.175</v>
      </c>
      <c r="P431" s="2" t="s">
        <v>373</v>
      </c>
      <c r="Q431" s="2" t="s">
        <v>372</v>
      </c>
      <c r="R431" s="9"/>
      <c r="S431" s="17"/>
      <c r="T431" s="208" t="s">
        <v>375</v>
      </c>
      <c r="U431" s="5"/>
      <c r="V431" s="9"/>
      <c r="W431" s="9"/>
      <c r="X431" s="10" t="e">
        <f>VLOOKUP(W431,[1]definitions_list_lookup!$V$12:$W$15,2,FALSE)</f>
        <v>#N/A</v>
      </c>
      <c r="Y431" s="5"/>
      <c r="Z431" s="17" t="e">
        <f>VLOOKUP(Y431,[1]definitions_list_lookup!$AT$3:$AU$5,2,FALSE)</f>
        <v>#N/A</v>
      </c>
      <c r="AA431" s="52"/>
      <c r="AC431" s="9"/>
      <c r="AD431" s="2" t="s">
        <v>376</v>
      </c>
      <c r="AE431" s="10">
        <f>VLOOKUP(AD431,[1]definitions_list_lookup!$Y$12:$Z$15,2,FALSE)</f>
        <v>0</v>
      </c>
      <c r="AF431" s="5"/>
      <c r="AG431" s="17" t="e">
        <f>VLOOKUP(AF431,[1]definitions_list_lookup!$AT$3:$AU$5,2,FALSE)</f>
        <v>#N/A</v>
      </c>
      <c r="AI431" s="2"/>
      <c r="AJ431" s="2"/>
      <c r="AK431" s="54"/>
      <c r="AL431" s="54"/>
      <c r="AM431" s="54"/>
      <c r="AN431" s="54"/>
      <c r="AO431" s="54"/>
      <c r="AP431" s="54"/>
      <c r="AQ431" s="54"/>
      <c r="AR431" s="54"/>
      <c r="AS431" s="54"/>
      <c r="AT431" s="55"/>
      <c r="AU431" s="55"/>
      <c r="AV431" s="55"/>
      <c r="AW431" s="55"/>
      <c r="AX431" s="56" t="e">
        <f t="shared" si="21"/>
        <v>#DIV/0!</v>
      </c>
      <c r="AY431" s="56" t="e">
        <f t="shared" si="22"/>
        <v>#DIV/0!</v>
      </c>
      <c r="AZ431" s="56" t="e">
        <f t="shared" si="23"/>
        <v>#DIV/0!</v>
      </c>
      <c r="BA431" s="56" t="e">
        <f t="shared" si="24"/>
        <v>#DIV/0!</v>
      </c>
      <c r="BB431" s="56" t="e">
        <f t="shared" si="25"/>
        <v>#DIV/0!</v>
      </c>
      <c r="BC431" s="57"/>
      <c r="BD431" s="58"/>
      <c r="BE431" s="2" t="s">
        <v>419</v>
      </c>
      <c r="BH431" s="2" t="s">
        <v>420</v>
      </c>
      <c r="BI431" s="9">
        <f>VLOOKUP(BH431,[1]definitions_list_lookup!$AB$12:$AC$17,2,FALSE)</f>
        <v>0</v>
      </c>
    </row>
    <row r="432" spans="1:61">
      <c r="A432" s="8">
        <v>43304</v>
      </c>
      <c r="B432" s="9" t="s">
        <v>9</v>
      </c>
      <c r="D432" s="9" t="s">
        <v>10</v>
      </c>
      <c r="E432" s="9">
        <v>63</v>
      </c>
      <c r="F432" s="9">
        <v>2</v>
      </c>
      <c r="G432" s="10" t="s">
        <v>183</v>
      </c>
      <c r="H432" s="2">
        <v>0</v>
      </c>
      <c r="I432" s="2">
        <v>63</v>
      </c>
      <c r="J432" s="49" t="str">
        <f>IF(((VLOOKUP($G432,Depth_Lookup!$A$3:$J$561,9,FALSE))-(I432/100))&gt;=0,"Good","Too Long")</f>
        <v>Good</v>
      </c>
      <c r="K432" s="50">
        <f>(VLOOKUP($G432,Depth_Lookup!$A$3:$J$561,10,FALSE))+(H432/100)</f>
        <v>126.175</v>
      </c>
      <c r="L432" s="50">
        <f>(VLOOKUP($G432,Depth_Lookup!$A$3:$J$561,10,FALSE))+(I432/100)</f>
        <v>126.80499999999999</v>
      </c>
      <c r="R432" s="9"/>
      <c r="S432" s="17"/>
      <c r="T432" s="208"/>
      <c r="U432" s="5"/>
      <c r="V432" s="9"/>
      <c r="W432" s="9"/>
      <c r="X432" s="10" t="e">
        <f>VLOOKUP(W432,[1]definitions_list_lookup!$V$12:$W$15,2,FALSE)</f>
        <v>#N/A</v>
      </c>
      <c r="Y432" s="5"/>
      <c r="Z432" s="17" t="e">
        <f>VLOOKUP(Y432,[1]definitions_list_lookup!$AT$3:$AU$5,2,FALSE)</f>
        <v>#N/A</v>
      </c>
      <c r="AA432" s="52"/>
      <c r="AC432" s="9"/>
      <c r="AD432" s="2" t="s">
        <v>376</v>
      </c>
      <c r="AE432" s="10">
        <f>VLOOKUP(AD432,[1]definitions_list_lookup!$Y$12:$Z$15,2,FALSE)</f>
        <v>0</v>
      </c>
      <c r="AF432" s="5"/>
      <c r="AG432" s="17" t="e">
        <f>VLOOKUP(AF432,[1]definitions_list_lookup!$AT$3:$AU$5,2,FALSE)</f>
        <v>#N/A</v>
      </c>
      <c r="AI432" s="2"/>
      <c r="AJ432" s="2"/>
      <c r="AK432" s="54"/>
      <c r="AL432" s="54"/>
      <c r="AM432" s="54"/>
      <c r="AN432" s="54"/>
      <c r="AO432" s="54"/>
      <c r="AP432" s="54"/>
      <c r="AQ432" s="54"/>
      <c r="AR432" s="54"/>
      <c r="AS432" s="54"/>
      <c r="AT432" s="55"/>
      <c r="AU432" s="55"/>
      <c r="AV432" s="55"/>
      <c r="AW432" s="55"/>
      <c r="AX432" s="56" t="e">
        <f t="shared" si="21"/>
        <v>#DIV/0!</v>
      </c>
      <c r="AY432" s="56" t="e">
        <f t="shared" si="22"/>
        <v>#DIV/0!</v>
      </c>
      <c r="AZ432" s="56" t="e">
        <f t="shared" si="23"/>
        <v>#DIV/0!</v>
      </c>
      <c r="BA432" s="56" t="e">
        <f t="shared" si="24"/>
        <v>#DIV/0!</v>
      </c>
      <c r="BB432" s="56" t="e">
        <f t="shared" si="25"/>
        <v>#DIV/0!</v>
      </c>
      <c r="BC432" s="57" t="e">
        <f t="shared" si="26"/>
        <v>#DIV/0!</v>
      </c>
      <c r="BD432" s="58" t="e">
        <f t="shared" si="27"/>
        <v>#DIV/0!</v>
      </c>
      <c r="BE432" s="2" t="s">
        <v>419</v>
      </c>
      <c r="BH432" s="2" t="s">
        <v>420</v>
      </c>
      <c r="BI432" s="9">
        <f>VLOOKUP(BH432,[1]definitions_list_lookup!$AB$12:$AC$17,2,FALSE)</f>
        <v>0</v>
      </c>
    </row>
    <row r="433" spans="1:61" s="113" customFormat="1">
      <c r="A433" s="112">
        <v>43304</v>
      </c>
      <c r="B433" s="113" t="s">
        <v>9</v>
      </c>
      <c r="D433" s="113" t="s">
        <v>10</v>
      </c>
      <c r="E433" s="113">
        <v>63</v>
      </c>
      <c r="F433" s="113">
        <v>2</v>
      </c>
      <c r="G433" s="114" t="s">
        <v>183</v>
      </c>
      <c r="H433" s="113">
        <v>63</v>
      </c>
      <c r="I433" s="113">
        <v>64</v>
      </c>
      <c r="J433" s="49" t="str">
        <f>IF(((VLOOKUP($G433,Depth_Lookup!$A$3:$J$561,9,FALSE))-(I433/100))&gt;=0,"Good","Too Long")</f>
        <v>Good</v>
      </c>
      <c r="K433" s="50">
        <f>(VLOOKUP($G433,Depth_Lookup!$A$3:$J$561,10,FALSE))+(H433/100)</f>
        <v>126.80499999999999</v>
      </c>
      <c r="L433" s="50">
        <f>(VLOOKUP($G433,Depth_Lookup!$A$3:$J$561,10,FALSE))+(I433/100)</f>
        <v>126.815</v>
      </c>
      <c r="M433" s="115"/>
      <c r="N433" s="116"/>
      <c r="S433" s="114"/>
      <c r="T433" s="208"/>
      <c r="X433" s="114" t="e">
        <f>VLOOKUP(W433,[1]definitions_list_lookup!$V$12:$W$15,2,FALSE)</f>
        <v>#N/A</v>
      </c>
      <c r="Z433" s="114" t="e">
        <f>VLOOKUP(Y433,[1]definitions_list_lookup!$AT$3:$AU$5,2,FALSE)</f>
        <v>#N/A</v>
      </c>
      <c r="AA433" s="117"/>
      <c r="AB433" s="118"/>
      <c r="AD433" s="113" t="s">
        <v>376</v>
      </c>
      <c r="AE433" s="114">
        <f>VLOOKUP(AD433,[1]definitions_list_lookup!$Y$12:$Z$15,2,FALSE)</f>
        <v>0</v>
      </c>
      <c r="AG433" s="114" t="e">
        <f>VLOOKUP(AF433,[1]definitions_list_lookup!$AT$3:$AU$5,2,FALSE)</f>
        <v>#N/A</v>
      </c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20">
        <v>88</v>
      </c>
      <c r="AU433" s="120">
        <v>90</v>
      </c>
      <c r="AV433" s="120">
        <v>61</v>
      </c>
      <c r="AW433" s="120">
        <v>0</v>
      </c>
      <c r="AX433" s="121">
        <f t="shared" si="21"/>
        <v>-93.604797757557435</v>
      </c>
      <c r="AY433" s="121">
        <f t="shared" si="22"/>
        <v>266.39520224244256</v>
      </c>
      <c r="AZ433" s="121">
        <f t="shared" si="23"/>
        <v>1.9960461381925751</v>
      </c>
      <c r="BA433" s="121">
        <f t="shared" si="24"/>
        <v>356.39520224244256</v>
      </c>
      <c r="BB433" s="121">
        <f t="shared" si="25"/>
        <v>88.003953861807432</v>
      </c>
      <c r="BC433" s="122">
        <f t="shared" si="26"/>
        <v>86.395202242442565</v>
      </c>
      <c r="BD433" s="123">
        <f t="shared" si="27"/>
        <v>88.003953861807432</v>
      </c>
      <c r="BE433" s="113" t="s">
        <v>425</v>
      </c>
      <c r="BG433" s="124"/>
      <c r="BH433" s="113" t="s">
        <v>420</v>
      </c>
      <c r="BI433" s="113">
        <f>VLOOKUP(BH433,[1]definitions_list_lookup!$AB$12:$AC$17,2,FALSE)</f>
        <v>0</v>
      </c>
    </row>
    <row r="434" spans="1:61">
      <c r="A434" s="8">
        <v>43304</v>
      </c>
      <c r="B434" s="9" t="s">
        <v>9</v>
      </c>
      <c r="D434" s="9" t="s">
        <v>10</v>
      </c>
      <c r="E434" s="9">
        <v>63</v>
      </c>
      <c r="F434" s="9">
        <v>2</v>
      </c>
      <c r="G434" s="10" t="s">
        <v>183</v>
      </c>
      <c r="H434" s="2">
        <v>64</v>
      </c>
      <c r="I434" s="2">
        <v>74</v>
      </c>
      <c r="J434" s="49" t="str">
        <f>IF(((VLOOKUP($G434,Depth_Lookup!$A$3:$J$561,9,FALSE))-(I434/100))&gt;=0,"Good","Too Long")</f>
        <v>Good</v>
      </c>
      <c r="K434" s="50">
        <f>(VLOOKUP($G434,Depth_Lookup!$A$3:$J$561,10,FALSE))+(H434/100)</f>
        <v>126.815</v>
      </c>
      <c r="L434" s="50">
        <f>(VLOOKUP($G434,Depth_Lookup!$A$3:$J$561,10,FALSE))+(I434/100)</f>
        <v>126.91499999999999</v>
      </c>
      <c r="R434" s="9"/>
      <c r="S434" s="17"/>
      <c r="T434" s="208"/>
      <c r="U434" s="5"/>
      <c r="V434" s="9"/>
      <c r="W434" s="9"/>
      <c r="X434" s="10" t="e">
        <f>VLOOKUP(W434,[1]definitions_list_lookup!$V$12:$W$15,2,FALSE)</f>
        <v>#N/A</v>
      </c>
      <c r="Y434" s="5"/>
      <c r="Z434" s="17" t="e">
        <f>VLOOKUP(Y434,[1]definitions_list_lookup!$AT$3:$AU$5,2,FALSE)</f>
        <v>#N/A</v>
      </c>
      <c r="AA434" s="52"/>
      <c r="AC434" s="9"/>
      <c r="AD434" s="2" t="s">
        <v>376</v>
      </c>
      <c r="AE434" s="10">
        <f>VLOOKUP(AD434,[1]definitions_list_lookup!$Y$12:$Z$15,2,FALSE)</f>
        <v>0</v>
      </c>
      <c r="AF434" s="5"/>
      <c r="AG434" s="17" t="e">
        <f>VLOOKUP(AF434,[1]definitions_list_lookup!$AT$3:$AU$5,2,FALSE)</f>
        <v>#N/A</v>
      </c>
      <c r="AI434" s="2"/>
      <c r="AJ434" s="2"/>
      <c r="AK434" s="54"/>
      <c r="AL434" s="54"/>
      <c r="AM434" s="54"/>
      <c r="AN434" s="54"/>
      <c r="AO434" s="54"/>
      <c r="AP434" s="54"/>
      <c r="AQ434" s="54"/>
      <c r="AR434" s="54"/>
      <c r="AS434" s="54"/>
      <c r="AT434" s="55"/>
      <c r="AU434" s="55"/>
      <c r="AV434" s="55"/>
      <c r="AW434" s="55"/>
      <c r="AX434" s="56" t="e">
        <f t="shared" si="21"/>
        <v>#DIV/0!</v>
      </c>
      <c r="AY434" s="56" t="e">
        <f t="shared" si="22"/>
        <v>#DIV/0!</v>
      </c>
      <c r="AZ434" s="56" t="e">
        <f t="shared" si="23"/>
        <v>#DIV/0!</v>
      </c>
      <c r="BA434" s="56" t="e">
        <f t="shared" si="24"/>
        <v>#DIV/0!</v>
      </c>
      <c r="BB434" s="56" t="e">
        <f t="shared" si="25"/>
        <v>#DIV/0!</v>
      </c>
      <c r="BC434" s="57" t="e">
        <f t="shared" si="26"/>
        <v>#DIV/0!</v>
      </c>
      <c r="BD434" s="58" t="e">
        <f t="shared" si="27"/>
        <v>#DIV/0!</v>
      </c>
      <c r="BE434" s="2" t="s">
        <v>419</v>
      </c>
      <c r="BF434" s="2" t="s">
        <v>461</v>
      </c>
      <c r="BH434" s="2" t="s">
        <v>420</v>
      </c>
      <c r="BI434" s="9">
        <f>VLOOKUP(BH434,[1]definitions_list_lookup!$AB$12:$AC$17,2,FALSE)</f>
        <v>0</v>
      </c>
    </row>
    <row r="435" spans="1:61">
      <c r="A435" s="8">
        <v>43304</v>
      </c>
      <c r="B435" s="9" t="s">
        <v>9</v>
      </c>
      <c r="D435" s="9" t="s">
        <v>10</v>
      </c>
      <c r="E435" s="9">
        <v>63</v>
      </c>
      <c r="F435" s="9">
        <v>3</v>
      </c>
      <c r="G435" s="10" t="s">
        <v>184</v>
      </c>
      <c r="H435" s="2">
        <v>0</v>
      </c>
      <c r="I435" s="2">
        <v>75</v>
      </c>
      <c r="J435" s="49" t="str">
        <f>IF(((VLOOKUP($G435,Depth_Lookup!$A$3:$J$561,9,FALSE))-(I435/100))&gt;=0,"Good","Too Long")</f>
        <v>Good</v>
      </c>
      <c r="K435" s="50">
        <f>(VLOOKUP($G435,Depth_Lookup!$A$3:$J$561,10,FALSE))+(H435/100)</f>
        <v>126.91500000000001</v>
      </c>
      <c r="L435" s="50">
        <f>(VLOOKUP($G435,Depth_Lookup!$A$3:$J$561,10,FALSE))+(I435/100)</f>
        <v>127.66500000000001</v>
      </c>
      <c r="R435" s="9"/>
      <c r="S435" s="17"/>
      <c r="T435" s="208"/>
      <c r="U435" s="5"/>
      <c r="V435" s="9"/>
      <c r="W435" s="9"/>
      <c r="X435" s="10" t="e">
        <f>VLOOKUP(W435,[1]definitions_list_lookup!$V$12:$W$15,2,FALSE)</f>
        <v>#N/A</v>
      </c>
      <c r="Y435" s="5"/>
      <c r="Z435" s="17" t="e">
        <f>VLOOKUP(Y435,[1]definitions_list_lookup!$AT$3:$AU$5,2,FALSE)</f>
        <v>#N/A</v>
      </c>
      <c r="AA435" s="52"/>
      <c r="AC435" s="9"/>
      <c r="AD435" s="2" t="s">
        <v>376</v>
      </c>
      <c r="AE435" s="10">
        <f>VLOOKUP(AD435,[1]definitions_list_lookup!$Y$12:$Z$15,2,FALSE)</f>
        <v>0</v>
      </c>
      <c r="AF435" s="5"/>
      <c r="AG435" s="17" t="e">
        <f>VLOOKUP(AF435,[1]definitions_list_lookup!$AT$3:$AU$5,2,FALSE)</f>
        <v>#N/A</v>
      </c>
      <c r="AI435" s="2"/>
      <c r="AJ435" s="2"/>
      <c r="AK435" s="54"/>
      <c r="AL435" s="54"/>
      <c r="AM435" s="54"/>
      <c r="AN435" s="54"/>
      <c r="AO435" s="54"/>
      <c r="AP435" s="54"/>
      <c r="AQ435" s="54"/>
      <c r="AR435" s="54"/>
      <c r="AS435" s="54"/>
      <c r="AT435" s="55"/>
      <c r="AU435" s="55"/>
      <c r="AV435" s="55"/>
      <c r="AW435" s="55"/>
      <c r="AX435" s="56" t="e">
        <f t="shared" si="21"/>
        <v>#DIV/0!</v>
      </c>
      <c r="AY435" s="56" t="e">
        <f t="shared" si="22"/>
        <v>#DIV/0!</v>
      </c>
      <c r="AZ435" s="56" t="e">
        <f t="shared" si="23"/>
        <v>#DIV/0!</v>
      </c>
      <c r="BA435" s="56" t="e">
        <f t="shared" si="24"/>
        <v>#DIV/0!</v>
      </c>
      <c r="BB435" s="56" t="e">
        <f t="shared" si="25"/>
        <v>#DIV/0!</v>
      </c>
      <c r="BC435" s="57" t="e">
        <f t="shared" si="26"/>
        <v>#DIV/0!</v>
      </c>
      <c r="BD435" s="58" t="e">
        <f t="shared" si="27"/>
        <v>#DIV/0!</v>
      </c>
      <c r="BE435" s="2" t="s">
        <v>419</v>
      </c>
      <c r="BF435" s="2" t="s">
        <v>461</v>
      </c>
      <c r="BH435" s="2" t="s">
        <v>420</v>
      </c>
      <c r="BI435" s="9">
        <f>VLOOKUP(BH435,[1]definitions_list_lookup!$AB$12:$AC$17,2,FALSE)</f>
        <v>0</v>
      </c>
    </row>
    <row r="436" spans="1:61">
      <c r="A436" s="8">
        <v>43304</v>
      </c>
      <c r="B436" s="9" t="s">
        <v>9</v>
      </c>
      <c r="D436" s="9" t="s">
        <v>10</v>
      </c>
      <c r="E436" s="9">
        <v>63</v>
      </c>
      <c r="F436" s="9">
        <v>4</v>
      </c>
      <c r="G436" s="10" t="s">
        <v>185</v>
      </c>
      <c r="H436" s="2">
        <v>0</v>
      </c>
      <c r="I436" s="2">
        <v>15</v>
      </c>
      <c r="J436" s="49" t="str">
        <f>IF(((VLOOKUP($G436,Depth_Lookup!$A$3:$J$561,9,FALSE))-(I436/100))&gt;=0,"Good","Too Long")</f>
        <v>Good</v>
      </c>
      <c r="K436" s="50">
        <f>(VLOOKUP($G436,Depth_Lookup!$A$3:$J$561,10,FALSE))+(H436/100)</f>
        <v>127.66500000000001</v>
      </c>
      <c r="L436" s="50">
        <f>(VLOOKUP($G436,Depth_Lookup!$A$3:$J$561,10,FALSE))+(I436/100)</f>
        <v>127.81500000000001</v>
      </c>
      <c r="R436" s="9"/>
      <c r="S436" s="17"/>
      <c r="T436" s="208"/>
      <c r="U436" s="5"/>
      <c r="V436" s="9"/>
      <c r="W436" s="9"/>
      <c r="X436" s="10" t="e">
        <f>VLOOKUP(W436,[1]definitions_list_lookup!$V$12:$W$15,2,FALSE)</f>
        <v>#N/A</v>
      </c>
      <c r="Y436" s="5"/>
      <c r="Z436" s="17" t="e">
        <f>VLOOKUP(Y436,[1]definitions_list_lookup!$AT$3:$AU$5,2,FALSE)</f>
        <v>#N/A</v>
      </c>
      <c r="AA436" s="52"/>
      <c r="AC436" s="9"/>
      <c r="AD436" s="2" t="s">
        <v>376</v>
      </c>
      <c r="AE436" s="10">
        <f>VLOOKUP(AD436,[1]definitions_list_lookup!$Y$12:$Z$15,2,FALSE)</f>
        <v>0</v>
      </c>
      <c r="AF436" s="5"/>
      <c r="AG436" s="17" t="e">
        <f>VLOOKUP(AF436,[1]definitions_list_lookup!$AT$3:$AU$5,2,FALSE)</f>
        <v>#N/A</v>
      </c>
      <c r="AI436" s="2"/>
      <c r="AJ436" s="2"/>
      <c r="AK436" s="54"/>
      <c r="AL436" s="54"/>
      <c r="AM436" s="54"/>
      <c r="AN436" s="54"/>
      <c r="AO436" s="54"/>
      <c r="AP436" s="54"/>
      <c r="AQ436" s="54"/>
      <c r="AR436" s="54"/>
      <c r="AS436" s="54"/>
      <c r="AT436" s="55"/>
      <c r="AU436" s="55"/>
      <c r="AV436" s="55"/>
      <c r="AW436" s="55"/>
      <c r="AX436" s="56" t="e">
        <f t="shared" si="21"/>
        <v>#DIV/0!</v>
      </c>
      <c r="AY436" s="56" t="e">
        <f t="shared" si="22"/>
        <v>#DIV/0!</v>
      </c>
      <c r="AZ436" s="56" t="e">
        <f t="shared" si="23"/>
        <v>#DIV/0!</v>
      </c>
      <c r="BA436" s="56" t="e">
        <f t="shared" si="24"/>
        <v>#DIV/0!</v>
      </c>
      <c r="BB436" s="56" t="e">
        <f t="shared" si="25"/>
        <v>#DIV/0!</v>
      </c>
      <c r="BC436" s="57" t="e">
        <f t="shared" si="26"/>
        <v>#DIV/0!</v>
      </c>
      <c r="BD436" s="58" t="e">
        <f t="shared" si="27"/>
        <v>#DIV/0!</v>
      </c>
      <c r="BE436" s="2" t="s">
        <v>419</v>
      </c>
      <c r="BH436" s="2" t="s">
        <v>420</v>
      </c>
      <c r="BI436" s="9">
        <f>VLOOKUP(BH436,[1]definitions_list_lookup!$AB$12:$AC$17,2,FALSE)</f>
        <v>0</v>
      </c>
    </row>
    <row r="437" spans="1:61">
      <c r="A437" s="8">
        <v>43304</v>
      </c>
      <c r="B437" s="9" t="s">
        <v>9</v>
      </c>
      <c r="D437" s="9" t="s">
        <v>10</v>
      </c>
      <c r="E437" s="9">
        <v>63</v>
      </c>
      <c r="F437" s="9">
        <v>4</v>
      </c>
      <c r="G437" s="10" t="s">
        <v>185</v>
      </c>
      <c r="H437" s="2">
        <v>15</v>
      </c>
      <c r="I437" s="2">
        <v>51</v>
      </c>
      <c r="J437" s="49" t="str">
        <f>IF(((VLOOKUP($G437,Depth_Lookup!$A$3:$J$561,9,FALSE))-(I437/100))&gt;=0,"Good","Too Long")</f>
        <v>Good</v>
      </c>
      <c r="K437" s="50">
        <f>(VLOOKUP($G437,Depth_Lookup!$A$3:$J$561,10,FALSE))+(H437/100)</f>
        <v>127.81500000000001</v>
      </c>
      <c r="L437" s="50">
        <f>(VLOOKUP($G437,Depth_Lookup!$A$3:$J$561,10,FALSE))+(I437/100)</f>
        <v>128.17500000000001</v>
      </c>
      <c r="R437" s="9"/>
      <c r="S437" s="17"/>
      <c r="T437" s="208"/>
      <c r="U437" s="5"/>
      <c r="V437" s="9"/>
      <c r="W437" s="9"/>
      <c r="X437" s="10" t="e">
        <f>VLOOKUP(W437,[1]definitions_list_lookup!$V$12:$W$15,2,FALSE)</f>
        <v>#N/A</v>
      </c>
      <c r="Y437" s="5"/>
      <c r="Z437" s="17" t="e">
        <f>VLOOKUP(Y437,[1]definitions_list_lookup!$AT$3:$AU$5,2,FALSE)</f>
        <v>#N/A</v>
      </c>
      <c r="AA437" s="52"/>
      <c r="AC437" s="9"/>
      <c r="AD437" s="2" t="s">
        <v>376</v>
      </c>
      <c r="AE437" s="10">
        <f>VLOOKUP(AD437,[1]definitions_list_lookup!$Y$12:$Z$15,2,FALSE)</f>
        <v>0</v>
      </c>
      <c r="AF437" s="5"/>
      <c r="AG437" s="17" t="e">
        <f>VLOOKUP(AF437,[1]definitions_list_lookup!$AT$3:$AU$5,2,FALSE)</f>
        <v>#N/A</v>
      </c>
      <c r="AI437" s="2"/>
      <c r="AJ437" s="2"/>
      <c r="AK437" s="54"/>
      <c r="AL437" s="54"/>
      <c r="AM437" s="54"/>
      <c r="AN437" s="54"/>
      <c r="AO437" s="54"/>
      <c r="AP437" s="54"/>
      <c r="AQ437" s="54"/>
      <c r="AR437" s="54"/>
      <c r="AS437" s="54"/>
      <c r="AT437" s="55"/>
      <c r="AU437" s="55"/>
      <c r="AV437" s="55"/>
      <c r="AW437" s="55"/>
      <c r="AX437" s="56" t="e">
        <f t="shared" si="21"/>
        <v>#DIV/0!</v>
      </c>
      <c r="AY437" s="56" t="e">
        <f t="shared" si="22"/>
        <v>#DIV/0!</v>
      </c>
      <c r="AZ437" s="56" t="e">
        <f t="shared" si="23"/>
        <v>#DIV/0!</v>
      </c>
      <c r="BA437" s="56" t="e">
        <f t="shared" si="24"/>
        <v>#DIV/0!</v>
      </c>
      <c r="BB437" s="56" t="e">
        <f t="shared" si="25"/>
        <v>#DIV/0!</v>
      </c>
      <c r="BC437" s="57" t="e">
        <f t="shared" si="26"/>
        <v>#DIV/0!</v>
      </c>
      <c r="BD437" s="58" t="e">
        <f t="shared" si="27"/>
        <v>#DIV/0!</v>
      </c>
      <c r="BI437" s="9" t="e">
        <f>VLOOKUP(BH437,[1]definitions_list_lookup!$AB$12:$AC$17,2,FALSE)</f>
        <v>#N/A</v>
      </c>
    </row>
    <row r="438" spans="1:61">
      <c r="A438" s="8">
        <v>43304</v>
      </c>
      <c r="B438" s="9" t="s">
        <v>9</v>
      </c>
      <c r="D438" s="9" t="s">
        <v>10</v>
      </c>
      <c r="E438" s="9">
        <v>63</v>
      </c>
      <c r="F438" s="9">
        <v>4</v>
      </c>
      <c r="G438" s="10" t="s">
        <v>185</v>
      </c>
      <c r="H438" s="2">
        <v>51</v>
      </c>
      <c r="I438" s="2">
        <v>68</v>
      </c>
      <c r="J438" s="49" t="str">
        <f>IF(((VLOOKUP($G438,Depth_Lookup!$A$3:$J$561,9,FALSE))-(I438/100))&gt;=0,"Good","Too Long")</f>
        <v>Good</v>
      </c>
      <c r="K438" s="50">
        <f>(VLOOKUP($G438,Depth_Lookup!$A$3:$J$561,10,FALSE))+(H438/100)</f>
        <v>128.17500000000001</v>
      </c>
      <c r="L438" s="50">
        <f>(VLOOKUP($G438,Depth_Lookup!$A$3:$J$561,10,FALSE))+(I438/100)</f>
        <v>128.345</v>
      </c>
      <c r="R438" s="9"/>
      <c r="S438" s="17"/>
      <c r="T438" s="208"/>
      <c r="U438" s="5"/>
      <c r="V438" s="9"/>
      <c r="W438" s="9"/>
      <c r="X438" s="10" t="e">
        <f>VLOOKUP(W438,[1]definitions_list_lookup!$V$12:$W$15,2,FALSE)</f>
        <v>#N/A</v>
      </c>
      <c r="Y438" s="5"/>
      <c r="Z438" s="17" t="e">
        <f>VLOOKUP(Y438,[1]definitions_list_lookup!$AT$3:$AU$5,2,FALSE)</f>
        <v>#N/A</v>
      </c>
      <c r="AA438" s="52"/>
      <c r="AC438" s="9"/>
      <c r="AD438" s="2" t="s">
        <v>376</v>
      </c>
      <c r="AE438" s="10">
        <f>VLOOKUP(AD438,[1]definitions_list_lookup!$Y$12:$Z$15,2,FALSE)</f>
        <v>0</v>
      </c>
      <c r="AF438" s="5"/>
      <c r="AG438" s="17" t="e">
        <f>VLOOKUP(AF438,[1]definitions_list_lookup!$AT$3:$AU$5,2,FALSE)</f>
        <v>#N/A</v>
      </c>
      <c r="AI438" s="2"/>
      <c r="AJ438" s="2"/>
      <c r="AK438" s="54"/>
      <c r="AL438" s="54"/>
      <c r="AM438" s="54"/>
      <c r="AN438" s="54"/>
      <c r="AO438" s="54"/>
      <c r="AP438" s="54"/>
      <c r="AQ438" s="54"/>
      <c r="AR438" s="54"/>
      <c r="AS438" s="54"/>
      <c r="AT438" s="55"/>
      <c r="AU438" s="55"/>
      <c r="AV438" s="55"/>
      <c r="AW438" s="55"/>
      <c r="AX438" s="56" t="e">
        <f t="shared" si="21"/>
        <v>#DIV/0!</v>
      </c>
      <c r="AY438" s="56" t="e">
        <f t="shared" si="22"/>
        <v>#DIV/0!</v>
      </c>
      <c r="AZ438" s="56" t="e">
        <f t="shared" si="23"/>
        <v>#DIV/0!</v>
      </c>
      <c r="BA438" s="56" t="e">
        <f t="shared" si="24"/>
        <v>#DIV/0!</v>
      </c>
      <c r="BB438" s="56" t="e">
        <f t="shared" si="25"/>
        <v>#DIV/0!</v>
      </c>
      <c r="BC438" s="57" t="e">
        <f t="shared" si="26"/>
        <v>#DIV/0!</v>
      </c>
      <c r="BD438" s="58" t="e">
        <f t="shared" si="27"/>
        <v>#DIV/0!</v>
      </c>
      <c r="BE438" s="2" t="s">
        <v>419</v>
      </c>
      <c r="BH438" s="2" t="s">
        <v>420</v>
      </c>
      <c r="BI438" s="9">
        <f>VLOOKUP(BH438,[1]definitions_list_lookup!$AB$12:$AC$17,2,FALSE)</f>
        <v>0</v>
      </c>
    </row>
    <row r="439" spans="1:61">
      <c r="A439" s="8">
        <v>43304</v>
      </c>
      <c r="B439" s="9" t="s">
        <v>9</v>
      </c>
      <c r="D439" s="9" t="s">
        <v>10</v>
      </c>
      <c r="E439" s="9">
        <v>63</v>
      </c>
      <c r="F439" s="9">
        <v>4</v>
      </c>
      <c r="G439" s="10" t="s">
        <v>185</v>
      </c>
      <c r="H439" s="2">
        <v>68</v>
      </c>
      <c r="I439" s="2">
        <v>93</v>
      </c>
      <c r="J439" s="49" t="str">
        <f>IF(((VLOOKUP($G439,Depth_Lookup!$A$3:$J$561,9,FALSE))-(I439/100))&gt;=0,"Good","Too Long")</f>
        <v>Good</v>
      </c>
      <c r="K439" s="50">
        <f>(VLOOKUP($G439,Depth_Lookup!$A$3:$J$561,10,FALSE))+(H439/100)</f>
        <v>128.345</v>
      </c>
      <c r="L439" s="50">
        <f>(VLOOKUP($G439,Depth_Lookup!$A$3:$J$561,10,FALSE))+(I439/100)</f>
        <v>128.595</v>
      </c>
      <c r="R439" s="9"/>
      <c r="S439" s="17"/>
      <c r="T439" s="208"/>
      <c r="U439" s="5"/>
      <c r="V439" s="9"/>
      <c r="W439" s="9"/>
      <c r="X439" s="10" t="e">
        <f>VLOOKUP(W439,[1]definitions_list_lookup!$V$12:$W$15,2,FALSE)</f>
        <v>#N/A</v>
      </c>
      <c r="Y439" s="5"/>
      <c r="Z439" s="17" t="e">
        <f>VLOOKUP(Y439,[1]definitions_list_lookup!$AT$3:$AU$5,2,FALSE)</f>
        <v>#N/A</v>
      </c>
      <c r="AA439" s="52"/>
      <c r="AC439" s="9"/>
      <c r="AD439" s="2" t="s">
        <v>376</v>
      </c>
      <c r="AE439" s="10">
        <f>VLOOKUP(AD439,[1]definitions_list_lookup!$Y$12:$Z$15,2,FALSE)</f>
        <v>0</v>
      </c>
      <c r="AF439" s="5"/>
      <c r="AG439" s="17" t="e">
        <f>VLOOKUP(AF439,[1]definitions_list_lookup!$AT$3:$AU$5,2,FALSE)</f>
        <v>#N/A</v>
      </c>
      <c r="AI439" s="2"/>
      <c r="AJ439" s="2"/>
      <c r="AK439" s="54"/>
      <c r="AL439" s="54"/>
      <c r="AM439" s="54"/>
      <c r="AN439" s="54"/>
      <c r="AO439" s="54"/>
      <c r="AP439" s="54"/>
      <c r="AQ439" s="54"/>
      <c r="AR439" s="54"/>
      <c r="AS439" s="54"/>
      <c r="AT439" s="55"/>
      <c r="AU439" s="55"/>
      <c r="AV439" s="55"/>
      <c r="AW439" s="55"/>
      <c r="AX439" s="56" t="e">
        <f t="shared" si="21"/>
        <v>#DIV/0!</v>
      </c>
      <c r="AY439" s="56" t="e">
        <f t="shared" si="22"/>
        <v>#DIV/0!</v>
      </c>
      <c r="AZ439" s="56" t="e">
        <f t="shared" si="23"/>
        <v>#DIV/0!</v>
      </c>
      <c r="BA439" s="56" t="e">
        <f t="shared" si="24"/>
        <v>#DIV/0!</v>
      </c>
      <c r="BB439" s="56" t="e">
        <f t="shared" si="25"/>
        <v>#DIV/0!</v>
      </c>
      <c r="BC439" s="57" t="e">
        <f t="shared" si="26"/>
        <v>#DIV/0!</v>
      </c>
      <c r="BD439" s="58" t="e">
        <f t="shared" si="27"/>
        <v>#DIV/0!</v>
      </c>
      <c r="BI439" s="9" t="e">
        <f>VLOOKUP(BH439,[1]definitions_list_lookup!$AB$12:$AC$17,2,FALSE)</f>
        <v>#N/A</v>
      </c>
    </row>
    <row r="440" spans="1:61">
      <c r="A440" s="8">
        <v>43304</v>
      </c>
      <c r="B440" s="9" t="s">
        <v>9</v>
      </c>
      <c r="D440" s="9" t="s">
        <v>10</v>
      </c>
      <c r="E440" s="9">
        <v>64</v>
      </c>
      <c r="F440" s="9">
        <v>1</v>
      </c>
      <c r="G440" s="10" t="s">
        <v>186</v>
      </c>
      <c r="H440" s="2">
        <v>0</v>
      </c>
      <c r="I440" s="2">
        <v>55</v>
      </c>
      <c r="J440" s="49" t="str">
        <f>IF(((VLOOKUP($G440,Depth_Lookup!$A$3:$J$561,9,FALSE))-(I440/100))&gt;=0,"Good","Too Long")</f>
        <v>Good</v>
      </c>
      <c r="K440" s="50">
        <f>(VLOOKUP($G440,Depth_Lookup!$A$3:$J$561,10,FALSE))+(H440/100)</f>
        <v>128.6</v>
      </c>
      <c r="L440" s="50">
        <f>(VLOOKUP($G440,Depth_Lookup!$A$3:$J$561,10,FALSE))+(I440/100)</f>
        <v>129.15</v>
      </c>
      <c r="R440" s="9"/>
      <c r="S440" s="17"/>
      <c r="T440" s="208"/>
      <c r="U440" s="5"/>
      <c r="V440" s="9"/>
      <c r="W440" s="9"/>
      <c r="X440" s="10" t="e">
        <f>VLOOKUP(W440,[1]definitions_list_lookup!$V$12:$W$15,2,FALSE)</f>
        <v>#N/A</v>
      </c>
      <c r="Y440" s="5"/>
      <c r="Z440" s="17" t="e">
        <f>VLOOKUP(Y440,[1]definitions_list_lookup!$AT$3:$AU$5,2,FALSE)</f>
        <v>#N/A</v>
      </c>
      <c r="AA440" s="52"/>
      <c r="AC440" s="9"/>
      <c r="AD440" s="2" t="s">
        <v>376</v>
      </c>
      <c r="AE440" s="10">
        <f>VLOOKUP(AD440,[1]definitions_list_lookup!$Y$12:$Z$15,2,FALSE)</f>
        <v>0</v>
      </c>
      <c r="AF440" s="5"/>
      <c r="AG440" s="17" t="e">
        <f>VLOOKUP(AF440,[1]definitions_list_lookup!$AT$3:$AU$5,2,FALSE)</f>
        <v>#N/A</v>
      </c>
      <c r="AI440" s="2"/>
      <c r="AJ440" s="2"/>
      <c r="AK440" s="54"/>
      <c r="AL440" s="54"/>
      <c r="AM440" s="54"/>
      <c r="AN440" s="54"/>
      <c r="AO440" s="54"/>
      <c r="AP440" s="54"/>
      <c r="AQ440" s="54"/>
      <c r="AR440" s="54"/>
      <c r="AS440" s="54"/>
      <c r="AT440" s="55"/>
      <c r="AU440" s="55"/>
      <c r="AV440" s="55"/>
      <c r="AW440" s="55"/>
      <c r="AX440" s="56" t="e">
        <f t="shared" si="21"/>
        <v>#DIV/0!</v>
      </c>
      <c r="AY440" s="56" t="e">
        <f t="shared" si="22"/>
        <v>#DIV/0!</v>
      </c>
      <c r="AZ440" s="56" t="e">
        <f t="shared" si="23"/>
        <v>#DIV/0!</v>
      </c>
      <c r="BA440" s="56" t="e">
        <f t="shared" si="24"/>
        <v>#DIV/0!</v>
      </c>
      <c r="BB440" s="56" t="e">
        <f t="shared" si="25"/>
        <v>#DIV/0!</v>
      </c>
      <c r="BC440" s="57" t="e">
        <f t="shared" si="26"/>
        <v>#DIV/0!</v>
      </c>
      <c r="BD440" s="58" t="e">
        <f t="shared" si="27"/>
        <v>#DIV/0!</v>
      </c>
      <c r="BI440" s="9" t="e">
        <f>VLOOKUP(BH440,[1]definitions_list_lookup!$AB$12:$AC$17,2,FALSE)</f>
        <v>#N/A</v>
      </c>
    </row>
    <row r="441" spans="1:61">
      <c r="A441" s="8">
        <v>43304</v>
      </c>
      <c r="B441" s="9" t="s">
        <v>9</v>
      </c>
      <c r="D441" s="9" t="s">
        <v>10</v>
      </c>
      <c r="E441" s="9">
        <v>64</v>
      </c>
      <c r="F441" s="9">
        <v>1</v>
      </c>
      <c r="G441" s="10" t="s">
        <v>186</v>
      </c>
      <c r="H441" s="2">
        <v>55</v>
      </c>
      <c r="I441" s="2">
        <v>90</v>
      </c>
      <c r="J441" s="49" t="str">
        <f>IF(((VLOOKUP($G441,Depth_Lookup!$A$3:$J$561,9,FALSE))-(I441/100))&gt;=0,"Good","Too Long")</f>
        <v>Good</v>
      </c>
      <c r="K441" s="50">
        <f>(VLOOKUP($G441,Depth_Lookup!$A$3:$J$561,10,FALSE))+(H441/100)</f>
        <v>129.15</v>
      </c>
      <c r="L441" s="50">
        <f>(VLOOKUP($G441,Depth_Lookup!$A$3:$J$561,10,FALSE))+(I441/100)</f>
        <v>129.5</v>
      </c>
      <c r="R441" s="9"/>
      <c r="S441" s="17"/>
      <c r="T441" s="208"/>
      <c r="U441" s="5"/>
      <c r="V441" s="9"/>
      <c r="W441" s="9"/>
      <c r="X441" s="10" t="e">
        <f>VLOOKUP(W441,[1]definitions_list_lookup!$V$12:$W$15,2,FALSE)</f>
        <v>#N/A</v>
      </c>
      <c r="Y441" s="5"/>
      <c r="Z441" s="17" t="e">
        <f>VLOOKUP(Y441,[1]definitions_list_lookup!$AT$3:$AU$5,2,FALSE)</f>
        <v>#N/A</v>
      </c>
      <c r="AA441" s="52"/>
      <c r="AC441" s="9"/>
      <c r="AD441" s="2" t="s">
        <v>376</v>
      </c>
      <c r="AE441" s="10">
        <f>VLOOKUP(AD441,[1]definitions_list_lookup!$Y$12:$Z$15,2,FALSE)</f>
        <v>0</v>
      </c>
      <c r="AF441" s="5"/>
      <c r="AG441" s="17" t="e">
        <f>VLOOKUP(AF441,[1]definitions_list_lookup!$AT$3:$AU$5,2,FALSE)</f>
        <v>#N/A</v>
      </c>
      <c r="AI441" s="2"/>
      <c r="AJ441" s="2"/>
      <c r="AK441" s="54"/>
      <c r="AL441" s="54"/>
      <c r="AM441" s="54"/>
      <c r="AN441" s="54"/>
      <c r="AO441" s="54"/>
      <c r="AP441" s="54"/>
      <c r="AQ441" s="54"/>
      <c r="AR441" s="54"/>
      <c r="AS441" s="54"/>
      <c r="AT441" s="55"/>
      <c r="AU441" s="55"/>
      <c r="AV441" s="55"/>
      <c r="AW441" s="55"/>
      <c r="AX441" s="56" t="e">
        <f t="shared" si="21"/>
        <v>#DIV/0!</v>
      </c>
      <c r="AY441" s="56" t="e">
        <f t="shared" si="22"/>
        <v>#DIV/0!</v>
      </c>
      <c r="AZ441" s="56" t="e">
        <f t="shared" si="23"/>
        <v>#DIV/0!</v>
      </c>
      <c r="BA441" s="56" t="e">
        <f t="shared" si="24"/>
        <v>#DIV/0!</v>
      </c>
      <c r="BB441" s="56" t="e">
        <f t="shared" si="25"/>
        <v>#DIV/0!</v>
      </c>
      <c r="BC441" s="57" t="e">
        <f t="shared" si="26"/>
        <v>#DIV/0!</v>
      </c>
      <c r="BD441" s="58" t="e">
        <f t="shared" si="27"/>
        <v>#DIV/0!</v>
      </c>
      <c r="BE441" s="2" t="s">
        <v>419</v>
      </c>
      <c r="BH441" s="2" t="s">
        <v>420</v>
      </c>
      <c r="BI441" s="9">
        <f>VLOOKUP(BH441,[1]definitions_list_lookup!$AB$12:$AC$17,2,FALSE)</f>
        <v>0</v>
      </c>
    </row>
    <row r="442" spans="1:61">
      <c r="A442" s="8">
        <v>43304</v>
      </c>
      <c r="B442" s="9" t="s">
        <v>9</v>
      </c>
      <c r="D442" s="9" t="s">
        <v>10</v>
      </c>
      <c r="E442" s="9">
        <v>64</v>
      </c>
      <c r="F442" s="9">
        <v>2</v>
      </c>
      <c r="G442" s="10" t="s">
        <v>187</v>
      </c>
      <c r="H442" s="2">
        <v>0</v>
      </c>
      <c r="I442" s="2">
        <v>8</v>
      </c>
      <c r="J442" s="49" t="str">
        <f>IF(((VLOOKUP($G442,Depth_Lookup!$A$3:$J$561,9,FALSE))-(I442/100))&gt;=0,"Good","Too Long")</f>
        <v>Good</v>
      </c>
      <c r="K442" s="50">
        <f>(VLOOKUP($G442,Depth_Lookup!$A$3:$J$561,10,FALSE))+(H442/100)</f>
        <v>129.5</v>
      </c>
      <c r="L442" s="50">
        <f>(VLOOKUP($G442,Depth_Lookup!$A$3:$J$561,10,FALSE))+(I442/100)</f>
        <v>129.58000000000001</v>
      </c>
      <c r="R442" s="9"/>
      <c r="S442" s="17"/>
      <c r="T442" s="208"/>
      <c r="U442" s="5"/>
      <c r="V442" s="9"/>
      <c r="W442" s="9"/>
      <c r="X442" s="10" t="e">
        <f>VLOOKUP(W442,[1]definitions_list_lookup!$V$12:$W$15,2,FALSE)</f>
        <v>#N/A</v>
      </c>
      <c r="Y442" s="5"/>
      <c r="Z442" s="17" t="e">
        <f>VLOOKUP(Y442,[1]definitions_list_lookup!$AT$3:$AU$5,2,FALSE)</f>
        <v>#N/A</v>
      </c>
      <c r="AA442" s="52"/>
      <c r="AC442" s="9"/>
      <c r="AD442" s="2" t="s">
        <v>376</v>
      </c>
      <c r="AE442" s="10">
        <f>VLOOKUP(AD442,[1]definitions_list_lookup!$Y$12:$Z$15,2,FALSE)</f>
        <v>0</v>
      </c>
      <c r="AF442" s="5"/>
      <c r="AG442" s="17" t="e">
        <f>VLOOKUP(AF442,[1]definitions_list_lookup!$AT$3:$AU$5,2,FALSE)</f>
        <v>#N/A</v>
      </c>
      <c r="AI442" s="2"/>
      <c r="AJ442" s="2"/>
      <c r="AK442" s="54"/>
      <c r="AL442" s="54"/>
      <c r="AM442" s="54"/>
      <c r="AN442" s="54"/>
      <c r="AO442" s="54"/>
      <c r="AP442" s="54"/>
      <c r="AQ442" s="54"/>
      <c r="AR442" s="54"/>
      <c r="AS442" s="54"/>
      <c r="AT442" s="55"/>
      <c r="AU442" s="55"/>
      <c r="AV442" s="55"/>
      <c r="AW442" s="55"/>
      <c r="AX442" s="56" t="e">
        <f t="shared" si="21"/>
        <v>#DIV/0!</v>
      </c>
      <c r="AY442" s="56" t="e">
        <f t="shared" si="22"/>
        <v>#DIV/0!</v>
      </c>
      <c r="AZ442" s="56" t="e">
        <f t="shared" si="23"/>
        <v>#DIV/0!</v>
      </c>
      <c r="BA442" s="56" t="e">
        <f t="shared" si="24"/>
        <v>#DIV/0!</v>
      </c>
      <c r="BB442" s="56" t="e">
        <f t="shared" si="25"/>
        <v>#DIV/0!</v>
      </c>
      <c r="BC442" s="57" t="e">
        <f t="shared" si="26"/>
        <v>#DIV/0!</v>
      </c>
      <c r="BD442" s="58" t="e">
        <f t="shared" si="27"/>
        <v>#DIV/0!</v>
      </c>
      <c r="BI442" s="9" t="e">
        <f>VLOOKUP(BH442,[1]definitions_list_lookup!$AB$12:$AC$17,2,FALSE)</f>
        <v>#N/A</v>
      </c>
    </row>
    <row r="443" spans="1:61">
      <c r="A443" s="8">
        <v>43304</v>
      </c>
      <c r="B443" s="9" t="s">
        <v>9</v>
      </c>
      <c r="D443" s="9" t="s">
        <v>10</v>
      </c>
      <c r="E443" s="9">
        <v>64</v>
      </c>
      <c r="F443" s="9">
        <v>2</v>
      </c>
      <c r="G443" s="10" t="s">
        <v>187</v>
      </c>
      <c r="H443" s="2">
        <v>8</v>
      </c>
      <c r="I443" s="2">
        <v>70</v>
      </c>
      <c r="J443" s="49" t="str">
        <f>IF(((VLOOKUP($G443,Depth_Lookup!$A$3:$J$561,9,FALSE))-(I443/100))&gt;=0,"Good","Too Long")</f>
        <v>Good</v>
      </c>
      <c r="K443" s="50">
        <f>(VLOOKUP($G443,Depth_Lookup!$A$3:$J$561,10,FALSE))+(H443/100)</f>
        <v>129.58000000000001</v>
      </c>
      <c r="L443" s="50">
        <f>(VLOOKUP($G443,Depth_Lookup!$A$3:$J$561,10,FALSE))+(I443/100)</f>
        <v>130.19999999999999</v>
      </c>
      <c r="R443" s="9"/>
      <c r="S443" s="17"/>
      <c r="T443" s="208"/>
      <c r="U443" s="5"/>
      <c r="V443" s="9"/>
      <c r="W443" s="9"/>
      <c r="X443" s="10" t="e">
        <f>VLOOKUP(W443,[1]definitions_list_lookup!$V$12:$W$15,2,FALSE)</f>
        <v>#N/A</v>
      </c>
      <c r="Y443" s="5"/>
      <c r="Z443" s="17" t="e">
        <f>VLOOKUP(Y443,[1]definitions_list_lookup!$AT$3:$AU$5,2,FALSE)</f>
        <v>#N/A</v>
      </c>
      <c r="AA443" s="52"/>
      <c r="AC443" s="9"/>
      <c r="AD443" s="2" t="s">
        <v>376</v>
      </c>
      <c r="AE443" s="10">
        <f>VLOOKUP(AD443,[1]definitions_list_lookup!$Y$12:$Z$15,2,FALSE)</f>
        <v>0</v>
      </c>
      <c r="AF443" s="5"/>
      <c r="AG443" s="17" t="e">
        <f>VLOOKUP(AF443,[1]definitions_list_lookup!$AT$3:$AU$5,2,FALSE)</f>
        <v>#N/A</v>
      </c>
      <c r="AI443" s="2"/>
      <c r="AJ443" s="2"/>
      <c r="AK443" s="54"/>
      <c r="AL443" s="54"/>
      <c r="AM443" s="54"/>
      <c r="AN443" s="54"/>
      <c r="AO443" s="54"/>
      <c r="AP443" s="54"/>
      <c r="AQ443" s="54"/>
      <c r="AR443" s="54"/>
      <c r="AS443" s="54"/>
      <c r="AT443" s="55"/>
      <c r="AU443" s="55"/>
      <c r="AV443" s="55"/>
      <c r="AW443" s="55"/>
      <c r="AX443" s="56" t="e">
        <f t="shared" si="21"/>
        <v>#DIV/0!</v>
      </c>
      <c r="AY443" s="56" t="e">
        <f t="shared" si="22"/>
        <v>#DIV/0!</v>
      </c>
      <c r="AZ443" s="56" t="e">
        <f t="shared" si="23"/>
        <v>#DIV/0!</v>
      </c>
      <c r="BA443" s="56" t="e">
        <f t="shared" si="24"/>
        <v>#DIV/0!</v>
      </c>
      <c r="BB443" s="56" t="e">
        <f t="shared" si="25"/>
        <v>#DIV/0!</v>
      </c>
      <c r="BC443" s="57" t="e">
        <f t="shared" si="26"/>
        <v>#DIV/0!</v>
      </c>
      <c r="BD443" s="58" t="e">
        <f t="shared" si="27"/>
        <v>#DIV/0!</v>
      </c>
      <c r="BE443" s="2" t="s">
        <v>419</v>
      </c>
      <c r="BH443" s="2" t="s">
        <v>420</v>
      </c>
      <c r="BI443" s="9">
        <f>VLOOKUP(BH443,[1]definitions_list_lookup!$AB$12:$AC$17,2,FALSE)</f>
        <v>0</v>
      </c>
    </row>
    <row r="444" spans="1:61">
      <c r="A444" s="8">
        <v>43304</v>
      </c>
      <c r="B444" s="9" t="s">
        <v>9</v>
      </c>
      <c r="D444" s="9" t="s">
        <v>10</v>
      </c>
      <c r="E444" s="9">
        <v>64</v>
      </c>
      <c r="F444" s="9">
        <v>2</v>
      </c>
      <c r="G444" s="10" t="s">
        <v>187</v>
      </c>
      <c r="H444" s="2">
        <v>70</v>
      </c>
      <c r="I444" s="2">
        <v>90</v>
      </c>
      <c r="J444" s="49" t="str">
        <f>IF(((VLOOKUP($G444,Depth_Lookup!$A$3:$J$561,9,FALSE))-(I444/100))&gt;=0,"Good","Too Long")</f>
        <v>Good</v>
      </c>
      <c r="K444" s="50">
        <f>(VLOOKUP($G444,Depth_Lookup!$A$3:$J$561,10,FALSE))+(H444/100)</f>
        <v>130.19999999999999</v>
      </c>
      <c r="L444" s="50">
        <f>(VLOOKUP($G444,Depth_Lookup!$A$3:$J$561,10,FALSE))+(I444/100)</f>
        <v>130.4</v>
      </c>
      <c r="R444" s="9"/>
      <c r="S444" s="17"/>
      <c r="T444" s="208"/>
      <c r="U444" s="5"/>
      <c r="V444" s="9"/>
      <c r="W444" s="9"/>
      <c r="X444" s="10" t="e">
        <f>VLOOKUP(W444,[1]definitions_list_lookup!$V$12:$W$15,2,FALSE)</f>
        <v>#N/A</v>
      </c>
      <c r="Y444" s="5"/>
      <c r="Z444" s="17" t="e">
        <f>VLOOKUP(Y444,[1]definitions_list_lookup!$AT$3:$AU$5,2,FALSE)</f>
        <v>#N/A</v>
      </c>
      <c r="AA444" s="52"/>
      <c r="AC444" s="9"/>
      <c r="AD444" s="2" t="s">
        <v>376</v>
      </c>
      <c r="AE444" s="10">
        <f>VLOOKUP(AD444,[1]definitions_list_lookup!$Y$12:$Z$15,2,FALSE)</f>
        <v>0</v>
      </c>
      <c r="AF444" s="5"/>
      <c r="AG444" s="17" t="e">
        <f>VLOOKUP(AF444,[1]definitions_list_lookup!$AT$3:$AU$5,2,FALSE)</f>
        <v>#N/A</v>
      </c>
      <c r="AI444" s="2"/>
      <c r="AJ444" s="2"/>
      <c r="AK444" s="54"/>
      <c r="AL444" s="54"/>
      <c r="AM444" s="54"/>
      <c r="AN444" s="54"/>
      <c r="AO444" s="54"/>
      <c r="AP444" s="54"/>
      <c r="AQ444" s="54"/>
      <c r="AR444" s="54"/>
      <c r="AS444" s="54"/>
      <c r="AT444" s="55"/>
      <c r="AU444" s="55"/>
      <c r="AV444" s="55"/>
      <c r="AW444" s="55"/>
      <c r="AX444" s="56" t="e">
        <f t="shared" si="21"/>
        <v>#DIV/0!</v>
      </c>
      <c r="AY444" s="56" t="e">
        <f t="shared" si="22"/>
        <v>#DIV/0!</v>
      </c>
      <c r="AZ444" s="56" t="e">
        <f t="shared" si="23"/>
        <v>#DIV/0!</v>
      </c>
      <c r="BA444" s="56" t="e">
        <f t="shared" si="24"/>
        <v>#DIV/0!</v>
      </c>
      <c r="BB444" s="56" t="e">
        <f t="shared" si="25"/>
        <v>#DIV/0!</v>
      </c>
      <c r="BC444" s="57" t="e">
        <f t="shared" si="26"/>
        <v>#DIV/0!</v>
      </c>
      <c r="BD444" s="58" t="e">
        <f t="shared" si="27"/>
        <v>#DIV/0!</v>
      </c>
      <c r="BI444" s="9" t="e">
        <f>VLOOKUP(BH444,[1]definitions_list_lookup!$AB$12:$AC$17,2,FALSE)</f>
        <v>#N/A</v>
      </c>
    </row>
    <row r="445" spans="1:61">
      <c r="A445" s="8">
        <v>43304</v>
      </c>
      <c r="B445" s="9" t="s">
        <v>9</v>
      </c>
      <c r="D445" s="9" t="s">
        <v>10</v>
      </c>
      <c r="E445" s="9">
        <v>65</v>
      </c>
      <c r="F445" s="9">
        <v>1</v>
      </c>
      <c r="G445" s="10" t="s">
        <v>188</v>
      </c>
      <c r="H445" s="2">
        <v>0</v>
      </c>
      <c r="I445" s="2">
        <v>36</v>
      </c>
      <c r="J445" s="49" t="str">
        <f>IF(((VLOOKUP($G445,Depth_Lookup!$A$3:$J$561,9,FALSE))-(I445/100))&gt;=0,"Good","Too Long")</f>
        <v>Good</v>
      </c>
      <c r="K445" s="50">
        <f>(VLOOKUP($G445,Depth_Lookup!$A$3:$J$561,10,FALSE))+(H445/100)</f>
        <v>130.30000000000001</v>
      </c>
      <c r="L445" s="50">
        <f>(VLOOKUP($G445,Depth_Lookup!$A$3:$J$561,10,FALSE))+(I445/100)</f>
        <v>130.66000000000003</v>
      </c>
      <c r="R445" s="9"/>
      <c r="S445" s="17"/>
      <c r="T445" s="208"/>
      <c r="U445" s="5"/>
      <c r="V445" s="9"/>
      <c r="W445" s="9"/>
      <c r="X445" s="10" t="e">
        <f>VLOOKUP(W445,[1]definitions_list_lookup!$V$12:$W$15,2,FALSE)</f>
        <v>#N/A</v>
      </c>
      <c r="Y445" s="5"/>
      <c r="Z445" s="17" t="e">
        <f>VLOOKUP(Y445,[1]definitions_list_lookup!$AT$3:$AU$5,2,FALSE)</f>
        <v>#N/A</v>
      </c>
      <c r="AA445" s="52"/>
      <c r="AC445" s="9"/>
      <c r="AD445" s="2" t="s">
        <v>376</v>
      </c>
      <c r="AE445" s="10">
        <f>VLOOKUP(AD445,[1]definitions_list_lookup!$Y$12:$Z$15,2,FALSE)</f>
        <v>0</v>
      </c>
      <c r="AF445" s="5"/>
      <c r="AG445" s="17" t="e">
        <f>VLOOKUP(AF445,[1]definitions_list_lookup!$AT$3:$AU$5,2,FALSE)</f>
        <v>#N/A</v>
      </c>
      <c r="AI445" s="2"/>
      <c r="AJ445" s="2"/>
      <c r="AK445" s="54"/>
      <c r="AL445" s="54"/>
      <c r="AM445" s="54"/>
      <c r="AN445" s="54"/>
      <c r="AO445" s="54"/>
      <c r="AP445" s="54"/>
      <c r="AQ445" s="54"/>
      <c r="AR445" s="54"/>
      <c r="AS445" s="54"/>
      <c r="AT445" s="55"/>
      <c r="AU445" s="55"/>
      <c r="AV445" s="55"/>
      <c r="AW445" s="55"/>
      <c r="AX445" s="56" t="e">
        <f t="shared" si="21"/>
        <v>#DIV/0!</v>
      </c>
      <c r="AY445" s="56" t="e">
        <f t="shared" si="22"/>
        <v>#DIV/0!</v>
      </c>
      <c r="AZ445" s="56" t="e">
        <f t="shared" si="23"/>
        <v>#DIV/0!</v>
      </c>
      <c r="BA445" s="56" t="e">
        <f t="shared" si="24"/>
        <v>#DIV/0!</v>
      </c>
      <c r="BB445" s="56" t="e">
        <f t="shared" si="25"/>
        <v>#DIV/0!</v>
      </c>
      <c r="BC445" s="57" t="e">
        <f t="shared" si="26"/>
        <v>#DIV/0!</v>
      </c>
      <c r="BD445" s="58" t="e">
        <f t="shared" si="27"/>
        <v>#DIV/0!</v>
      </c>
      <c r="BI445" s="9" t="e">
        <f>VLOOKUP(BH445,[1]definitions_list_lookup!$AB$12:$AC$17,2,FALSE)</f>
        <v>#N/A</v>
      </c>
    </row>
    <row r="446" spans="1:61">
      <c r="A446" s="8">
        <v>43304</v>
      </c>
      <c r="B446" s="9" t="s">
        <v>9</v>
      </c>
      <c r="D446" s="9" t="s">
        <v>10</v>
      </c>
      <c r="E446" s="9">
        <v>65</v>
      </c>
      <c r="F446" s="9">
        <v>2</v>
      </c>
      <c r="G446" s="10" t="s">
        <v>189</v>
      </c>
      <c r="H446" s="2">
        <v>0</v>
      </c>
      <c r="I446" s="2">
        <v>16.5</v>
      </c>
      <c r="J446" s="49" t="str">
        <f>IF(((VLOOKUP($G446,Depth_Lookup!$A$3:$J$561,9,FALSE))-(I446/100))&gt;=0,"Good","Too Long")</f>
        <v>Good</v>
      </c>
      <c r="K446" s="50">
        <f>(VLOOKUP($G446,Depth_Lookup!$A$3:$J$561,10,FALSE))+(H446/100)</f>
        <v>130.66</v>
      </c>
      <c r="L446" s="50">
        <f>(VLOOKUP($G446,Depth_Lookup!$A$3:$J$561,10,FALSE))+(I446/100)</f>
        <v>130.82499999999999</v>
      </c>
      <c r="R446" s="9"/>
      <c r="S446" s="17"/>
      <c r="T446" s="208"/>
      <c r="U446" s="5"/>
      <c r="V446" s="9"/>
      <c r="W446" s="9"/>
      <c r="X446" s="10" t="e">
        <f>VLOOKUP(W446,[1]definitions_list_lookup!$V$12:$W$15,2,FALSE)</f>
        <v>#N/A</v>
      </c>
      <c r="Y446" s="5"/>
      <c r="Z446" s="17" t="e">
        <f>VLOOKUP(Y446,[1]definitions_list_lookup!$AT$3:$AU$5,2,FALSE)</f>
        <v>#N/A</v>
      </c>
      <c r="AA446" s="52"/>
      <c r="AC446" s="9"/>
      <c r="AD446" s="2" t="s">
        <v>376</v>
      </c>
      <c r="AE446" s="10">
        <f>VLOOKUP(AD446,[1]definitions_list_lookup!$Y$12:$Z$15,2,FALSE)</f>
        <v>0</v>
      </c>
      <c r="AF446" s="5"/>
      <c r="AG446" s="17" t="e">
        <f>VLOOKUP(AF446,[1]definitions_list_lookup!$AT$3:$AU$5,2,FALSE)</f>
        <v>#N/A</v>
      </c>
      <c r="AI446" s="2"/>
      <c r="AJ446" s="2"/>
      <c r="AK446" s="54"/>
      <c r="AL446" s="54"/>
      <c r="AM446" s="54"/>
      <c r="AN446" s="54"/>
      <c r="AO446" s="54"/>
      <c r="AP446" s="54"/>
      <c r="AQ446" s="54"/>
      <c r="AR446" s="54"/>
      <c r="AS446" s="54"/>
      <c r="AT446" s="55"/>
      <c r="AU446" s="55"/>
      <c r="AV446" s="55"/>
      <c r="AW446" s="55"/>
      <c r="AX446" s="56" t="e">
        <f t="shared" si="21"/>
        <v>#DIV/0!</v>
      </c>
      <c r="AY446" s="56" t="e">
        <f t="shared" si="22"/>
        <v>#DIV/0!</v>
      </c>
      <c r="AZ446" s="56" t="e">
        <f t="shared" si="23"/>
        <v>#DIV/0!</v>
      </c>
      <c r="BA446" s="56" t="e">
        <f t="shared" si="24"/>
        <v>#DIV/0!</v>
      </c>
      <c r="BB446" s="56" t="e">
        <f t="shared" si="25"/>
        <v>#DIV/0!</v>
      </c>
      <c r="BC446" s="57" t="e">
        <f t="shared" si="26"/>
        <v>#DIV/0!</v>
      </c>
      <c r="BD446" s="58" t="e">
        <f t="shared" si="27"/>
        <v>#DIV/0!</v>
      </c>
      <c r="BE446" s="2" t="s">
        <v>419</v>
      </c>
      <c r="BI446" s="9" t="e">
        <f>VLOOKUP(BH446,[1]definitions_list_lookup!$AB$12:$AC$17,2,FALSE)</f>
        <v>#N/A</v>
      </c>
    </row>
    <row r="447" spans="1:61" s="85" customFormat="1">
      <c r="A447" s="84">
        <v>43304</v>
      </c>
      <c r="B447" s="85" t="s">
        <v>9</v>
      </c>
      <c r="D447" s="85" t="s">
        <v>10</v>
      </c>
      <c r="E447" s="85">
        <v>65</v>
      </c>
      <c r="F447" s="85">
        <v>2</v>
      </c>
      <c r="G447" s="86" t="s">
        <v>189</v>
      </c>
      <c r="H447" s="85">
        <v>16.5</v>
      </c>
      <c r="I447" s="85">
        <v>23</v>
      </c>
      <c r="J447" s="49" t="str">
        <f>IF(((VLOOKUP($G447,Depth_Lookup!$A$3:$J$561,9,FALSE))-(I447/100))&gt;=0,"Good","Too Long")</f>
        <v>Good</v>
      </c>
      <c r="K447" s="50">
        <f>(VLOOKUP($G447,Depth_Lookup!$A$3:$J$561,10,FALSE))+(H447/100)</f>
        <v>130.82499999999999</v>
      </c>
      <c r="L447" s="50">
        <f>(VLOOKUP($G447,Depth_Lookup!$A$3:$J$561,10,FALSE))+(I447/100)</f>
        <v>130.88999999999999</v>
      </c>
      <c r="M447" s="87"/>
      <c r="N447" s="88"/>
      <c r="P447" s="85" t="s">
        <v>370</v>
      </c>
      <c r="Q447" s="85" t="s">
        <v>372</v>
      </c>
      <c r="S447" s="86"/>
      <c r="T447" s="208" t="s">
        <v>375</v>
      </c>
      <c r="X447" s="86" t="e">
        <f>VLOOKUP(W447,[1]definitions_list_lookup!$V$12:$W$15,2,FALSE)</f>
        <v>#N/A</v>
      </c>
      <c r="Z447" s="86" t="e">
        <f>VLOOKUP(Y447,[1]definitions_list_lookup!$AT$3:$AU$5,2,FALSE)</f>
        <v>#N/A</v>
      </c>
      <c r="AA447" s="89"/>
      <c r="AB447" s="90"/>
      <c r="AD447" s="85" t="s">
        <v>376</v>
      </c>
      <c r="AE447" s="86">
        <f>VLOOKUP(AD447,[1]definitions_list_lookup!$Y$12:$Z$15,2,FALSE)</f>
        <v>0</v>
      </c>
      <c r="AG447" s="86" t="e">
        <f>VLOOKUP(AF447,[1]definitions_list_lookup!$AT$3:$AU$5,2,FALSE)</f>
        <v>#N/A</v>
      </c>
      <c r="AK447" s="91"/>
      <c r="AL447" s="91"/>
      <c r="AM447" s="91"/>
      <c r="AN447" s="91"/>
      <c r="AO447" s="91"/>
      <c r="AP447" s="91"/>
      <c r="AQ447" s="91"/>
      <c r="AR447" s="91"/>
      <c r="AS447" s="91"/>
      <c r="AT447" s="92"/>
      <c r="AU447" s="92"/>
      <c r="AV447" s="92"/>
      <c r="AW447" s="92"/>
      <c r="AX447" s="93" t="e">
        <f t="shared" si="21"/>
        <v>#DIV/0!</v>
      </c>
      <c r="AY447" s="93" t="e">
        <f t="shared" si="22"/>
        <v>#DIV/0!</v>
      </c>
      <c r="AZ447" s="93" t="e">
        <f t="shared" si="23"/>
        <v>#DIV/0!</v>
      </c>
      <c r="BA447" s="93" t="e">
        <f t="shared" si="24"/>
        <v>#DIV/0!</v>
      </c>
      <c r="BB447" s="93" t="e">
        <f t="shared" si="25"/>
        <v>#DIV/0!</v>
      </c>
      <c r="BC447" s="94"/>
      <c r="BD447" s="95"/>
      <c r="BE447" s="85" t="s">
        <v>462</v>
      </c>
      <c r="BG447" s="96"/>
      <c r="BH447" s="85" t="s">
        <v>420</v>
      </c>
      <c r="BI447" s="85">
        <f>VLOOKUP(BH447,[1]definitions_list_lookup!$AB$12:$AC$17,2,FALSE)</f>
        <v>0</v>
      </c>
    </row>
    <row r="448" spans="1:61">
      <c r="A448" s="8">
        <v>43304</v>
      </c>
      <c r="B448" s="9" t="s">
        <v>9</v>
      </c>
      <c r="D448" s="9" t="s">
        <v>10</v>
      </c>
      <c r="E448" s="9">
        <v>65</v>
      </c>
      <c r="F448" s="9">
        <v>2</v>
      </c>
      <c r="G448" s="10" t="s">
        <v>189</v>
      </c>
      <c r="H448" s="2">
        <v>23</v>
      </c>
      <c r="I448" s="2">
        <v>92.5</v>
      </c>
      <c r="J448" s="49" t="str">
        <f>IF(((VLOOKUP($G448,Depth_Lookup!$A$3:$J$561,9,FALSE))-(I448/100))&gt;=0,"Good","Too Long")</f>
        <v>Good</v>
      </c>
      <c r="K448" s="50">
        <f>(VLOOKUP($G448,Depth_Lookup!$A$3:$J$561,10,FALSE))+(H448/100)</f>
        <v>130.88999999999999</v>
      </c>
      <c r="L448" s="50">
        <f>(VLOOKUP($G448,Depth_Lookup!$A$3:$J$561,10,FALSE))+(I448/100)</f>
        <v>131.58500000000001</v>
      </c>
      <c r="P448" s="2" t="s">
        <v>370</v>
      </c>
      <c r="Q448" s="2" t="s">
        <v>372</v>
      </c>
      <c r="R448" s="9"/>
      <c r="S448" s="17"/>
      <c r="T448" s="208" t="s">
        <v>375</v>
      </c>
      <c r="U448" s="5"/>
      <c r="V448" s="9"/>
      <c r="W448" s="9"/>
      <c r="X448" s="10" t="e">
        <f>VLOOKUP(W448,[1]definitions_list_lookup!$V$12:$W$15,2,FALSE)</f>
        <v>#N/A</v>
      </c>
      <c r="Y448" s="5"/>
      <c r="Z448" s="17" t="e">
        <f>VLOOKUP(Y448,[1]definitions_list_lookup!$AT$3:$AU$5,2,FALSE)</f>
        <v>#N/A</v>
      </c>
      <c r="AA448" s="52"/>
      <c r="AC448" s="9"/>
      <c r="AD448" s="2" t="s">
        <v>376</v>
      </c>
      <c r="AE448" s="10">
        <f>VLOOKUP(AD448,[1]definitions_list_lookup!$Y$12:$Z$15,2,FALSE)</f>
        <v>0</v>
      </c>
      <c r="AF448" s="5"/>
      <c r="AG448" s="17" t="e">
        <f>VLOOKUP(AF448,[1]definitions_list_lookup!$AT$3:$AU$5,2,FALSE)</f>
        <v>#N/A</v>
      </c>
      <c r="AI448" s="2"/>
      <c r="AJ448" s="2"/>
      <c r="AK448" s="54"/>
      <c r="AL448" s="54"/>
      <c r="AM448" s="54"/>
      <c r="AN448" s="54"/>
      <c r="AO448" s="54"/>
      <c r="AP448" s="54"/>
      <c r="AQ448" s="54"/>
      <c r="AR448" s="54"/>
      <c r="AS448" s="54"/>
      <c r="AT448" s="55"/>
      <c r="AU448" s="55"/>
      <c r="AV448" s="55"/>
      <c r="AW448" s="55"/>
      <c r="AX448" s="56" t="e">
        <f t="shared" si="21"/>
        <v>#DIV/0!</v>
      </c>
      <c r="AY448" s="56" t="e">
        <f t="shared" si="22"/>
        <v>#DIV/0!</v>
      </c>
      <c r="AZ448" s="56" t="e">
        <f t="shared" si="23"/>
        <v>#DIV/0!</v>
      </c>
      <c r="BA448" s="56" t="e">
        <f t="shared" si="24"/>
        <v>#DIV/0!</v>
      </c>
      <c r="BB448" s="56" t="e">
        <f t="shared" si="25"/>
        <v>#DIV/0!</v>
      </c>
      <c r="BC448" s="57"/>
      <c r="BD448" s="58"/>
      <c r="BE448" s="2" t="s">
        <v>419</v>
      </c>
      <c r="BH448" s="2" t="s">
        <v>420</v>
      </c>
      <c r="BI448" s="9">
        <f>VLOOKUP(BH448,[1]definitions_list_lookup!$AB$12:$AC$17,2,FALSE)</f>
        <v>0</v>
      </c>
    </row>
    <row r="449" spans="1:61">
      <c r="A449" s="8">
        <v>43304</v>
      </c>
      <c r="B449" s="9" t="s">
        <v>9</v>
      </c>
      <c r="D449" s="9" t="s">
        <v>10</v>
      </c>
      <c r="E449" s="9">
        <v>66</v>
      </c>
      <c r="F449" s="9">
        <v>1</v>
      </c>
      <c r="G449" s="10" t="s">
        <v>190</v>
      </c>
      <c r="H449" s="2">
        <v>0</v>
      </c>
      <c r="I449" s="2">
        <v>21</v>
      </c>
      <c r="J449" s="49" t="str">
        <f>IF(((VLOOKUP($G449,Depth_Lookup!$A$3:$J$561,9,FALSE))-(I449/100))&gt;=0,"Good","Too Long")</f>
        <v>Good</v>
      </c>
      <c r="K449" s="50">
        <f>(VLOOKUP($G449,Depth_Lookup!$A$3:$J$561,10,FALSE))+(H449/100)</f>
        <v>131.6</v>
      </c>
      <c r="L449" s="50">
        <f>(VLOOKUP($G449,Depth_Lookup!$A$3:$J$561,10,FALSE))+(I449/100)</f>
        <v>131.81</v>
      </c>
      <c r="R449" s="9"/>
      <c r="S449" s="17"/>
      <c r="T449" s="208"/>
      <c r="U449" s="5"/>
      <c r="V449" s="9"/>
      <c r="W449" s="9"/>
      <c r="X449" s="10" t="e">
        <f>VLOOKUP(W449,[1]definitions_list_lookup!$V$12:$W$15,2,FALSE)</f>
        <v>#N/A</v>
      </c>
      <c r="Y449" s="5"/>
      <c r="Z449" s="17" t="e">
        <f>VLOOKUP(Y449,[1]definitions_list_lookup!$AT$3:$AU$5,2,FALSE)</f>
        <v>#N/A</v>
      </c>
      <c r="AA449" s="52"/>
      <c r="AC449" s="9"/>
      <c r="AD449" s="2" t="s">
        <v>376</v>
      </c>
      <c r="AE449" s="10">
        <f>VLOOKUP(AD449,[1]definitions_list_lookup!$Y$12:$Z$15,2,FALSE)</f>
        <v>0</v>
      </c>
      <c r="AF449" s="5"/>
      <c r="AG449" s="17" t="e">
        <f>VLOOKUP(AF449,[1]definitions_list_lookup!$AT$3:$AU$5,2,FALSE)</f>
        <v>#N/A</v>
      </c>
      <c r="AI449" s="2"/>
      <c r="AJ449" s="2"/>
      <c r="AK449" s="54"/>
      <c r="AL449" s="54"/>
      <c r="AM449" s="54"/>
      <c r="AN449" s="54"/>
      <c r="AO449" s="54"/>
      <c r="AP449" s="54"/>
      <c r="AQ449" s="54"/>
      <c r="AR449" s="54"/>
      <c r="AS449" s="54"/>
      <c r="AT449" s="55"/>
      <c r="AU449" s="55"/>
      <c r="AV449" s="55"/>
      <c r="AW449" s="55"/>
      <c r="AX449" s="56" t="e">
        <f t="shared" si="21"/>
        <v>#DIV/0!</v>
      </c>
      <c r="AY449" s="56" t="e">
        <f t="shared" si="22"/>
        <v>#DIV/0!</v>
      </c>
      <c r="AZ449" s="56" t="e">
        <f t="shared" si="23"/>
        <v>#DIV/0!</v>
      </c>
      <c r="BA449" s="56" t="e">
        <f t="shared" si="24"/>
        <v>#DIV/0!</v>
      </c>
      <c r="BB449" s="56" t="e">
        <f t="shared" si="25"/>
        <v>#DIV/0!</v>
      </c>
      <c r="BC449" s="57" t="e">
        <f t="shared" si="26"/>
        <v>#DIV/0!</v>
      </c>
      <c r="BD449" s="58" t="e">
        <f t="shared" si="27"/>
        <v>#DIV/0!</v>
      </c>
      <c r="BI449" s="9" t="e">
        <f>VLOOKUP(BH449,[1]definitions_list_lookup!$AB$12:$AC$17,2,FALSE)</f>
        <v>#N/A</v>
      </c>
    </row>
    <row r="450" spans="1:61">
      <c r="A450" s="8">
        <v>43304</v>
      </c>
      <c r="B450" s="9" t="s">
        <v>9</v>
      </c>
      <c r="D450" s="9" t="s">
        <v>10</v>
      </c>
      <c r="E450" s="9">
        <v>66</v>
      </c>
      <c r="F450" s="9">
        <v>1</v>
      </c>
      <c r="G450" s="10" t="s">
        <v>190</v>
      </c>
      <c r="H450" s="2">
        <v>21</v>
      </c>
      <c r="I450" s="2">
        <v>39</v>
      </c>
      <c r="J450" s="49" t="str">
        <f>IF(((VLOOKUP($G450,Depth_Lookup!$A$3:$J$561,9,FALSE))-(I450/100))&gt;=0,"Good","Too Long")</f>
        <v>Good</v>
      </c>
      <c r="K450" s="50">
        <f>(VLOOKUP($G450,Depth_Lookup!$A$3:$J$561,10,FALSE))+(H450/100)</f>
        <v>131.81</v>
      </c>
      <c r="L450" s="50">
        <f>(VLOOKUP($G450,Depth_Lookup!$A$3:$J$561,10,FALSE))+(I450/100)</f>
        <v>131.98999999999998</v>
      </c>
      <c r="R450" s="9"/>
      <c r="S450" s="17"/>
      <c r="T450" s="208"/>
      <c r="U450" s="5"/>
      <c r="V450" s="9"/>
      <c r="W450" s="9"/>
      <c r="X450" s="10" t="e">
        <f>VLOOKUP(W450,[1]definitions_list_lookup!$V$12:$W$15,2,FALSE)</f>
        <v>#N/A</v>
      </c>
      <c r="Y450" s="5"/>
      <c r="Z450" s="17" t="e">
        <f>VLOOKUP(Y450,[1]definitions_list_lookup!$AT$3:$AU$5,2,FALSE)</f>
        <v>#N/A</v>
      </c>
      <c r="AA450" s="52"/>
      <c r="AC450" s="9"/>
      <c r="AD450" s="2" t="s">
        <v>376</v>
      </c>
      <c r="AE450" s="10">
        <f>VLOOKUP(AD450,[1]definitions_list_lookup!$Y$12:$Z$15,2,FALSE)</f>
        <v>0</v>
      </c>
      <c r="AF450" s="5"/>
      <c r="AG450" s="17" t="e">
        <f>VLOOKUP(AF450,[1]definitions_list_lookup!$AT$3:$AU$5,2,FALSE)</f>
        <v>#N/A</v>
      </c>
      <c r="AI450" s="2"/>
      <c r="AJ450" s="2"/>
      <c r="AK450" s="54"/>
      <c r="AL450" s="54"/>
      <c r="AM450" s="54"/>
      <c r="AN450" s="54"/>
      <c r="AO450" s="54"/>
      <c r="AP450" s="54"/>
      <c r="AQ450" s="54"/>
      <c r="AR450" s="54"/>
      <c r="AS450" s="54"/>
      <c r="AT450" s="55"/>
      <c r="AU450" s="55"/>
      <c r="AV450" s="55"/>
      <c r="AW450" s="55"/>
      <c r="AX450" s="56" t="e">
        <f t="shared" si="21"/>
        <v>#DIV/0!</v>
      </c>
      <c r="AY450" s="56" t="e">
        <f t="shared" si="22"/>
        <v>#DIV/0!</v>
      </c>
      <c r="AZ450" s="56" t="e">
        <f t="shared" si="23"/>
        <v>#DIV/0!</v>
      </c>
      <c r="BA450" s="56" t="e">
        <f t="shared" si="24"/>
        <v>#DIV/0!</v>
      </c>
      <c r="BB450" s="56" t="e">
        <f t="shared" si="25"/>
        <v>#DIV/0!</v>
      </c>
      <c r="BC450" s="57" t="e">
        <f t="shared" si="26"/>
        <v>#DIV/0!</v>
      </c>
      <c r="BD450" s="58" t="e">
        <f t="shared" si="27"/>
        <v>#DIV/0!</v>
      </c>
      <c r="BE450" s="2" t="s">
        <v>419</v>
      </c>
      <c r="BH450" s="2" t="s">
        <v>420</v>
      </c>
      <c r="BI450" s="9">
        <f>VLOOKUP(BH450,[1]definitions_list_lookup!$AB$12:$AC$17,2,FALSE)</f>
        <v>0</v>
      </c>
    </row>
    <row r="451" spans="1:61">
      <c r="A451" s="8">
        <v>43304</v>
      </c>
      <c r="B451" s="9" t="s">
        <v>9</v>
      </c>
      <c r="D451" s="9" t="s">
        <v>10</v>
      </c>
      <c r="E451" s="9">
        <v>67</v>
      </c>
      <c r="F451" s="9">
        <v>1</v>
      </c>
      <c r="G451" s="10" t="s">
        <v>191</v>
      </c>
      <c r="H451" s="2">
        <v>0</v>
      </c>
      <c r="I451" s="2">
        <v>4</v>
      </c>
      <c r="J451" s="49" t="str">
        <f>IF(((VLOOKUP($G451,Depth_Lookup!$A$3:$J$561,9,FALSE))-(I451/100))&gt;=0,"Good","Too Long")</f>
        <v>Good</v>
      </c>
      <c r="K451" s="50">
        <f>(VLOOKUP($G451,Depth_Lookup!$A$3:$J$561,10,FALSE))+(H451/100)</f>
        <v>131.6</v>
      </c>
      <c r="L451" s="50">
        <f>(VLOOKUP($G451,Depth_Lookup!$A$3:$J$561,10,FALSE))+(I451/100)</f>
        <v>131.63999999999999</v>
      </c>
      <c r="R451" s="9"/>
      <c r="S451" s="17"/>
      <c r="T451" s="208"/>
      <c r="U451" s="5"/>
      <c r="V451" s="9"/>
      <c r="W451" s="9"/>
      <c r="X451" s="10" t="e">
        <f>VLOOKUP(W451,[1]definitions_list_lookup!$V$12:$W$15,2,FALSE)</f>
        <v>#N/A</v>
      </c>
      <c r="Y451" s="5"/>
      <c r="Z451" s="17" t="e">
        <f>VLOOKUP(Y451,[1]definitions_list_lookup!$AT$3:$AU$5,2,FALSE)</f>
        <v>#N/A</v>
      </c>
      <c r="AA451" s="52"/>
      <c r="AC451" s="9"/>
      <c r="AD451" s="2" t="s">
        <v>376</v>
      </c>
      <c r="AE451" s="10">
        <f>VLOOKUP(AD451,[1]definitions_list_lookup!$Y$12:$Z$15,2,FALSE)</f>
        <v>0</v>
      </c>
      <c r="AF451" s="5"/>
      <c r="AG451" s="17" t="e">
        <f>VLOOKUP(AF451,[1]definitions_list_lookup!$AT$3:$AU$5,2,FALSE)</f>
        <v>#N/A</v>
      </c>
      <c r="AI451" s="2"/>
      <c r="AJ451" s="2"/>
      <c r="AK451" s="54"/>
      <c r="AL451" s="54"/>
      <c r="AM451" s="54"/>
      <c r="AN451" s="54"/>
      <c r="AO451" s="54"/>
      <c r="AP451" s="54"/>
      <c r="AQ451" s="54"/>
      <c r="AR451" s="54"/>
      <c r="AS451" s="54"/>
      <c r="AT451" s="55"/>
      <c r="AU451" s="55"/>
      <c r="AV451" s="55"/>
      <c r="AW451" s="55"/>
      <c r="AX451" s="56" t="e">
        <f t="shared" si="21"/>
        <v>#DIV/0!</v>
      </c>
      <c r="AY451" s="56" t="e">
        <f t="shared" si="22"/>
        <v>#DIV/0!</v>
      </c>
      <c r="AZ451" s="56" t="e">
        <f t="shared" si="23"/>
        <v>#DIV/0!</v>
      </c>
      <c r="BA451" s="56" t="e">
        <f t="shared" si="24"/>
        <v>#DIV/0!</v>
      </c>
      <c r="BB451" s="56" t="e">
        <f t="shared" si="25"/>
        <v>#DIV/0!</v>
      </c>
      <c r="BC451" s="57" t="e">
        <f t="shared" si="26"/>
        <v>#DIV/0!</v>
      </c>
      <c r="BD451" s="58" t="e">
        <f t="shared" si="27"/>
        <v>#DIV/0!</v>
      </c>
      <c r="BE451" s="2" t="s">
        <v>419</v>
      </c>
      <c r="BH451" s="2" t="s">
        <v>420</v>
      </c>
      <c r="BI451" s="9">
        <f>VLOOKUP(BH451,[1]definitions_list_lookup!$AB$12:$AC$17,2,FALSE)</f>
        <v>0</v>
      </c>
    </row>
    <row r="452" spans="1:61">
      <c r="A452" s="8">
        <v>43304</v>
      </c>
      <c r="B452" s="9" t="s">
        <v>9</v>
      </c>
      <c r="D452" s="9" t="s">
        <v>10</v>
      </c>
      <c r="E452" s="9">
        <v>67</v>
      </c>
      <c r="F452" s="9">
        <v>1</v>
      </c>
      <c r="G452" s="10" t="s">
        <v>191</v>
      </c>
      <c r="H452" s="2">
        <v>4</v>
      </c>
      <c r="I452" s="2">
        <v>79</v>
      </c>
      <c r="J452" s="49" t="str">
        <f>IF(((VLOOKUP($G452,Depth_Lookup!$A$3:$J$561,9,FALSE))-(I452/100))&gt;=0,"Good","Too Long")</f>
        <v>Good</v>
      </c>
      <c r="K452" s="50">
        <f>(VLOOKUP($G452,Depth_Lookup!$A$3:$J$561,10,FALSE))+(H452/100)</f>
        <v>131.63999999999999</v>
      </c>
      <c r="L452" s="50">
        <f>(VLOOKUP($G452,Depth_Lookup!$A$3:$J$561,10,FALSE))+(I452/100)</f>
        <v>132.38999999999999</v>
      </c>
      <c r="P452" s="2" t="s">
        <v>373</v>
      </c>
      <c r="Q452" s="2" t="s">
        <v>372</v>
      </c>
      <c r="R452" s="9"/>
      <c r="S452" s="17"/>
      <c r="T452" s="208" t="s">
        <v>375</v>
      </c>
      <c r="U452" s="5"/>
      <c r="V452" s="9"/>
      <c r="W452" s="9"/>
      <c r="X452" s="10" t="e">
        <f>VLOOKUP(W452,[1]definitions_list_lookup!$V$12:$W$15,2,FALSE)</f>
        <v>#N/A</v>
      </c>
      <c r="Y452" s="5"/>
      <c r="Z452" s="17" t="e">
        <f>VLOOKUP(Y452,[1]definitions_list_lookup!$AT$3:$AU$5,2,FALSE)</f>
        <v>#N/A</v>
      </c>
      <c r="AA452" s="52"/>
      <c r="AC452" s="9"/>
      <c r="AD452" s="2" t="s">
        <v>376</v>
      </c>
      <c r="AE452" s="10">
        <f>VLOOKUP(AD452,[1]definitions_list_lookup!$Y$12:$Z$15,2,FALSE)</f>
        <v>0</v>
      </c>
      <c r="AF452" s="5"/>
      <c r="AG452" s="17" t="e">
        <f>VLOOKUP(AF452,[1]definitions_list_lookup!$AT$3:$AU$5,2,FALSE)</f>
        <v>#N/A</v>
      </c>
      <c r="AI452" s="2"/>
      <c r="AJ452" s="2"/>
      <c r="AK452" s="54"/>
      <c r="AL452" s="54"/>
      <c r="AM452" s="54"/>
      <c r="AN452" s="54"/>
      <c r="AO452" s="54"/>
      <c r="AP452" s="54"/>
      <c r="AQ452" s="54"/>
      <c r="AR452" s="54"/>
      <c r="AS452" s="54"/>
      <c r="AT452" s="55"/>
      <c r="AU452" s="55"/>
      <c r="AV452" s="55"/>
      <c r="AW452" s="55"/>
      <c r="AX452" s="56" t="e">
        <f t="shared" si="21"/>
        <v>#DIV/0!</v>
      </c>
      <c r="AY452" s="56" t="e">
        <f t="shared" si="22"/>
        <v>#DIV/0!</v>
      </c>
      <c r="AZ452" s="56" t="e">
        <f t="shared" si="23"/>
        <v>#DIV/0!</v>
      </c>
      <c r="BA452" s="56" t="e">
        <f t="shared" si="24"/>
        <v>#DIV/0!</v>
      </c>
      <c r="BB452" s="56" t="e">
        <f t="shared" si="25"/>
        <v>#DIV/0!</v>
      </c>
      <c r="BC452" s="57"/>
      <c r="BD452" s="58"/>
      <c r="BE452" s="2" t="s">
        <v>459</v>
      </c>
      <c r="BH452" s="2" t="s">
        <v>420</v>
      </c>
      <c r="BI452" s="9">
        <f>VLOOKUP(BH452,[1]definitions_list_lookup!$AB$12:$AC$17,2,FALSE)</f>
        <v>0</v>
      </c>
    </row>
    <row r="453" spans="1:61">
      <c r="A453" s="8">
        <v>43304</v>
      </c>
      <c r="B453" s="9" t="s">
        <v>9</v>
      </c>
      <c r="D453" s="9" t="s">
        <v>10</v>
      </c>
      <c r="E453" s="9">
        <v>67</v>
      </c>
      <c r="F453" s="9">
        <v>2</v>
      </c>
      <c r="G453" s="10" t="s">
        <v>192</v>
      </c>
      <c r="H453" s="2">
        <v>0</v>
      </c>
      <c r="I453" s="2">
        <v>28</v>
      </c>
      <c r="J453" s="49" t="str">
        <f>IF(((VLOOKUP($G453,Depth_Lookup!$A$3:$J$561,9,FALSE))-(I453/100))&gt;=0,"Good","Too Long")</f>
        <v>Good</v>
      </c>
      <c r="K453" s="50">
        <f>(VLOOKUP($G453,Depth_Lookup!$A$3:$J$561,10,FALSE))+(H453/100)</f>
        <v>132.41</v>
      </c>
      <c r="L453" s="50">
        <f>(VLOOKUP($G453,Depth_Lookup!$A$3:$J$561,10,FALSE))+(I453/100)</f>
        <v>132.69</v>
      </c>
      <c r="R453" s="9"/>
      <c r="S453" s="17"/>
      <c r="T453" s="208"/>
      <c r="U453" s="5"/>
      <c r="V453" s="9"/>
      <c r="W453" s="9"/>
      <c r="X453" s="10" t="e">
        <f>VLOOKUP(W453,[1]definitions_list_lookup!$V$12:$W$15,2,FALSE)</f>
        <v>#N/A</v>
      </c>
      <c r="Y453" s="5"/>
      <c r="Z453" s="17" t="e">
        <f>VLOOKUP(Y453,[1]definitions_list_lookup!$AT$3:$AU$5,2,FALSE)</f>
        <v>#N/A</v>
      </c>
      <c r="AA453" s="52"/>
      <c r="AC453" s="9"/>
      <c r="AD453" s="2" t="s">
        <v>376</v>
      </c>
      <c r="AE453" s="10">
        <f>VLOOKUP(AD453,[1]definitions_list_lookup!$Y$12:$Z$15,2,FALSE)</f>
        <v>0</v>
      </c>
      <c r="AF453" s="5"/>
      <c r="AG453" s="17" t="e">
        <f>VLOOKUP(AF453,[1]definitions_list_lookup!$AT$3:$AU$5,2,FALSE)</f>
        <v>#N/A</v>
      </c>
      <c r="AI453" s="2"/>
      <c r="AJ453" s="2"/>
      <c r="AK453" s="54"/>
      <c r="AL453" s="54"/>
      <c r="AM453" s="54"/>
      <c r="AN453" s="54"/>
      <c r="AO453" s="54"/>
      <c r="AP453" s="54"/>
      <c r="AQ453" s="54"/>
      <c r="AR453" s="54"/>
      <c r="AS453" s="54"/>
      <c r="AT453" s="55"/>
      <c r="AU453" s="55"/>
      <c r="AV453" s="55"/>
      <c r="AW453" s="55"/>
      <c r="AX453" s="56" t="e">
        <f t="shared" si="21"/>
        <v>#DIV/0!</v>
      </c>
      <c r="AY453" s="56" t="e">
        <f t="shared" si="22"/>
        <v>#DIV/0!</v>
      </c>
      <c r="AZ453" s="56" t="e">
        <f t="shared" si="23"/>
        <v>#DIV/0!</v>
      </c>
      <c r="BA453" s="56" t="e">
        <f t="shared" si="24"/>
        <v>#DIV/0!</v>
      </c>
      <c r="BB453" s="56" t="e">
        <f t="shared" si="25"/>
        <v>#DIV/0!</v>
      </c>
      <c r="BC453" s="57" t="e">
        <f t="shared" si="26"/>
        <v>#DIV/0!</v>
      </c>
      <c r="BD453" s="58" t="e">
        <f t="shared" si="27"/>
        <v>#DIV/0!</v>
      </c>
      <c r="BE453" s="2" t="s">
        <v>459</v>
      </c>
      <c r="BH453" s="2" t="s">
        <v>420</v>
      </c>
      <c r="BI453" s="9">
        <f>VLOOKUP(BH453,[1]definitions_list_lookup!$AB$12:$AC$17,2,FALSE)</f>
        <v>0</v>
      </c>
    </row>
    <row r="454" spans="1:61" s="113" customFormat="1">
      <c r="A454" s="112">
        <v>43304</v>
      </c>
      <c r="B454" s="113" t="s">
        <v>9</v>
      </c>
      <c r="D454" s="113" t="s">
        <v>10</v>
      </c>
      <c r="E454" s="113">
        <v>67</v>
      </c>
      <c r="F454" s="113">
        <v>2</v>
      </c>
      <c r="G454" s="114" t="s">
        <v>192</v>
      </c>
      <c r="H454" s="113">
        <v>28</v>
      </c>
      <c r="I454" s="113">
        <v>28.2</v>
      </c>
      <c r="J454" s="49" t="str">
        <f>IF(((VLOOKUP($G454,Depth_Lookup!$A$3:$J$561,9,FALSE))-(I454/100))&gt;=0,"Good","Too Long")</f>
        <v>Good</v>
      </c>
      <c r="K454" s="50">
        <f>(VLOOKUP($G454,Depth_Lookup!$A$3:$J$561,10,FALSE))+(H454/100)</f>
        <v>132.69</v>
      </c>
      <c r="L454" s="50">
        <f>(VLOOKUP($G454,Depth_Lookup!$A$3:$J$561,10,FALSE))+(I454/100)</f>
        <v>132.69200000000001</v>
      </c>
      <c r="M454" s="115"/>
      <c r="N454" s="116"/>
      <c r="S454" s="114"/>
      <c r="T454" s="208"/>
      <c r="X454" s="114" t="e">
        <f>VLOOKUP(W454,[1]definitions_list_lookup!$V$12:$W$15,2,FALSE)</f>
        <v>#N/A</v>
      </c>
      <c r="Z454" s="114" t="e">
        <f>VLOOKUP(Y454,[1]definitions_list_lookup!$AT$3:$AU$5,2,FALSE)</f>
        <v>#N/A</v>
      </c>
      <c r="AA454" s="117"/>
      <c r="AB454" s="118"/>
      <c r="AD454" s="113" t="s">
        <v>376</v>
      </c>
      <c r="AE454" s="114">
        <f>VLOOKUP(AD454,[1]definitions_list_lookup!$Y$12:$Z$15,2,FALSE)</f>
        <v>0</v>
      </c>
      <c r="AG454" s="114" t="e">
        <f>VLOOKUP(AF454,[1]definitions_list_lookup!$AT$3:$AU$5,2,FALSE)</f>
        <v>#N/A</v>
      </c>
      <c r="AK454" s="119" t="s">
        <v>421</v>
      </c>
      <c r="AL454" s="119" t="s">
        <v>422</v>
      </c>
      <c r="AM454" s="119" t="s">
        <v>457</v>
      </c>
      <c r="AN454" s="119">
        <v>0.2</v>
      </c>
      <c r="AO454" s="119"/>
      <c r="AP454" s="119"/>
      <c r="AQ454" s="119"/>
      <c r="AR454" s="119"/>
      <c r="AS454" s="119"/>
      <c r="AT454" s="120">
        <v>20</v>
      </c>
      <c r="AU454" s="120">
        <v>90</v>
      </c>
      <c r="AV454" s="120">
        <v>64</v>
      </c>
      <c r="AW454" s="120">
        <v>180</v>
      </c>
      <c r="AX454" s="121">
        <f t="shared" si="21"/>
        <v>-10.066288291158003</v>
      </c>
      <c r="AY454" s="121">
        <f t="shared" si="22"/>
        <v>349.933711708842</v>
      </c>
      <c r="AZ454" s="121">
        <f t="shared" si="23"/>
        <v>25.651460395692112</v>
      </c>
      <c r="BA454" s="121">
        <f t="shared" si="24"/>
        <v>79.933711708841997</v>
      </c>
      <c r="BB454" s="121">
        <f t="shared" si="25"/>
        <v>64.348539604307888</v>
      </c>
      <c r="BC454" s="122">
        <f t="shared" si="26"/>
        <v>169.933711708842</v>
      </c>
      <c r="BD454" s="123">
        <f t="shared" si="27"/>
        <v>64.348539604307888</v>
      </c>
      <c r="BE454" s="113" t="s">
        <v>425</v>
      </c>
      <c r="BG454" s="124"/>
      <c r="BH454" s="113" t="s">
        <v>420</v>
      </c>
      <c r="BI454" s="113">
        <f>VLOOKUP(BH454,[1]definitions_list_lookup!$AB$12:$AC$17,2,FALSE)</f>
        <v>0</v>
      </c>
    </row>
    <row r="455" spans="1:61">
      <c r="A455" s="8">
        <v>43304</v>
      </c>
      <c r="B455" s="9" t="s">
        <v>9</v>
      </c>
      <c r="D455" s="9" t="s">
        <v>10</v>
      </c>
      <c r="E455" s="9">
        <v>67</v>
      </c>
      <c r="F455" s="9">
        <v>2</v>
      </c>
      <c r="G455" s="10" t="s">
        <v>192</v>
      </c>
      <c r="H455" s="2">
        <v>28.2</v>
      </c>
      <c r="I455" s="2">
        <v>47.5</v>
      </c>
      <c r="J455" s="49" t="str">
        <f>IF(((VLOOKUP($G455,Depth_Lookup!$A$3:$J$561,9,FALSE))-(I455/100))&gt;=0,"Good","Too Long")</f>
        <v>Good</v>
      </c>
      <c r="K455" s="50">
        <f>(VLOOKUP($G455,Depth_Lookup!$A$3:$J$561,10,FALSE))+(H455/100)</f>
        <v>132.69200000000001</v>
      </c>
      <c r="L455" s="50">
        <f>(VLOOKUP($G455,Depth_Lookup!$A$3:$J$561,10,FALSE))+(I455/100)</f>
        <v>132.88499999999999</v>
      </c>
      <c r="R455" s="9"/>
      <c r="S455" s="17"/>
      <c r="T455" s="208"/>
      <c r="U455" s="5"/>
      <c r="V455" s="9"/>
      <c r="W455" s="9"/>
      <c r="X455" s="10" t="e">
        <f>VLOOKUP(W455,[1]definitions_list_lookup!$V$12:$W$15,2,FALSE)</f>
        <v>#N/A</v>
      </c>
      <c r="Y455" s="5"/>
      <c r="Z455" s="17" t="e">
        <f>VLOOKUP(Y455,[1]definitions_list_lookup!$AT$3:$AU$5,2,FALSE)</f>
        <v>#N/A</v>
      </c>
      <c r="AA455" s="52"/>
      <c r="AC455" s="9"/>
      <c r="AD455" s="2" t="s">
        <v>376</v>
      </c>
      <c r="AE455" s="10">
        <f>VLOOKUP(AD455,[1]definitions_list_lookup!$Y$12:$Z$15,2,FALSE)</f>
        <v>0</v>
      </c>
      <c r="AF455" s="5"/>
      <c r="AG455" s="17" t="e">
        <f>VLOOKUP(AF455,[1]definitions_list_lookup!$AT$3:$AU$5,2,FALSE)</f>
        <v>#N/A</v>
      </c>
      <c r="AI455" s="2"/>
      <c r="AJ455" s="2"/>
      <c r="AK455" s="54"/>
      <c r="AL455" s="54"/>
      <c r="AM455" s="54"/>
      <c r="AN455" s="54"/>
      <c r="AO455" s="54"/>
      <c r="AP455" s="54"/>
      <c r="AQ455" s="54"/>
      <c r="AR455" s="54"/>
      <c r="AS455" s="54"/>
      <c r="AT455" s="55"/>
      <c r="AU455" s="55"/>
      <c r="AV455" s="55"/>
      <c r="AW455" s="55"/>
      <c r="AX455" s="56" t="e">
        <f t="shared" si="21"/>
        <v>#DIV/0!</v>
      </c>
      <c r="AY455" s="56" t="e">
        <f t="shared" si="22"/>
        <v>#DIV/0!</v>
      </c>
      <c r="AZ455" s="56" t="e">
        <f t="shared" si="23"/>
        <v>#DIV/0!</v>
      </c>
      <c r="BA455" s="56" t="e">
        <f t="shared" si="24"/>
        <v>#DIV/0!</v>
      </c>
      <c r="BB455" s="56" t="e">
        <f t="shared" si="25"/>
        <v>#DIV/0!</v>
      </c>
      <c r="BC455" s="57" t="e">
        <f t="shared" si="26"/>
        <v>#DIV/0!</v>
      </c>
      <c r="BD455" s="58" t="e">
        <f t="shared" si="27"/>
        <v>#DIV/0!</v>
      </c>
      <c r="BE455" s="2" t="s">
        <v>459</v>
      </c>
      <c r="BH455" s="2" t="s">
        <v>420</v>
      </c>
      <c r="BI455" s="9">
        <f>VLOOKUP(BH455,[1]definitions_list_lookup!$AB$12:$AC$17,2,FALSE)</f>
        <v>0</v>
      </c>
    </row>
    <row r="456" spans="1:61">
      <c r="A456" s="8">
        <v>43304</v>
      </c>
      <c r="B456" s="9" t="s">
        <v>9</v>
      </c>
      <c r="D456" s="9" t="s">
        <v>10</v>
      </c>
      <c r="E456" s="9">
        <v>67</v>
      </c>
      <c r="F456" s="9">
        <v>2</v>
      </c>
      <c r="G456" s="10" t="s">
        <v>192</v>
      </c>
      <c r="H456" s="2">
        <v>47.5</v>
      </c>
      <c r="I456" s="2">
        <v>73</v>
      </c>
      <c r="J456" s="49" t="str">
        <f>IF(((VLOOKUP($G456,Depth_Lookup!$A$3:$J$561,9,FALSE))-(I456/100))&gt;=0,"Good","Too Long")</f>
        <v>Good</v>
      </c>
      <c r="K456" s="50">
        <f>(VLOOKUP($G456,Depth_Lookup!$A$3:$J$561,10,FALSE))+(H456/100)</f>
        <v>132.88499999999999</v>
      </c>
      <c r="L456" s="50">
        <f>(VLOOKUP($G456,Depth_Lookup!$A$3:$J$561,10,FALSE))+(I456/100)</f>
        <v>133.13999999999999</v>
      </c>
      <c r="P456" s="2" t="s">
        <v>373</v>
      </c>
      <c r="Q456" s="2" t="s">
        <v>372</v>
      </c>
      <c r="R456" s="9"/>
      <c r="S456" s="17"/>
      <c r="T456" s="208" t="s">
        <v>375</v>
      </c>
      <c r="U456" s="5"/>
      <c r="V456" s="9"/>
      <c r="W456" s="9"/>
      <c r="X456" s="10" t="e">
        <f>VLOOKUP(W456,[1]definitions_list_lookup!$V$12:$W$15,2,FALSE)</f>
        <v>#N/A</v>
      </c>
      <c r="Y456" s="5"/>
      <c r="Z456" s="17" t="e">
        <f>VLOOKUP(Y456,[1]definitions_list_lookup!$AT$3:$AU$5,2,FALSE)</f>
        <v>#N/A</v>
      </c>
      <c r="AA456" s="52"/>
      <c r="AC456" s="9"/>
      <c r="AD456" s="2" t="s">
        <v>376</v>
      </c>
      <c r="AE456" s="10">
        <f>VLOOKUP(AD456,[1]definitions_list_lookup!$Y$12:$Z$15,2,FALSE)</f>
        <v>0</v>
      </c>
      <c r="AF456" s="5"/>
      <c r="AG456" s="17" t="e">
        <f>VLOOKUP(AF456,[1]definitions_list_lookup!$AT$3:$AU$5,2,FALSE)</f>
        <v>#N/A</v>
      </c>
      <c r="AI456" s="2"/>
      <c r="AJ456" s="2"/>
      <c r="AK456" s="54"/>
      <c r="AL456" s="54"/>
      <c r="AM456" s="54"/>
      <c r="AN456" s="54"/>
      <c r="AO456" s="54"/>
      <c r="AP456" s="54"/>
      <c r="AQ456" s="54"/>
      <c r="AR456" s="54"/>
      <c r="AS456" s="54"/>
      <c r="AT456" s="55"/>
      <c r="AU456" s="55"/>
      <c r="AV456" s="55"/>
      <c r="AW456" s="55"/>
      <c r="AX456" s="56" t="e">
        <f t="shared" si="21"/>
        <v>#DIV/0!</v>
      </c>
      <c r="AY456" s="56" t="e">
        <f t="shared" si="22"/>
        <v>#DIV/0!</v>
      </c>
      <c r="AZ456" s="56" t="e">
        <f t="shared" si="23"/>
        <v>#DIV/0!</v>
      </c>
      <c r="BA456" s="56" t="e">
        <f t="shared" si="24"/>
        <v>#DIV/0!</v>
      </c>
      <c r="BB456" s="56" t="e">
        <f t="shared" si="25"/>
        <v>#DIV/0!</v>
      </c>
      <c r="BC456" s="57"/>
      <c r="BD456" s="58"/>
      <c r="BE456" s="2" t="s">
        <v>419</v>
      </c>
      <c r="BH456" s="2" t="s">
        <v>420</v>
      </c>
      <c r="BI456" s="9">
        <f>VLOOKUP(BH456,[1]definitions_list_lookup!$AB$12:$AC$17,2,FALSE)</f>
        <v>0</v>
      </c>
    </row>
    <row r="457" spans="1:61">
      <c r="A457" s="8">
        <v>43304</v>
      </c>
      <c r="B457" s="9" t="s">
        <v>9</v>
      </c>
      <c r="D457" s="9" t="s">
        <v>10</v>
      </c>
      <c r="E457" s="9">
        <v>67</v>
      </c>
      <c r="F457" s="9">
        <v>2</v>
      </c>
      <c r="G457" s="10" t="s">
        <v>192</v>
      </c>
      <c r="H457" s="2">
        <v>73</v>
      </c>
      <c r="I457" s="2">
        <v>78</v>
      </c>
      <c r="J457" s="49" t="str">
        <f>IF(((VLOOKUP($G457,Depth_Lookup!$A$3:$J$561,9,FALSE))-(I457/100))&gt;=0,"Good","Too Long")</f>
        <v>Good</v>
      </c>
      <c r="K457" s="50">
        <f>(VLOOKUP($G457,Depth_Lookup!$A$3:$J$561,10,FALSE))+(H457/100)</f>
        <v>133.13999999999999</v>
      </c>
      <c r="L457" s="50">
        <f>(VLOOKUP($G457,Depth_Lookup!$A$3:$J$561,10,FALSE))+(I457/100)</f>
        <v>133.19</v>
      </c>
      <c r="P457" s="2" t="s">
        <v>373</v>
      </c>
      <c r="Q457" s="2" t="s">
        <v>372</v>
      </c>
      <c r="R457" s="9"/>
      <c r="S457" s="17"/>
      <c r="T457" s="208" t="s">
        <v>375</v>
      </c>
      <c r="U457" s="5"/>
      <c r="V457" s="9"/>
      <c r="W457" s="9"/>
      <c r="X457" s="10" t="e">
        <f>VLOOKUP(W457,[1]definitions_list_lookup!$V$12:$W$15,2,FALSE)</f>
        <v>#N/A</v>
      </c>
      <c r="Y457" s="5"/>
      <c r="Z457" s="17" t="e">
        <f>VLOOKUP(Y457,[1]definitions_list_lookup!$AT$3:$AU$5,2,FALSE)</f>
        <v>#N/A</v>
      </c>
      <c r="AA457" s="52"/>
      <c r="AC457" s="9"/>
      <c r="AD457" s="2" t="s">
        <v>376</v>
      </c>
      <c r="AE457" s="10">
        <f>VLOOKUP(AD457,[1]definitions_list_lookup!$Y$12:$Z$15,2,FALSE)</f>
        <v>0</v>
      </c>
      <c r="AF457" s="5"/>
      <c r="AG457" s="17" t="e">
        <f>VLOOKUP(AF457,[1]definitions_list_lookup!$AT$3:$AU$5,2,FALSE)</f>
        <v>#N/A</v>
      </c>
      <c r="AI457" s="2"/>
      <c r="AJ457" s="2"/>
      <c r="AK457" s="54"/>
      <c r="AL457" s="54"/>
      <c r="AM457" s="54"/>
      <c r="AN457" s="54"/>
      <c r="AO457" s="54"/>
      <c r="AP457" s="54"/>
      <c r="AQ457" s="54"/>
      <c r="AR457" s="54"/>
      <c r="AS457" s="54"/>
      <c r="AT457" s="55"/>
      <c r="AU457" s="55"/>
      <c r="AV457" s="55"/>
      <c r="AW457" s="55"/>
      <c r="AX457" s="56" t="e">
        <f t="shared" si="21"/>
        <v>#DIV/0!</v>
      </c>
      <c r="AY457" s="56" t="e">
        <f t="shared" si="22"/>
        <v>#DIV/0!</v>
      </c>
      <c r="AZ457" s="56" t="e">
        <f t="shared" si="23"/>
        <v>#DIV/0!</v>
      </c>
      <c r="BA457" s="56" t="e">
        <f t="shared" si="24"/>
        <v>#DIV/0!</v>
      </c>
      <c r="BB457" s="56" t="e">
        <f t="shared" si="25"/>
        <v>#DIV/0!</v>
      </c>
      <c r="BC457" s="57"/>
      <c r="BD457" s="58"/>
      <c r="BE457" s="2" t="s">
        <v>459</v>
      </c>
      <c r="BH457" s="2" t="s">
        <v>420</v>
      </c>
      <c r="BI457" s="9">
        <f>VLOOKUP(BH457,[1]definitions_list_lookup!$AB$12:$AC$17,2,FALSE)</f>
        <v>0</v>
      </c>
    </row>
    <row r="458" spans="1:61">
      <c r="A458" s="8">
        <v>43304</v>
      </c>
      <c r="B458" s="9" t="s">
        <v>9</v>
      </c>
      <c r="D458" s="9" t="s">
        <v>10</v>
      </c>
      <c r="E458" s="9">
        <v>67</v>
      </c>
      <c r="F458" s="9">
        <v>2</v>
      </c>
      <c r="G458" s="10" t="s">
        <v>192</v>
      </c>
      <c r="H458" s="2">
        <v>78</v>
      </c>
      <c r="I458" s="2">
        <v>90.5</v>
      </c>
      <c r="J458" s="49" t="str">
        <f>IF(((VLOOKUP($G458,Depth_Lookup!$A$3:$J$561,9,FALSE))-(I458/100))&gt;=0,"Good","Too Long")</f>
        <v>Good</v>
      </c>
      <c r="K458" s="50">
        <f>(VLOOKUP($G458,Depth_Lookup!$A$3:$J$561,10,FALSE))+(H458/100)</f>
        <v>133.19</v>
      </c>
      <c r="L458" s="50">
        <f>(VLOOKUP($G458,Depth_Lookup!$A$3:$J$561,10,FALSE))+(I458/100)</f>
        <v>133.315</v>
      </c>
      <c r="P458" s="2" t="s">
        <v>373</v>
      </c>
      <c r="Q458" s="2" t="s">
        <v>372</v>
      </c>
      <c r="R458" s="9"/>
      <c r="S458" s="17"/>
      <c r="T458" s="208" t="s">
        <v>375</v>
      </c>
      <c r="U458" s="5"/>
      <c r="V458" s="9"/>
      <c r="W458" s="9"/>
      <c r="X458" s="10" t="e">
        <f>VLOOKUP(W458,[1]definitions_list_lookup!$V$12:$W$15,2,FALSE)</f>
        <v>#N/A</v>
      </c>
      <c r="Y458" s="5"/>
      <c r="Z458" s="17" t="e">
        <f>VLOOKUP(Y458,[1]definitions_list_lookup!$AT$3:$AU$5,2,FALSE)</f>
        <v>#N/A</v>
      </c>
      <c r="AA458" s="52"/>
      <c r="AC458" s="9"/>
      <c r="AD458" s="2" t="s">
        <v>376</v>
      </c>
      <c r="AE458" s="10">
        <f>VLOOKUP(AD458,[1]definitions_list_lookup!$Y$12:$Z$15,2,FALSE)</f>
        <v>0</v>
      </c>
      <c r="AF458" s="5"/>
      <c r="AG458" s="17" t="e">
        <f>VLOOKUP(AF458,[1]definitions_list_lookup!$AT$3:$AU$5,2,FALSE)</f>
        <v>#N/A</v>
      </c>
      <c r="AI458" s="2"/>
      <c r="AJ458" s="2"/>
      <c r="AK458" s="54"/>
      <c r="AL458" s="54"/>
      <c r="AM458" s="54"/>
      <c r="AN458" s="54"/>
      <c r="AO458" s="54"/>
      <c r="AP458" s="54"/>
      <c r="AQ458" s="54"/>
      <c r="AR458" s="54"/>
      <c r="AS458" s="54"/>
      <c r="AT458" s="55"/>
      <c r="AU458" s="55"/>
      <c r="AV458" s="55"/>
      <c r="AW458" s="55"/>
      <c r="AX458" s="56" t="e">
        <f t="shared" si="21"/>
        <v>#DIV/0!</v>
      </c>
      <c r="AY458" s="56" t="e">
        <f t="shared" si="22"/>
        <v>#DIV/0!</v>
      </c>
      <c r="AZ458" s="56" t="e">
        <f t="shared" si="23"/>
        <v>#DIV/0!</v>
      </c>
      <c r="BA458" s="56" t="e">
        <f t="shared" si="24"/>
        <v>#DIV/0!</v>
      </c>
      <c r="BB458" s="56" t="e">
        <f t="shared" si="25"/>
        <v>#DIV/0!</v>
      </c>
      <c r="BC458" s="57"/>
      <c r="BD458" s="58"/>
      <c r="BE458" s="2" t="s">
        <v>419</v>
      </c>
      <c r="BH458" s="2" t="s">
        <v>420</v>
      </c>
      <c r="BI458" s="9">
        <f>VLOOKUP(BH458,[1]definitions_list_lookup!$AB$12:$AC$17,2,FALSE)</f>
        <v>0</v>
      </c>
    </row>
    <row r="459" spans="1:61">
      <c r="A459" s="8">
        <v>43304</v>
      </c>
      <c r="B459" s="9" t="s">
        <v>9</v>
      </c>
      <c r="D459" s="9" t="s">
        <v>10</v>
      </c>
      <c r="E459" s="9">
        <v>67</v>
      </c>
      <c r="F459" s="9">
        <v>3</v>
      </c>
      <c r="G459" s="10" t="s">
        <v>193</v>
      </c>
      <c r="H459" s="2">
        <v>0</v>
      </c>
      <c r="I459" s="2">
        <v>15</v>
      </c>
      <c r="J459" s="49" t="str">
        <f>IF(((VLOOKUP($G459,Depth_Lookup!$A$3:$J$561,9,FALSE))-(I459/100))&gt;=0,"Good","Too Long")</f>
        <v>Good</v>
      </c>
      <c r="K459" s="50">
        <f>(VLOOKUP($G459,Depth_Lookup!$A$3:$J$561,10,FALSE))+(H459/100)</f>
        <v>133.315</v>
      </c>
      <c r="L459" s="50">
        <f>(VLOOKUP($G459,Depth_Lookup!$A$3:$J$561,10,FALSE))+(I459/100)</f>
        <v>133.465</v>
      </c>
      <c r="P459" s="2" t="s">
        <v>373</v>
      </c>
      <c r="Q459" s="2" t="s">
        <v>372</v>
      </c>
      <c r="R459" s="9"/>
      <c r="S459" s="17"/>
      <c r="T459" s="208" t="s">
        <v>375</v>
      </c>
      <c r="U459" s="5"/>
      <c r="V459" s="9"/>
      <c r="W459" s="9"/>
      <c r="X459" s="10" t="e">
        <f>VLOOKUP(W459,[1]definitions_list_lookup!$V$12:$W$15,2,FALSE)</f>
        <v>#N/A</v>
      </c>
      <c r="Y459" s="5"/>
      <c r="Z459" s="17" t="e">
        <f>VLOOKUP(Y459,[1]definitions_list_lookup!$AT$3:$AU$5,2,FALSE)</f>
        <v>#N/A</v>
      </c>
      <c r="AA459" s="52"/>
      <c r="AC459" s="9"/>
      <c r="AD459" s="2" t="s">
        <v>376</v>
      </c>
      <c r="AE459" s="10">
        <f>VLOOKUP(AD459,[1]definitions_list_lookup!$Y$12:$Z$15,2,FALSE)</f>
        <v>0</v>
      </c>
      <c r="AF459" s="5"/>
      <c r="AG459" s="17" t="e">
        <f>VLOOKUP(AF459,[1]definitions_list_lookup!$AT$3:$AU$5,2,FALSE)</f>
        <v>#N/A</v>
      </c>
      <c r="AI459" s="2"/>
      <c r="AJ459" s="2"/>
      <c r="AK459" s="54"/>
      <c r="AL459" s="54"/>
      <c r="AM459" s="54"/>
      <c r="AN459" s="54"/>
      <c r="AO459" s="54"/>
      <c r="AP459" s="54"/>
      <c r="AQ459" s="54"/>
      <c r="AR459" s="54"/>
      <c r="AS459" s="54"/>
      <c r="AT459" s="55"/>
      <c r="AU459" s="55"/>
      <c r="AV459" s="55"/>
      <c r="AW459" s="55"/>
      <c r="AX459" s="56" t="e">
        <f t="shared" si="21"/>
        <v>#DIV/0!</v>
      </c>
      <c r="AY459" s="56" t="e">
        <f t="shared" si="22"/>
        <v>#DIV/0!</v>
      </c>
      <c r="AZ459" s="56" t="e">
        <f t="shared" si="23"/>
        <v>#DIV/0!</v>
      </c>
      <c r="BA459" s="56" t="e">
        <f t="shared" si="24"/>
        <v>#DIV/0!</v>
      </c>
      <c r="BB459" s="56" t="e">
        <f t="shared" si="25"/>
        <v>#DIV/0!</v>
      </c>
      <c r="BC459" s="57"/>
      <c r="BD459" s="58"/>
      <c r="BE459" s="2" t="s">
        <v>459</v>
      </c>
      <c r="BH459" s="2" t="s">
        <v>420</v>
      </c>
      <c r="BI459" s="9">
        <f>VLOOKUP(BH459,[1]definitions_list_lookup!$AB$12:$AC$17,2,FALSE)</f>
        <v>0</v>
      </c>
    </row>
    <row r="460" spans="1:61" s="85" customFormat="1">
      <c r="A460" s="84">
        <v>43304</v>
      </c>
      <c r="B460" s="85" t="s">
        <v>9</v>
      </c>
      <c r="D460" s="85" t="s">
        <v>10</v>
      </c>
      <c r="E460" s="85">
        <v>67</v>
      </c>
      <c r="F460" s="85">
        <v>3</v>
      </c>
      <c r="G460" s="86" t="s">
        <v>193</v>
      </c>
      <c r="H460" s="85">
        <v>15</v>
      </c>
      <c r="I460" s="85">
        <v>93</v>
      </c>
      <c r="J460" s="49" t="str">
        <f>IF(((VLOOKUP($G460,Depth_Lookup!$A$3:$J$561,9,FALSE))-(I460/100))&gt;=0,"Good","Too Long")</f>
        <v>Good</v>
      </c>
      <c r="K460" s="50">
        <f>(VLOOKUP($G460,Depth_Lookup!$A$3:$J$561,10,FALSE))+(H460/100)</f>
        <v>133.465</v>
      </c>
      <c r="L460" s="50">
        <f>(VLOOKUP($G460,Depth_Lookup!$A$3:$J$561,10,FALSE))+(I460/100)</f>
        <v>134.245</v>
      </c>
      <c r="M460" s="87"/>
      <c r="N460" s="88"/>
      <c r="P460" s="85" t="s">
        <v>373</v>
      </c>
      <c r="Q460" s="85" t="s">
        <v>372</v>
      </c>
      <c r="S460" s="86"/>
      <c r="T460" s="208" t="s">
        <v>375</v>
      </c>
      <c r="X460" s="86" t="e">
        <f>VLOOKUP(W460,[1]definitions_list_lookup!$V$12:$W$15,2,FALSE)</f>
        <v>#N/A</v>
      </c>
      <c r="Z460" s="86" t="e">
        <f>VLOOKUP(Y460,[1]definitions_list_lookup!$AT$3:$AU$5,2,FALSE)</f>
        <v>#N/A</v>
      </c>
      <c r="AA460" s="89"/>
      <c r="AB460" s="90"/>
      <c r="AD460" s="85" t="s">
        <v>376</v>
      </c>
      <c r="AE460" s="86">
        <f>VLOOKUP(AD460,[1]definitions_list_lookup!$Y$12:$Z$15,2,FALSE)</f>
        <v>0</v>
      </c>
      <c r="AG460" s="86" t="e">
        <f>VLOOKUP(AF460,[1]definitions_list_lookup!$AT$3:$AU$5,2,FALSE)</f>
        <v>#N/A</v>
      </c>
      <c r="AK460" s="91"/>
      <c r="AL460" s="91"/>
      <c r="AM460" s="91"/>
      <c r="AN460" s="91"/>
      <c r="AO460" s="91"/>
      <c r="AP460" s="91"/>
      <c r="AQ460" s="91"/>
      <c r="AR460" s="91"/>
      <c r="AS460" s="91"/>
      <c r="AT460" s="92"/>
      <c r="AU460" s="92"/>
      <c r="AV460" s="92"/>
      <c r="AW460" s="92"/>
      <c r="AX460" s="93" t="e">
        <f t="shared" si="21"/>
        <v>#DIV/0!</v>
      </c>
      <c r="AY460" s="93" t="e">
        <f t="shared" si="22"/>
        <v>#DIV/0!</v>
      </c>
      <c r="AZ460" s="93" t="e">
        <f t="shared" si="23"/>
        <v>#DIV/0!</v>
      </c>
      <c r="BA460" s="93" t="e">
        <f t="shared" si="24"/>
        <v>#DIV/0!</v>
      </c>
      <c r="BB460" s="93" t="e">
        <f t="shared" si="25"/>
        <v>#DIV/0!</v>
      </c>
      <c r="BC460" s="94"/>
      <c r="BD460" s="95"/>
      <c r="BE460" s="85" t="s">
        <v>463</v>
      </c>
      <c r="BG460" s="96"/>
      <c r="BH460" s="85" t="s">
        <v>420</v>
      </c>
      <c r="BI460" s="85">
        <f>VLOOKUP(BH460,[1]definitions_list_lookup!$AB$12:$AC$17,2,FALSE)</f>
        <v>0</v>
      </c>
    </row>
    <row r="461" spans="1:61" s="85" customFormat="1">
      <c r="A461" s="84">
        <v>43304</v>
      </c>
      <c r="B461" s="85" t="s">
        <v>9</v>
      </c>
      <c r="D461" s="85" t="s">
        <v>10</v>
      </c>
      <c r="E461" s="85">
        <v>67</v>
      </c>
      <c r="F461" s="85">
        <v>3</v>
      </c>
      <c r="G461" s="86" t="s">
        <v>193</v>
      </c>
      <c r="H461" s="85">
        <v>93</v>
      </c>
      <c r="I461" s="85">
        <v>97</v>
      </c>
      <c r="J461" s="49" t="str">
        <f>IF(((VLOOKUP($G461,Depth_Lookup!$A$3:$J$561,9,FALSE))-(I461/100))&gt;=0,"Good","Too Long")</f>
        <v>Good</v>
      </c>
      <c r="K461" s="50">
        <f>(VLOOKUP($G461,Depth_Lookup!$A$3:$J$561,10,FALSE))+(H461/100)</f>
        <v>134.245</v>
      </c>
      <c r="L461" s="50">
        <f>(VLOOKUP($G461,Depth_Lookup!$A$3:$J$561,10,FALSE))+(I461/100)</f>
        <v>134.285</v>
      </c>
      <c r="M461" s="87"/>
      <c r="N461" s="88"/>
      <c r="S461" s="86"/>
      <c r="T461" s="208"/>
      <c r="X461" s="86" t="e">
        <f>VLOOKUP(W461,[1]definitions_list_lookup!$V$12:$W$15,2,FALSE)</f>
        <v>#N/A</v>
      </c>
      <c r="Z461" s="86" t="e">
        <f>VLOOKUP(Y461,[1]definitions_list_lookup!$AT$3:$AU$5,2,FALSE)</f>
        <v>#N/A</v>
      </c>
      <c r="AA461" s="89"/>
      <c r="AB461" s="90"/>
      <c r="AD461" s="85" t="s">
        <v>376</v>
      </c>
      <c r="AE461" s="86">
        <f>VLOOKUP(AD461,[1]definitions_list_lookup!$Y$12:$Z$15,2,FALSE)</f>
        <v>0</v>
      </c>
      <c r="AG461" s="86" t="e">
        <f>VLOOKUP(AF461,[1]definitions_list_lookup!$AT$3:$AU$5,2,FALSE)</f>
        <v>#N/A</v>
      </c>
      <c r="AK461" s="91"/>
      <c r="AL461" s="91"/>
      <c r="AM461" s="91"/>
      <c r="AN461" s="91"/>
      <c r="AO461" s="91"/>
      <c r="AP461" s="91"/>
      <c r="AQ461" s="91"/>
      <c r="AR461" s="91"/>
      <c r="AS461" s="91"/>
      <c r="AT461" s="92"/>
      <c r="AU461" s="92"/>
      <c r="AV461" s="92"/>
      <c r="AW461" s="92"/>
      <c r="AX461" s="93" t="e">
        <f t="shared" si="21"/>
        <v>#DIV/0!</v>
      </c>
      <c r="AY461" s="93" t="e">
        <f t="shared" si="22"/>
        <v>#DIV/0!</v>
      </c>
      <c r="AZ461" s="93" t="e">
        <f t="shared" si="23"/>
        <v>#DIV/0!</v>
      </c>
      <c r="BA461" s="93" t="e">
        <f t="shared" si="24"/>
        <v>#DIV/0!</v>
      </c>
      <c r="BB461" s="93" t="e">
        <f t="shared" si="25"/>
        <v>#DIV/0!</v>
      </c>
      <c r="BC461" s="94" t="e">
        <f t="shared" si="26"/>
        <v>#DIV/0!</v>
      </c>
      <c r="BD461" s="95" t="e">
        <f t="shared" si="27"/>
        <v>#DIV/0!</v>
      </c>
      <c r="BE461" s="85" t="s">
        <v>462</v>
      </c>
      <c r="BG461" s="96"/>
      <c r="BH461" s="85" t="s">
        <v>420</v>
      </c>
      <c r="BI461" s="85">
        <f>VLOOKUP(BH461,[1]definitions_list_lookup!$AB$12:$AC$17,2,FALSE)</f>
        <v>0</v>
      </c>
    </row>
    <row r="462" spans="1:61">
      <c r="A462" s="8">
        <v>43304</v>
      </c>
      <c r="B462" s="9" t="s">
        <v>9</v>
      </c>
      <c r="D462" s="9" t="s">
        <v>10</v>
      </c>
      <c r="E462" s="9">
        <v>67</v>
      </c>
      <c r="F462" s="9">
        <v>4</v>
      </c>
      <c r="G462" s="10" t="s">
        <v>194</v>
      </c>
      <c r="H462" s="2">
        <v>0</v>
      </c>
      <c r="I462" s="2">
        <v>44</v>
      </c>
      <c r="J462" s="49" t="str">
        <f>IF(((VLOOKUP($G462,Depth_Lookup!$A$3:$J$561,9,FALSE))-(I462/100))&gt;=0,"Good","Too Long")</f>
        <v>Good</v>
      </c>
      <c r="K462" s="50">
        <f>(VLOOKUP($G462,Depth_Lookup!$A$3:$J$561,10,FALSE))+(H462/100)</f>
        <v>134.285</v>
      </c>
      <c r="L462" s="50">
        <f>(VLOOKUP($G462,Depth_Lookup!$A$3:$J$561,10,FALSE))+(I462/100)</f>
        <v>134.72499999999999</v>
      </c>
      <c r="P462" s="2" t="s">
        <v>373</v>
      </c>
      <c r="Q462" s="2" t="s">
        <v>372</v>
      </c>
      <c r="R462" s="9"/>
      <c r="S462" s="17"/>
      <c r="T462" s="208" t="s">
        <v>375</v>
      </c>
      <c r="U462" s="5"/>
      <c r="V462" s="9"/>
      <c r="W462" s="9"/>
      <c r="X462" s="10" t="e">
        <f>VLOOKUP(W462,[1]definitions_list_lookup!$V$12:$W$15,2,FALSE)</f>
        <v>#N/A</v>
      </c>
      <c r="Y462" s="5"/>
      <c r="Z462" s="17" t="e">
        <f>VLOOKUP(Y462,[1]definitions_list_lookup!$AT$3:$AU$5,2,FALSE)</f>
        <v>#N/A</v>
      </c>
      <c r="AA462" s="52"/>
      <c r="AC462" s="9"/>
      <c r="AD462" s="2" t="s">
        <v>376</v>
      </c>
      <c r="AE462" s="10">
        <f>VLOOKUP(AD462,[1]definitions_list_lookup!$Y$12:$Z$15,2,FALSE)</f>
        <v>0</v>
      </c>
      <c r="AF462" s="5"/>
      <c r="AG462" s="17" t="e">
        <f>VLOOKUP(AF462,[1]definitions_list_lookup!$AT$3:$AU$5,2,FALSE)</f>
        <v>#N/A</v>
      </c>
      <c r="AI462" s="2"/>
      <c r="AJ462" s="2"/>
      <c r="AK462" s="54"/>
      <c r="AL462" s="54"/>
      <c r="AM462" s="54"/>
      <c r="AN462" s="54"/>
      <c r="AO462" s="54"/>
      <c r="AP462" s="54"/>
      <c r="AQ462" s="54"/>
      <c r="AR462" s="54"/>
      <c r="AS462" s="54"/>
      <c r="AT462" s="55"/>
      <c r="AU462" s="55"/>
      <c r="AV462" s="55"/>
      <c r="AW462" s="55"/>
      <c r="AX462" s="56" t="e">
        <f t="shared" si="21"/>
        <v>#DIV/0!</v>
      </c>
      <c r="AY462" s="56" t="e">
        <f t="shared" si="22"/>
        <v>#DIV/0!</v>
      </c>
      <c r="AZ462" s="56" t="e">
        <f t="shared" si="23"/>
        <v>#DIV/0!</v>
      </c>
      <c r="BA462" s="56" t="e">
        <f t="shared" si="24"/>
        <v>#DIV/0!</v>
      </c>
      <c r="BB462" s="56" t="e">
        <f t="shared" si="25"/>
        <v>#DIV/0!</v>
      </c>
      <c r="BC462" s="57"/>
      <c r="BD462" s="58"/>
      <c r="BE462" s="2" t="s">
        <v>419</v>
      </c>
      <c r="BH462" s="2" t="s">
        <v>420</v>
      </c>
      <c r="BI462" s="9">
        <f>VLOOKUP(BH462,[1]definitions_list_lookup!$AB$12:$AC$17,2,FALSE)</f>
        <v>0</v>
      </c>
    </row>
    <row r="463" spans="1:61">
      <c r="A463" s="8">
        <v>43304</v>
      </c>
      <c r="B463" s="9" t="s">
        <v>9</v>
      </c>
      <c r="D463" s="9" t="s">
        <v>10</v>
      </c>
      <c r="E463" s="9">
        <v>68</v>
      </c>
      <c r="F463" s="9">
        <v>1</v>
      </c>
      <c r="G463" s="10" t="s">
        <v>195</v>
      </c>
      <c r="H463" s="2">
        <v>0</v>
      </c>
      <c r="I463" s="2">
        <v>29</v>
      </c>
      <c r="J463" s="49" t="str">
        <f>IF(((VLOOKUP($G463,Depth_Lookup!$A$3:$J$561,9,FALSE))-(I463/100))&gt;=0,"Good","Too Long")</f>
        <v>Good</v>
      </c>
      <c r="K463" s="50">
        <f>(VLOOKUP($G463,Depth_Lookup!$A$3:$J$561,10,FALSE))+(H463/100)</f>
        <v>134.6</v>
      </c>
      <c r="L463" s="50">
        <f>(VLOOKUP($G463,Depth_Lookup!$A$3:$J$561,10,FALSE))+(I463/100)</f>
        <v>134.88999999999999</v>
      </c>
      <c r="R463" s="9"/>
      <c r="S463" s="17"/>
      <c r="T463" s="208"/>
      <c r="U463" s="5"/>
      <c r="V463" s="9"/>
      <c r="W463" s="9"/>
      <c r="X463" s="10" t="e">
        <f>VLOOKUP(W463,[1]definitions_list_lookup!$V$12:$W$15,2,FALSE)</f>
        <v>#N/A</v>
      </c>
      <c r="Y463" s="5"/>
      <c r="Z463" s="17" t="e">
        <f>VLOOKUP(Y463,[1]definitions_list_lookup!$AT$3:$AU$5,2,FALSE)</f>
        <v>#N/A</v>
      </c>
      <c r="AA463" s="52"/>
      <c r="AC463" s="9"/>
      <c r="AD463" s="2" t="s">
        <v>376</v>
      </c>
      <c r="AE463" s="10">
        <f>VLOOKUP(AD463,[1]definitions_list_lookup!$Y$12:$Z$15,2,FALSE)</f>
        <v>0</v>
      </c>
      <c r="AF463" s="5"/>
      <c r="AG463" s="17" t="e">
        <f>VLOOKUP(AF463,[1]definitions_list_lookup!$AT$3:$AU$5,2,FALSE)</f>
        <v>#N/A</v>
      </c>
      <c r="AI463" s="2"/>
      <c r="AJ463" s="2"/>
      <c r="AK463" s="54"/>
      <c r="AL463" s="54"/>
      <c r="AM463" s="54"/>
      <c r="AN463" s="54"/>
      <c r="AO463" s="54"/>
      <c r="AP463" s="54"/>
      <c r="AQ463" s="54"/>
      <c r="AR463" s="54"/>
      <c r="AS463" s="54"/>
      <c r="AT463" s="55"/>
      <c r="AU463" s="55"/>
      <c r="AV463" s="55"/>
      <c r="AW463" s="55"/>
      <c r="AX463" s="56" t="e">
        <f t="shared" si="21"/>
        <v>#DIV/0!</v>
      </c>
      <c r="AY463" s="56" t="e">
        <f t="shared" si="22"/>
        <v>#DIV/0!</v>
      </c>
      <c r="AZ463" s="56" t="e">
        <f t="shared" si="23"/>
        <v>#DIV/0!</v>
      </c>
      <c r="BA463" s="56" t="e">
        <f t="shared" si="24"/>
        <v>#DIV/0!</v>
      </c>
      <c r="BB463" s="56" t="e">
        <f t="shared" si="25"/>
        <v>#DIV/0!</v>
      </c>
      <c r="BC463" s="57" t="e">
        <f t="shared" si="26"/>
        <v>#DIV/0!</v>
      </c>
      <c r="BD463" s="58" t="e">
        <f t="shared" si="27"/>
        <v>#DIV/0!</v>
      </c>
      <c r="BE463" s="2" t="s">
        <v>419</v>
      </c>
      <c r="BH463" s="2" t="s">
        <v>420</v>
      </c>
      <c r="BI463" s="9">
        <f>VLOOKUP(BH463,[1]definitions_list_lookup!$AB$12:$AC$17,2,FALSE)</f>
        <v>0</v>
      </c>
    </row>
    <row r="464" spans="1:61">
      <c r="A464" s="8">
        <v>43304</v>
      </c>
      <c r="B464" s="9" t="s">
        <v>9</v>
      </c>
      <c r="D464" s="9" t="s">
        <v>10</v>
      </c>
      <c r="E464" s="9">
        <v>68</v>
      </c>
      <c r="F464" s="9">
        <v>1</v>
      </c>
      <c r="G464" s="10" t="s">
        <v>195</v>
      </c>
      <c r="H464" s="2">
        <v>29</v>
      </c>
      <c r="I464" s="2">
        <v>35</v>
      </c>
      <c r="J464" s="49" t="str">
        <f>IF(((VLOOKUP($G464,Depth_Lookup!$A$3:$J$561,9,FALSE))-(I464/100))&gt;=0,"Good","Too Long")</f>
        <v>Good</v>
      </c>
      <c r="K464" s="50">
        <f>(VLOOKUP($G464,Depth_Lookup!$A$3:$J$561,10,FALSE))+(H464/100)</f>
        <v>134.88999999999999</v>
      </c>
      <c r="L464" s="50">
        <f>(VLOOKUP($G464,Depth_Lookup!$A$3:$J$561,10,FALSE))+(I464/100)</f>
        <v>134.94999999999999</v>
      </c>
      <c r="P464" s="2" t="s">
        <v>373</v>
      </c>
      <c r="Q464" s="2" t="s">
        <v>372</v>
      </c>
      <c r="R464" s="9"/>
      <c r="S464" s="17"/>
      <c r="T464" s="208" t="s">
        <v>375</v>
      </c>
      <c r="U464" s="5"/>
      <c r="V464" s="9"/>
      <c r="W464" s="9"/>
      <c r="X464" s="10" t="e">
        <f>VLOOKUP(W464,[1]definitions_list_lookup!$V$12:$W$15,2,FALSE)</f>
        <v>#N/A</v>
      </c>
      <c r="Y464" s="5"/>
      <c r="Z464" s="17" t="e">
        <f>VLOOKUP(Y464,[1]definitions_list_lookup!$AT$3:$AU$5,2,FALSE)</f>
        <v>#N/A</v>
      </c>
      <c r="AA464" s="52"/>
      <c r="AC464" s="9"/>
      <c r="AD464" s="2" t="s">
        <v>376</v>
      </c>
      <c r="AE464" s="10">
        <f>VLOOKUP(AD464,[1]definitions_list_lookup!$Y$12:$Z$15,2,FALSE)</f>
        <v>0</v>
      </c>
      <c r="AF464" s="5"/>
      <c r="AG464" s="17" t="e">
        <f>VLOOKUP(AF464,[1]definitions_list_lookup!$AT$3:$AU$5,2,FALSE)</f>
        <v>#N/A</v>
      </c>
      <c r="AI464" s="2"/>
      <c r="AJ464" s="2"/>
      <c r="AK464" s="54"/>
      <c r="AL464" s="54"/>
      <c r="AM464" s="54"/>
      <c r="AN464" s="54"/>
      <c r="AO464" s="54"/>
      <c r="AP464" s="54"/>
      <c r="AQ464" s="54"/>
      <c r="AR464" s="54"/>
      <c r="AS464" s="54"/>
      <c r="AT464" s="55"/>
      <c r="AU464" s="55"/>
      <c r="AV464" s="55"/>
      <c r="AW464" s="55"/>
      <c r="AX464" s="56" t="e">
        <f t="shared" si="21"/>
        <v>#DIV/0!</v>
      </c>
      <c r="AY464" s="56" t="e">
        <f t="shared" si="22"/>
        <v>#DIV/0!</v>
      </c>
      <c r="AZ464" s="56" t="e">
        <f t="shared" si="23"/>
        <v>#DIV/0!</v>
      </c>
      <c r="BA464" s="56" t="e">
        <f t="shared" si="24"/>
        <v>#DIV/0!</v>
      </c>
      <c r="BB464" s="56" t="e">
        <f t="shared" si="25"/>
        <v>#DIV/0!</v>
      </c>
      <c r="BC464" s="57"/>
      <c r="BD464" s="58"/>
      <c r="BE464" s="2" t="s">
        <v>459</v>
      </c>
      <c r="BH464" s="2" t="s">
        <v>420</v>
      </c>
      <c r="BI464" s="9">
        <f>VLOOKUP(BH464,[1]definitions_list_lookup!$AB$12:$AC$17,2,FALSE)</f>
        <v>0</v>
      </c>
    </row>
    <row r="465" spans="1:61">
      <c r="A465" s="8">
        <v>43304</v>
      </c>
      <c r="B465" s="9" t="s">
        <v>9</v>
      </c>
      <c r="D465" s="9" t="s">
        <v>10</v>
      </c>
      <c r="E465" s="9">
        <v>68</v>
      </c>
      <c r="F465" s="9">
        <v>1</v>
      </c>
      <c r="G465" s="10" t="s">
        <v>195</v>
      </c>
      <c r="H465" s="2">
        <v>35</v>
      </c>
      <c r="I465" s="2">
        <v>93</v>
      </c>
      <c r="J465" s="49" t="str">
        <f>IF(((VLOOKUP($G465,Depth_Lookup!$A$3:$J$561,9,FALSE))-(I465/100))&gt;=0,"Good","Too Long")</f>
        <v>Good</v>
      </c>
      <c r="K465" s="50">
        <f>(VLOOKUP($G465,Depth_Lookup!$A$3:$J$561,10,FALSE))+(H465/100)</f>
        <v>134.94999999999999</v>
      </c>
      <c r="L465" s="50">
        <f>(VLOOKUP($G465,Depth_Lookup!$A$3:$J$561,10,FALSE))+(I465/100)</f>
        <v>135.53</v>
      </c>
      <c r="P465" s="2" t="s">
        <v>373</v>
      </c>
      <c r="Q465" s="2" t="s">
        <v>372</v>
      </c>
      <c r="R465" s="9"/>
      <c r="S465" s="17"/>
      <c r="T465" s="208" t="s">
        <v>375</v>
      </c>
      <c r="U465" s="5"/>
      <c r="V465" s="9"/>
      <c r="W465" s="9"/>
      <c r="X465" s="10" t="e">
        <f>VLOOKUP(W465,[1]definitions_list_lookup!$V$12:$W$15,2,FALSE)</f>
        <v>#N/A</v>
      </c>
      <c r="Y465" s="5"/>
      <c r="Z465" s="17" t="e">
        <f>VLOOKUP(Y465,[1]definitions_list_lookup!$AT$3:$AU$5,2,FALSE)</f>
        <v>#N/A</v>
      </c>
      <c r="AA465" s="52"/>
      <c r="AC465" s="9"/>
      <c r="AD465" s="2" t="s">
        <v>376</v>
      </c>
      <c r="AE465" s="10">
        <f>VLOOKUP(AD465,[1]definitions_list_lookup!$Y$12:$Z$15,2,FALSE)</f>
        <v>0</v>
      </c>
      <c r="AF465" s="5"/>
      <c r="AG465" s="17" t="e">
        <f>VLOOKUP(AF465,[1]definitions_list_lookup!$AT$3:$AU$5,2,FALSE)</f>
        <v>#N/A</v>
      </c>
      <c r="AI465" s="2"/>
      <c r="AJ465" s="2"/>
      <c r="AK465" s="54"/>
      <c r="AL465" s="54"/>
      <c r="AM465" s="54"/>
      <c r="AN465" s="54"/>
      <c r="AO465" s="54"/>
      <c r="AP465" s="54"/>
      <c r="AQ465" s="54"/>
      <c r="AR465" s="54"/>
      <c r="AS465" s="54"/>
      <c r="AT465" s="55"/>
      <c r="AU465" s="55"/>
      <c r="AV465" s="55"/>
      <c r="AW465" s="55"/>
      <c r="AX465" s="56" t="e">
        <f t="shared" si="21"/>
        <v>#DIV/0!</v>
      </c>
      <c r="AY465" s="56" t="e">
        <f t="shared" si="22"/>
        <v>#DIV/0!</v>
      </c>
      <c r="AZ465" s="56" t="e">
        <f t="shared" si="23"/>
        <v>#DIV/0!</v>
      </c>
      <c r="BA465" s="56" t="e">
        <f t="shared" si="24"/>
        <v>#DIV/0!</v>
      </c>
      <c r="BB465" s="56" t="e">
        <f t="shared" si="25"/>
        <v>#DIV/0!</v>
      </c>
      <c r="BC465" s="57"/>
      <c r="BD465" s="58"/>
      <c r="BE465" s="2" t="s">
        <v>419</v>
      </c>
      <c r="BH465" s="2" t="s">
        <v>420</v>
      </c>
      <c r="BI465" s="9">
        <f>VLOOKUP(BH465,[1]definitions_list_lookup!$AB$12:$AC$17,2,FALSE)</f>
        <v>0</v>
      </c>
    </row>
    <row r="466" spans="1:61">
      <c r="A466" s="8">
        <v>43304</v>
      </c>
      <c r="B466" s="9" t="s">
        <v>9</v>
      </c>
      <c r="D466" s="9" t="s">
        <v>10</v>
      </c>
      <c r="E466" s="9">
        <v>68</v>
      </c>
      <c r="F466" s="9">
        <v>2</v>
      </c>
      <c r="G466" s="10" t="s">
        <v>196</v>
      </c>
      <c r="H466" s="2">
        <v>0</v>
      </c>
      <c r="I466" s="2">
        <v>22</v>
      </c>
      <c r="J466" s="49" t="str">
        <f>IF(((VLOOKUP($G466,Depth_Lookup!$A$3:$J$561,9,FALSE))-(I466/100))&gt;=0,"Good","Too Long")</f>
        <v>Good</v>
      </c>
      <c r="K466" s="50">
        <f>(VLOOKUP($G466,Depth_Lookup!$A$3:$J$561,10,FALSE))+(H466/100)</f>
        <v>135.53</v>
      </c>
      <c r="L466" s="50">
        <f>(VLOOKUP($G466,Depth_Lookup!$A$3:$J$561,10,FALSE))+(I466/100)</f>
        <v>135.75</v>
      </c>
      <c r="R466" s="9"/>
      <c r="S466" s="17"/>
      <c r="T466" s="208"/>
      <c r="U466" s="5"/>
      <c r="V466" s="9"/>
      <c r="W466" s="9"/>
      <c r="X466" s="10" t="e">
        <f>VLOOKUP(W466,[1]definitions_list_lookup!$V$12:$W$15,2,FALSE)</f>
        <v>#N/A</v>
      </c>
      <c r="Y466" s="5"/>
      <c r="Z466" s="17" t="e">
        <f>VLOOKUP(Y466,[1]definitions_list_lookup!$AT$3:$AU$5,2,FALSE)</f>
        <v>#N/A</v>
      </c>
      <c r="AA466" s="52"/>
      <c r="AC466" s="9"/>
      <c r="AD466" s="2" t="s">
        <v>376</v>
      </c>
      <c r="AE466" s="10">
        <f>VLOOKUP(AD466,[1]definitions_list_lookup!$Y$12:$Z$15,2,FALSE)</f>
        <v>0</v>
      </c>
      <c r="AF466" s="5"/>
      <c r="AG466" s="17" t="e">
        <f>VLOOKUP(AF466,[1]definitions_list_lookup!$AT$3:$AU$5,2,FALSE)</f>
        <v>#N/A</v>
      </c>
      <c r="AI466" s="2"/>
      <c r="AJ466" s="2"/>
      <c r="AK466" s="54"/>
      <c r="AL466" s="54"/>
      <c r="AM466" s="54"/>
      <c r="AN466" s="54"/>
      <c r="AO466" s="54"/>
      <c r="AP466" s="54"/>
      <c r="AQ466" s="54"/>
      <c r="AR466" s="54"/>
      <c r="AS466" s="54"/>
      <c r="AT466" s="55"/>
      <c r="AU466" s="55"/>
      <c r="AV466" s="55"/>
      <c r="AW466" s="55"/>
      <c r="AX466" s="56" t="e">
        <f t="shared" si="21"/>
        <v>#DIV/0!</v>
      </c>
      <c r="AY466" s="56" t="e">
        <f t="shared" si="22"/>
        <v>#DIV/0!</v>
      </c>
      <c r="AZ466" s="56" t="e">
        <f t="shared" si="23"/>
        <v>#DIV/0!</v>
      </c>
      <c r="BA466" s="56" t="e">
        <f t="shared" si="24"/>
        <v>#DIV/0!</v>
      </c>
      <c r="BB466" s="56" t="e">
        <f t="shared" si="25"/>
        <v>#DIV/0!</v>
      </c>
      <c r="BC466" s="57" t="e">
        <f t="shared" si="26"/>
        <v>#DIV/0!</v>
      </c>
      <c r="BD466" s="58" t="e">
        <f t="shared" si="27"/>
        <v>#DIV/0!</v>
      </c>
      <c r="BE466" s="2" t="s">
        <v>419</v>
      </c>
      <c r="BH466" s="2" t="s">
        <v>420</v>
      </c>
      <c r="BI466" s="9">
        <f>VLOOKUP(BH466,[1]definitions_list_lookup!$AB$12:$AC$17,2,FALSE)</f>
        <v>0</v>
      </c>
    </row>
    <row r="467" spans="1:61">
      <c r="A467" s="8">
        <v>43304</v>
      </c>
      <c r="B467" s="9" t="s">
        <v>9</v>
      </c>
      <c r="D467" s="9" t="s">
        <v>10</v>
      </c>
      <c r="E467" s="9">
        <v>68</v>
      </c>
      <c r="F467" s="9">
        <v>2</v>
      </c>
      <c r="G467" s="10" t="s">
        <v>196</v>
      </c>
      <c r="H467" s="2">
        <v>22</v>
      </c>
      <c r="I467" s="2">
        <v>30</v>
      </c>
      <c r="J467" s="49" t="str">
        <f>IF(((VLOOKUP($G467,Depth_Lookup!$A$3:$J$561,9,FALSE))-(I467/100))&gt;=0,"Good","Too Long")</f>
        <v>Good</v>
      </c>
      <c r="K467" s="50">
        <f>(VLOOKUP($G467,Depth_Lookup!$A$3:$J$561,10,FALSE))+(H467/100)</f>
        <v>135.75</v>
      </c>
      <c r="L467" s="50">
        <f>(VLOOKUP($G467,Depth_Lookup!$A$3:$J$561,10,FALSE))+(I467/100)</f>
        <v>135.83000000000001</v>
      </c>
      <c r="P467" s="2" t="s">
        <v>373</v>
      </c>
      <c r="Q467" s="2" t="s">
        <v>372</v>
      </c>
      <c r="R467" s="9"/>
      <c r="S467" s="17"/>
      <c r="T467" s="208" t="s">
        <v>375</v>
      </c>
      <c r="U467" s="5"/>
      <c r="V467" s="9"/>
      <c r="W467" s="9"/>
      <c r="X467" s="10" t="e">
        <f>VLOOKUP(W467,[1]definitions_list_lookup!$V$12:$W$15,2,FALSE)</f>
        <v>#N/A</v>
      </c>
      <c r="Y467" s="5"/>
      <c r="Z467" s="17" t="e">
        <f>VLOOKUP(Y467,[1]definitions_list_lookup!$AT$3:$AU$5,2,FALSE)</f>
        <v>#N/A</v>
      </c>
      <c r="AA467" s="52"/>
      <c r="AC467" s="9"/>
      <c r="AD467" s="2" t="s">
        <v>376</v>
      </c>
      <c r="AE467" s="10">
        <f>VLOOKUP(AD467,[1]definitions_list_lookup!$Y$12:$Z$15,2,FALSE)</f>
        <v>0</v>
      </c>
      <c r="AF467" s="5"/>
      <c r="AG467" s="17" t="e">
        <f>VLOOKUP(AF467,[1]definitions_list_lookup!$AT$3:$AU$5,2,FALSE)</f>
        <v>#N/A</v>
      </c>
      <c r="AI467" s="2"/>
      <c r="AJ467" s="2"/>
      <c r="AK467" s="54"/>
      <c r="AL467" s="54"/>
      <c r="AM467" s="54"/>
      <c r="AN467" s="54"/>
      <c r="AO467" s="54"/>
      <c r="AP467" s="54"/>
      <c r="AQ467" s="54"/>
      <c r="AR467" s="54"/>
      <c r="AS467" s="54"/>
      <c r="AT467" s="55"/>
      <c r="AU467" s="55"/>
      <c r="AV467" s="55"/>
      <c r="AW467" s="55"/>
      <c r="AX467" s="56" t="e">
        <f t="shared" si="21"/>
        <v>#DIV/0!</v>
      </c>
      <c r="AY467" s="56" t="e">
        <f t="shared" si="22"/>
        <v>#DIV/0!</v>
      </c>
      <c r="AZ467" s="56" t="e">
        <f t="shared" si="23"/>
        <v>#DIV/0!</v>
      </c>
      <c r="BA467" s="56" t="e">
        <f t="shared" si="24"/>
        <v>#DIV/0!</v>
      </c>
      <c r="BB467" s="56" t="e">
        <f t="shared" si="25"/>
        <v>#DIV/0!</v>
      </c>
      <c r="BC467" s="57"/>
      <c r="BD467" s="58"/>
      <c r="BE467" s="2" t="s">
        <v>459</v>
      </c>
      <c r="BH467" s="2" t="s">
        <v>420</v>
      </c>
      <c r="BI467" s="9">
        <f>VLOOKUP(BH467,[1]definitions_list_lookup!$AB$12:$AC$17,2,FALSE)</f>
        <v>0</v>
      </c>
    </row>
    <row r="468" spans="1:61">
      <c r="A468" s="8">
        <v>43304</v>
      </c>
      <c r="B468" s="9" t="s">
        <v>9</v>
      </c>
      <c r="D468" s="9" t="s">
        <v>10</v>
      </c>
      <c r="E468" s="9">
        <v>68</v>
      </c>
      <c r="F468" s="9">
        <v>2</v>
      </c>
      <c r="G468" s="10" t="s">
        <v>196</v>
      </c>
      <c r="H468" s="2">
        <v>30</v>
      </c>
      <c r="I468" s="2">
        <v>69</v>
      </c>
      <c r="J468" s="49" t="str">
        <f>IF(((VLOOKUP($G468,Depth_Lookup!$A$3:$J$561,9,FALSE))-(I468/100))&gt;=0,"Good","Too Long")</f>
        <v>Good</v>
      </c>
      <c r="K468" s="50">
        <f>(VLOOKUP($G468,Depth_Lookup!$A$3:$J$561,10,FALSE))+(H468/100)</f>
        <v>135.83000000000001</v>
      </c>
      <c r="L468" s="50">
        <f>(VLOOKUP($G468,Depth_Lookup!$A$3:$J$561,10,FALSE))+(I468/100)</f>
        <v>136.22</v>
      </c>
      <c r="P468" s="2" t="s">
        <v>373</v>
      </c>
      <c r="Q468" s="2" t="s">
        <v>372</v>
      </c>
      <c r="R468" s="9"/>
      <c r="S468" s="17"/>
      <c r="T468" s="208" t="s">
        <v>375</v>
      </c>
      <c r="U468" s="5"/>
      <c r="V468" s="9"/>
      <c r="W468" s="9"/>
      <c r="X468" s="10" t="e">
        <f>VLOOKUP(W468,[1]definitions_list_lookup!$V$12:$W$15,2,FALSE)</f>
        <v>#N/A</v>
      </c>
      <c r="Y468" s="5"/>
      <c r="Z468" s="17" t="e">
        <f>VLOOKUP(Y468,[1]definitions_list_lookup!$AT$3:$AU$5,2,FALSE)</f>
        <v>#N/A</v>
      </c>
      <c r="AA468" s="52"/>
      <c r="AC468" s="9"/>
      <c r="AD468" s="2" t="s">
        <v>376</v>
      </c>
      <c r="AE468" s="10">
        <f>VLOOKUP(AD468,[1]definitions_list_lookup!$Y$12:$Z$15,2,FALSE)</f>
        <v>0</v>
      </c>
      <c r="AF468" s="5"/>
      <c r="AG468" s="17" t="e">
        <f>VLOOKUP(AF468,[1]definitions_list_lookup!$AT$3:$AU$5,2,FALSE)</f>
        <v>#N/A</v>
      </c>
      <c r="AI468" s="2"/>
      <c r="AJ468" s="2"/>
      <c r="AK468" s="54"/>
      <c r="AL468" s="54"/>
      <c r="AM468" s="54"/>
      <c r="AN468" s="54"/>
      <c r="AO468" s="54"/>
      <c r="AP468" s="54"/>
      <c r="AQ468" s="54"/>
      <c r="AR468" s="54"/>
      <c r="AS468" s="54"/>
      <c r="AT468" s="55"/>
      <c r="AU468" s="55"/>
      <c r="AV468" s="55"/>
      <c r="AW468" s="55"/>
      <c r="AX468" s="56" t="e">
        <f t="shared" si="21"/>
        <v>#DIV/0!</v>
      </c>
      <c r="AY468" s="56" t="e">
        <f t="shared" si="22"/>
        <v>#DIV/0!</v>
      </c>
      <c r="AZ468" s="56" t="e">
        <f t="shared" si="23"/>
        <v>#DIV/0!</v>
      </c>
      <c r="BA468" s="56" t="e">
        <f t="shared" si="24"/>
        <v>#DIV/0!</v>
      </c>
      <c r="BB468" s="56" t="e">
        <f t="shared" si="25"/>
        <v>#DIV/0!</v>
      </c>
      <c r="BC468" s="57"/>
      <c r="BD468" s="58"/>
      <c r="BE468" s="2" t="s">
        <v>419</v>
      </c>
      <c r="BH468" s="2" t="s">
        <v>420</v>
      </c>
      <c r="BI468" s="9">
        <f>VLOOKUP(BH468,[1]definitions_list_lookup!$AB$12:$AC$17,2,FALSE)</f>
        <v>0</v>
      </c>
    </row>
    <row r="469" spans="1:61" s="113" customFormat="1">
      <c r="A469" s="112">
        <v>43304</v>
      </c>
      <c r="B469" s="113" t="s">
        <v>9</v>
      </c>
      <c r="D469" s="113" t="s">
        <v>10</v>
      </c>
      <c r="E469" s="113">
        <v>68</v>
      </c>
      <c r="F469" s="113">
        <v>2</v>
      </c>
      <c r="G469" s="114" t="s">
        <v>196</v>
      </c>
      <c r="H469" s="113">
        <v>69</v>
      </c>
      <c r="I469" s="113">
        <v>69.5</v>
      </c>
      <c r="J469" s="49" t="str">
        <f>IF(((VLOOKUP($G469,Depth_Lookup!$A$3:$J$561,9,FALSE))-(I469/100))&gt;=0,"Good","Too Long")</f>
        <v>Good</v>
      </c>
      <c r="K469" s="50">
        <f>(VLOOKUP($G469,Depth_Lookup!$A$3:$J$561,10,FALSE))+(H469/100)</f>
        <v>136.22</v>
      </c>
      <c r="L469" s="50">
        <f>(VLOOKUP($G469,Depth_Lookup!$A$3:$J$561,10,FALSE))+(I469/100)</f>
        <v>136.22499999999999</v>
      </c>
      <c r="M469" s="115"/>
      <c r="N469" s="116"/>
      <c r="S469" s="114"/>
      <c r="T469" s="208"/>
      <c r="X469" s="114" t="e">
        <f>VLOOKUP(W469,[1]definitions_list_lookup!$V$12:$W$15,2,FALSE)</f>
        <v>#N/A</v>
      </c>
      <c r="Z469" s="114" t="e">
        <f>VLOOKUP(Y469,[1]definitions_list_lookup!$AT$3:$AU$5,2,FALSE)</f>
        <v>#N/A</v>
      </c>
      <c r="AA469" s="117"/>
      <c r="AB469" s="118"/>
      <c r="AD469" s="113" t="s">
        <v>376</v>
      </c>
      <c r="AE469" s="114">
        <f>VLOOKUP(AD469,[1]definitions_list_lookup!$Y$12:$Z$15,2,FALSE)</f>
        <v>0</v>
      </c>
      <c r="AG469" s="114" t="e">
        <f>VLOOKUP(AF469,[1]definitions_list_lookup!$AT$3:$AU$5,2,FALSE)</f>
        <v>#N/A</v>
      </c>
      <c r="AK469" s="119" t="s">
        <v>421</v>
      </c>
      <c r="AL469" s="119" t="s">
        <v>422</v>
      </c>
      <c r="AM469" s="119" t="s">
        <v>457</v>
      </c>
      <c r="AN469" s="119">
        <v>0.5</v>
      </c>
      <c r="AO469" s="119"/>
      <c r="AP469" s="119"/>
      <c r="AQ469" s="119"/>
      <c r="AR469" s="119"/>
      <c r="AS469" s="119"/>
      <c r="AT469" s="120">
        <v>34</v>
      </c>
      <c r="AU469" s="120">
        <v>90</v>
      </c>
      <c r="AV469" s="120">
        <v>57</v>
      </c>
      <c r="AW469" s="120">
        <v>180</v>
      </c>
      <c r="AX469" s="121">
        <f t="shared" si="21"/>
        <v>-23.654906727150149</v>
      </c>
      <c r="AY469" s="121">
        <f t="shared" si="22"/>
        <v>336.34509327284985</v>
      </c>
      <c r="AZ469" s="121">
        <f t="shared" si="23"/>
        <v>30.746022457752922</v>
      </c>
      <c r="BA469" s="121">
        <f t="shared" si="24"/>
        <v>66.345093272849851</v>
      </c>
      <c r="BB469" s="121">
        <f t="shared" si="25"/>
        <v>59.253977542247078</v>
      </c>
      <c r="BC469" s="122">
        <f t="shared" si="26"/>
        <v>156.34509327284985</v>
      </c>
      <c r="BD469" s="123">
        <f t="shared" si="27"/>
        <v>59.253977542247078</v>
      </c>
      <c r="BE469" s="113" t="s">
        <v>425</v>
      </c>
      <c r="BG469" s="124"/>
      <c r="BH469" s="113" t="s">
        <v>420</v>
      </c>
      <c r="BI469" s="113">
        <f>VLOOKUP(BH469,[1]definitions_list_lookup!$AB$12:$AC$17,2,FALSE)</f>
        <v>0</v>
      </c>
    </row>
    <row r="470" spans="1:61">
      <c r="A470" s="8">
        <v>43304</v>
      </c>
      <c r="B470" s="9" t="s">
        <v>9</v>
      </c>
      <c r="D470" s="9" t="s">
        <v>10</v>
      </c>
      <c r="E470" s="9">
        <v>68</v>
      </c>
      <c r="F470" s="9">
        <v>2</v>
      </c>
      <c r="G470" s="10" t="s">
        <v>196</v>
      </c>
      <c r="H470" s="2">
        <v>30</v>
      </c>
      <c r="I470" s="2">
        <v>84</v>
      </c>
      <c r="J470" s="49" t="str">
        <f>IF(((VLOOKUP($G470,Depth_Lookup!$A$3:$J$561,9,FALSE))-(I470/100))&gt;=0,"Good","Too Long")</f>
        <v>Good</v>
      </c>
      <c r="K470" s="50">
        <f>(VLOOKUP($G470,Depth_Lookup!$A$3:$J$561,10,FALSE))+(H470/100)</f>
        <v>135.83000000000001</v>
      </c>
      <c r="L470" s="50">
        <f>(VLOOKUP($G470,Depth_Lookup!$A$3:$J$561,10,FALSE))+(I470/100)</f>
        <v>136.37</v>
      </c>
      <c r="R470" s="9"/>
      <c r="S470" s="17"/>
      <c r="T470" s="208"/>
      <c r="U470" s="5"/>
      <c r="V470" s="9"/>
      <c r="W470" s="9"/>
      <c r="X470" s="10" t="e">
        <f>VLOOKUP(W470,[1]definitions_list_lookup!$V$12:$W$15,2,FALSE)</f>
        <v>#N/A</v>
      </c>
      <c r="Y470" s="5"/>
      <c r="Z470" s="17" t="e">
        <f>VLOOKUP(Y470,[1]definitions_list_lookup!$AT$3:$AU$5,2,FALSE)</f>
        <v>#N/A</v>
      </c>
      <c r="AA470" s="52"/>
      <c r="AC470" s="9"/>
      <c r="AD470" s="2" t="s">
        <v>376</v>
      </c>
      <c r="AE470" s="10">
        <f>VLOOKUP(AD470,[1]definitions_list_lookup!$Y$12:$Z$15,2,FALSE)</f>
        <v>0</v>
      </c>
      <c r="AF470" s="5"/>
      <c r="AG470" s="17" t="e">
        <f>VLOOKUP(AF470,[1]definitions_list_lookup!$AT$3:$AU$5,2,FALSE)</f>
        <v>#N/A</v>
      </c>
      <c r="AI470" s="2"/>
      <c r="AJ470" s="2"/>
      <c r="AK470" s="54"/>
      <c r="AL470" s="54"/>
      <c r="AM470" s="54"/>
      <c r="AN470" s="54"/>
      <c r="AO470" s="54"/>
      <c r="AP470" s="54"/>
      <c r="AQ470" s="54"/>
      <c r="AR470" s="54"/>
      <c r="AS470" s="54"/>
      <c r="AT470" s="55"/>
      <c r="AU470" s="55"/>
      <c r="AV470" s="55"/>
      <c r="AW470" s="55"/>
      <c r="AX470" s="56" t="e">
        <f t="shared" si="21"/>
        <v>#DIV/0!</v>
      </c>
      <c r="AY470" s="56" t="e">
        <f t="shared" si="22"/>
        <v>#DIV/0!</v>
      </c>
      <c r="AZ470" s="56" t="e">
        <f t="shared" si="23"/>
        <v>#DIV/0!</v>
      </c>
      <c r="BA470" s="56" t="e">
        <f t="shared" si="24"/>
        <v>#DIV/0!</v>
      </c>
      <c r="BB470" s="56" t="e">
        <f t="shared" si="25"/>
        <v>#DIV/0!</v>
      </c>
      <c r="BC470" s="57" t="e">
        <f t="shared" si="26"/>
        <v>#DIV/0!</v>
      </c>
      <c r="BD470" s="58" t="e">
        <f t="shared" si="27"/>
        <v>#DIV/0!</v>
      </c>
      <c r="BE470" s="2" t="s">
        <v>419</v>
      </c>
      <c r="BH470" s="2" t="s">
        <v>420</v>
      </c>
      <c r="BI470" s="9">
        <f>VLOOKUP(BH470,[1]definitions_list_lookup!$AB$12:$AC$17,2,FALSE)</f>
        <v>0</v>
      </c>
    </row>
    <row r="471" spans="1:61" s="113" customFormat="1">
      <c r="A471" s="112">
        <v>43304</v>
      </c>
      <c r="B471" s="113" t="s">
        <v>9</v>
      </c>
      <c r="D471" s="113" t="s">
        <v>10</v>
      </c>
      <c r="E471" s="113">
        <v>68</v>
      </c>
      <c r="F471" s="113">
        <v>2</v>
      </c>
      <c r="G471" s="114" t="s">
        <v>196</v>
      </c>
      <c r="H471" s="113">
        <v>84</v>
      </c>
      <c r="I471" s="113">
        <v>84.5</v>
      </c>
      <c r="J471" s="49" t="str">
        <f>IF(((VLOOKUP($G471,Depth_Lookup!$A$3:$J$561,9,FALSE))-(I471/100))&gt;=0,"Good","Too Long")</f>
        <v>Good</v>
      </c>
      <c r="K471" s="50">
        <f>(VLOOKUP($G471,Depth_Lookup!$A$3:$J$561,10,FALSE))+(H471/100)</f>
        <v>136.37</v>
      </c>
      <c r="L471" s="50">
        <f>(VLOOKUP($G471,Depth_Lookup!$A$3:$J$561,10,FALSE))+(I471/100)</f>
        <v>136.375</v>
      </c>
      <c r="M471" s="115"/>
      <c r="N471" s="116"/>
      <c r="S471" s="114"/>
      <c r="T471" s="208"/>
      <c r="X471" s="114" t="e">
        <f>VLOOKUP(W471,[1]definitions_list_lookup!$V$12:$W$15,2,FALSE)</f>
        <v>#N/A</v>
      </c>
      <c r="Z471" s="114" t="e">
        <f>VLOOKUP(Y471,[1]definitions_list_lookup!$AT$3:$AU$5,2,FALSE)</f>
        <v>#N/A</v>
      </c>
      <c r="AA471" s="117"/>
      <c r="AB471" s="118"/>
      <c r="AD471" s="113" t="s">
        <v>376</v>
      </c>
      <c r="AE471" s="114">
        <f>VLOOKUP(AD471,[1]definitions_list_lookup!$Y$12:$Z$15,2,FALSE)</f>
        <v>0</v>
      </c>
      <c r="AG471" s="114" t="e">
        <f>VLOOKUP(AF471,[1]definitions_list_lookup!$AT$3:$AU$5,2,FALSE)</f>
        <v>#N/A</v>
      </c>
      <c r="AK471" s="119" t="s">
        <v>421</v>
      </c>
      <c r="AL471" s="119" t="s">
        <v>422</v>
      </c>
      <c r="AM471" s="119" t="s">
        <v>457</v>
      </c>
      <c r="AN471" s="119">
        <v>0.5</v>
      </c>
      <c r="AO471" s="119"/>
      <c r="AP471" s="119"/>
      <c r="AQ471" s="119"/>
      <c r="AR471" s="119"/>
      <c r="AS471" s="119"/>
      <c r="AT471" s="120"/>
      <c r="AU471" s="120"/>
      <c r="AV471" s="120"/>
      <c r="AW471" s="120"/>
      <c r="AX471" s="121" t="e">
        <f t="shared" si="21"/>
        <v>#DIV/0!</v>
      </c>
      <c r="AY471" s="121" t="e">
        <f t="shared" si="22"/>
        <v>#DIV/0!</v>
      </c>
      <c r="AZ471" s="121" t="e">
        <f t="shared" si="23"/>
        <v>#DIV/0!</v>
      </c>
      <c r="BA471" s="121" t="e">
        <f t="shared" si="24"/>
        <v>#DIV/0!</v>
      </c>
      <c r="BB471" s="121" t="e">
        <f t="shared" si="25"/>
        <v>#DIV/0!</v>
      </c>
      <c r="BC471" s="122" t="e">
        <f t="shared" si="26"/>
        <v>#DIV/0!</v>
      </c>
      <c r="BD471" s="123" t="e">
        <f t="shared" si="27"/>
        <v>#DIV/0!</v>
      </c>
      <c r="BE471" s="113" t="s">
        <v>425</v>
      </c>
      <c r="BG471" s="124"/>
      <c r="BH471" s="113" t="s">
        <v>420</v>
      </c>
      <c r="BI471" s="113">
        <f>VLOOKUP(BH471,[1]definitions_list_lookup!$AB$12:$AC$17,2,FALSE)</f>
        <v>0</v>
      </c>
    </row>
    <row r="472" spans="1:61">
      <c r="A472" s="8">
        <v>43304</v>
      </c>
      <c r="B472" s="9" t="s">
        <v>9</v>
      </c>
      <c r="D472" s="9" t="s">
        <v>10</v>
      </c>
      <c r="E472" s="9">
        <v>68</v>
      </c>
      <c r="F472" s="9">
        <v>2</v>
      </c>
      <c r="G472" s="10" t="s">
        <v>196</v>
      </c>
      <c r="H472" s="2">
        <v>84.5</v>
      </c>
      <c r="I472" s="2">
        <v>98.5</v>
      </c>
      <c r="J472" s="49" t="str">
        <f>IF(((VLOOKUP($G472,Depth_Lookup!$A$3:$J$561,9,FALSE))-(I472/100))&gt;=0,"Good","Too Long")</f>
        <v>Good</v>
      </c>
      <c r="K472" s="50">
        <f>(VLOOKUP($G472,Depth_Lookup!$A$3:$J$561,10,FALSE))+(H472/100)</f>
        <v>136.375</v>
      </c>
      <c r="L472" s="50">
        <f>(VLOOKUP($G472,Depth_Lookup!$A$3:$J$561,10,FALSE))+(I472/100)</f>
        <v>136.51500000000001</v>
      </c>
      <c r="R472" s="9"/>
      <c r="S472" s="17"/>
      <c r="T472" s="208"/>
      <c r="U472" s="5"/>
      <c r="V472" s="9"/>
      <c r="W472" s="9"/>
      <c r="X472" s="10" t="e">
        <f>VLOOKUP(W472,[1]definitions_list_lookup!$V$12:$W$15,2,FALSE)</f>
        <v>#N/A</v>
      </c>
      <c r="Y472" s="5"/>
      <c r="Z472" s="17" t="e">
        <f>VLOOKUP(Y472,[1]definitions_list_lookup!$AT$3:$AU$5,2,FALSE)</f>
        <v>#N/A</v>
      </c>
      <c r="AA472" s="52"/>
      <c r="AC472" s="9"/>
      <c r="AD472" s="2" t="s">
        <v>376</v>
      </c>
      <c r="AE472" s="10">
        <f>VLOOKUP(AD472,[1]definitions_list_lookup!$Y$12:$Z$15,2,FALSE)</f>
        <v>0</v>
      </c>
      <c r="AF472" s="5"/>
      <c r="AG472" s="17" t="e">
        <f>VLOOKUP(AF472,[1]definitions_list_lookup!$AT$3:$AU$5,2,FALSE)</f>
        <v>#N/A</v>
      </c>
      <c r="AI472" s="2"/>
      <c r="AJ472" s="2"/>
      <c r="AK472" s="54"/>
      <c r="AL472" s="54"/>
      <c r="AM472" s="54"/>
      <c r="AN472" s="54"/>
      <c r="AO472" s="54"/>
      <c r="AP472" s="54"/>
      <c r="AQ472" s="54"/>
      <c r="AR472" s="54"/>
      <c r="AS472" s="54"/>
      <c r="AT472" s="55"/>
      <c r="AU472" s="55"/>
      <c r="AV472" s="55"/>
      <c r="AW472" s="55"/>
      <c r="AX472" s="56" t="e">
        <f t="shared" si="21"/>
        <v>#DIV/0!</v>
      </c>
      <c r="AY472" s="56" t="e">
        <f t="shared" si="22"/>
        <v>#DIV/0!</v>
      </c>
      <c r="AZ472" s="56" t="e">
        <f t="shared" si="23"/>
        <v>#DIV/0!</v>
      </c>
      <c r="BA472" s="56" t="e">
        <f t="shared" si="24"/>
        <v>#DIV/0!</v>
      </c>
      <c r="BB472" s="56" t="e">
        <f t="shared" si="25"/>
        <v>#DIV/0!</v>
      </c>
      <c r="BC472" s="57" t="e">
        <f t="shared" si="26"/>
        <v>#DIV/0!</v>
      </c>
      <c r="BD472" s="58" t="e">
        <f t="shared" si="27"/>
        <v>#DIV/0!</v>
      </c>
      <c r="BE472" s="2" t="s">
        <v>419</v>
      </c>
      <c r="BH472" s="2" t="s">
        <v>420</v>
      </c>
      <c r="BI472" s="9">
        <f>VLOOKUP(BH472,[1]definitions_list_lookup!$AB$12:$AC$17,2,FALSE)</f>
        <v>0</v>
      </c>
    </row>
    <row r="473" spans="1:61">
      <c r="A473" s="8">
        <v>43304</v>
      </c>
      <c r="B473" s="9" t="s">
        <v>9</v>
      </c>
      <c r="D473" s="9" t="s">
        <v>10</v>
      </c>
      <c r="E473" s="9">
        <v>68</v>
      </c>
      <c r="F473" s="9">
        <v>3</v>
      </c>
      <c r="G473" s="10" t="s">
        <v>197</v>
      </c>
      <c r="H473" s="2">
        <v>0</v>
      </c>
      <c r="I473" s="2">
        <v>41</v>
      </c>
      <c r="J473" s="49" t="str">
        <f>IF(((VLOOKUP($G473,Depth_Lookup!$A$3:$J$561,9,FALSE))-(I473/100))&gt;=0,"Good","Too Long")</f>
        <v>Good</v>
      </c>
      <c r="K473" s="50">
        <f>(VLOOKUP($G473,Depth_Lookup!$A$3:$J$561,10,FALSE))+(H473/100)</f>
        <v>136.51499999999999</v>
      </c>
      <c r="L473" s="50">
        <f>(VLOOKUP($G473,Depth_Lookup!$A$3:$J$561,10,FALSE))+(I473/100)</f>
        <v>136.92499999999998</v>
      </c>
      <c r="R473" s="9"/>
      <c r="S473" s="17"/>
      <c r="T473" s="208"/>
      <c r="U473" s="5"/>
      <c r="V473" s="9"/>
      <c r="W473" s="9"/>
      <c r="X473" s="10" t="e">
        <f>VLOOKUP(W473,[1]definitions_list_lookup!$V$12:$W$15,2,FALSE)</f>
        <v>#N/A</v>
      </c>
      <c r="Y473" s="5"/>
      <c r="Z473" s="17" t="e">
        <f>VLOOKUP(Y473,[1]definitions_list_lookup!$AT$3:$AU$5,2,FALSE)</f>
        <v>#N/A</v>
      </c>
      <c r="AA473" s="52"/>
      <c r="AC473" s="9"/>
      <c r="AD473" s="2" t="s">
        <v>376</v>
      </c>
      <c r="AE473" s="10">
        <f>VLOOKUP(AD473,[1]definitions_list_lookup!$Y$12:$Z$15,2,FALSE)</f>
        <v>0</v>
      </c>
      <c r="AF473" s="5"/>
      <c r="AG473" s="17" t="e">
        <f>VLOOKUP(AF473,[1]definitions_list_lookup!$AT$3:$AU$5,2,FALSE)</f>
        <v>#N/A</v>
      </c>
      <c r="AI473" s="2"/>
      <c r="AJ473" s="2"/>
      <c r="AK473" s="54"/>
      <c r="AL473" s="54"/>
      <c r="AM473" s="54"/>
      <c r="AN473" s="54"/>
      <c r="AO473" s="54"/>
      <c r="AP473" s="54"/>
      <c r="AQ473" s="54"/>
      <c r="AR473" s="54"/>
      <c r="AS473" s="54"/>
      <c r="AT473" s="55"/>
      <c r="AU473" s="55"/>
      <c r="AV473" s="55"/>
      <c r="AW473" s="55"/>
      <c r="AX473" s="56" t="e">
        <f t="shared" si="21"/>
        <v>#DIV/0!</v>
      </c>
      <c r="AY473" s="56" t="e">
        <f t="shared" si="22"/>
        <v>#DIV/0!</v>
      </c>
      <c r="AZ473" s="56" t="e">
        <f t="shared" si="23"/>
        <v>#DIV/0!</v>
      </c>
      <c r="BA473" s="56" t="e">
        <f t="shared" si="24"/>
        <v>#DIV/0!</v>
      </c>
      <c r="BB473" s="56" t="e">
        <f t="shared" si="25"/>
        <v>#DIV/0!</v>
      </c>
      <c r="BC473" s="57" t="e">
        <f t="shared" si="26"/>
        <v>#DIV/0!</v>
      </c>
      <c r="BD473" s="58" t="e">
        <f t="shared" si="27"/>
        <v>#DIV/0!</v>
      </c>
      <c r="BE473" s="2" t="s">
        <v>419</v>
      </c>
      <c r="BH473" s="2" t="s">
        <v>420</v>
      </c>
      <c r="BI473" s="9">
        <f>VLOOKUP(BH473,[1]definitions_list_lookup!$AB$12:$AC$17,2,FALSE)</f>
        <v>0</v>
      </c>
    </row>
    <row r="474" spans="1:61" s="113" customFormat="1">
      <c r="A474" s="112">
        <v>43304</v>
      </c>
      <c r="B474" s="113" t="s">
        <v>9</v>
      </c>
      <c r="D474" s="113" t="s">
        <v>10</v>
      </c>
      <c r="E474" s="113">
        <v>68</v>
      </c>
      <c r="F474" s="113">
        <v>3</v>
      </c>
      <c r="G474" s="114" t="s">
        <v>197</v>
      </c>
      <c r="H474" s="113">
        <v>41</v>
      </c>
      <c r="I474" s="113">
        <v>41.5</v>
      </c>
      <c r="J474" s="49" t="str">
        <f>IF(((VLOOKUP($G474,Depth_Lookup!$A$3:$J$561,9,FALSE))-(I474/100))&gt;=0,"Good","Too Long")</f>
        <v>Good</v>
      </c>
      <c r="K474" s="50">
        <f>(VLOOKUP($G474,Depth_Lookup!$A$3:$J$561,10,FALSE))+(H474/100)</f>
        <v>136.92499999999998</v>
      </c>
      <c r="L474" s="50">
        <f>(VLOOKUP($G474,Depth_Lookup!$A$3:$J$561,10,FALSE))+(I474/100)</f>
        <v>136.92999999999998</v>
      </c>
      <c r="M474" s="115"/>
      <c r="N474" s="116"/>
      <c r="S474" s="114"/>
      <c r="T474" s="208"/>
      <c r="X474" s="114" t="e">
        <f>VLOOKUP(W474,[1]definitions_list_lookup!$V$12:$W$15,2,FALSE)</f>
        <v>#N/A</v>
      </c>
      <c r="Z474" s="114" t="e">
        <f>VLOOKUP(Y474,[1]definitions_list_lookup!$AT$3:$AU$5,2,FALSE)</f>
        <v>#N/A</v>
      </c>
      <c r="AA474" s="117"/>
      <c r="AB474" s="118"/>
      <c r="AD474" s="113" t="s">
        <v>376</v>
      </c>
      <c r="AE474" s="114">
        <f>VLOOKUP(AD474,[1]definitions_list_lookup!$Y$12:$Z$15,2,FALSE)</f>
        <v>0</v>
      </c>
      <c r="AG474" s="114" t="e">
        <f>VLOOKUP(AF474,[1]definitions_list_lookup!$AT$3:$AU$5,2,FALSE)</f>
        <v>#N/A</v>
      </c>
      <c r="AK474" s="119" t="s">
        <v>421</v>
      </c>
      <c r="AL474" s="119" t="s">
        <v>422</v>
      </c>
      <c r="AM474" s="119" t="s">
        <v>457</v>
      </c>
      <c r="AN474" s="119">
        <v>0.5</v>
      </c>
      <c r="AO474" s="119"/>
      <c r="AP474" s="119"/>
      <c r="AQ474" s="119"/>
      <c r="AR474" s="119"/>
      <c r="AS474" s="119"/>
      <c r="AT474" s="120">
        <v>43</v>
      </c>
      <c r="AU474" s="120">
        <v>90</v>
      </c>
      <c r="AV474" s="120">
        <v>61</v>
      </c>
      <c r="AW474" s="120">
        <v>180</v>
      </c>
      <c r="AX474" s="121">
        <f t="shared" si="21"/>
        <v>-27.33451268146797</v>
      </c>
      <c r="AY474" s="121">
        <f t="shared" si="22"/>
        <v>332.66548731853203</v>
      </c>
      <c r="AZ474" s="121">
        <f t="shared" si="23"/>
        <v>26.216342598649003</v>
      </c>
      <c r="BA474" s="121">
        <f t="shared" si="24"/>
        <v>62.66548731853203</v>
      </c>
      <c r="BB474" s="121">
        <f t="shared" si="25"/>
        <v>63.783657401350993</v>
      </c>
      <c r="BC474" s="122">
        <f t="shared" si="26"/>
        <v>152.66548731853203</v>
      </c>
      <c r="BD474" s="123">
        <f t="shared" si="27"/>
        <v>63.783657401350993</v>
      </c>
      <c r="BE474" s="113" t="s">
        <v>425</v>
      </c>
      <c r="BG474" s="124"/>
      <c r="BH474" s="113" t="s">
        <v>420</v>
      </c>
      <c r="BI474" s="113">
        <f>VLOOKUP(BH474,[1]definitions_list_lookup!$AB$12:$AC$17,2,FALSE)</f>
        <v>0</v>
      </c>
    </row>
    <row r="475" spans="1:61">
      <c r="A475" s="8">
        <v>43304</v>
      </c>
      <c r="B475" s="9" t="s">
        <v>9</v>
      </c>
      <c r="D475" s="9" t="s">
        <v>10</v>
      </c>
      <c r="E475" s="9">
        <v>68</v>
      </c>
      <c r="F475" s="9">
        <v>3</v>
      </c>
      <c r="G475" s="10" t="s">
        <v>197</v>
      </c>
      <c r="H475" s="2">
        <v>41.5</v>
      </c>
      <c r="I475" s="2">
        <v>43</v>
      </c>
      <c r="J475" s="49" t="str">
        <f>IF(((VLOOKUP($G475,Depth_Lookup!$A$3:$J$561,9,FALSE))-(I475/100))&gt;=0,"Good","Too Long")</f>
        <v>Good</v>
      </c>
      <c r="K475" s="50">
        <f>(VLOOKUP($G475,Depth_Lookup!$A$3:$J$561,10,FALSE))+(H475/100)</f>
        <v>136.92999999999998</v>
      </c>
      <c r="L475" s="50">
        <f>(VLOOKUP($G475,Depth_Lookup!$A$3:$J$561,10,FALSE))+(I475/100)</f>
        <v>136.94499999999999</v>
      </c>
      <c r="R475" s="9"/>
      <c r="S475" s="17"/>
      <c r="T475" s="208"/>
      <c r="U475" s="5"/>
      <c r="V475" s="9"/>
      <c r="W475" s="9"/>
      <c r="X475" s="10" t="e">
        <f>VLOOKUP(W475,[1]definitions_list_lookup!$V$12:$W$15,2,FALSE)</f>
        <v>#N/A</v>
      </c>
      <c r="Y475" s="5"/>
      <c r="Z475" s="17" t="e">
        <f>VLOOKUP(Y475,[1]definitions_list_lookup!$AT$3:$AU$5,2,FALSE)</f>
        <v>#N/A</v>
      </c>
      <c r="AA475" s="52"/>
      <c r="AC475" s="9"/>
      <c r="AD475" s="2" t="s">
        <v>376</v>
      </c>
      <c r="AE475" s="10">
        <f>VLOOKUP(AD475,[1]definitions_list_lookup!$Y$12:$Z$15,2,FALSE)</f>
        <v>0</v>
      </c>
      <c r="AF475" s="5"/>
      <c r="AG475" s="17" t="e">
        <f>VLOOKUP(AF475,[1]definitions_list_lookup!$AT$3:$AU$5,2,FALSE)</f>
        <v>#N/A</v>
      </c>
      <c r="AI475" s="2"/>
      <c r="AJ475" s="2"/>
      <c r="AK475" s="54"/>
      <c r="AL475" s="54"/>
      <c r="AM475" s="54"/>
      <c r="AN475" s="54"/>
      <c r="AO475" s="54"/>
      <c r="AP475" s="54"/>
      <c r="AQ475" s="54"/>
      <c r="AR475" s="54"/>
      <c r="AS475" s="54"/>
      <c r="AT475" s="55"/>
      <c r="AU475" s="55"/>
      <c r="AV475" s="55"/>
      <c r="AW475" s="55"/>
      <c r="AX475" s="56" t="e">
        <f t="shared" si="21"/>
        <v>#DIV/0!</v>
      </c>
      <c r="AY475" s="56" t="e">
        <f t="shared" si="22"/>
        <v>#DIV/0!</v>
      </c>
      <c r="AZ475" s="56" t="e">
        <f t="shared" si="23"/>
        <v>#DIV/0!</v>
      </c>
      <c r="BA475" s="56" t="e">
        <f t="shared" si="24"/>
        <v>#DIV/0!</v>
      </c>
      <c r="BB475" s="56" t="e">
        <f t="shared" si="25"/>
        <v>#DIV/0!</v>
      </c>
      <c r="BC475" s="57" t="e">
        <f t="shared" si="26"/>
        <v>#DIV/0!</v>
      </c>
      <c r="BD475" s="58" t="e">
        <f t="shared" si="27"/>
        <v>#DIV/0!</v>
      </c>
      <c r="BE475" s="2" t="s">
        <v>419</v>
      </c>
      <c r="BH475" s="2" t="s">
        <v>420</v>
      </c>
      <c r="BI475" s="9">
        <f>VLOOKUP(BH475,[1]definitions_list_lookup!$AB$12:$AC$17,2,FALSE)</f>
        <v>0</v>
      </c>
    </row>
    <row r="476" spans="1:61">
      <c r="A476" s="8">
        <v>43304</v>
      </c>
      <c r="B476" s="9" t="s">
        <v>9</v>
      </c>
      <c r="D476" s="9" t="s">
        <v>10</v>
      </c>
      <c r="E476" s="9">
        <v>68</v>
      </c>
      <c r="F476" s="9">
        <v>3</v>
      </c>
      <c r="G476" s="10" t="s">
        <v>197</v>
      </c>
      <c r="H476" s="2">
        <v>43</v>
      </c>
      <c r="I476" s="2">
        <v>95</v>
      </c>
      <c r="J476" s="49" t="str">
        <f>IF(((VLOOKUP($G476,Depth_Lookup!$A$3:$J$561,9,FALSE))-(I476/100))&gt;=0,"Good","Too Long")</f>
        <v>Good</v>
      </c>
      <c r="K476" s="50">
        <f>(VLOOKUP($G476,Depth_Lookup!$A$3:$J$561,10,FALSE))+(H476/100)</f>
        <v>136.94499999999999</v>
      </c>
      <c r="L476" s="50">
        <f>(VLOOKUP($G476,Depth_Lookup!$A$3:$J$561,10,FALSE))+(I476/100)</f>
        <v>137.46499999999997</v>
      </c>
      <c r="P476" s="2" t="s">
        <v>373</v>
      </c>
      <c r="Q476" s="2" t="s">
        <v>372</v>
      </c>
      <c r="R476" s="9"/>
      <c r="S476" s="17"/>
      <c r="T476" s="208" t="s">
        <v>375</v>
      </c>
      <c r="U476" s="5"/>
      <c r="V476" s="9"/>
      <c r="W476" s="9"/>
      <c r="X476" s="10" t="e">
        <f>VLOOKUP(W476,[1]definitions_list_lookup!$V$12:$W$15,2,FALSE)</f>
        <v>#N/A</v>
      </c>
      <c r="Y476" s="5"/>
      <c r="Z476" s="17" t="e">
        <f>VLOOKUP(Y476,[1]definitions_list_lookup!$AT$3:$AU$5,2,FALSE)</f>
        <v>#N/A</v>
      </c>
      <c r="AA476" s="52"/>
      <c r="AC476" s="9"/>
      <c r="AD476" s="2" t="s">
        <v>376</v>
      </c>
      <c r="AE476" s="10">
        <f>VLOOKUP(AD476,[1]definitions_list_lookup!$Y$12:$Z$15,2,FALSE)</f>
        <v>0</v>
      </c>
      <c r="AF476" s="5"/>
      <c r="AG476" s="17" t="e">
        <f>VLOOKUP(AF476,[1]definitions_list_lookup!$AT$3:$AU$5,2,FALSE)</f>
        <v>#N/A</v>
      </c>
      <c r="AI476" s="2"/>
      <c r="AJ476" s="2"/>
      <c r="AK476" s="54"/>
      <c r="AL476" s="54"/>
      <c r="AM476" s="54"/>
      <c r="AN476" s="54"/>
      <c r="AO476" s="54"/>
      <c r="AP476" s="54"/>
      <c r="AQ476" s="54"/>
      <c r="AR476" s="54"/>
      <c r="AS476" s="54"/>
      <c r="AT476" s="55"/>
      <c r="AU476" s="55"/>
      <c r="AV476" s="55"/>
      <c r="AW476" s="55"/>
      <c r="AX476" s="56" t="e">
        <f t="shared" si="21"/>
        <v>#DIV/0!</v>
      </c>
      <c r="AY476" s="56" t="e">
        <f t="shared" si="22"/>
        <v>#DIV/0!</v>
      </c>
      <c r="AZ476" s="56" t="e">
        <f t="shared" si="23"/>
        <v>#DIV/0!</v>
      </c>
      <c r="BA476" s="56" t="e">
        <f t="shared" si="24"/>
        <v>#DIV/0!</v>
      </c>
      <c r="BB476" s="56" t="e">
        <f t="shared" si="25"/>
        <v>#DIV/0!</v>
      </c>
      <c r="BC476" s="57"/>
      <c r="BD476" s="58"/>
      <c r="BE476" s="2" t="s">
        <v>459</v>
      </c>
      <c r="BH476" s="2" t="s">
        <v>420</v>
      </c>
      <c r="BI476" s="9">
        <f>VLOOKUP(BH476,[1]definitions_list_lookup!$AB$12:$AC$17,2,FALSE)</f>
        <v>0</v>
      </c>
    </row>
    <row r="477" spans="1:61">
      <c r="A477" s="8">
        <v>43304</v>
      </c>
      <c r="B477" s="9" t="s">
        <v>9</v>
      </c>
      <c r="D477" s="9" t="s">
        <v>10</v>
      </c>
      <c r="E477" s="9">
        <v>68</v>
      </c>
      <c r="F477" s="9">
        <v>4</v>
      </c>
      <c r="G477" s="10" t="s">
        <v>198</v>
      </c>
      <c r="H477" s="2">
        <v>0</v>
      </c>
      <c r="I477" s="2">
        <v>13.5</v>
      </c>
      <c r="J477" s="49" t="str">
        <f>IF(((VLOOKUP($G477,Depth_Lookup!$A$3:$J$561,9,FALSE))-(I477/100))&gt;=0,"Good","Too Long")</f>
        <v>Good</v>
      </c>
      <c r="K477" s="50">
        <f>(VLOOKUP($G477,Depth_Lookup!$A$3:$J$561,10,FALSE))+(H477/100)</f>
        <v>137.465</v>
      </c>
      <c r="L477" s="50">
        <f>(VLOOKUP($G477,Depth_Lookup!$A$3:$J$561,10,FALSE))+(I477/100)</f>
        <v>137.6</v>
      </c>
      <c r="R477" s="9"/>
      <c r="S477" s="17"/>
      <c r="T477" s="208"/>
      <c r="U477" s="5"/>
      <c r="V477" s="9"/>
      <c r="W477" s="9"/>
      <c r="X477" s="10" t="e">
        <f>VLOOKUP(W477,[1]definitions_list_lookup!$V$12:$W$15,2,FALSE)</f>
        <v>#N/A</v>
      </c>
      <c r="Y477" s="5"/>
      <c r="Z477" s="17" t="e">
        <f>VLOOKUP(Y477,[1]definitions_list_lookup!$AT$3:$AU$5,2,FALSE)</f>
        <v>#N/A</v>
      </c>
      <c r="AA477" s="52"/>
      <c r="AC477" s="9"/>
      <c r="AD477" s="2" t="s">
        <v>376</v>
      </c>
      <c r="AE477" s="10">
        <f>VLOOKUP(AD477,[1]definitions_list_lookup!$Y$12:$Z$15,2,FALSE)</f>
        <v>0</v>
      </c>
      <c r="AF477" s="5"/>
      <c r="AG477" s="17" t="e">
        <f>VLOOKUP(AF477,[1]definitions_list_lookup!$AT$3:$AU$5,2,FALSE)</f>
        <v>#N/A</v>
      </c>
      <c r="AI477" s="2"/>
      <c r="AJ477" s="2"/>
      <c r="AK477" s="54"/>
      <c r="AL477" s="54"/>
      <c r="AM477" s="54"/>
      <c r="AN477" s="54"/>
      <c r="AO477" s="54"/>
      <c r="AP477" s="54"/>
      <c r="AQ477" s="54"/>
      <c r="AR477" s="54"/>
      <c r="AS477" s="54"/>
      <c r="AT477" s="55"/>
      <c r="AU477" s="55"/>
      <c r="AV477" s="55"/>
      <c r="AW477" s="55"/>
      <c r="AX477" s="56" t="e">
        <f t="shared" si="21"/>
        <v>#DIV/0!</v>
      </c>
      <c r="AY477" s="56" t="e">
        <f t="shared" si="22"/>
        <v>#DIV/0!</v>
      </c>
      <c r="AZ477" s="56" t="e">
        <f t="shared" si="23"/>
        <v>#DIV/0!</v>
      </c>
      <c r="BA477" s="56" t="e">
        <f t="shared" si="24"/>
        <v>#DIV/0!</v>
      </c>
      <c r="BB477" s="56" t="e">
        <f t="shared" si="25"/>
        <v>#DIV/0!</v>
      </c>
      <c r="BC477" s="57" t="e">
        <f t="shared" si="26"/>
        <v>#DIV/0!</v>
      </c>
      <c r="BD477" s="58" t="e">
        <f t="shared" si="27"/>
        <v>#DIV/0!</v>
      </c>
      <c r="BE477" s="2" t="s">
        <v>459</v>
      </c>
      <c r="BH477" s="2" t="s">
        <v>420</v>
      </c>
      <c r="BI477" s="9">
        <f>VLOOKUP(BH477,[1]definitions_list_lookup!$AB$12:$AC$17,2,FALSE)</f>
        <v>0</v>
      </c>
    </row>
    <row r="478" spans="1:61" s="113" customFormat="1">
      <c r="A478" s="112">
        <v>43304</v>
      </c>
      <c r="B478" s="113" t="s">
        <v>9</v>
      </c>
      <c r="D478" s="113" t="s">
        <v>10</v>
      </c>
      <c r="E478" s="113">
        <v>68</v>
      </c>
      <c r="F478" s="113">
        <v>4</v>
      </c>
      <c r="G478" s="114" t="s">
        <v>198</v>
      </c>
      <c r="H478" s="113">
        <v>13.5</v>
      </c>
      <c r="I478" s="113">
        <v>14</v>
      </c>
      <c r="J478" s="49" t="str">
        <f>IF(((VLOOKUP($G478,Depth_Lookup!$A$3:$J$561,9,FALSE))-(I478/100))&gt;=0,"Good","Too Long")</f>
        <v>Good</v>
      </c>
      <c r="K478" s="50">
        <f>(VLOOKUP($G478,Depth_Lookup!$A$3:$J$561,10,FALSE))+(H478/100)</f>
        <v>137.6</v>
      </c>
      <c r="L478" s="50">
        <f>(VLOOKUP($G478,Depth_Lookup!$A$3:$J$561,10,FALSE))+(I478/100)</f>
        <v>137.60499999999999</v>
      </c>
      <c r="M478" s="115"/>
      <c r="N478" s="116"/>
      <c r="S478" s="114"/>
      <c r="T478" s="208"/>
      <c r="X478" s="114" t="e">
        <f>VLOOKUP(W478,[1]definitions_list_lookup!$V$12:$W$15,2,FALSE)</f>
        <v>#N/A</v>
      </c>
      <c r="Z478" s="114" t="e">
        <f>VLOOKUP(Y478,[1]definitions_list_lookup!$AT$3:$AU$5,2,FALSE)</f>
        <v>#N/A</v>
      </c>
      <c r="AA478" s="117"/>
      <c r="AB478" s="118"/>
      <c r="AD478" s="113" t="s">
        <v>376</v>
      </c>
      <c r="AE478" s="114">
        <f>VLOOKUP(AD478,[1]definitions_list_lookup!$Y$12:$Z$15,2,FALSE)</f>
        <v>0</v>
      </c>
      <c r="AG478" s="114" t="e">
        <f>VLOOKUP(AF478,[1]definitions_list_lookup!$AT$3:$AU$5,2,FALSE)</f>
        <v>#N/A</v>
      </c>
      <c r="AK478" s="119" t="s">
        <v>421</v>
      </c>
      <c r="AL478" s="119" t="s">
        <v>422</v>
      </c>
      <c r="AM478" s="119" t="s">
        <v>457</v>
      </c>
      <c r="AN478" s="119">
        <v>0.5</v>
      </c>
      <c r="AO478" s="119"/>
      <c r="AP478" s="119"/>
      <c r="AQ478" s="119"/>
      <c r="AR478" s="119"/>
      <c r="AS478" s="119"/>
      <c r="AT478" s="120">
        <v>54</v>
      </c>
      <c r="AU478" s="120">
        <v>270</v>
      </c>
      <c r="AV478" s="120">
        <v>42</v>
      </c>
      <c r="AW478" s="120">
        <v>180</v>
      </c>
      <c r="AX478" s="121">
        <f t="shared" si="21"/>
        <v>56.808017445092332</v>
      </c>
      <c r="AY478" s="121">
        <f t="shared" si="22"/>
        <v>56.808017445092332</v>
      </c>
      <c r="AZ478" s="121">
        <f t="shared" si="23"/>
        <v>31.299623174466937</v>
      </c>
      <c r="BA478" s="121">
        <f t="shared" si="24"/>
        <v>146.80801744509233</v>
      </c>
      <c r="BB478" s="121">
        <f t="shared" si="25"/>
        <v>58.700376825533063</v>
      </c>
      <c r="BC478" s="122">
        <f t="shared" si="26"/>
        <v>236.80801744509233</v>
      </c>
      <c r="BD478" s="123">
        <f t="shared" si="27"/>
        <v>58.700376825533063</v>
      </c>
      <c r="BE478" s="113" t="s">
        <v>425</v>
      </c>
      <c r="BG478" s="124"/>
      <c r="BH478" s="113" t="s">
        <v>420</v>
      </c>
      <c r="BI478" s="113">
        <f>VLOOKUP(BH478,[1]definitions_list_lookup!$AB$12:$AC$17,2,FALSE)</f>
        <v>0</v>
      </c>
    </row>
    <row r="479" spans="1:61">
      <c r="A479" s="8">
        <v>43304</v>
      </c>
      <c r="B479" s="9" t="s">
        <v>9</v>
      </c>
      <c r="D479" s="9" t="s">
        <v>10</v>
      </c>
      <c r="E479" s="9">
        <v>68</v>
      </c>
      <c r="F479" s="9">
        <v>4</v>
      </c>
      <c r="G479" s="10" t="s">
        <v>198</v>
      </c>
      <c r="H479" s="2">
        <v>14</v>
      </c>
      <c r="I479" s="2">
        <v>23</v>
      </c>
      <c r="J479" s="49" t="str">
        <f>IF(((VLOOKUP($G479,Depth_Lookup!$A$3:$J$561,9,FALSE))-(I479/100))&gt;=0,"Good","Too Long")</f>
        <v>Good</v>
      </c>
      <c r="K479" s="50">
        <f>(VLOOKUP($G479,Depth_Lookup!$A$3:$J$561,10,FALSE))+(H479/100)</f>
        <v>137.60499999999999</v>
      </c>
      <c r="L479" s="50">
        <f>(VLOOKUP($G479,Depth_Lookup!$A$3:$J$561,10,FALSE))+(I479/100)</f>
        <v>137.69499999999999</v>
      </c>
      <c r="R479" s="9"/>
      <c r="S479" s="17"/>
      <c r="T479" s="208"/>
      <c r="U479" s="5"/>
      <c r="V479" s="9"/>
      <c r="W479" s="9"/>
      <c r="X479" s="10" t="e">
        <f>VLOOKUP(W479,[1]definitions_list_lookup!$V$12:$W$15,2,FALSE)</f>
        <v>#N/A</v>
      </c>
      <c r="Y479" s="5"/>
      <c r="Z479" s="17" t="e">
        <f>VLOOKUP(Y479,[1]definitions_list_lookup!$AT$3:$AU$5,2,FALSE)</f>
        <v>#N/A</v>
      </c>
      <c r="AA479" s="52"/>
      <c r="AC479" s="9"/>
      <c r="AD479" s="2" t="s">
        <v>376</v>
      </c>
      <c r="AE479" s="10">
        <f>VLOOKUP(AD479,[1]definitions_list_lookup!$Y$12:$Z$15,2,FALSE)</f>
        <v>0</v>
      </c>
      <c r="AF479" s="5"/>
      <c r="AG479" s="17" t="e">
        <f>VLOOKUP(AF479,[1]definitions_list_lookup!$AT$3:$AU$5,2,FALSE)</f>
        <v>#N/A</v>
      </c>
      <c r="AI479" s="2"/>
      <c r="AJ479" s="2"/>
      <c r="AK479" s="54"/>
      <c r="AL479" s="54"/>
      <c r="AM479" s="54"/>
      <c r="AN479" s="54"/>
      <c r="AO479" s="54"/>
      <c r="AP479" s="54"/>
      <c r="AQ479" s="54"/>
      <c r="AR479" s="54"/>
      <c r="AS479" s="54"/>
      <c r="AT479" s="55"/>
      <c r="AU479" s="55"/>
      <c r="AV479" s="55"/>
      <c r="AW479" s="55"/>
      <c r="AX479" s="56" t="e">
        <f t="shared" si="21"/>
        <v>#DIV/0!</v>
      </c>
      <c r="AY479" s="56" t="e">
        <f t="shared" si="22"/>
        <v>#DIV/0!</v>
      </c>
      <c r="AZ479" s="56" t="e">
        <f t="shared" si="23"/>
        <v>#DIV/0!</v>
      </c>
      <c r="BA479" s="56" t="e">
        <f t="shared" si="24"/>
        <v>#DIV/0!</v>
      </c>
      <c r="BB479" s="56" t="e">
        <f t="shared" si="25"/>
        <v>#DIV/0!</v>
      </c>
      <c r="BC479" s="57" t="e">
        <f t="shared" si="26"/>
        <v>#DIV/0!</v>
      </c>
      <c r="BD479" s="58" t="e">
        <f t="shared" si="27"/>
        <v>#DIV/0!</v>
      </c>
      <c r="BE479" s="2" t="s">
        <v>459</v>
      </c>
      <c r="BH479" s="2" t="s">
        <v>420</v>
      </c>
      <c r="BI479" s="9">
        <f>VLOOKUP(BH479,[1]definitions_list_lookup!$AB$12:$AC$17,2,FALSE)</f>
        <v>0</v>
      </c>
    </row>
    <row r="480" spans="1:61">
      <c r="A480" s="8">
        <v>43304</v>
      </c>
      <c r="B480" s="9" t="s">
        <v>9</v>
      </c>
      <c r="D480" s="9" t="s">
        <v>10</v>
      </c>
      <c r="E480" s="9">
        <v>69</v>
      </c>
      <c r="F480" s="9">
        <v>1</v>
      </c>
      <c r="G480" s="10" t="s">
        <v>199</v>
      </c>
      <c r="H480" s="2">
        <v>0</v>
      </c>
      <c r="I480" s="2">
        <v>85.5</v>
      </c>
      <c r="J480" s="49" t="str">
        <f>IF(((VLOOKUP($G480,Depth_Lookup!$A$3:$J$561,9,FALSE))-(I480/100))&gt;=0,"Good","Too Long")</f>
        <v>Good</v>
      </c>
      <c r="K480" s="50">
        <f>(VLOOKUP($G480,Depth_Lookup!$A$3:$J$561,10,FALSE))+(H480/100)</f>
        <v>137.6</v>
      </c>
      <c r="L480" s="50">
        <f>(VLOOKUP($G480,Depth_Lookup!$A$3:$J$561,10,FALSE))+(I480/100)</f>
        <v>138.45499999999998</v>
      </c>
      <c r="R480" s="9"/>
      <c r="S480" s="17"/>
      <c r="T480" s="208"/>
      <c r="U480" s="5"/>
      <c r="V480" s="9"/>
      <c r="W480" s="9"/>
      <c r="X480" s="10" t="e">
        <f>VLOOKUP(W480,[1]definitions_list_lookup!$V$12:$W$15,2,FALSE)</f>
        <v>#N/A</v>
      </c>
      <c r="Y480" s="5"/>
      <c r="Z480" s="17" t="e">
        <f>VLOOKUP(Y480,[1]definitions_list_lookup!$AT$3:$AU$5,2,FALSE)</f>
        <v>#N/A</v>
      </c>
      <c r="AA480" s="52"/>
      <c r="AC480" s="9"/>
      <c r="AD480" s="2" t="s">
        <v>376</v>
      </c>
      <c r="AE480" s="10">
        <f>VLOOKUP(AD480,[1]definitions_list_lookup!$Y$12:$Z$15,2,FALSE)</f>
        <v>0</v>
      </c>
      <c r="AF480" s="5"/>
      <c r="AG480" s="17" t="e">
        <f>VLOOKUP(AF480,[1]definitions_list_lookup!$AT$3:$AU$5,2,FALSE)</f>
        <v>#N/A</v>
      </c>
      <c r="AI480" s="2"/>
      <c r="AJ480" s="2"/>
      <c r="AK480" s="54"/>
      <c r="AL480" s="54"/>
      <c r="AM480" s="54"/>
      <c r="AN480" s="54"/>
      <c r="AO480" s="54"/>
      <c r="AP480" s="54"/>
      <c r="AQ480" s="54"/>
      <c r="AR480" s="54"/>
      <c r="AS480" s="54"/>
      <c r="AT480" s="55"/>
      <c r="AU480" s="55"/>
      <c r="AV480" s="55"/>
      <c r="AW480" s="55"/>
      <c r="AX480" s="56" t="e">
        <f t="shared" si="21"/>
        <v>#DIV/0!</v>
      </c>
      <c r="AY480" s="56" t="e">
        <f t="shared" si="22"/>
        <v>#DIV/0!</v>
      </c>
      <c r="AZ480" s="56" t="e">
        <f t="shared" si="23"/>
        <v>#DIV/0!</v>
      </c>
      <c r="BA480" s="56" t="e">
        <f t="shared" si="24"/>
        <v>#DIV/0!</v>
      </c>
      <c r="BB480" s="56" t="e">
        <f t="shared" si="25"/>
        <v>#DIV/0!</v>
      </c>
      <c r="BC480" s="57" t="e">
        <f t="shared" si="26"/>
        <v>#DIV/0!</v>
      </c>
      <c r="BD480" s="58" t="e">
        <f t="shared" si="27"/>
        <v>#DIV/0!</v>
      </c>
      <c r="BE480" s="2" t="s">
        <v>459</v>
      </c>
      <c r="BH480" s="2" t="s">
        <v>420</v>
      </c>
      <c r="BI480" s="9">
        <f>VLOOKUP(BH480,[1]definitions_list_lookup!$AB$12:$AC$17,2,FALSE)</f>
        <v>0</v>
      </c>
    </row>
    <row r="481" spans="1:61">
      <c r="A481" s="8">
        <v>43304</v>
      </c>
      <c r="B481" s="9" t="s">
        <v>9</v>
      </c>
      <c r="D481" s="9" t="s">
        <v>10</v>
      </c>
      <c r="E481" s="9">
        <v>69</v>
      </c>
      <c r="F481" s="9">
        <v>2</v>
      </c>
      <c r="G481" s="10" t="s">
        <v>200</v>
      </c>
      <c r="H481" s="2">
        <v>0</v>
      </c>
      <c r="I481" s="2">
        <v>63</v>
      </c>
      <c r="J481" s="49" t="str">
        <f>IF(((VLOOKUP($G481,Depth_Lookup!$A$3:$J$561,9,FALSE))-(I481/100))&gt;=0,"Good","Too Long")</f>
        <v>Good</v>
      </c>
      <c r="K481" s="50">
        <f>(VLOOKUP($G481,Depth_Lookup!$A$3:$J$561,10,FALSE))+(H481/100)</f>
        <v>138.45500000000001</v>
      </c>
      <c r="L481" s="50">
        <f>(VLOOKUP($G481,Depth_Lookup!$A$3:$J$561,10,FALSE))+(I481/100)</f>
        <v>139.08500000000001</v>
      </c>
      <c r="R481" s="9"/>
      <c r="S481" s="17"/>
      <c r="T481" s="208"/>
      <c r="U481" s="5"/>
      <c r="V481" s="9"/>
      <c r="W481" s="9"/>
      <c r="X481" s="10" t="e">
        <f>VLOOKUP(W481,[1]definitions_list_lookup!$V$12:$W$15,2,FALSE)</f>
        <v>#N/A</v>
      </c>
      <c r="Y481" s="5"/>
      <c r="Z481" s="17" t="e">
        <f>VLOOKUP(Y481,[1]definitions_list_lookup!$AT$3:$AU$5,2,FALSE)</f>
        <v>#N/A</v>
      </c>
      <c r="AA481" s="52"/>
      <c r="AC481" s="9"/>
      <c r="AD481" s="2" t="s">
        <v>376</v>
      </c>
      <c r="AE481" s="10">
        <f>VLOOKUP(AD481,[1]definitions_list_lookup!$Y$12:$Z$15,2,FALSE)</f>
        <v>0</v>
      </c>
      <c r="AF481" s="5"/>
      <c r="AG481" s="17" t="e">
        <f>VLOOKUP(AF481,[1]definitions_list_lookup!$AT$3:$AU$5,2,FALSE)</f>
        <v>#N/A</v>
      </c>
      <c r="AI481" s="2"/>
      <c r="AJ481" s="2"/>
      <c r="AK481" s="54"/>
      <c r="AL481" s="54"/>
      <c r="AM481" s="54"/>
      <c r="AN481" s="54"/>
      <c r="AO481" s="54"/>
      <c r="AP481" s="54"/>
      <c r="AQ481" s="54"/>
      <c r="AR481" s="54"/>
      <c r="AS481" s="54"/>
      <c r="AT481" s="55"/>
      <c r="AU481" s="55"/>
      <c r="AV481" s="55"/>
      <c r="AW481" s="55"/>
      <c r="AX481" s="56" t="e">
        <f t="shared" si="21"/>
        <v>#DIV/0!</v>
      </c>
      <c r="AY481" s="56" t="e">
        <f t="shared" si="22"/>
        <v>#DIV/0!</v>
      </c>
      <c r="AZ481" s="56" t="e">
        <f t="shared" si="23"/>
        <v>#DIV/0!</v>
      </c>
      <c r="BA481" s="56" t="e">
        <f t="shared" si="24"/>
        <v>#DIV/0!</v>
      </c>
      <c r="BB481" s="56" t="e">
        <f t="shared" si="25"/>
        <v>#DIV/0!</v>
      </c>
      <c r="BC481" s="57" t="e">
        <f t="shared" si="26"/>
        <v>#DIV/0!</v>
      </c>
      <c r="BD481" s="58" t="e">
        <f t="shared" si="27"/>
        <v>#DIV/0!</v>
      </c>
      <c r="BE481" s="2" t="s">
        <v>459</v>
      </c>
      <c r="BH481" s="2" t="s">
        <v>420</v>
      </c>
      <c r="BI481" s="9">
        <f>VLOOKUP(BH481,[1]definitions_list_lookup!$AB$12:$AC$17,2,FALSE)</f>
        <v>0</v>
      </c>
    </row>
    <row r="482" spans="1:61">
      <c r="A482" s="8">
        <v>43304</v>
      </c>
      <c r="B482" s="9" t="s">
        <v>9</v>
      </c>
      <c r="D482" s="9" t="s">
        <v>10</v>
      </c>
      <c r="E482" s="9">
        <v>69</v>
      </c>
      <c r="F482" s="9">
        <v>3</v>
      </c>
      <c r="G482" s="10" t="s">
        <v>201</v>
      </c>
      <c r="H482" s="2">
        <v>0</v>
      </c>
      <c r="I482" s="2">
        <v>9</v>
      </c>
      <c r="J482" s="49" t="str">
        <f>IF(((VLOOKUP($G482,Depth_Lookup!$A$3:$J$561,9,FALSE))-(I482/100))&gt;=0,"Good","Too Long")</f>
        <v>Good</v>
      </c>
      <c r="K482" s="50">
        <f>(VLOOKUP($G482,Depth_Lookup!$A$3:$J$561,10,FALSE))+(H482/100)</f>
        <v>139.08500000000001</v>
      </c>
      <c r="L482" s="50">
        <f>(VLOOKUP($G482,Depth_Lookup!$A$3:$J$561,10,FALSE))+(I482/100)</f>
        <v>139.17500000000001</v>
      </c>
      <c r="R482" s="9"/>
      <c r="S482" s="17"/>
      <c r="T482" s="208"/>
      <c r="U482" s="5"/>
      <c r="V482" s="9"/>
      <c r="W482" s="9"/>
      <c r="X482" s="10" t="e">
        <f>VLOOKUP(W482,[1]definitions_list_lookup!$V$12:$W$15,2,FALSE)</f>
        <v>#N/A</v>
      </c>
      <c r="Y482" s="5"/>
      <c r="Z482" s="17" t="e">
        <f>VLOOKUP(Y482,[1]definitions_list_lookup!$AT$3:$AU$5,2,FALSE)</f>
        <v>#N/A</v>
      </c>
      <c r="AA482" s="52"/>
      <c r="AC482" s="9"/>
      <c r="AD482" s="2" t="s">
        <v>376</v>
      </c>
      <c r="AE482" s="10">
        <f>VLOOKUP(AD482,[1]definitions_list_lookup!$Y$12:$Z$15,2,FALSE)</f>
        <v>0</v>
      </c>
      <c r="AF482" s="5"/>
      <c r="AG482" s="17" t="e">
        <f>VLOOKUP(AF482,[1]definitions_list_lookup!$AT$3:$AU$5,2,FALSE)</f>
        <v>#N/A</v>
      </c>
      <c r="AI482" s="2"/>
      <c r="AJ482" s="2"/>
      <c r="AK482" s="54"/>
      <c r="AL482" s="54"/>
      <c r="AM482" s="54"/>
      <c r="AN482" s="54"/>
      <c r="AO482" s="54"/>
      <c r="AP482" s="54"/>
      <c r="AQ482" s="54"/>
      <c r="AR482" s="54"/>
      <c r="AS482" s="54"/>
      <c r="AT482" s="55"/>
      <c r="AU482" s="55"/>
      <c r="AV482" s="55"/>
      <c r="AW482" s="55"/>
      <c r="AX482" s="56" t="e">
        <f t="shared" si="21"/>
        <v>#DIV/0!</v>
      </c>
      <c r="AY482" s="56" t="e">
        <f t="shared" si="22"/>
        <v>#DIV/0!</v>
      </c>
      <c r="AZ482" s="56" t="e">
        <f t="shared" si="23"/>
        <v>#DIV/0!</v>
      </c>
      <c r="BA482" s="56" t="e">
        <f t="shared" si="24"/>
        <v>#DIV/0!</v>
      </c>
      <c r="BB482" s="56" t="e">
        <f t="shared" si="25"/>
        <v>#DIV/0!</v>
      </c>
      <c r="BC482" s="57" t="e">
        <f t="shared" si="26"/>
        <v>#DIV/0!</v>
      </c>
      <c r="BD482" s="58" t="e">
        <f t="shared" si="27"/>
        <v>#DIV/0!</v>
      </c>
      <c r="BE482" s="2" t="s">
        <v>459</v>
      </c>
      <c r="BH482" s="2" t="s">
        <v>420</v>
      </c>
      <c r="BI482" s="9">
        <f>VLOOKUP(BH482,[1]definitions_list_lookup!$AB$12:$AC$17,2,FALSE)</f>
        <v>0</v>
      </c>
    </row>
    <row r="483" spans="1:61">
      <c r="A483" s="8">
        <v>43304</v>
      </c>
      <c r="B483" s="9" t="s">
        <v>9</v>
      </c>
      <c r="D483" s="9" t="s">
        <v>10</v>
      </c>
      <c r="E483" s="9">
        <v>69</v>
      </c>
      <c r="F483" s="9">
        <v>3</v>
      </c>
      <c r="G483" s="10" t="s">
        <v>201</v>
      </c>
      <c r="H483" s="2">
        <v>9</v>
      </c>
      <c r="I483" s="2">
        <v>75</v>
      </c>
      <c r="J483" s="49" t="str">
        <f>IF(((VLOOKUP($G483,Depth_Lookup!$A$3:$J$561,9,FALSE))-(I483/100))&gt;=0,"Good","Too Long")</f>
        <v>Good</v>
      </c>
      <c r="K483" s="50">
        <f>(VLOOKUP($G483,Depth_Lookup!$A$3:$J$561,10,FALSE))+(H483/100)</f>
        <v>139.17500000000001</v>
      </c>
      <c r="L483" s="50">
        <f>(VLOOKUP($G483,Depth_Lookup!$A$3:$J$561,10,FALSE))+(I483/100)</f>
        <v>139.83500000000001</v>
      </c>
      <c r="P483" s="2" t="s">
        <v>373</v>
      </c>
      <c r="Q483" s="2" t="s">
        <v>372</v>
      </c>
      <c r="R483" s="9"/>
      <c r="S483" s="17"/>
      <c r="T483" s="208" t="s">
        <v>375</v>
      </c>
      <c r="U483" s="5"/>
      <c r="V483" s="9"/>
      <c r="W483" s="9"/>
      <c r="X483" s="10" t="e">
        <f>VLOOKUP(W483,[1]definitions_list_lookup!$V$12:$W$15,2,FALSE)</f>
        <v>#N/A</v>
      </c>
      <c r="Y483" s="5"/>
      <c r="Z483" s="17" t="e">
        <f>VLOOKUP(Y483,[1]definitions_list_lookup!$AT$3:$AU$5,2,FALSE)</f>
        <v>#N/A</v>
      </c>
      <c r="AA483" s="52"/>
      <c r="AC483" s="9"/>
      <c r="AD483" s="2" t="s">
        <v>376</v>
      </c>
      <c r="AE483" s="10">
        <f>VLOOKUP(AD483,[1]definitions_list_lookup!$Y$12:$Z$15,2,FALSE)</f>
        <v>0</v>
      </c>
      <c r="AF483" s="5"/>
      <c r="AG483" s="17" t="e">
        <f>VLOOKUP(AF483,[1]definitions_list_lookup!$AT$3:$AU$5,2,FALSE)</f>
        <v>#N/A</v>
      </c>
      <c r="AI483" s="2"/>
      <c r="AJ483" s="2"/>
      <c r="AK483" s="54"/>
      <c r="AL483" s="54"/>
      <c r="AM483" s="54"/>
      <c r="AN483" s="54"/>
      <c r="AO483" s="54"/>
      <c r="AP483" s="54"/>
      <c r="AQ483" s="54"/>
      <c r="AR483" s="54"/>
      <c r="AS483" s="54"/>
      <c r="AT483" s="55"/>
      <c r="AU483" s="55"/>
      <c r="AV483" s="55"/>
      <c r="AW483" s="55"/>
      <c r="AX483" s="56" t="e">
        <f t="shared" si="21"/>
        <v>#DIV/0!</v>
      </c>
      <c r="AY483" s="56" t="e">
        <f t="shared" si="22"/>
        <v>#DIV/0!</v>
      </c>
      <c r="AZ483" s="56" t="e">
        <f t="shared" si="23"/>
        <v>#DIV/0!</v>
      </c>
      <c r="BA483" s="56" t="e">
        <f t="shared" si="24"/>
        <v>#DIV/0!</v>
      </c>
      <c r="BB483" s="56" t="e">
        <f t="shared" si="25"/>
        <v>#DIV/0!</v>
      </c>
      <c r="BC483" s="57"/>
      <c r="BD483" s="58"/>
      <c r="BE483" s="2" t="s">
        <v>419</v>
      </c>
      <c r="BH483" s="2" t="s">
        <v>420</v>
      </c>
      <c r="BI483" s="9">
        <f>VLOOKUP(BH483,[1]definitions_list_lookup!$AB$12:$AC$17,2,FALSE)</f>
        <v>0</v>
      </c>
    </row>
    <row r="484" spans="1:61" s="113" customFormat="1">
      <c r="A484" s="112">
        <v>43304</v>
      </c>
      <c r="B484" s="113" t="s">
        <v>9</v>
      </c>
      <c r="D484" s="113" t="s">
        <v>10</v>
      </c>
      <c r="E484" s="113">
        <v>69</v>
      </c>
      <c r="F484" s="113">
        <v>3</v>
      </c>
      <c r="G484" s="114" t="s">
        <v>201</v>
      </c>
      <c r="H484" s="113">
        <v>75</v>
      </c>
      <c r="I484" s="113">
        <v>77</v>
      </c>
      <c r="J484" s="49" t="str">
        <f>IF(((VLOOKUP($G484,Depth_Lookup!$A$3:$J$561,9,FALSE))-(I484/100))&gt;=0,"Good","Too Long")</f>
        <v>Good</v>
      </c>
      <c r="K484" s="50">
        <f>(VLOOKUP($G484,Depth_Lookup!$A$3:$J$561,10,FALSE))+(H484/100)</f>
        <v>139.83500000000001</v>
      </c>
      <c r="L484" s="50">
        <f>(VLOOKUP($G484,Depth_Lookup!$A$3:$J$561,10,FALSE))+(I484/100)</f>
        <v>139.85500000000002</v>
      </c>
      <c r="M484" s="115"/>
      <c r="N484" s="116"/>
      <c r="S484" s="114"/>
      <c r="T484" s="208"/>
      <c r="X484" s="114" t="e">
        <f>VLOOKUP(W484,[1]definitions_list_lookup!$V$12:$W$15,2,FALSE)</f>
        <v>#N/A</v>
      </c>
      <c r="Z484" s="114" t="e">
        <f>VLOOKUP(Y484,[1]definitions_list_lookup!$AT$3:$AU$5,2,FALSE)</f>
        <v>#N/A</v>
      </c>
      <c r="AA484" s="117"/>
      <c r="AB484" s="118"/>
      <c r="AD484" s="113" t="s">
        <v>376</v>
      </c>
      <c r="AE484" s="114">
        <f>VLOOKUP(AD484,[1]definitions_list_lookup!$Y$12:$Z$15,2,FALSE)</f>
        <v>0</v>
      </c>
      <c r="AG484" s="114" t="e">
        <f>VLOOKUP(AF484,[1]definitions_list_lookup!$AT$3:$AU$5,2,FALSE)</f>
        <v>#N/A</v>
      </c>
      <c r="AK484" s="119" t="s">
        <v>421</v>
      </c>
      <c r="AL484" s="119" t="s">
        <v>422</v>
      </c>
      <c r="AM484" s="119" t="s">
        <v>457</v>
      </c>
      <c r="AN484" s="119">
        <v>2</v>
      </c>
      <c r="AO484" s="119"/>
      <c r="AP484" s="119"/>
      <c r="AQ484" s="119"/>
      <c r="AR484" s="119"/>
      <c r="AS484" s="119"/>
      <c r="AT484" s="120">
        <v>72</v>
      </c>
      <c r="AU484" s="120">
        <v>270</v>
      </c>
      <c r="AV484" s="120">
        <v>18</v>
      </c>
      <c r="AW484" s="120">
        <v>180</v>
      </c>
      <c r="AX484" s="121">
        <f t="shared" si="21"/>
        <v>83.973447336865661</v>
      </c>
      <c r="AY484" s="121">
        <f t="shared" si="22"/>
        <v>83.973447336865661</v>
      </c>
      <c r="AZ484" s="121">
        <f t="shared" si="23"/>
        <v>17.906888695428645</v>
      </c>
      <c r="BA484" s="121">
        <f t="shared" si="24"/>
        <v>173.97344733686566</v>
      </c>
      <c r="BB484" s="121">
        <f t="shared" si="25"/>
        <v>72.093111304571352</v>
      </c>
      <c r="BC484" s="122">
        <f t="shared" si="26"/>
        <v>263.97344733686566</v>
      </c>
      <c r="BD484" s="123">
        <f t="shared" si="27"/>
        <v>72.093111304571352</v>
      </c>
      <c r="BE484" s="113" t="s">
        <v>425</v>
      </c>
      <c r="BG484" s="124"/>
      <c r="BH484" s="113" t="s">
        <v>420</v>
      </c>
      <c r="BI484" s="113">
        <f>VLOOKUP(BH484,[1]definitions_list_lookup!$AB$12:$AC$17,2,FALSE)</f>
        <v>0</v>
      </c>
    </row>
    <row r="485" spans="1:61">
      <c r="A485" s="8">
        <v>43304</v>
      </c>
      <c r="B485" s="9" t="s">
        <v>9</v>
      </c>
      <c r="D485" s="9" t="s">
        <v>10</v>
      </c>
      <c r="E485" s="9">
        <v>69</v>
      </c>
      <c r="F485" s="9">
        <v>3</v>
      </c>
      <c r="G485" s="10" t="s">
        <v>201</v>
      </c>
      <c r="H485" s="2">
        <v>77</v>
      </c>
      <c r="I485" s="2">
        <v>93</v>
      </c>
      <c r="J485" s="49" t="str">
        <f>IF(((VLOOKUP($G485,Depth_Lookup!$A$3:$J$561,9,FALSE))-(I485/100))&gt;=0,"Good","Too Long")</f>
        <v>Good</v>
      </c>
      <c r="K485" s="50">
        <f>(VLOOKUP($G485,Depth_Lookup!$A$3:$J$561,10,FALSE))+(H485/100)</f>
        <v>139.85500000000002</v>
      </c>
      <c r="L485" s="50">
        <f>(VLOOKUP($G485,Depth_Lookup!$A$3:$J$561,10,FALSE))+(I485/100)</f>
        <v>140.01500000000001</v>
      </c>
      <c r="R485" s="9"/>
      <c r="S485" s="17"/>
      <c r="T485" s="208"/>
      <c r="U485" s="5"/>
      <c r="V485" s="9"/>
      <c r="W485" s="9"/>
      <c r="X485" s="10" t="e">
        <f>VLOOKUP(W485,[1]definitions_list_lookup!$V$12:$W$15,2,FALSE)</f>
        <v>#N/A</v>
      </c>
      <c r="Y485" s="5"/>
      <c r="Z485" s="17" t="e">
        <f>VLOOKUP(Y485,[1]definitions_list_lookup!$AT$3:$AU$5,2,FALSE)</f>
        <v>#N/A</v>
      </c>
      <c r="AA485" s="52"/>
      <c r="AC485" s="9"/>
      <c r="AD485" s="2" t="s">
        <v>376</v>
      </c>
      <c r="AE485" s="10">
        <f>VLOOKUP(AD485,[1]definitions_list_lookup!$Y$12:$Z$15,2,FALSE)</f>
        <v>0</v>
      </c>
      <c r="AF485" s="5"/>
      <c r="AG485" s="17" t="e">
        <f>VLOOKUP(AF485,[1]definitions_list_lookup!$AT$3:$AU$5,2,FALSE)</f>
        <v>#N/A</v>
      </c>
      <c r="AI485" s="2"/>
      <c r="AJ485" s="2"/>
      <c r="AK485" s="54"/>
      <c r="AL485" s="54"/>
      <c r="AM485" s="54"/>
      <c r="AN485" s="54"/>
      <c r="AO485" s="54"/>
      <c r="AP485" s="54"/>
      <c r="AQ485" s="54"/>
      <c r="AR485" s="54"/>
      <c r="AS485" s="54"/>
      <c r="AT485" s="55"/>
      <c r="AU485" s="55"/>
      <c r="AV485" s="55"/>
      <c r="AW485" s="55"/>
      <c r="AX485" s="56" t="e">
        <f t="shared" si="21"/>
        <v>#DIV/0!</v>
      </c>
      <c r="AY485" s="56" t="e">
        <f t="shared" si="22"/>
        <v>#DIV/0!</v>
      </c>
      <c r="AZ485" s="56" t="e">
        <f t="shared" si="23"/>
        <v>#DIV/0!</v>
      </c>
      <c r="BA485" s="56" t="e">
        <f t="shared" si="24"/>
        <v>#DIV/0!</v>
      </c>
      <c r="BB485" s="56" t="e">
        <f t="shared" si="25"/>
        <v>#DIV/0!</v>
      </c>
      <c r="BC485" s="57" t="e">
        <f t="shared" si="26"/>
        <v>#DIV/0!</v>
      </c>
      <c r="BD485" s="58" t="e">
        <f t="shared" si="27"/>
        <v>#DIV/0!</v>
      </c>
      <c r="BE485" s="2" t="s">
        <v>419</v>
      </c>
      <c r="BH485" s="2" t="s">
        <v>420</v>
      </c>
      <c r="BI485" s="9">
        <f>VLOOKUP(BH485,[1]definitions_list_lookup!$AB$12:$AC$17,2,FALSE)</f>
        <v>0</v>
      </c>
    </row>
    <row r="486" spans="1:61">
      <c r="A486" s="8">
        <v>43304</v>
      </c>
      <c r="B486" s="9" t="s">
        <v>9</v>
      </c>
      <c r="D486" s="9" t="s">
        <v>10</v>
      </c>
      <c r="E486" s="9">
        <v>69</v>
      </c>
      <c r="F486" s="9">
        <v>4</v>
      </c>
      <c r="G486" s="10" t="s">
        <v>202</v>
      </c>
      <c r="H486" s="2">
        <v>0</v>
      </c>
      <c r="I486" s="2">
        <v>20.5</v>
      </c>
      <c r="J486" s="49" t="str">
        <f>IF(((VLOOKUP($G486,Depth_Lookup!$A$3:$J$561,9,FALSE))-(I486/100))&gt;=0,"Good","Too Long")</f>
        <v>Good</v>
      </c>
      <c r="K486" s="50">
        <f>(VLOOKUP($G486,Depth_Lookup!$A$3:$J$561,10,FALSE))+(H486/100)</f>
        <v>140.01499999999999</v>
      </c>
      <c r="L486" s="50">
        <f>(VLOOKUP($G486,Depth_Lookup!$A$3:$J$561,10,FALSE))+(I486/100)</f>
        <v>140.22</v>
      </c>
      <c r="R486" s="9"/>
      <c r="S486" s="17"/>
      <c r="T486" s="208"/>
      <c r="U486" s="5"/>
      <c r="V486" s="9"/>
      <c r="W486" s="9"/>
      <c r="X486" s="10" t="e">
        <f>VLOOKUP(W486,[1]definitions_list_lookup!$V$12:$W$15,2,FALSE)</f>
        <v>#N/A</v>
      </c>
      <c r="Y486" s="5"/>
      <c r="Z486" s="17" t="e">
        <f>VLOOKUP(Y486,[1]definitions_list_lookup!$AT$3:$AU$5,2,FALSE)</f>
        <v>#N/A</v>
      </c>
      <c r="AA486" s="52"/>
      <c r="AC486" s="9"/>
      <c r="AD486" s="2" t="s">
        <v>376</v>
      </c>
      <c r="AE486" s="10">
        <f>VLOOKUP(AD486,[1]definitions_list_lookup!$Y$12:$Z$15,2,FALSE)</f>
        <v>0</v>
      </c>
      <c r="AF486" s="5"/>
      <c r="AG486" s="17" t="e">
        <f>VLOOKUP(AF486,[1]definitions_list_lookup!$AT$3:$AU$5,2,FALSE)</f>
        <v>#N/A</v>
      </c>
      <c r="AI486" s="2"/>
      <c r="AJ486" s="2"/>
      <c r="AK486" s="54"/>
      <c r="AL486" s="54"/>
      <c r="AM486" s="54"/>
      <c r="AN486" s="54"/>
      <c r="AO486" s="54"/>
      <c r="AP486" s="54"/>
      <c r="AQ486" s="54"/>
      <c r="AR486" s="54"/>
      <c r="AS486" s="54"/>
      <c r="AT486" s="55"/>
      <c r="AU486" s="55"/>
      <c r="AV486" s="55"/>
      <c r="AW486" s="55"/>
      <c r="AX486" s="56" t="e">
        <f t="shared" si="21"/>
        <v>#DIV/0!</v>
      </c>
      <c r="AY486" s="56" t="e">
        <f t="shared" si="22"/>
        <v>#DIV/0!</v>
      </c>
      <c r="AZ486" s="56" t="e">
        <f t="shared" si="23"/>
        <v>#DIV/0!</v>
      </c>
      <c r="BA486" s="56" t="e">
        <f t="shared" si="24"/>
        <v>#DIV/0!</v>
      </c>
      <c r="BB486" s="56" t="e">
        <f t="shared" si="25"/>
        <v>#DIV/0!</v>
      </c>
      <c r="BC486" s="57" t="e">
        <f t="shared" si="26"/>
        <v>#DIV/0!</v>
      </c>
      <c r="BD486" s="58" t="e">
        <f t="shared" si="27"/>
        <v>#DIV/0!</v>
      </c>
      <c r="BE486" s="2" t="s">
        <v>419</v>
      </c>
      <c r="BH486" s="2" t="s">
        <v>420</v>
      </c>
      <c r="BI486" s="9">
        <f>VLOOKUP(BH486,[1]definitions_list_lookup!$AB$12:$AC$17,2,FALSE)</f>
        <v>0</v>
      </c>
    </row>
    <row r="487" spans="1:61" s="85" customFormat="1">
      <c r="A487" s="84">
        <v>43304</v>
      </c>
      <c r="B487" s="85" t="s">
        <v>9</v>
      </c>
      <c r="D487" s="85" t="s">
        <v>10</v>
      </c>
      <c r="E487" s="85">
        <v>69</v>
      </c>
      <c r="F487" s="85">
        <v>4</v>
      </c>
      <c r="G487" s="86" t="s">
        <v>202</v>
      </c>
      <c r="H487" s="85">
        <v>20.5</v>
      </c>
      <c r="I487" s="85">
        <v>32.5</v>
      </c>
      <c r="J487" s="49" t="str">
        <f>IF(((VLOOKUP($G487,Depth_Lookup!$A$3:$J$561,9,FALSE))-(I487/100))&gt;=0,"Good","Too Long")</f>
        <v>Good</v>
      </c>
      <c r="K487" s="50">
        <f>(VLOOKUP($G487,Depth_Lookup!$A$3:$J$561,10,FALSE))+(H487/100)</f>
        <v>140.22</v>
      </c>
      <c r="L487" s="50">
        <f>(VLOOKUP($G487,Depth_Lookup!$A$3:$J$561,10,FALSE))+(I487/100)</f>
        <v>140.33999999999997</v>
      </c>
      <c r="M487" s="87"/>
      <c r="N487" s="88"/>
      <c r="S487" s="86"/>
      <c r="T487" s="208"/>
      <c r="X487" s="86" t="e">
        <f>VLOOKUP(W487,[1]definitions_list_lookup!$V$12:$W$15,2,FALSE)</f>
        <v>#N/A</v>
      </c>
      <c r="Z487" s="86" t="e">
        <f>VLOOKUP(Y487,[1]definitions_list_lookup!$AT$3:$AU$5,2,FALSE)</f>
        <v>#N/A</v>
      </c>
      <c r="AA487" s="89"/>
      <c r="AB487" s="90"/>
      <c r="AD487" s="85" t="s">
        <v>376</v>
      </c>
      <c r="AE487" s="86">
        <f>VLOOKUP(AD487,[1]definitions_list_lookup!$Y$12:$Z$15,2,FALSE)</f>
        <v>0</v>
      </c>
      <c r="AG487" s="86" t="e">
        <f>VLOOKUP(AF487,[1]definitions_list_lookup!$AT$3:$AU$5,2,FALSE)</f>
        <v>#N/A</v>
      </c>
      <c r="AK487" s="91"/>
      <c r="AL487" s="91"/>
      <c r="AM487" s="91"/>
      <c r="AN487" s="91"/>
      <c r="AO487" s="91"/>
      <c r="AP487" s="91"/>
      <c r="AQ487" s="91"/>
      <c r="AR487" s="91"/>
      <c r="AS487" s="91"/>
      <c r="AT487" s="92"/>
      <c r="AU487" s="92"/>
      <c r="AV487" s="92"/>
      <c r="AW487" s="92"/>
      <c r="AX487" s="93" t="e">
        <f t="shared" si="21"/>
        <v>#DIV/0!</v>
      </c>
      <c r="AY487" s="93" t="e">
        <f t="shared" si="22"/>
        <v>#DIV/0!</v>
      </c>
      <c r="AZ487" s="93" t="e">
        <f t="shared" si="23"/>
        <v>#DIV/0!</v>
      </c>
      <c r="BA487" s="93" t="e">
        <f t="shared" si="24"/>
        <v>#DIV/0!</v>
      </c>
      <c r="BB487" s="93" t="e">
        <f t="shared" si="25"/>
        <v>#DIV/0!</v>
      </c>
      <c r="BC487" s="94" t="e">
        <f t="shared" si="26"/>
        <v>#DIV/0!</v>
      </c>
      <c r="BD487" s="95" t="e">
        <f t="shared" si="27"/>
        <v>#DIV/0!</v>
      </c>
      <c r="BE487" s="85" t="s">
        <v>462</v>
      </c>
      <c r="BG487" s="96"/>
      <c r="BH487" s="85" t="s">
        <v>420</v>
      </c>
      <c r="BI487" s="85">
        <f>VLOOKUP(BH487,[1]definitions_list_lookup!$AB$12:$AC$17,2,FALSE)</f>
        <v>0</v>
      </c>
    </row>
    <row r="488" spans="1:61">
      <c r="A488" s="8">
        <v>43304</v>
      </c>
      <c r="B488" s="9" t="s">
        <v>9</v>
      </c>
      <c r="D488" s="9" t="s">
        <v>10</v>
      </c>
      <c r="E488" s="9">
        <v>69</v>
      </c>
      <c r="F488" s="9">
        <v>4</v>
      </c>
      <c r="G488" s="10" t="s">
        <v>202</v>
      </c>
      <c r="H488" s="2">
        <v>32</v>
      </c>
      <c r="I488" s="2">
        <v>68.5</v>
      </c>
      <c r="J488" s="49" t="str">
        <f>IF(((VLOOKUP($G488,Depth_Lookup!$A$3:$J$561,9,FALSE))-(I488/100))&gt;=0,"Good","Too Long")</f>
        <v>Good</v>
      </c>
      <c r="K488" s="50">
        <f>(VLOOKUP($G488,Depth_Lookup!$A$3:$J$561,10,FALSE))+(H488/100)</f>
        <v>140.33499999999998</v>
      </c>
      <c r="L488" s="50">
        <f>(VLOOKUP($G488,Depth_Lookup!$A$3:$J$561,10,FALSE))+(I488/100)</f>
        <v>140.69999999999999</v>
      </c>
      <c r="R488" s="9"/>
      <c r="S488" s="17"/>
      <c r="T488" s="208"/>
      <c r="U488" s="5"/>
      <c r="V488" s="9"/>
      <c r="W488" s="9"/>
      <c r="X488" s="10" t="e">
        <f>VLOOKUP(W488,[1]definitions_list_lookup!$V$12:$W$15,2,FALSE)</f>
        <v>#N/A</v>
      </c>
      <c r="Y488" s="5"/>
      <c r="Z488" s="17" t="e">
        <f>VLOOKUP(Y488,[1]definitions_list_lookup!$AT$3:$AU$5,2,FALSE)</f>
        <v>#N/A</v>
      </c>
      <c r="AA488" s="52"/>
      <c r="AC488" s="9"/>
      <c r="AD488" s="2" t="s">
        <v>376</v>
      </c>
      <c r="AE488" s="10">
        <f>VLOOKUP(AD488,[1]definitions_list_lookup!$Y$12:$Z$15,2,FALSE)</f>
        <v>0</v>
      </c>
      <c r="AF488" s="5"/>
      <c r="AG488" s="17" t="e">
        <f>VLOOKUP(AF488,[1]definitions_list_lookup!$AT$3:$AU$5,2,FALSE)</f>
        <v>#N/A</v>
      </c>
      <c r="AI488" s="2"/>
      <c r="AJ488" s="2"/>
      <c r="AK488" s="54"/>
      <c r="AL488" s="54"/>
      <c r="AM488" s="54"/>
      <c r="AN488" s="54"/>
      <c r="AO488" s="54"/>
      <c r="AP488" s="54"/>
      <c r="AQ488" s="54"/>
      <c r="AR488" s="54"/>
      <c r="AS488" s="54"/>
      <c r="AT488" s="55"/>
      <c r="AU488" s="55"/>
      <c r="AV488" s="55"/>
      <c r="AW488" s="55"/>
      <c r="AX488" s="56" t="e">
        <f t="shared" si="21"/>
        <v>#DIV/0!</v>
      </c>
      <c r="AY488" s="56" t="e">
        <f t="shared" si="22"/>
        <v>#DIV/0!</v>
      </c>
      <c r="AZ488" s="56" t="e">
        <f t="shared" si="23"/>
        <v>#DIV/0!</v>
      </c>
      <c r="BA488" s="56" t="e">
        <f t="shared" si="24"/>
        <v>#DIV/0!</v>
      </c>
      <c r="BB488" s="56" t="e">
        <f t="shared" si="25"/>
        <v>#DIV/0!</v>
      </c>
      <c r="BC488" s="57" t="e">
        <f t="shared" si="26"/>
        <v>#DIV/0!</v>
      </c>
      <c r="BD488" s="58" t="e">
        <f t="shared" si="27"/>
        <v>#DIV/0!</v>
      </c>
      <c r="BE488" s="2" t="s">
        <v>419</v>
      </c>
      <c r="BF488" s="2" t="s">
        <v>464</v>
      </c>
      <c r="BH488" s="2" t="s">
        <v>420</v>
      </c>
      <c r="BI488" s="9">
        <f>VLOOKUP(BH488,[1]definitions_list_lookup!$AB$12:$AC$17,2,FALSE)</f>
        <v>0</v>
      </c>
    </row>
    <row r="489" spans="1:61">
      <c r="A489" s="8">
        <v>43304</v>
      </c>
      <c r="B489" s="9" t="s">
        <v>9</v>
      </c>
      <c r="D489" s="9" t="s">
        <v>10</v>
      </c>
      <c r="E489" s="9">
        <v>70</v>
      </c>
      <c r="F489" s="9">
        <v>1</v>
      </c>
      <c r="G489" s="10" t="s">
        <v>203</v>
      </c>
      <c r="H489" s="2">
        <v>0</v>
      </c>
      <c r="I489" s="2">
        <v>74</v>
      </c>
      <c r="J489" s="49" t="str">
        <f>IF(((VLOOKUP($G489,Depth_Lookup!$A$3:$J$561,9,FALSE))-(I489/100))&gt;=0,"Good","Too Long")</f>
        <v>Good</v>
      </c>
      <c r="K489" s="50">
        <f>(VLOOKUP($G489,Depth_Lookup!$A$3:$J$561,10,FALSE))+(H489/100)</f>
        <v>140.6</v>
      </c>
      <c r="L489" s="50">
        <f>(VLOOKUP($G489,Depth_Lookup!$A$3:$J$561,10,FALSE))+(I489/100)</f>
        <v>141.34</v>
      </c>
      <c r="R489" s="9"/>
      <c r="S489" s="17"/>
      <c r="T489" s="208"/>
      <c r="U489" s="5"/>
      <c r="V489" s="9"/>
      <c r="W489" s="9"/>
      <c r="X489" s="10" t="e">
        <f>VLOOKUP(W489,[1]definitions_list_lookup!$V$12:$W$15,2,FALSE)</f>
        <v>#N/A</v>
      </c>
      <c r="Y489" s="5"/>
      <c r="Z489" s="17" t="e">
        <f>VLOOKUP(Y489,[1]definitions_list_lookup!$AT$3:$AU$5,2,FALSE)</f>
        <v>#N/A</v>
      </c>
      <c r="AA489" s="52"/>
      <c r="AC489" s="9"/>
      <c r="AD489" s="2" t="s">
        <v>376</v>
      </c>
      <c r="AE489" s="10">
        <f>VLOOKUP(AD489,[1]definitions_list_lookup!$Y$12:$Z$15,2,FALSE)</f>
        <v>0</v>
      </c>
      <c r="AF489" s="5"/>
      <c r="AG489" s="17" t="e">
        <f>VLOOKUP(AF489,[1]definitions_list_lookup!$AT$3:$AU$5,2,FALSE)</f>
        <v>#N/A</v>
      </c>
      <c r="AI489" s="2"/>
      <c r="AJ489" s="2"/>
      <c r="AK489" s="54"/>
      <c r="AL489" s="54"/>
      <c r="AM489" s="54"/>
      <c r="AN489" s="54"/>
      <c r="AO489" s="54"/>
      <c r="AP489" s="54"/>
      <c r="AQ489" s="54"/>
      <c r="AR489" s="54"/>
      <c r="AS489" s="54"/>
      <c r="AT489" s="55"/>
      <c r="AU489" s="55"/>
      <c r="AV489" s="55"/>
      <c r="AW489" s="55"/>
      <c r="AX489" s="56" t="e">
        <f t="shared" si="21"/>
        <v>#DIV/0!</v>
      </c>
      <c r="AY489" s="56" t="e">
        <f t="shared" si="22"/>
        <v>#DIV/0!</v>
      </c>
      <c r="AZ489" s="56" t="e">
        <f t="shared" si="23"/>
        <v>#DIV/0!</v>
      </c>
      <c r="BA489" s="56" t="e">
        <f t="shared" si="24"/>
        <v>#DIV/0!</v>
      </c>
      <c r="BB489" s="56" t="e">
        <f t="shared" si="25"/>
        <v>#DIV/0!</v>
      </c>
      <c r="BC489" s="57" t="e">
        <f t="shared" si="26"/>
        <v>#DIV/0!</v>
      </c>
      <c r="BD489" s="58" t="e">
        <f t="shared" si="27"/>
        <v>#DIV/0!</v>
      </c>
      <c r="BE489" s="2" t="s">
        <v>419</v>
      </c>
      <c r="BI489" s="9" t="e">
        <f>VLOOKUP(BH489,[1]definitions_list_lookup!$AB$12:$AC$17,2,FALSE)</f>
        <v>#N/A</v>
      </c>
    </row>
    <row r="490" spans="1:61" s="113" customFormat="1">
      <c r="A490" s="112">
        <v>43304</v>
      </c>
      <c r="B490" s="113" t="s">
        <v>9</v>
      </c>
      <c r="D490" s="113" t="s">
        <v>10</v>
      </c>
      <c r="E490" s="113">
        <v>70</v>
      </c>
      <c r="F490" s="113">
        <v>1</v>
      </c>
      <c r="G490" s="114" t="s">
        <v>203</v>
      </c>
      <c r="H490" s="113">
        <v>10</v>
      </c>
      <c r="I490" s="113">
        <v>11</v>
      </c>
      <c r="J490" s="49" t="str">
        <f>IF(((VLOOKUP($G490,Depth_Lookup!$A$3:$J$561,9,FALSE))-(I490/100))&gt;=0,"Good","Too Long")</f>
        <v>Good</v>
      </c>
      <c r="K490" s="50">
        <f>(VLOOKUP($G490,Depth_Lookup!$A$3:$J$561,10,FALSE))+(H490/100)</f>
        <v>140.69999999999999</v>
      </c>
      <c r="L490" s="50">
        <f>(VLOOKUP($G490,Depth_Lookup!$A$3:$J$561,10,FALSE))+(I490/100)</f>
        <v>140.71</v>
      </c>
      <c r="M490" s="115"/>
      <c r="N490" s="116"/>
      <c r="S490" s="114"/>
      <c r="T490" s="208"/>
      <c r="X490" s="114" t="e">
        <f>VLOOKUP(W490,[1]definitions_list_lookup!$V$12:$W$15,2,FALSE)</f>
        <v>#N/A</v>
      </c>
      <c r="Z490" s="114" t="e">
        <f>VLOOKUP(Y490,[1]definitions_list_lookup!$AT$3:$AU$5,2,FALSE)</f>
        <v>#N/A</v>
      </c>
      <c r="AA490" s="117"/>
      <c r="AB490" s="118"/>
      <c r="AD490" s="113" t="s">
        <v>376</v>
      </c>
      <c r="AE490" s="114">
        <f>VLOOKUP(AD490,[1]definitions_list_lookup!$Y$12:$Z$15,2,FALSE)</f>
        <v>0</v>
      </c>
      <c r="AG490" s="114" t="e">
        <f>VLOOKUP(AF490,[1]definitions_list_lookup!$AT$3:$AU$5,2,FALSE)</f>
        <v>#N/A</v>
      </c>
      <c r="AK490" s="119" t="s">
        <v>421</v>
      </c>
      <c r="AL490" s="119" t="s">
        <v>422</v>
      </c>
      <c r="AM490" s="119" t="s">
        <v>457</v>
      </c>
      <c r="AN490" s="119">
        <v>1</v>
      </c>
      <c r="AO490" s="119"/>
      <c r="AP490" s="119"/>
      <c r="AQ490" s="119"/>
      <c r="AR490" s="119"/>
      <c r="AS490" s="119"/>
      <c r="AT490" s="120">
        <v>66</v>
      </c>
      <c r="AU490" s="120">
        <v>90</v>
      </c>
      <c r="AV490" s="120">
        <v>1E-3</v>
      </c>
      <c r="AW490" s="120">
        <v>1E-3</v>
      </c>
      <c r="AX490" s="121">
        <f t="shared" si="21"/>
        <v>-89.999445228685332</v>
      </c>
      <c r="AY490" s="121">
        <f t="shared" si="22"/>
        <v>270.00055477131468</v>
      </c>
      <c r="AZ490" s="121">
        <f t="shared" si="23"/>
        <v>23.999999999002025</v>
      </c>
      <c r="BA490" s="121">
        <f t="shared" si="24"/>
        <v>5.5477131466830087E-4</v>
      </c>
      <c r="BB490" s="121">
        <f t="shared" si="25"/>
        <v>66.000000000997971</v>
      </c>
      <c r="BC490" s="122">
        <f t="shared" si="26"/>
        <v>90.000554771314683</v>
      </c>
      <c r="BD490" s="123">
        <f t="shared" si="27"/>
        <v>66.000000000997971</v>
      </c>
      <c r="BE490" s="113" t="s">
        <v>425</v>
      </c>
      <c r="BG490" s="124"/>
      <c r="BI490" s="113" t="e">
        <f>VLOOKUP(BH490,[1]definitions_list_lookup!$AB$12:$AC$17,2,FALSE)</f>
        <v>#N/A</v>
      </c>
    </row>
    <row r="491" spans="1:61">
      <c r="A491" s="8">
        <v>43304</v>
      </c>
      <c r="B491" s="9" t="s">
        <v>9</v>
      </c>
      <c r="D491" s="9" t="s">
        <v>10</v>
      </c>
      <c r="E491" s="9">
        <v>70</v>
      </c>
      <c r="F491" s="9">
        <v>1</v>
      </c>
      <c r="G491" s="10" t="s">
        <v>203</v>
      </c>
      <c r="H491" s="2">
        <v>11</v>
      </c>
      <c r="I491" s="2">
        <v>75</v>
      </c>
      <c r="J491" s="49" t="str">
        <f>IF(((VLOOKUP($G491,Depth_Lookup!$A$3:$J$561,9,FALSE))-(I491/100))&gt;=0,"Good","Too Long")</f>
        <v>Good</v>
      </c>
      <c r="K491" s="50">
        <f>(VLOOKUP($G491,Depth_Lookup!$A$3:$J$561,10,FALSE))+(H491/100)</f>
        <v>140.71</v>
      </c>
      <c r="L491" s="50">
        <f>(VLOOKUP($G491,Depth_Lookup!$A$3:$J$561,10,FALSE))+(I491/100)</f>
        <v>141.35</v>
      </c>
      <c r="R491" s="9"/>
      <c r="S491" s="17"/>
      <c r="T491" s="208"/>
      <c r="U491" s="5"/>
      <c r="V491" s="9"/>
      <c r="W491" s="9"/>
      <c r="X491" s="10" t="e">
        <f>VLOOKUP(W491,[1]definitions_list_lookup!$V$12:$W$15,2,FALSE)</f>
        <v>#N/A</v>
      </c>
      <c r="Y491" s="5"/>
      <c r="Z491" s="17" t="e">
        <f>VLOOKUP(Y491,[1]definitions_list_lookup!$AT$3:$AU$5,2,FALSE)</f>
        <v>#N/A</v>
      </c>
      <c r="AA491" s="52"/>
      <c r="AC491" s="9"/>
      <c r="AD491" s="2" t="s">
        <v>376</v>
      </c>
      <c r="AE491" s="10">
        <f>VLOOKUP(AD491,[1]definitions_list_lookup!$Y$12:$Z$15,2,FALSE)</f>
        <v>0</v>
      </c>
      <c r="AF491" s="5"/>
      <c r="AG491" s="17" t="e">
        <f>VLOOKUP(AF491,[1]definitions_list_lookup!$AT$3:$AU$5,2,FALSE)</f>
        <v>#N/A</v>
      </c>
      <c r="AI491" s="2"/>
      <c r="AJ491" s="2"/>
      <c r="AK491" s="54"/>
      <c r="AL491" s="54"/>
      <c r="AM491" s="54"/>
      <c r="AN491" s="54"/>
      <c r="AO491" s="54"/>
      <c r="AP491" s="54"/>
      <c r="AQ491" s="54"/>
      <c r="AR491" s="54"/>
      <c r="AS491" s="54"/>
      <c r="AT491" s="55"/>
      <c r="AU491" s="55"/>
      <c r="AV491" s="55"/>
      <c r="AW491" s="55"/>
      <c r="AX491" s="56" t="e">
        <f t="shared" si="21"/>
        <v>#DIV/0!</v>
      </c>
      <c r="AY491" s="56" t="e">
        <f t="shared" si="22"/>
        <v>#DIV/0!</v>
      </c>
      <c r="AZ491" s="56" t="e">
        <f t="shared" si="23"/>
        <v>#DIV/0!</v>
      </c>
      <c r="BA491" s="56" t="e">
        <f t="shared" si="24"/>
        <v>#DIV/0!</v>
      </c>
      <c r="BB491" s="56" t="e">
        <f t="shared" si="25"/>
        <v>#DIV/0!</v>
      </c>
      <c r="BC491" s="57" t="e">
        <f t="shared" si="26"/>
        <v>#DIV/0!</v>
      </c>
      <c r="BD491" s="58" t="e">
        <f t="shared" si="27"/>
        <v>#DIV/0!</v>
      </c>
      <c r="BE491" s="2" t="s">
        <v>419</v>
      </c>
      <c r="BI491" s="9" t="e">
        <f>VLOOKUP(BH491,[1]definitions_list_lookup!$AB$12:$AC$17,2,FALSE)</f>
        <v>#N/A</v>
      </c>
    </row>
    <row r="492" spans="1:61" s="113" customFormat="1">
      <c r="A492" s="112">
        <v>43304</v>
      </c>
      <c r="B492" s="113" t="s">
        <v>9</v>
      </c>
      <c r="D492" s="113" t="s">
        <v>10</v>
      </c>
      <c r="E492" s="113">
        <v>70</v>
      </c>
      <c r="F492" s="113">
        <v>1</v>
      </c>
      <c r="G492" s="114" t="s">
        <v>203</v>
      </c>
      <c r="H492" s="113">
        <v>75</v>
      </c>
      <c r="I492" s="113">
        <v>75.2</v>
      </c>
      <c r="J492" s="49" t="str">
        <f>IF(((VLOOKUP($G492,Depth_Lookup!$A$3:$J$561,9,FALSE))-(I492/100))&gt;=0,"Good","Too Long")</f>
        <v>Good</v>
      </c>
      <c r="K492" s="50">
        <f>(VLOOKUP($G492,Depth_Lookup!$A$3:$J$561,10,FALSE))+(H492/100)</f>
        <v>141.35</v>
      </c>
      <c r="L492" s="50">
        <f>(VLOOKUP($G492,Depth_Lookup!$A$3:$J$561,10,FALSE))+(I492/100)</f>
        <v>141.352</v>
      </c>
      <c r="M492" s="115"/>
      <c r="N492" s="116"/>
      <c r="S492" s="114"/>
      <c r="T492" s="208"/>
      <c r="X492" s="114" t="e">
        <f>VLOOKUP(W492,[1]definitions_list_lookup!$V$12:$W$15,2,FALSE)</f>
        <v>#N/A</v>
      </c>
      <c r="Z492" s="114" t="e">
        <f>VLOOKUP(Y492,[1]definitions_list_lookup!$AT$3:$AU$5,2,FALSE)</f>
        <v>#N/A</v>
      </c>
      <c r="AA492" s="117"/>
      <c r="AB492" s="118"/>
      <c r="AD492" s="113" t="s">
        <v>376</v>
      </c>
      <c r="AE492" s="114">
        <f>VLOOKUP(AD492,[1]definitions_list_lookup!$Y$12:$Z$15,2,FALSE)</f>
        <v>0</v>
      </c>
      <c r="AG492" s="114" t="e">
        <f>VLOOKUP(AF492,[1]definitions_list_lookup!$AT$3:$AU$5,2,FALSE)</f>
        <v>#N/A</v>
      </c>
      <c r="AK492" s="119" t="s">
        <v>421</v>
      </c>
      <c r="AL492" s="119" t="s">
        <v>422</v>
      </c>
      <c r="AM492" s="119" t="s">
        <v>457</v>
      </c>
      <c r="AN492" s="119">
        <v>0.2</v>
      </c>
      <c r="AO492" s="119"/>
      <c r="AP492" s="119"/>
      <c r="AQ492" s="119"/>
      <c r="AR492" s="119"/>
      <c r="AS492" s="119"/>
      <c r="AT492" s="120">
        <v>61</v>
      </c>
      <c r="AU492" s="120">
        <v>90</v>
      </c>
      <c r="AV492" s="120">
        <v>35</v>
      </c>
      <c r="AW492" s="120">
        <v>180</v>
      </c>
      <c r="AX492" s="121">
        <f t="shared" si="21"/>
        <v>-68.78720477084147</v>
      </c>
      <c r="AY492" s="121">
        <f t="shared" si="22"/>
        <v>291.21279522915853</v>
      </c>
      <c r="AZ492" s="121">
        <f t="shared" si="23"/>
        <v>27.327693465769801</v>
      </c>
      <c r="BA492" s="121">
        <f t="shared" si="24"/>
        <v>21.21279522915853</v>
      </c>
      <c r="BB492" s="121">
        <f t="shared" si="25"/>
        <v>62.672306534230202</v>
      </c>
      <c r="BC492" s="122">
        <f t="shared" si="26"/>
        <v>111.21279522915853</v>
      </c>
      <c r="BD492" s="123">
        <f t="shared" si="27"/>
        <v>62.672306534230202</v>
      </c>
      <c r="BE492" s="113" t="s">
        <v>425</v>
      </c>
      <c r="BG492" s="124"/>
      <c r="BI492" s="113" t="e">
        <f>VLOOKUP(BH492,[1]definitions_list_lookup!$AB$12:$AC$17,2,FALSE)</f>
        <v>#N/A</v>
      </c>
    </row>
    <row r="493" spans="1:61" s="12" customFormat="1">
      <c r="A493" s="11">
        <v>43304</v>
      </c>
      <c r="B493" s="12" t="s">
        <v>9</v>
      </c>
      <c r="D493" s="12" t="s">
        <v>10</v>
      </c>
      <c r="E493" s="12">
        <v>70</v>
      </c>
      <c r="F493" s="12">
        <v>1</v>
      </c>
      <c r="G493" s="13" t="s">
        <v>203</v>
      </c>
      <c r="H493" s="14">
        <v>75.2</v>
      </c>
      <c r="I493" s="14">
        <v>91</v>
      </c>
      <c r="J493" s="49" t="str">
        <f>IF(((VLOOKUP($G493,Depth_Lookup!$A$3:$J$561,9,FALSE))-(I493/100))&gt;=0,"Good","Too Long")</f>
        <v>Good</v>
      </c>
      <c r="K493" s="50">
        <f>(VLOOKUP($G493,Depth_Lookup!$A$3:$J$561,10,FALSE))+(H493/100)</f>
        <v>141.352</v>
      </c>
      <c r="L493" s="50">
        <f>(VLOOKUP($G493,Depth_Lookup!$A$3:$J$561,10,FALSE))+(I493/100)</f>
        <v>141.51</v>
      </c>
      <c r="M493" s="60"/>
      <c r="N493" s="61"/>
      <c r="P493" s="14"/>
      <c r="Q493" s="14"/>
      <c r="S493" s="21"/>
      <c r="T493" s="209"/>
      <c r="U493" s="26"/>
      <c r="X493" s="13" t="e">
        <f>VLOOKUP(W493,[1]definitions_list_lookup!$V$12:$W$15,2,FALSE)</f>
        <v>#N/A</v>
      </c>
      <c r="Y493" s="26"/>
      <c r="Z493" s="21" t="e">
        <f>VLOOKUP(Y493,[1]definitions_list_lookup!$AT$3:$AU$5,2,FALSE)</f>
        <v>#N/A</v>
      </c>
      <c r="AA493" s="62"/>
      <c r="AB493" s="63"/>
      <c r="AD493" s="14" t="s">
        <v>376</v>
      </c>
      <c r="AE493" s="13">
        <f>VLOOKUP(AD493,[1]definitions_list_lookup!$Y$12:$Z$15,2,FALSE)</f>
        <v>0</v>
      </c>
      <c r="AF493" s="26"/>
      <c r="AG493" s="21" t="e">
        <f>VLOOKUP(AF493,[1]definitions_list_lookup!$AT$3:$AU$5,2,FALSE)</f>
        <v>#N/A</v>
      </c>
      <c r="AI493" s="14"/>
      <c r="AJ493" s="1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5"/>
      <c r="AU493" s="65"/>
      <c r="AV493" s="65"/>
      <c r="AW493" s="65"/>
      <c r="AX493" s="66" t="e">
        <f t="shared" si="21"/>
        <v>#DIV/0!</v>
      </c>
      <c r="AY493" s="66" t="e">
        <f t="shared" si="22"/>
        <v>#DIV/0!</v>
      </c>
      <c r="AZ493" s="66" t="e">
        <f t="shared" si="23"/>
        <v>#DIV/0!</v>
      </c>
      <c r="BA493" s="66" t="e">
        <f t="shared" si="24"/>
        <v>#DIV/0!</v>
      </c>
      <c r="BB493" s="66" t="e">
        <f t="shared" si="25"/>
        <v>#DIV/0!</v>
      </c>
      <c r="BC493" s="67" t="e">
        <f t="shared" si="26"/>
        <v>#DIV/0!</v>
      </c>
      <c r="BD493" s="68" t="e">
        <f t="shared" si="27"/>
        <v>#DIV/0!</v>
      </c>
      <c r="BE493" s="14"/>
      <c r="BF493" s="14"/>
      <c r="BG493" s="69"/>
      <c r="BH493" s="14"/>
      <c r="BI493" s="12" t="e">
        <f>VLOOKUP(BH493,[1]definitions_list_lookup!$AB$12:$AC$17,2,FALSE)</f>
        <v>#N/A</v>
      </c>
    </row>
    <row r="494" spans="1:61">
      <c r="A494" s="8">
        <v>43305</v>
      </c>
      <c r="B494" s="9" t="s">
        <v>9</v>
      </c>
      <c r="D494" s="9" t="s">
        <v>10</v>
      </c>
      <c r="E494" s="9">
        <v>70</v>
      </c>
      <c r="F494" s="9">
        <v>2</v>
      </c>
      <c r="G494" s="10" t="s">
        <v>204</v>
      </c>
      <c r="H494" s="2">
        <v>0</v>
      </c>
      <c r="I494" s="2">
        <v>53</v>
      </c>
      <c r="J494" s="49" t="str">
        <f>IF(((VLOOKUP($G494,Depth_Lookup!$A$3:$J$561,9,FALSE))-(I494/100))&gt;=0,"Good","Too Long")</f>
        <v>Good</v>
      </c>
      <c r="K494" s="50">
        <f>(VLOOKUP($G494,Depth_Lookup!$A$3:$J$561,10,FALSE))+(H494/100)</f>
        <v>141.51499999999999</v>
      </c>
      <c r="L494" s="50">
        <f>(VLOOKUP($G494,Depth_Lookup!$A$3:$J$561,10,FALSE))+(I494/100)</f>
        <v>142.04499999999999</v>
      </c>
      <c r="P494" s="2" t="s">
        <v>373</v>
      </c>
      <c r="Q494" s="2" t="s">
        <v>372</v>
      </c>
      <c r="R494" s="9"/>
      <c r="S494" s="17"/>
      <c r="T494" s="208" t="s">
        <v>375</v>
      </c>
      <c r="U494" s="5"/>
      <c r="V494" s="9"/>
      <c r="W494" s="9"/>
      <c r="X494" s="10" t="e">
        <f>VLOOKUP(W494,[1]definitions_list_lookup!$V$12:$W$15,2,FALSE)</f>
        <v>#N/A</v>
      </c>
      <c r="Y494" s="5"/>
      <c r="Z494" s="17" t="e">
        <f>VLOOKUP(Y494,[1]definitions_list_lookup!$AT$3:$AU$5,2,FALSE)</f>
        <v>#N/A</v>
      </c>
      <c r="AA494" s="52"/>
      <c r="AC494" s="9"/>
      <c r="AD494" s="2" t="s">
        <v>376</v>
      </c>
      <c r="AE494" s="10">
        <f>VLOOKUP(AD494,[1]definitions_list_lookup!$Y$12:$Z$15,2,FALSE)</f>
        <v>0</v>
      </c>
      <c r="AF494" s="5"/>
      <c r="AG494" s="17" t="e">
        <f>VLOOKUP(AF494,[1]definitions_list_lookup!$AT$3:$AU$5,2,FALSE)</f>
        <v>#N/A</v>
      </c>
      <c r="AI494" s="2"/>
      <c r="AJ494" s="2"/>
      <c r="AK494" s="54"/>
      <c r="AL494" s="54"/>
      <c r="AM494" s="54"/>
      <c r="AN494" s="54"/>
      <c r="AO494" s="54"/>
      <c r="AP494" s="54"/>
      <c r="AQ494" s="54"/>
      <c r="AR494" s="54"/>
      <c r="AS494" s="54"/>
      <c r="AT494" s="55"/>
      <c r="AU494" s="55"/>
      <c r="AV494" s="55"/>
      <c r="AW494" s="55"/>
      <c r="AX494" s="56" t="e">
        <f t="shared" si="21"/>
        <v>#DIV/0!</v>
      </c>
      <c r="AY494" s="56" t="e">
        <f t="shared" si="22"/>
        <v>#DIV/0!</v>
      </c>
      <c r="AZ494" s="56" t="e">
        <f t="shared" si="23"/>
        <v>#DIV/0!</v>
      </c>
      <c r="BA494" s="56" t="e">
        <f t="shared" si="24"/>
        <v>#DIV/0!</v>
      </c>
      <c r="BB494" s="56" t="e">
        <f t="shared" si="25"/>
        <v>#DIV/0!</v>
      </c>
      <c r="BC494" s="57"/>
      <c r="BD494" s="58"/>
      <c r="BE494" s="2" t="s">
        <v>459</v>
      </c>
      <c r="BH494" s="2" t="s">
        <v>420</v>
      </c>
      <c r="BI494" s="9">
        <f>VLOOKUP(BH494,[1]definitions_list_lookup!$AB$12:$AC$17,2,FALSE)</f>
        <v>0</v>
      </c>
    </row>
    <row r="495" spans="1:61" s="85" customFormat="1">
      <c r="A495" s="84">
        <v>43305</v>
      </c>
      <c r="B495" s="85" t="s">
        <v>9</v>
      </c>
      <c r="D495" s="85" t="s">
        <v>205</v>
      </c>
      <c r="E495" s="85">
        <v>70</v>
      </c>
      <c r="F495" s="85">
        <v>2</v>
      </c>
      <c r="G495" s="86" t="s">
        <v>204</v>
      </c>
      <c r="H495" s="85">
        <v>53</v>
      </c>
      <c r="I495" s="85">
        <v>57</v>
      </c>
      <c r="J495" s="49" t="str">
        <f>IF(((VLOOKUP($G495,Depth_Lookup!$A$3:$J$561,9,FALSE))-(I495/100))&gt;=0,"Good","Too Long")</f>
        <v>Good</v>
      </c>
      <c r="K495" s="50">
        <f>(VLOOKUP($G495,Depth_Lookup!$A$3:$J$561,10,FALSE))+(H495/100)</f>
        <v>142.04499999999999</v>
      </c>
      <c r="L495" s="50">
        <f>(VLOOKUP($G495,Depth_Lookup!$A$3:$J$561,10,FALSE))+(I495/100)</f>
        <v>142.08499999999998</v>
      </c>
      <c r="M495" s="87"/>
      <c r="N495" s="88"/>
      <c r="S495" s="86"/>
      <c r="T495" s="208"/>
      <c r="X495" s="86" t="e">
        <f>VLOOKUP(W495,[1]definitions_list_lookup!$V$12:$W$15,2,FALSE)</f>
        <v>#N/A</v>
      </c>
      <c r="Z495" s="86" t="e">
        <f>VLOOKUP(Y495,[1]definitions_list_lookup!$AT$3:$AU$5,2,FALSE)</f>
        <v>#N/A</v>
      </c>
      <c r="AA495" s="89"/>
      <c r="AB495" s="90"/>
      <c r="AD495" s="85" t="s">
        <v>376</v>
      </c>
      <c r="AE495" s="86">
        <f>VLOOKUP(AD495,[1]definitions_list_lookup!$Y$12:$Z$15,2,FALSE)</f>
        <v>0</v>
      </c>
      <c r="AG495" s="86" t="e">
        <f>VLOOKUP(AF495,[1]definitions_list_lookup!$AT$3:$AU$5,2,FALSE)</f>
        <v>#N/A</v>
      </c>
      <c r="AK495" s="91"/>
      <c r="AL495" s="91"/>
      <c r="AM495" s="91"/>
      <c r="AN495" s="91"/>
      <c r="AO495" s="91"/>
      <c r="AP495" s="91"/>
      <c r="AQ495" s="91"/>
      <c r="AR495" s="91"/>
      <c r="AS495" s="91"/>
      <c r="AT495" s="92">
        <v>0.1</v>
      </c>
      <c r="AU495" s="92">
        <v>90</v>
      </c>
      <c r="AV495" s="92">
        <v>0.1</v>
      </c>
      <c r="AW495" s="92">
        <v>0</v>
      </c>
      <c r="AX495" s="93">
        <f t="shared" si="21"/>
        <v>-135</v>
      </c>
      <c r="AY495" s="93">
        <f t="shared" si="22"/>
        <v>225</v>
      </c>
      <c r="AZ495" s="93">
        <f t="shared" si="23"/>
        <v>89.858578787360372</v>
      </c>
      <c r="BA495" s="93">
        <f t="shared" si="24"/>
        <v>315</v>
      </c>
      <c r="BB495" s="93">
        <f t="shared" si="25"/>
        <v>0.14142121263962792</v>
      </c>
      <c r="BC495" s="94">
        <f t="shared" si="26"/>
        <v>45</v>
      </c>
      <c r="BD495" s="95">
        <f t="shared" si="27"/>
        <v>0.14142121263962792</v>
      </c>
      <c r="BE495" s="85" t="s">
        <v>465</v>
      </c>
      <c r="BG495" s="96"/>
      <c r="BH495" s="85" t="s">
        <v>420</v>
      </c>
      <c r="BI495" s="85">
        <f>VLOOKUP(BH495,[1]definitions_list_lookup!$AB$12:$AC$17,2,FALSE)</f>
        <v>0</v>
      </c>
    </row>
    <row r="496" spans="1:61">
      <c r="A496" s="8">
        <v>43305</v>
      </c>
      <c r="B496" s="9" t="s">
        <v>9</v>
      </c>
      <c r="D496" s="9" t="s">
        <v>206</v>
      </c>
      <c r="E496" s="9">
        <v>70</v>
      </c>
      <c r="F496" s="9">
        <v>2</v>
      </c>
      <c r="G496" s="10" t="s">
        <v>204</v>
      </c>
      <c r="H496" s="2">
        <v>57</v>
      </c>
      <c r="I496" s="2">
        <v>93</v>
      </c>
      <c r="J496" s="49" t="str">
        <f>IF(((VLOOKUP($G496,Depth_Lookup!$A$3:$J$561,9,FALSE))-(I496/100))&gt;=0,"Good","Too Long")</f>
        <v>Good</v>
      </c>
      <c r="K496" s="50">
        <f>(VLOOKUP($G496,Depth_Lookup!$A$3:$J$561,10,FALSE))+(H496/100)</f>
        <v>142.08499999999998</v>
      </c>
      <c r="L496" s="50">
        <f>(VLOOKUP($G496,Depth_Lookup!$A$3:$J$561,10,FALSE))+(I496/100)</f>
        <v>142.44499999999999</v>
      </c>
      <c r="R496" s="9"/>
      <c r="S496" s="17"/>
      <c r="T496" s="208"/>
      <c r="U496" s="5"/>
      <c r="V496" s="9"/>
      <c r="W496" s="9"/>
      <c r="X496" s="10" t="e">
        <f>VLOOKUP(W496,[1]definitions_list_lookup!$V$12:$W$15,2,FALSE)</f>
        <v>#N/A</v>
      </c>
      <c r="Y496" s="5"/>
      <c r="Z496" s="17" t="e">
        <f>VLOOKUP(Y496,[1]definitions_list_lookup!$AT$3:$AU$5,2,FALSE)</f>
        <v>#N/A</v>
      </c>
      <c r="AA496" s="52"/>
      <c r="AC496" s="9"/>
      <c r="AD496" s="2" t="s">
        <v>376</v>
      </c>
      <c r="AE496" s="10">
        <f>VLOOKUP(AD496,[1]definitions_list_lookup!$Y$12:$Z$15,2,FALSE)</f>
        <v>0</v>
      </c>
      <c r="AF496" s="5"/>
      <c r="AG496" s="17" t="e">
        <f>VLOOKUP(AF496,[1]definitions_list_lookup!$AT$3:$AU$5,2,FALSE)</f>
        <v>#N/A</v>
      </c>
      <c r="AI496" s="2"/>
      <c r="AJ496" s="2"/>
      <c r="AK496" s="54"/>
      <c r="AL496" s="54"/>
      <c r="AM496" s="54"/>
      <c r="AN496" s="54"/>
      <c r="AO496" s="54"/>
      <c r="AP496" s="54"/>
      <c r="AQ496" s="54"/>
      <c r="AR496" s="54"/>
      <c r="AS496" s="54"/>
      <c r="AT496" s="55"/>
      <c r="AU496" s="55"/>
      <c r="AV496" s="55"/>
      <c r="AW496" s="55"/>
      <c r="AX496" s="56" t="e">
        <f t="shared" si="21"/>
        <v>#DIV/0!</v>
      </c>
      <c r="AY496" s="56" t="e">
        <f t="shared" si="22"/>
        <v>#DIV/0!</v>
      </c>
      <c r="AZ496" s="56" t="e">
        <f t="shared" si="23"/>
        <v>#DIV/0!</v>
      </c>
      <c r="BA496" s="56" t="e">
        <f t="shared" si="24"/>
        <v>#DIV/0!</v>
      </c>
      <c r="BB496" s="56" t="e">
        <f t="shared" si="25"/>
        <v>#DIV/0!</v>
      </c>
      <c r="BC496" s="57" t="e">
        <f t="shared" si="26"/>
        <v>#DIV/0!</v>
      </c>
      <c r="BD496" s="58" t="e">
        <f t="shared" si="27"/>
        <v>#DIV/0!</v>
      </c>
      <c r="BE496" s="2" t="s">
        <v>459</v>
      </c>
      <c r="BH496" s="2" t="s">
        <v>420</v>
      </c>
      <c r="BI496" s="9">
        <f>VLOOKUP(BH496,[1]definitions_list_lookup!$AB$12:$AC$17,2,FALSE)</f>
        <v>0</v>
      </c>
    </row>
    <row r="497" spans="1:61">
      <c r="A497" s="8">
        <v>43305</v>
      </c>
      <c r="B497" s="9" t="s">
        <v>9</v>
      </c>
      <c r="D497" s="9" t="s">
        <v>207</v>
      </c>
      <c r="E497" s="9">
        <v>70</v>
      </c>
      <c r="F497" s="9">
        <v>3</v>
      </c>
      <c r="G497" s="10" t="s">
        <v>208</v>
      </c>
      <c r="H497" s="2">
        <v>0</v>
      </c>
      <c r="I497" s="2">
        <v>65.5</v>
      </c>
      <c r="J497" s="49" t="str">
        <f>IF(((VLOOKUP($G497,Depth_Lookup!$A$3:$J$561,9,FALSE))-(I497/100))&gt;=0,"Good","Too Long")</f>
        <v>Good</v>
      </c>
      <c r="K497" s="50">
        <f>(VLOOKUP($G497,Depth_Lookup!$A$3:$J$561,10,FALSE))+(H497/100)</f>
        <v>142.44499999999999</v>
      </c>
      <c r="L497" s="50">
        <f>(VLOOKUP($G497,Depth_Lookup!$A$3:$J$561,10,FALSE))+(I497/100)</f>
        <v>143.1</v>
      </c>
      <c r="R497" s="9"/>
      <c r="S497" s="17"/>
      <c r="T497" s="208"/>
      <c r="U497" s="5"/>
      <c r="V497" s="9"/>
      <c r="W497" s="9"/>
      <c r="X497" s="10" t="e">
        <f>VLOOKUP(W497,[1]definitions_list_lookup!$V$12:$W$15,2,FALSE)</f>
        <v>#N/A</v>
      </c>
      <c r="Y497" s="5"/>
      <c r="Z497" s="17" t="e">
        <f>VLOOKUP(Y497,[1]definitions_list_lookup!$AT$3:$AU$5,2,FALSE)</f>
        <v>#N/A</v>
      </c>
      <c r="AA497" s="52"/>
      <c r="AC497" s="9"/>
      <c r="AD497" s="2" t="s">
        <v>376</v>
      </c>
      <c r="AE497" s="10">
        <f>VLOOKUP(AD497,[1]definitions_list_lookup!$Y$12:$Z$15,2,FALSE)</f>
        <v>0</v>
      </c>
      <c r="AF497" s="5"/>
      <c r="AG497" s="17" t="e">
        <f>VLOOKUP(AF497,[1]definitions_list_lookup!$AT$3:$AU$5,2,FALSE)</f>
        <v>#N/A</v>
      </c>
      <c r="AI497" s="2"/>
      <c r="AJ497" s="2"/>
      <c r="AK497" s="54"/>
      <c r="AL497" s="54"/>
      <c r="AM497" s="54"/>
      <c r="AN497" s="54"/>
      <c r="AO497" s="54"/>
      <c r="AP497" s="54"/>
      <c r="AQ497" s="54"/>
      <c r="AR497" s="54"/>
      <c r="AS497" s="54"/>
      <c r="AT497" s="55"/>
      <c r="AU497" s="55"/>
      <c r="AV497" s="55"/>
      <c r="AW497" s="55"/>
      <c r="AX497" s="56" t="e">
        <f t="shared" si="21"/>
        <v>#DIV/0!</v>
      </c>
      <c r="AY497" s="56" t="e">
        <f t="shared" si="22"/>
        <v>#DIV/0!</v>
      </c>
      <c r="AZ497" s="56" t="e">
        <f t="shared" si="23"/>
        <v>#DIV/0!</v>
      </c>
      <c r="BA497" s="56" t="e">
        <f t="shared" si="24"/>
        <v>#DIV/0!</v>
      </c>
      <c r="BB497" s="56" t="e">
        <f t="shared" si="25"/>
        <v>#DIV/0!</v>
      </c>
      <c r="BC497" s="57" t="e">
        <f t="shared" si="26"/>
        <v>#DIV/0!</v>
      </c>
      <c r="BD497" s="58" t="e">
        <f t="shared" si="27"/>
        <v>#DIV/0!</v>
      </c>
      <c r="BE497" s="2" t="s">
        <v>459</v>
      </c>
      <c r="BH497" s="2" t="s">
        <v>420</v>
      </c>
      <c r="BI497" s="9">
        <f>VLOOKUP(BH497,[1]definitions_list_lookup!$AB$12:$AC$17,2,FALSE)</f>
        <v>0</v>
      </c>
    </row>
    <row r="498" spans="1:61">
      <c r="A498" s="8">
        <v>43305</v>
      </c>
      <c r="B498" s="9" t="s">
        <v>9</v>
      </c>
      <c r="D498" s="9" t="s">
        <v>209</v>
      </c>
      <c r="E498" s="9">
        <v>70</v>
      </c>
      <c r="F498" s="9">
        <v>4</v>
      </c>
      <c r="G498" s="10" t="s">
        <v>210</v>
      </c>
      <c r="H498" s="2">
        <v>0</v>
      </c>
      <c r="I498" s="2">
        <v>56</v>
      </c>
      <c r="J498" s="49" t="str">
        <f>IF(((VLOOKUP($G498,Depth_Lookup!$A$3:$J$561,9,FALSE))-(I498/100))&gt;=0,"Good","Too Long")</f>
        <v>Good</v>
      </c>
      <c r="K498" s="50">
        <f>(VLOOKUP($G498,Depth_Lookup!$A$3:$J$561,10,FALSE))+(H498/100)</f>
        <v>143.1</v>
      </c>
      <c r="L498" s="50">
        <f>(VLOOKUP($G498,Depth_Lookup!$A$3:$J$561,10,FALSE))+(I498/100)</f>
        <v>143.66</v>
      </c>
      <c r="R498" s="9"/>
      <c r="S498" s="17"/>
      <c r="T498" s="208"/>
      <c r="U498" s="5"/>
      <c r="V498" s="9"/>
      <c r="W498" s="9"/>
      <c r="X498" s="10" t="e">
        <f>VLOOKUP(W498,[1]definitions_list_lookup!$V$12:$W$15,2,FALSE)</f>
        <v>#N/A</v>
      </c>
      <c r="Y498" s="5"/>
      <c r="Z498" s="17" t="e">
        <f>VLOOKUP(Y498,[1]definitions_list_lookup!$AT$3:$AU$5,2,FALSE)</f>
        <v>#N/A</v>
      </c>
      <c r="AA498" s="52"/>
      <c r="AC498" s="9"/>
      <c r="AD498" s="2" t="s">
        <v>376</v>
      </c>
      <c r="AE498" s="10">
        <f>VLOOKUP(AD498,[1]definitions_list_lookup!$Y$12:$Z$15,2,FALSE)</f>
        <v>0</v>
      </c>
      <c r="AF498" s="5"/>
      <c r="AG498" s="17" t="e">
        <f>VLOOKUP(AF498,[1]definitions_list_lookup!$AT$3:$AU$5,2,FALSE)</f>
        <v>#N/A</v>
      </c>
      <c r="AI498" s="2"/>
      <c r="AJ498" s="2"/>
      <c r="AK498" s="54"/>
      <c r="AL498" s="54"/>
      <c r="AM498" s="54"/>
      <c r="AN498" s="54"/>
      <c r="AO498" s="54"/>
      <c r="AP498" s="54"/>
      <c r="AQ498" s="54"/>
      <c r="AR498" s="54"/>
      <c r="AS498" s="54"/>
      <c r="AT498" s="55"/>
      <c r="AU498" s="55"/>
      <c r="AV498" s="55"/>
      <c r="AW498" s="55"/>
      <c r="AX498" s="56" t="e">
        <f t="shared" si="21"/>
        <v>#DIV/0!</v>
      </c>
      <c r="AY498" s="56" t="e">
        <f t="shared" si="22"/>
        <v>#DIV/0!</v>
      </c>
      <c r="AZ498" s="56" t="e">
        <f t="shared" si="23"/>
        <v>#DIV/0!</v>
      </c>
      <c r="BA498" s="56" t="e">
        <f t="shared" si="24"/>
        <v>#DIV/0!</v>
      </c>
      <c r="BB498" s="56" t="e">
        <f t="shared" si="25"/>
        <v>#DIV/0!</v>
      </c>
      <c r="BC498" s="57" t="e">
        <f t="shared" si="26"/>
        <v>#DIV/0!</v>
      </c>
      <c r="BD498" s="58" t="e">
        <f t="shared" si="27"/>
        <v>#DIV/0!</v>
      </c>
      <c r="BE498" s="2" t="s">
        <v>459</v>
      </c>
      <c r="BH498" s="2" t="s">
        <v>420</v>
      </c>
      <c r="BI498" s="9">
        <f>VLOOKUP(BH498,[1]definitions_list_lookup!$AB$12:$AC$17,2,FALSE)</f>
        <v>0</v>
      </c>
    </row>
    <row r="499" spans="1:61">
      <c r="A499" s="8">
        <v>43305</v>
      </c>
      <c r="B499" s="9" t="s">
        <v>9</v>
      </c>
      <c r="D499" s="9" t="s">
        <v>211</v>
      </c>
      <c r="E499" s="9">
        <v>71</v>
      </c>
      <c r="F499" s="9">
        <v>1</v>
      </c>
      <c r="G499" s="10" t="s">
        <v>212</v>
      </c>
      <c r="H499" s="2">
        <v>0</v>
      </c>
      <c r="I499" s="2">
        <v>5.5</v>
      </c>
      <c r="J499" s="49" t="str">
        <f>IF(((VLOOKUP($G499,Depth_Lookup!$A$3:$J$561,9,FALSE))-(I499/100))&gt;=0,"Good","Too Long")</f>
        <v>Good</v>
      </c>
      <c r="K499" s="50">
        <f>(VLOOKUP($G499,Depth_Lookup!$A$3:$J$561,10,FALSE))+(H499/100)</f>
        <v>143.6</v>
      </c>
      <c r="L499" s="50">
        <f>(VLOOKUP($G499,Depth_Lookup!$A$3:$J$561,10,FALSE))+(I499/100)</f>
        <v>143.655</v>
      </c>
      <c r="R499" s="9"/>
      <c r="S499" s="17"/>
      <c r="T499" s="208"/>
      <c r="U499" s="5"/>
      <c r="V499" s="9"/>
      <c r="W499" s="9"/>
      <c r="X499" s="10" t="e">
        <f>VLOOKUP(W499,[1]definitions_list_lookup!$V$12:$W$15,2,FALSE)</f>
        <v>#N/A</v>
      </c>
      <c r="Y499" s="5"/>
      <c r="Z499" s="17" t="e">
        <f>VLOOKUP(Y499,[1]definitions_list_lookup!$AT$3:$AU$5,2,FALSE)</f>
        <v>#N/A</v>
      </c>
      <c r="AA499" s="52"/>
      <c r="AC499" s="9"/>
      <c r="AD499" s="2" t="s">
        <v>376</v>
      </c>
      <c r="AE499" s="10">
        <f>VLOOKUP(AD499,[1]definitions_list_lookup!$Y$12:$Z$15,2,FALSE)</f>
        <v>0</v>
      </c>
      <c r="AF499" s="5"/>
      <c r="AG499" s="17" t="e">
        <f>VLOOKUP(AF499,[1]definitions_list_lookup!$AT$3:$AU$5,2,FALSE)</f>
        <v>#N/A</v>
      </c>
      <c r="AI499" s="2"/>
      <c r="AJ499" s="2"/>
      <c r="AK499" s="54"/>
      <c r="AL499" s="54"/>
      <c r="AM499" s="54"/>
      <c r="AN499" s="54"/>
      <c r="AO499" s="54"/>
      <c r="AP499" s="54"/>
      <c r="AQ499" s="54"/>
      <c r="AR499" s="54"/>
      <c r="AS499" s="54"/>
      <c r="AT499" s="55"/>
      <c r="AU499" s="55"/>
      <c r="AV499" s="55"/>
      <c r="AW499" s="55"/>
      <c r="AX499" s="56" t="e">
        <f t="shared" si="21"/>
        <v>#DIV/0!</v>
      </c>
      <c r="AY499" s="56" t="e">
        <f t="shared" si="22"/>
        <v>#DIV/0!</v>
      </c>
      <c r="AZ499" s="56" t="e">
        <f t="shared" si="23"/>
        <v>#DIV/0!</v>
      </c>
      <c r="BA499" s="56" t="e">
        <f t="shared" si="24"/>
        <v>#DIV/0!</v>
      </c>
      <c r="BB499" s="56" t="e">
        <f t="shared" si="25"/>
        <v>#DIV/0!</v>
      </c>
      <c r="BC499" s="57" t="e">
        <f t="shared" si="26"/>
        <v>#DIV/0!</v>
      </c>
      <c r="BD499" s="58" t="e">
        <f t="shared" si="27"/>
        <v>#DIV/0!</v>
      </c>
      <c r="BE499" s="2" t="s">
        <v>459</v>
      </c>
      <c r="BH499" s="2" t="s">
        <v>420</v>
      </c>
      <c r="BI499" s="9">
        <f>VLOOKUP(BH499,[1]definitions_list_lookup!$AB$12:$AC$17,2,FALSE)</f>
        <v>0</v>
      </c>
    </row>
    <row r="500" spans="1:61">
      <c r="A500" s="8">
        <v>43305</v>
      </c>
      <c r="B500" s="9" t="s">
        <v>9</v>
      </c>
      <c r="D500" s="9" t="s">
        <v>213</v>
      </c>
      <c r="E500" s="9">
        <v>71</v>
      </c>
      <c r="F500" s="9">
        <v>1</v>
      </c>
      <c r="G500" s="10" t="s">
        <v>212</v>
      </c>
      <c r="H500" s="2">
        <v>5.5</v>
      </c>
      <c r="I500" s="2">
        <v>50</v>
      </c>
      <c r="J500" s="49" t="str">
        <f>IF(((VLOOKUP($G500,Depth_Lookup!$A$3:$J$561,9,FALSE))-(I500/100))&gt;=0,"Good","Too Long")</f>
        <v>Good</v>
      </c>
      <c r="K500" s="50">
        <f>(VLOOKUP($G500,Depth_Lookup!$A$3:$J$561,10,FALSE))+(H500/100)</f>
        <v>143.655</v>
      </c>
      <c r="L500" s="50">
        <f>(VLOOKUP($G500,Depth_Lookup!$A$3:$J$561,10,FALSE))+(I500/100)</f>
        <v>144.1</v>
      </c>
      <c r="P500" s="2" t="s">
        <v>373</v>
      </c>
      <c r="Q500" s="2" t="s">
        <v>372</v>
      </c>
      <c r="R500" s="9"/>
      <c r="S500" s="17"/>
      <c r="T500" s="208" t="s">
        <v>375</v>
      </c>
      <c r="U500" s="5"/>
      <c r="V500" s="9"/>
      <c r="W500" s="9"/>
      <c r="X500" s="10" t="e">
        <f>VLOOKUP(W500,[1]definitions_list_lookup!$V$12:$W$15,2,FALSE)</f>
        <v>#N/A</v>
      </c>
      <c r="Y500" s="5"/>
      <c r="Z500" s="17" t="e">
        <f>VLOOKUP(Y500,[1]definitions_list_lookup!$AT$3:$AU$5,2,FALSE)</f>
        <v>#N/A</v>
      </c>
      <c r="AA500" s="52"/>
      <c r="AC500" s="9"/>
      <c r="AD500" s="2" t="s">
        <v>376</v>
      </c>
      <c r="AE500" s="10">
        <f>VLOOKUP(AD500,[1]definitions_list_lookup!$Y$12:$Z$15,2,FALSE)</f>
        <v>0</v>
      </c>
      <c r="AF500" s="5"/>
      <c r="AG500" s="17" t="e">
        <f>VLOOKUP(AF500,[1]definitions_list_lookup!$AT$3:$AU$5,2,FALSE)</f>
        <v>#N/A</v>
      </c>
      <c r="AI500" s="2"/>
      <c r="AJ500" s="2"/>
      <c r="AK500" s="54"/>
      <c r="AL500" s="54"/>
      <c r="AM500" s="54"/>
      <c r="AN500" s="54"/>
      <c r="AO500" s="54"/>
      <c r="AP500" s="54"/>
      <c r="AQ500" s="54"/>
      <c r="AR500" s="54"/>
      <c r="AS500" s="54"/>
      <c r="AT500" s="55"/>
      <c r="AU500" s="55"/>
      <c r="AV500" s="55"/>
      <c r="AW500" s="55"/>
      <c r="AX500" s="56" t="e">
        <f t="shared" si="21"/>
        <v>#DIV/0!</v>
      </c>
      <c r="AY500" s="56" t="e">
        <f t="shared" si="22"/>
        <v>#DIV/0!</v>
      </c>
      <c r="AZ500" s="56" t="e">
        <f t="shared" si="23"/>
        <v>#DIV/0!</v>
      </c>
      <c r="BA500" s="56" t="e">
        <f t="shared" si="24"/>
        <v>#DIV/0!</v>
      </c>
      <c r="BB500" s="56" t="e">
        <f t="shared" si="25"/>
        <v>#DIV/0!</v>
      </c>
      <c r="BC500" s="57"/>
      <c r="BD500" s="58"/>
      <c r="BE500" s="2" t="s">
        <v>419</v>
      </c>
      <c r="BH500" s="2" t="s">
        <v>420</v>
      </c>
      <c r="BI500" s="9">
        <f>VLOOKUP(BH500,[1]definitions_list_lookup!$AB$12:$AC$17,2,FALSE)</f>
        <v>0</v>
      </c>
    </row>
    <row r="501" spans="1:61" s="85" customFormat="1">
      <c r="A501" s="84">
        <v>43305</v>
      </c>
      <c r="B501" s="85" t="s">
        <v>9</v>
      </c>
      <c r="D501" s="85" t="s">
        <v>214</v>
      </c>
      <c r="E501" s="85">
        <v>71</v>
      </c>
      <c r="F501" s="85">
        <v>1</v>
      </c>
      <c r="G501" s="86" t="s">
        <v>212</v>
      </c>
      <c r="H501" s="85">
        <v>50</v>
      </c>
      <c r="I501" s="85">
        <v>53.5</v>
      </c>
      <c r="J501" s="49" t="str">
        <f>IF(((VLOOKUP($G501,Depth_Lookup!$A$3:$J$561,9,FALSE))-(I501/100))&gt;=0,"Good","Too Long")</f>
        <v>Good</v>
      </c>
      <c r="K501" s="50">
        <f>(VLOOKUP($G501,Depth_Lookup!$A$3:$J$561,10,FALSE))+(H501/100)</f>
        <v>144.1</v>
      </c>
      <c r="L501" s="50">
        <f>(VLOOKUP($G501,Depth_Lookup!$A$3:$J$561,10,FALSE))+(I501/100)</f>
        <v>144.13499999999999</v>
      </c>
      <c r="M501" s="87"/>
      <c r="N501" s="88"/>
      <c r="S501" s="86"/>
      <c r="T501" s="208"/>
      <c r="X501" s="86" t="e">
        <f>VLOOKUP(W501,[1]definitions_list_lookup!$V$12:$W$15,2,FALSE)</f>
        <v>#N/A</v>
      </c>
      <c r="Z501" s="86" t="e">
        <f>VLOOKUP(Y501,[1]definitions_list_lookup!$AT$3:$AU$5,2,FALSE)</f>
        <v>#N/A</v>
      </c>
      <c r="AA501" s="89"/>
      <c r="AB501" s="90"/>
      <c r="AD501" s="85" t="s">
        <v>376</v>
      </c>
      <c r="AE501" s="86">
        <f>VLOOKUP(AD501,[1]definitions_list_lookup!$Y$12:$Z$15,2,FALSE)</f>
        <v>0</v>
      </c>
      <c r="AG501" s="86" t="e">
        <f>VLOOKUP(AF501,[1]definitions_list_lookup!$AT$3:$AU$5,2,FALSE)</f>
        <v>#N/A</v>
      </c>
      <c r="AK501" s="91"/>
      <c r="AL501" s="91"/>
      <c r="AM501" s="91"/>
      <c r="AN501" s="91"/>
      <c r="AO501" s="91"/>
      <c r="AP501" s="91"/>
      <c r="AQ501" s="91"/>
      <c r="AR501" s="91"/>
      <c r="AS501" s="91"/>
      <c r="AT501" s="92"/>
      <c r="AU501" s="92"/>
      <c r="AV501" s="92"/>
      <c r="AW501" s="92"/>
      <c r="AX501" s="93" t="e">
        <f t="shared" si="21"/>
        <v>#DIV/0!</v>
      </c>
      <c r="AY501" s="93" t="e">
        <f t="shared" si="22"/>
        <v>#DIV/0!</v>
      </c>
      <c r="AZ501" s="93" t="e">
        <f t="shared" si="23"/>
        <v>#DIV/0!</v>
      </c>
      <c r="BA501" s="93" t="e">
        <f t="shared" si="24"/>
        <v>#DIV/0!</v>
      </c>
      <c r="BB501" s="93" t="e">
        <f t="shared" si="25"/>
        <v>#DIV/0!</v>
      </c>
      <c r="BC501" s="94" t="e">
        <f t="shared" si="26"/>
        <v>#DIV/0!</v>
      </c>
      <c r="BD501" s="95" t="e">
        <f t="shared" si="27"/>
        <v>#DIV/0!</v>
      </c>
      <c r="BE501" s="85" t="s">
        <v>462</v>
      </c>
      <c r="BG501" s="96"/>
      <c r="BH501" s="85" t="s">
        <v>420</v>
      </c>
      <c r="BI501" s="85">
        <f>VLOOKUP(BH501,[1]definitions_list_lookup!$AB$12:$AC$17,2,FALSE)</f>
        <v>0</v>
      </c>
    </row>
    <row r="502" spans="1:61">
      <c r="A502" s="8">
        <v>43305</v>
      </c>
      <c r="B502" s="9" t="s">
        <v>9</v>
      </c>
      <c r="D502" s="9" t="s">
        <v>215</v>
      </c>
      <c r="E502" s="9">
        <v>71</v>
      </c>
      <c r="F502" s="9">
        <v>1</v>
      </c>
      <c r="G502" s="10" t="s">
        <v>212</v>
      </c>
      <c r="H502" s="2">
        <v>53.5</v>
      </c>
      <c r="I502" s="2">
        <v>56</v>
      </c>
      <c r="J502" s="49" t="str">
        <f>IF(((VLOOKUP($G502,Depth_Lookup!$A$3:$J$561,9,FALSE))-(I502/100))&gt;=0,"Good","Too Long")</f>
        <v>Good</v>
      </c>
      <c r="K502" s="50">
        <f>(VLOOKUP($G502,Depth_Lookup!$A$3:$J$561,10,FALSE))+(H502/100)</f>
        <v>144.13499999999999</v>
      </c>
      <c r="L502" s="50">
        <f>(VLOOKUP($G502,Depth_Lookup!$A$3:$J$561,10,FALSE))+(I502/100)</f>
        <v>144.16</v>
      </c>
      <c r="R502" s="9"/>
      <c r="S502" s="17"/>
      <c r="T502" s="208"/>
      <c r="U502" s="5"/>
      <c r="V502" s="9"/>
      <c r="W502" s="9"/>
      <c r="X502" s="10" t="e">
        <f>VLOOKUP(W502,[1]definitions_list_lookup!$V$12:$W$15,2,FALSE)</f>
        <v>#N/A</v>
      </c>
      <c r="Y502" s="5"/>
      <c r="Z502" s="17" t="e">
        <f>VLOOKUP(Y502,[1]definitions_list_lookup!$AT$3:$AU$5,2,FALSE)</f>
        <v>#N/A</v>
      </c>
      <c r="AA502" s="52"/>
      <c r="AC502" s="9"/>
      <c r="AD502" s="2" t="s">
        <v>376</v>
      </c>
      <c r="AE502" s="10">
        <f>VLOOKUP(AD502,[1]definitions_list_lookup!$Y$12:$Z$15,2,FALSE)</f>
        <v>0</v>
      </c>
      <c r="AF502" s="5"/>
      <c r="AG502" s="17" t="e">
        <f>VLOOKUP(AF502,[1]definitions_list_lookup!$AT$3:$AU$5,2,FALSE)</f>
        <v>#N/A</v>
      </c>
      <c r="AI502" s="2"/>
      <c r="AJ502" s="2"/>
      <c r="AK502" s="54"/>
      <c r="AL502" s="54"/>
      <c r="AM502" s="54"/>
      <c r="AN502" s="54"/>
      <c r="AO502" s="54"/>
      <c r="AP502" s="54"/>
      <c r="AQ502" s="54"/>
      <c r="AR502" s="54"/>
      <c r="AS502" s="54"/>
      <c r="AT502" s="55"/>
      <c r="AU502" s="55"/>
      <c r="AV502" s="55"/>
      <c r="AW502" s="55"/>
      <c r="AX502" s="56" t="e">
        <f t="shared" si="21"/>
        <v>#DIV/0!</v>
      </c>
      <c r="AY502" s="56" t="e">
        <f t="shared" si="22"/>
        <v>#DIV/0!</v>
      </c>
      <c r="AZ502" s="56" t="e">
        <f t="shared" si="23"/>
        <v>#DIV/0!</v>
      </c>
      <c r="BA502" s="56" t="e">
        <f t="shared" si="24"/>
        <v>#DIV/0!</v>
      </c>
      <c r="BB502" s="56" t="e">
        <f t="shared" si="25"/>
        <v>#DIV/0!</v>
      </c>
      <c r="BC502" s="57" t="e">
        <f t="shared" si="26"/>
        <v>#DIV/0!</v>
      </c>
      <c r="BD502" s="58" t="e">
        <f t="shared" si="27"/>
        <v>#DIV/0!</v>
      </c>
      <c r="BE502" s="2" t="s">
        <v>419</v>
      </c>
      <c r="BH502" s="2" t="s">
        <v>420</v>
      </c>
      <c r="BI502" s="9">
        <f>VLOOKUP(BH502,[1]definitions_list_lookup!$AB$12:$AC$17,2,FALSE)</f>
        <v>0</v>
      </c>
    </row>
    <row r="503" spans="1:61" s="113" customFormat="1">
      <c r="A503" s="112">
        <v>43305</v>
      </c>
      <c r="B503" s="113" t="s">
        <v>9</v>
      </c>
      <c r="D503" s="113" t="s">
        <v>214</v>
      </c>
      <c r="E503" s="113">
        <v>71</v>
      </c>
      <c r="F503" s="113">
        <v>1</v>
      </c>
      <c r="G503" s="114" t="s">
        <v>212</v>
      </c>
      <c r="H503" s="113">
        <v>56</v>
      </c>
      <c r="I503" s="113">
        <v>62</v>
      </c>
      <c r="J503" s="49" t="str">
        <f>IF(((VLOOKUP($G503,Depth_Lookup!$A$3:$J$561,9,FALSE))-(I503/100))&gt;=0,"Good","Too Long")</f>
        <v>Good</v>
      </c>
      <c r="K503" s="50">
        <f>(VLOOKUP($G503,Depth_Lookup!$A$3:$J$561,10,FALSE))+(H503/100)</f>
        <v>144.16</v>
      </c>
      <c r="L503" s="50">
        <f>(VLOOKUP($G503,Depth_Lookup!$A$3:$J$561,10,FALSE))+(I503/100)</f>
        <v>144.22</v>
      </c>
      <c r="M503" s="115"/>
      <c r="N503" s="116"/>
      <c r="S503" s="114"/>
      <c r="T503" s="208"/>
      <c r="X503" s="114" t="e">
        <f>VLOOKUP(W503,[1]definitions_list_lookup!$V$12:$W$15,2,FALSE)</f>
        <v>#N/A</v>
      </c>
      <c r="Z503" s="114" t="e">
        <f>VLOOKUP(Y503,[1]definitions_list_lookup!$AT$3:$AU$5,2,FALSE)</f>
        <v>#N/A</v>
      </c>
      <c r="AA503" s="117"/>
      <c r="AB503" s="118"/>
      <c r="AD503" s="113" t="s">
        <v>378</v>
      </c>
      <c r="AE503" s="114">
        <f>VLOOKUP(AD503,[1]definitions_list_lookup!$Y$12:$Z$15,2,FALSE)</f>
        <v>2</v>
      </c>
      <c r="AG503" s="114" t="e">
        <f>VLOOKUP(AF503,[1]definitions_list_lookup!$AT$3:$AU$5,2,FALSE)</f>
        <v>#N/A</v>
      </c>
      <c r="AI503" s="113" t="s">
        <v>454</v>
      </c>
      <c r="AK503" s="119" t="s">
        <v>421</v>
      </c>
      <c r="AL503" s="119" t="s">
        <v>422</v>
      </c>
      <c r="AM503" s="119" t="s">
        <v>423</v>
      </c>
      <c r="AN503" s="119">
        <v>4.5</v>
      </c>
      <c r="AO503" s="119"/>
      <c r="AP503" s="119"/>
      <c r="AQ503" s="119"/>
      <c r="AR503" s="119"/>
      <c r="AS503" s="119"/>
      <c r="AT503" s="120">
        <v>46</v>
      </c>
      <c r="AU503" s="120">
        <v>90</v>
      </c>
      <c r="AV503" s="120">
        <v>37</v>
      </c>
      <c r="AW503" s="120">
        <v>180</v>
      </c>
      <c r="AX503" s="121">
        <f t="shared" si="21"/>
        <v>-53.95666719069429</v>
      </c>
      <c r="AY503" s="121">
        <f t="shared" si="22"/>
        <v>306.0433328093057</v>
      </c>
      <c r="AZ503" s="121">
        <f t="shared" si="23"/>
        <v>37.983754519310281</v>
      </c>
      <c r="BA503" s="121">
        <f t="shared" si="24"/>
        <v>36.04333280930571</v>
      </c>
      <c r="BB503" s="121">
        <f t="shared" si="25"/>
        <v>52.016245480689719</v>
      </c>
      <c r="BC503" s="122">
        <f t="shared" si="26"/>
        <v>126.0433328093057</v>
      </c>
      <c r="BD503" s="123">
        <f t="shared" si="27"/>
        <v>52.016245480689719</v>
      </c>
      <c r="BE503" s="113" t="s">
        <v>466</v>
      </c>
      <c r="BG503" s="124"/>
      <c r="BH503" s="113" t="s">
        <v>420</v>
      </c>
      <c r="BI503" s="113">
        <f>VLOOKUP(BH503,[1]definitions_list_lookup!$AB$12:$AC$17,2,FALSE)</f>
        <v>0</v>
      </c>
    </row>
    <row r="504" spans="1:61">
      <c r="A504" s="8">
        <v>43305</v>
      </c>
      <c r="B504" s="9" t="s">
        <v>9</v>
      </c>
      <c r="D504" s="9" t="s">
        <v>215</v>
      </c>
      <c r="E504" s="9">
        <v>71</v>
      </c>
      <c r="F504" s="9">
        <v>1</v>
      </c>
      <c r="G504" s="10" t="s">
        <v>212</v>
      </c>
      <c r="H504" s="2">
        <v>62</v>
      </c>
      <c r="I504" s="2">
        <v>62.5</v>
      </c>
      <c r="J504" s="49" t="str">
        <f>IF(((VLOOKUP($G504,Depth_Lookup!$A$3:$J$561,9,FALSE))-(I504/100))&gt;=0,"Good","Too Long")</f>
        <v>Good</v>
      </c>
      <c r="K504" s="50">
        <f>(VLOOKUP($G504,Depth_Lookup!$A$3:$J$561,10,FALSE))+(H504/100)</f>
        <v>144.22</v>
      </c>
      <c r="L504" s="50">
        <f>(VLOOKUP($G504,Depth_Lookup!$A$3:$J$561,10,FALSE))+(I504/100)</f>
        <v>144.22499999999999</v>
      </c>
      <c r="R504" s="9"/>
      <c r="S504" s="17"/>
      <c r="T504" s="208"/>
      <c r="U504" s="5"/>
      <c r="V504" s="9"/>
      <c r="W504" s="9"/>
      <c r="X504" s="10" t="e">
        <f>VLOOKUP(W504,[1]definitions_list_lookup!$V$12:$W$15,2,FALSE)</f>
        <v>#N/A</v>
      </c>
      <c r="Y504" s="5"/>
      <c r="Z504" s="17" t="e">
        <f>VLOOKUP(Y504,[1]definitions_list_lookup!$AT$3:$AU$5,2,FALSE)</f>
        <v>#N/A</v>
      </c>
      <c r="AA504" s="52"/>
      <c r="AC504" s="9"/>
      <c r="AD504" s="2" t="s">
        <v>376</v>
      </c>
      <c r="AE504" s="10">
        <f>VLOOKUP(AD504,[1]definitions_list_lookup!$Y$12:$Z$15,2,FALSE)</f>
        <v>0</v>
      </c>
      <c r="AF504" s="5"/>
      <c r="AG504" s="17" t="e">
        <f>VLOOKUP(AF504,[1]definitions_list_lookup!$AT$3:$AU$5,2,FALSE)</f>
        <v>#N/A</v>
      </c>
      <c r="AI504" s="2"/>
      <c r="AJ504" s="2"/>
      <c r="AK504" s="54"/>
      <c r="AL504" s="54"/>
      <c r="AM504" s="54"/>
      <c r="AN504" s="54"/>
      <c r="AO504" s="54"/>
      <c r="AP504" s="54"/>
      <c r="AQ504" s="54"/>
      <c r="AR504" s="54"/>
      <c r="AS504" s="54"/>
      <c r="AT504" s="55"/>
      <c r="AU504" s="55"/>
      <c r="AV504" s="55"/>
      <c r="AW504" s="55"/>
      <c r="AX504" s="56" t="e">
        <f t="shared" si="21"/>
        <v>#DIV/0!</v>
      </c>
      <c r="AY504" s="56" t="e">
        <f t="shared" si="22"/>
        <v>#DIV/0!</v>
      </c>
      <c r="AZ504" s="56" t="e">
        <f t="shared" si="23"/>
        <v>#DIV/0!</v>
      </c>
      <c r="BA504" s="56" t="e">
        <f t="shared" si="24"/>
        <v>#DIV/0!</v>
      </c>
      <c r="BB504" s="56" t="e">
        <f t="shared" si="25"/>
        <v>#DIV/0!</v>
      </c>
      <c r="BC504" s="57" t="e">
        <f t="shared" si="26"/>
        <v>#DIV/0!</v>
      </c>
      <c r="BD504" s="58" t="e">
        <f t="shared" si="27"/>
        <v>#DIV/0!</v>
      </c>
      <c r="BE504" s="2" t="s">
        <v>419</v>
      </c>
      <c r="BH504" s="2" t="s">
        <v>420</v>
      </c>
      <c r="BI504" s="9">
        <f>VLOOKUP(BH504,[1]definitions_list_lookup!$AB$12:$AC$17,2,FALSE)</f>
        <v>0</v>
      </c>
    </row>
    <row r="505" spans="1:61" s="113" customFormat="1">
      <c r="A505" s="112">
        <v>43305</v>
      </c>
      <c r="B505" s="113" t="s">
        <v>9</v>
      </c>
      <c r="D505" s="113" t="s">
        <v>214</v>
      </c>
      <c r="E505" s="113">
        <v>71</v>
      </c>
      <c r="F505" s="113">
        <v>1</v>
      </c>
      <c r="G505" s="114" t="s">
        <v>212</v>
      </c>
      <c r="H505" s="113">
        <v>62.5</v>
      </c>
      <c r="I505" s="113">
        <v>63</v>
      </c>
      <c r="J505" s="49" t="str">
        <f>IF(((VLOOKUP($G505,Depth_Lookup!$A$3:$J$561,9,FALSE))-(I505/100))&gt;=0,"Good","Too Long")</f>
        <v>Good</v>
      </c>
      <c r="K505" s="50">
        <f>(VLOOKUP($G505,Depth_Lookup!$A$3:$J$561,10,FALSE))+(H505/100)</f>
        <v>144.22499999999999</v>
      </c>
      <c r="L505" s="50">
        <f>(VLOOKUP($G505,Depth_Lookup!$A$3:$J$561,10,FALSE))+(I505/100)</f>
        <v>144.22999999999999</v>
      </c>
      <c r="M505" s="115"/>
      <c r="N505" s="116"/>
      <c r="S505" s="114"/>
      <c r="T505" s="208"/>
      <c r="X505" s="114" t="e">
        <f>VLOOKUP(W505,[1]definitions_list_lookup!$V$12:$W$15,2,FALSE)</f>
        <v>#N/A</v>
      </c>
      <c r="Z505" s="114" t="e">
        <f>VLOOKUP(Y505,[1]definitions_list_lookup!$AT$3:$AU$5,2,FALSE)</f>
        <v>#N/A</v>
      </c>
      <c r="AA505" s="117"/>
      <c r="AB505" s="118"/>
      <c r="AD505" s="113" t="s">
        <v>376</v>
      </c>
      <c r="AE505" s="114">
        <f>VLOOKUP(AD505,[1]definitions_list_lookup!$Y$12:$Z$15,2,FALSE)</f>
        <v>0</v>
      </c>
      <c r="AG505" s="114" t="e">
        <f>VLOOKUP(AF505,[1]definitions_list_lookup!$AT$3:$AU$5,2,FALSE)</f>
        <v>#N/A</v>
      </c>
      <c r="AK505" s="119" t="s">
        <v>421</v>
      </c>
      <c r="AL505" s="119" t="s">
        <v>422</v>
      </c>
      <c r="AM505" s="119" t="s">
        <v>423</v>
      </c>
      <c r="AN505" s="119">
        <v>0.5</v>
      </c>
      <c r="AO505" s="119"/>
      <c r="AP505" s="119"/>
      <c r="AQ505" s="119"/>
      <c r="AR505" s="119"/>
      <c r="AS505" s="119"/>
      <c r="AT505" s="120">
        <v>47</v>
      </c>
      <c r="AU505" s="120">
        <v>90</v>
      </c>
      <c r="AV505" s="120">
        <v>35</v>
      </c>
      <c r="AW505" s="120">
        <v>180</v>
      </c>
      <c r="AX505" s="121">
        <f t="shared" si="21"/>
        <v>-56.857307386656373</v>
      </c>
      <c r="AY505" s="121">
        <f t="shared" si="22"/>
        <v>303.14269261334363</v>
      </c>
      <c r="AZ505" s="121">
        <f t="shared" si="23"/>
        <v>37.982919913862752</v>
      </c>
      <c r="BA505" s="121">
        <f t="shared" si="24"/>
        <v>33.142692613343627</v>
      </c>
      <c r="BB505" s="121">
        <f t="shared" si="25"/>
        <v>52.017080086137248</v>
      </c>
      <c r="BC505" s="122">
        <f t="shared" si="26"/>
        <v>123.14269261334363</v>
      </c>
      <c r="BD505" s="123">
        <f t="shared" si="27"/>
        <v>52.017080086137248</v>
      </c>
      <c r="BE505" s="113" t="s">
        <v>425</v>
      </c>
      <c r="BG505" s="124"/>
      <c r="BH505" s="113" t="s">
        <v>420</v>
      </c>
      <c r="BI505" s="113">
        <f>VLOOKUP(BH505,[1]definitions_list_lookup!$AB$12:$AC$17,2,FALSE)</f>
        <v>0</v>
      </c>
    </row>
    <row r="506" spans="1:61">
      <c r="A506" s="8">
        <v>43305</v>
      </c>
      <c r="B506" s="9" t="s">
        <v>9</v>
      </c>
      <c r="D506" s="9" t="s">
        <v>215</v>
      </c>
      <c r="E506" s="9">
        <v>71</v>
      </c>
      <c r="F506" s="9">
        <v>1</v>
      </c>
      <c r="G506" s="10" t="s">
        <v>212</v>
      </c>
      <c r="H506" s="2">
        <v>63</v>
      </c>
      <c r="I506" s="2">
        <v>70</v>
      </c>
      <c r="J506" s="49" t="str">
        <f>IF(((VLOOKUP($G506,Depth_Lookup!$A$3:$J$561,9,FALSE))-(I506/100))&gt;=0,"Good","Too Long")</f>
        <v>Good</v>
      </c>
      <c r="K506" s="50">
        <f>(VLOOKUP($G506,Depth_Lookup!$A$3:$J$561,10,FALSE))+(H506/100)</f>
        <v>144.22999999999999</v>
      </c>
      <c r="L506" s="50">
        <f>(VLOOKUP($G506,Depth_Lookup!$A$3:$J$561,10,FALSE))+(I506/100)</f>
        <v>144.29999999999998</v>
      </c>
      <c r="R506" s="9"/>
      <c r="S506" s="17"/>
      <c r="T506" s="208"/>
      <c r="U506" s="5"/>
      <c r="V506" s="9"/>
      <c r="W506" s="9"/>
      <c r="X506" s="10" t="e">
        <f>VLOOKUP(W506,[1]definitions_list_lookup!$V$12:$W$15,2,FALSE)</f>
        <v>#N/A</v>
      </c>
      <c r="Y506" s="5"/>
      <c r="Z506" s="17" t="e">
        <f>VLOOKUP(Y506,[1]definitions_list_lookup!$AT$3:$AU$5,2,FALSE)</f>
        <v>#N/A</v>
      </c>
      <c r="AA506" s="52"/>
      <c r="AC506" s="9"/>
      <c r="AD506" s="2" t="s">
        <v>376</v>
      </c>
      <c r="AE506" s="10">
        <f>VLOOKUP(AD506,[1]definitions_list_lookup!$Y$12:$Z$15,2,FALSE)</f>
        <v>0</v>
      </c>
      <c r="AF506" s="5"/>
      <c r="AG506" s="17" t="e">
        <f>VLOOKUP(AF506,[1]definitions_list_lookup!$AT$3:$AU$5,2,FALSE)</f>
        <v>#N/A</v>
      </c>
      <c r="AI506" s="2"/>
      <c r="AJ506" s="2"/>
      <c r="AK506" s="54"/>
      <c r="AL506" s="54"/>
      <c r="AM506" s="54"/>
      <c r="AN506" s="54"/>
      <c r="AO506" s="54"/>
      <c r="AP506" s="54"/>
      <c r="AQ506" s="54"/>
      <c r="AR506" s="54"/>
      <c r="AS506" s="54"/>
      <c r="AT506" s="55"/>
      <c r="AU506" s="55"/>
      <c r="AV506" s="55"/>
      <c r="AW506" s="55"/>
      <c r="AX506" s="56" t="e">
        <f t="shared" si="21"/>
        <v>#DIV/0!</v>
      </c>
      <c r="AY506" s="56" t="e">
        <f t="shared" si="22"/>
        <v>#DIV/0!</v>
      </c>
      <c r="AZ506" s="56" t="e">
        <f t="shared" si="23"/>
        <v>#DIV/0!</v>
      </c>
      <c r="BA506" s="56" t="e">
        <f t="shared" si="24"/>
        <v>#DIV/0!</v>
      </c>
      <c r="BB506" s="56" t="e">
        <f t="shared" si="25"/>
        <v>#DIV/0!</v>
      </c>
      <c r="BC506" s="57" t="e">
        <f t="shared" si="26"/>
        <v>#DIV/0!</v>
      </c>
      <c r="BD506" s="58" t="e">
        <f t="shared" si="27"/>
        <v>#DIV/0!</v>
      </c>
      <c r="BE506" s="2" t="s">
        <v>419</v>
      </c>
      <c r="BH506" s="2" t="s">
        <v>420</v>
      </c>
      <c r="BI506" s="9">
        <f>VLOOKUP(BH506,[1]definitions_list_lookup!$AB$12:$AC$17,2,FALSE)</f>
        <v>0</v>
      </c>
    </row>
    <row r="507" spans="1:61">
      <c r="A507" s="8">
        <v>43305</v>
      </c>
      <c r="B507" s="9" t="s">
        <v>9</v>
      </c>
      <c r="D507" s="9" t="s">
        <v>216</v>
      </c>
      <c r="E507" s="9">
        <v>71</v>
      </c>
      <c r="F507" s="9">
        <v>2</v>
      </c>
      <c r="G507" s="10" t="s">
        <v>217</v>
      </c>
      <c r="H507" s="2">
        <v>0</v>
      </c>
      <c r="I507" s="2">
        <v>77</v>
      </c>
      <c r="J507" s="49" t="str">
        <f>IF(((VLOOKUP($G507,Depth_Lookup!$A$3:$J$561,9,FALSE))-(I507/100))&gt;=0,"Good","Too Long")</f>
        <v>Good</v>
      </c>
      <c r="K507" s="50">
        <f>(VLOOKUP($G507,Depth_Lookup!$A$3:$J$561,10,FALSE))+(H507/100)</f>
        <v>144.30000000000001</v>
      </c>
      <c r="L507" s="50">
        <f>(VLOOKUP($G507,Depth_Lookup!$A$3:$J$561,10,FALSE))+(I507/100)</f>
        <v>145.07000000000002</v>
      </c>
      <c r="R507" s="9"/>
      <c r="S507" s="17"/>
      <c r="T507" s="208"/>
      <c r="U507" s="5"/>
      <c r="V507" s="9"/>
      <c r="W507" s="9"/>
      <c r="X507" s="10" t="e">
        <f>VLOOKUP(W507,[1]definitions_list_lookup!$V$12:$W$15,2,FALSE)</f>
        <v>#N/A</v>
      </c>
      <c r="Y507" s="5"/>
      <c r="Z507" s="17" t="e">
        <f>VLOOKUP(Y507,[1]definitions_list_lookup!$AT$3:$AU$5,2,FALSE)</f>
        <v>#N/A</v>
      </c>
      <c r="AA507" s="52"/>
      <c r="AC507" s="9"/>
      <c r="AD507" s="2" t="s">
        <v>376</v>
      </c>
      <c r="AE507" s="10">
        <f>VLOOKUP(AD507,[1]definitions_list_lookup!$Y$12:$Z$15,2,FALSE)</f>
        <v>0</v>
      </c>
      <c r="AF507" s="5"/>
      <c r="AG507" s="17" t="e">
        <f>VLOOKUP(AF507,[1]definitions_list_lookup!$AT$3:$AU$5,2,FALSE)</f>
        <v>#N/A</v>
      </c>
      <c r="AI507" s="2"/>
      <c r="AJ507" s="2"/>
      <c r="AK507" s="54"/>
      <c r="AL507" s="54"/>
      <c r="AM507" s="54"/>
      <c r="AN507" s="54"/>
      <c r="AO507" s="54"/>
      <c r="AP507" s="54"/>
      <c r="AQ507" s="54"/>
      <c r="AR507" s="54"/>
      <c r="AS507" s="54"/>
      <c r="AT507" s="55"/>
      <c r="AU507" s="55"/>
      <c r="AV507" s="55"/>
      <c r="AW507" s="55"/>
      <c r="AX507" s="56" t="e">
        <f t="shared" si="21"/>
        <v>#DIV/0!</v>
      </c>
      <c r="AY507" s="56" t="e">
        <f t="shared" si="22"/>
        <v>#DIV/0!</v>
      </c>
      <c r="AZ507" s="56" t="e">
        <f t="shared" si="23"/>
        <v>#DIV/0!</v>
      </c>
      <c r="BA507" s="56" t="e">
        <f t="shared" si="24"/>
        <v>#DIV/0!</v>
      </c>
      <c r="BB507" s="56" t="e">
        <f t="shared" si="25"/>
        <v>#DIV/0!</v>
      </c>
      <c r="BC507" s="57" t="e">
        <f t="shared" si="26"/>
        <v>#DIV/0!</v>
      </c>
      <c r="BD507" s="58" t="e">
        <f t="shared" si="27"/>
        <v>#DIV/0!</v>
      </c>
      <c r="BE507" s="2" t="s">
        <v>419</v>
      </c>
      <c r="BH507" s="2" t="s">
        <v>420</v>
      </c>
      <c r="BI507" s="9">
        <f>VLOOKUP(BH507,[1]definitions_list_lookup!$AB$12:$AC$17,2,FALSE)</f>
        <v>0</v>
      </c>
    </row>
    <row r="508" spans="1:61">
      <c r="A508" s="8">
        <v>43305</v>
      </c>
      <c r="B508" s="9" t="s">
        <v>9</v>
      </c>
      <c r="D508" s="9" t="s">
        <v>218</v>
      </c>
      <c r="E508" s="9">
        <v>71</v>
      </c>
      <c r="F508" s="9">
        <v>3</v>
      </c>
      <c r="G508" s="10" t="s">
        <v>219</v>
      </c>
      <c r="H508" s="2">
        <v>0</v>
      </c>
      <c r="I508" s="2">
        <v>20</v>
      </c>
      <c r="J508" s="49" t="str">
        <f>IF(((VLOOKUP($G508,Depth_Lookup!$A$3:$J$561,9,FALSE))-(I508/100))&gt;=0,"Good","Too Long")</f>
        <v>Good</v>
      </c>
      <c r="K508" s="50">
        <f>(VLOOKUP($G508,Depth_Lookup!$A$3:$J$561,10,FALSE))+(H508/100)</f>
        <v>145.07</v>
      </c>
      <c r="L508" s="50">
        <f>(VLOOKUP($G508,Depth_Lookup!$A$3:$J$561,10,FALSE))+(I508/100)</f>
        <v>145.26999999999998</v>
      </c>
      <c r="R508" s="9"/>
      <c r="S508" s="17"/>
      <c r="T508" s="208"/>
      <c r="U508" s="5"/>
      <c r="V508" s="9"/>
      <c r="W508" s="9"/>
      <c r="X508" s="10" t="e">
        <f>VLOOKUP(W508,[1]definitions_list_lookup!$V$12:$W$15,2,FALSE)</f>
        <v>#N/A</v>
      </c>
      <c r="Y508" s="5"/>
      <c r="Z508" s="17" t="e">
        <f>VLOOKUP(Y508,[1]definitions_list_lookup!$AT$3:$AU$5,2,FALSE)</f>
        <v>#N/A</v>
      </c>
      <c r="AA508" s="52"/>
      <c r="AC508" s="9"/>
      <c r="AD508" s="2" t="s">
        <v>376</v>
      </c>
      <c r="AE508" s="10">
        <f>VLOOKUP(AD508,[1]definitions_list_lookup!$Y$12:$Z$15,2,FALSE)</f>
        <v>0</v>
      </c>
      <c r="AF508" s="5"/>
      <c r="AG508" s="17" t="e">
        <f>VLOOKUP(AF508,[1]definitions_list_lookup!$AT$3:$AU$5,2,FALSE)</f>
        <v>#N/A</v>
      </c>
      <c r="AI508" s="2"/>
      <c r="AJ508" s="2"/>
      <c r="AK508" s="54"/>
      <c r="AL508" s="54"/>
      <c r="AM508" s="54"/>
      <c r="AN508" s="54"/>
      <c r="AO508" s="54"/>
      <c r="AP508" s="54"/>
      <c r="AQ508" s="54"/>
      <c r="AR508" s="54"/>
      <c r="AS508" s="54"/>
      <c r="AT508" s="55"/>
      <c r="AU508" s="55"/>
      <c r="AV508" s="55"/>
      <c r="AW508" s="55"/>
      <c r="AX508" s="56" t="e">
        <f t="shared" si="21"/>
        <v>#DIV/0!</v>
      </c>
      <c r="AY508" s="56" t="e">
        <f t="shared" si="22"/>
        <v>#DIV/0!</v>
      </c>
      <c r="AZ508" s="56" t="e">
        <f t="shared" si="23"/>
        <v>#DIV/0!</v>
      </c>
      <c r="BA508" s="56" t="e">
        <f t="shared" si="24"/>
        <v>#DIV/0!</v>
      </c>
      <c r="BB508" s="56" t="e">
        <f t="shared" si="25"/>
        <v>#DIV/0!</v>
      </c>
      <c r="BC508" s="57" t="e">
        <f t="shared" si="26"/>
        <v>#DIV/0!</v>
      </c>
      <c r="BD508" s="58" t="e">
        <f t="shared" si="27"/>
        <v>#DIV/0!</v>
      </c>
      <c r="BE508" s="2" t="s">
        <v>419</v>
      </c>
      <c r="BH508" s="2" t="s">
        <v>420</v>
      </c>
      <c r="BI508" s="9">
        <f>VLOOKUP(BH508,[1]definitions_list_lookup!$AB$12:$AC$17,2,FALSE)</f>
        <v>0</v>
      </c>
    </row>
    <row r="509" spans="1:61" s="113" customFormat="1">
      <c r="A509" s="112">
        <v>43305</v>
      </c>
      <c r="B509" s="113" t="s">
        <v>9</v>
      </c>
      <c r="D509" s="113" t="s">
        <v>218</v>
      </c>
      <c r="E509" s="113">
        <v>71</v>
      </c>
      <c r="F509" s="113">
        <v>3</v>
      </c>
      <c r="G509" s="114" t="s">
        <v>219</v>
      </c>
      <c r="H509" s="113">
        <v>20</v>
      </c>
      <c r="I509" s="113">
        <v>20.5</v>
      </c>
      <c r="J509" s="49" t="str">
        <f>IF(((VLOOKUP($G509,Depth_Lookup!$A$3:$J$561,9,FALSE))-(I509/100))&gt;=0,"Good","Too Long")</f>
        <v>Good</v>
      </c>
      <c r="K509" s="50">
        <f>(VLOOKUP($G509,Depth_Lookup!$A$3:$J$561,10,FALSE))+(H509/100)</f>
        <v>145.26999999999998</v>
      </c>
      <c r="L509" s="50">
        <f>(VLOOKUP($G509,Depth_Lookup!$A$3:$J$561,10,FALSE))+(I509/100)</f>
        <v>145.27500000000001</v>
      </c>
      <c r="M509" s="115"/>
      <c r="N509" s="116"/>
      <c r="S509" s="114"/>
      <c r="T509" s="208"/>
      <c r="X509" s="114" t="e">
        <f>VLOOKUP(W509,[1]definitions_list_lookup!$V$12:$W$15,2,FALSE)</f>
        <v>#N/A</v>
      </c>
      <c r="Z509" s="114" t="e">
        <f>VLOOKUP(Y509,[1]definitions_list_lookup!$AT$3:$AU$5,2,FALSE)</f>
        <v>#N/A</v>
      </c>
      <c r="AA509" s="117"/>
      <c r="AB509" s="118"/>
      <c r="AD509" s="113" t="s">
        <v>376</v>
      </c>
      <c r="AE509" s="114">
        <f>VLOOKUP(AD509,[1]definitions_list_lookup!$Y$12:$Z$15,2,FALSE)</f>
        <v>0</v>
      </c>
      <c r="AG509" s="114" t="e">
        <f>VLOOKUP(AF509,[1]definitions_list_lookup!$AT$3:$AU$5,2,FALSE)</f>
        <v>#N/A</v>
      </c>
      <c r="AK509" s="119" t="s">
        <v>421</v>
      </c>
      <c r="AL509" s="119" t="s">
        <v>422</v>
      </c>
      <c r="AM509" s="119" t="s">
        <v>423</v>
      </c>
      <c r="AN509" s="119">
        <v>0.5</v>
      </c>
      <c r="AO509" s="119"/>
      <c r="AP509" s="119"/>
      <c r="AQ509" s="119"/>
      <c r="AR509" s="119"/>
      <c r="AS509" s="119"/>
      <c r="AT509" s="120">
        <v>9</v>
      </c>
      <c r="AU509" s="120">
        <v>270</v>
      </c>
      <c r="AV509" s="120">
        <v>32</v>
      </c>
      <c r="AW509" s="120">
        <v>0</v>
      </c>
      <c r="AX509" s="121">
        <f t="shared" si="21"/>
        <v>165.77689147267199</v>
      </c>
      <c r="AY509" s="121">
        <f t="shared" si="22"/>
        <v>165.77689147267199</v>
      </c>
      <c r="AZ509" s="121">
        <f t="shared" si="23"/>
        <v>57.19297320374428</v>
      </c>
      <c r="BA509" s="121">
        <f t="shared" si="24"/>
        <v>255.77689147267199</v>
      </c>
      <c r="BB509" s="121">
        <f t="shared" si="25"/>
        <v>32.80702679625572</v>
      </c>
      <c r="BC509" s="122">
        <f t="shared" si="26"/>
        <v>345.77689147267199</v>
      </c>
      <c r="BD509" s="123">
        <f t="shared" si="27"/>
        <v>32.80702679625572</v>
      </c>
      <c r="BE509" s="113" t="s">
        <v>425</v>
      </c>
      <c r="BG509" s="124"/>
      <c r="BH509" s="113" t="s">
        <v>420</v>
      </c>
      <c r="BI509" s="113">
        <f>VLOOKUP(BH509,[1]definitions_list_lookup!$AB$12:$AC$17,2,FALSE)</f>
        <v>0</v>
      </c>
    </row>
    <row r="510" spans="1:61">
      <c r="A510" s="8">
        <v>43305</v>
      </c>
      <c r="B510" s="9" t="s">
        <v>9</v>
      </c>
      <c r="D510" s="9" t="s">
        <v>218</v>
      </c>
      <c r="E510" s="9">
        <v>71</v>
      </c>
      <c r="F510" s="9">
        <v>3</v>
      </c>
      <c r="G510" s="10" t="s">
        <v>219</v>
      </c>
      <c r="H510" s="2">
        <v>20.5</v>
      </c>
      <c r="I510" s="2">
        <v>31.5</v>
      </c>
      <c r="J510" s="49" t="str">
        <f>IF(((VLOOKUP($G510,Depth_Lookup!$A$3:$J$561,9,FALSE))-(I510/100))&gt;=0,"Good","Too Long")</f>
        <v>Good</v>
      </c>
      <c r="K510" s="50">
        <f>(VLOOKUP($G510,Depth_Lookup!$A$3:$J$561,10,FALSE))+(H510/100)</f>
        <v>145.27500000000001</v>
      </c>
      <c r="L510" s="50">
        <f>(VLOOKUP($G510,Depth_Lookup!$A$3:$J$561,10,FALSE))+(I510/100)</f>
        <v>145.38499999999999</v>
      </c>
      <c r="R510" s="9"/>
      <c r="S510" s="17"/>
      <c r="T510" s="208"/>
      <c r="U510" s="5"/>
      <c r="V510" s="9"/>
      <c r="W510" s="9"/>
      <c r="X510" s="10" t="e">
        <f>VLOOKUP(W510,[1]definitions_list_lookup!$V$12:$W$15,2,FALSE)</f>
        <v>#N/A</v>
      </c>
      <c r="Y510" s="5"/>
      <c r="Z510" s="17" t="e">
        <f>VLOOKUP(Y510,[1]definitions_list_lookup!$AT$3:$AU$5,2,FALSE)</f>
        <v>#N/A</v>
      </c>
      <c r="AA510" s="52"/>
      <c r="AC510" s="9"/>
      <c r="AD510" s="2" t="s">
        <v>376</v>
      </c>
      <c r="AE510" s="10">
        <f>VLOOKUP(AD510,[1]definitions_list_lookup!$Y$12:$Z$15,2,FALSE)</f>
        <v>0</v>
      </c>
      <c r="AF510" s="5"/>
      <c r="AG510" s="17" t="e">
        <f>VLOOKUP(AF510,[1]definitions_list_lookup!$AT$3:$AU$5,2,FALSE)</f>
        <v>#N/A</v>
      </c>
      <c r="AI510" s="2"/>
      <c r="AJ510" s="2"/>
      <c r="AK510" s="54"/>
      <c r="AL510" s="54"/>
      <c r="AM510" s="54"/>
      <c r="AN510" s="54"/>
      <c r="AO510" s="54"/>
      <c r="AP510" s="54"/>
      <c r="AQ510" s="54"/>
      <c r="AR510" s="54"/>
      <c r="AS510" s="54"/>
      <c r="AT510" s="55"/>
      <c r="AU510" s="55"/>
      <c r="AV510" s="55"/>
      <c r="AW510" s="55"/>
      <c r="AX510" s="56" t="e">
        <f t="shared" si="21"/>
        <v>#DIV/0!</v>
      </c>
      <c r="AY510" s="56" t="e">
        <f t="shared" si="22"/>
        <v>#DIV/0!</v>
      </c>
      <c r="AZ510" s="56" t="e">
        <f t="shared" si="23"/>
        <v>#DIV/0!</v>
      </c>
      <c r="BA510" s="56" t="e">
        <f t="shared" si="24"/>
        <v>#DIV/0!</v>
      </c>
      <c r="BB510" s="56" t="e">
        <f t="shared" si="25"/>
        <v>#DIV/0!</v>
      </c>
      <c r="BC510" s="57" t="e">
        <f t="shared" si="26"/>
        <v>#DIV/0!</v>
      </c>
      <c r="BD510" s="58" t="e">
        <f t="shared" si="27"/>
        <v>#DIV/0!</v>
      </c>
      <c r="BE510" s="2" t="s">
        <v>419</v>
      </c>
      <c r="BH510" s="2" t="s">
        <v>420</v>
      </c>
      <c r="BI510" s="9">
        <f>VLOOKUP(BH510,[1]definitions_list_lookup!$AB$12:$AC$17,2,FALSE)</f>
        <v>0</v>
      </c>
    </row>
    <row r="511" spans="1:61" s="113" customFormat="1">
      <c r="A511" s="112">
        <v>43305</v>
      </c>
      <c r="B511" s="113" t="s">
        <v>9</v>
      </c>
      <c r="D511" s="113" t="s">
        <v>218</v>
      </c>
      <c r="E511" s="113">
        <v>71</v>
      </c>
      <c r="F511" s="113">
        <v>3</v>
      </c>
      <c r="G511" s="114" t="s">
        <v>219</v>
      </c>
      <c r="H511" s="113">
        <v>31.5</v>
      </c>
      <c r="I511" s="113">
        <v>32.5</v>
      </c>
      <c r="J511" s="49" t="str">
        <f>IF(((VLOOKUP($G511,Depth_Lookup!$A$3:$J$561,9,FALSE))-(I511/100))&gt;=0,"Good","Too Long")</f>
        <v>Good</v>
      </c>
      <c r="K511" s="50">
        <f>(VLOOKUP($G511,Depth_Lookup!$A$3:$J$561,10,FALSE))+(H511/100)</f>
        <v>145.38499999999999</v>
      </c>
      <c r="L511" s="50">
        <f>(VLOOKUP($G511,Depth_Lookup!$A$3:$J$561,10,FALSE))+(I511/100)</f>
        <v>145.39499999999998</v>
      </c>
      <c r="M511" s="115"/>
      <c r="N511" s="116"/>
      <c r="S511" s="114"/>
      <c r="T511" s="208"/>
      <c r="X511" s="114" t="e">
        <f>VLOOKUP(W511,[1]definitions_list_lookup!$V$12:$W$15,2,FALSE)</f>
        <v>#N/A</v>
      </c>
      <c r="Z511" s="114" t="e">
        <f>VLOOKUP(Y511,[1]definitions_list_lookup!$AT$3:$AU$5,2,FALSE)</f>
        <v>#N/A</v>
      </c>
      <c r="AA511" s="117"/>
      <c r="AB511" s="118"/>
      <c r="AD511" s="113" t="s">
        <v>376</v>
      </c>
      <c r="AE511" s="114">
        <f>VLOOKUP(AD511,[1]definitions_list_lookup!$Y$12:$Z$15,2,FALSE)</f>
        <v>0</v>
      </c>
      <c r="AG511" s="114" t="e">
        <f>VLOOKUP(AF511,[1]definitions_list_lookup!$AT$3:$AU$5,2,FALSE)</f>
        <v>#N/A</v>
      </c>
      <c r="AK511" s="119" t="s">
        <v>421</v>
      </c>
      <c r="AL511" s="119" t="s">
        <v>422</v>
      </c>
      <c r="AM511" s="119" t="s">
        <v>423</v>
      </c>
      <c r="AN511" s="119">
        <v>0.5</v>
      </c>
      <c r="AO511" s="119"/>
      <c r="AP511" s="119"/>
      <c r="AQ511" s="119"/>
      <c r="AR511" s="119"/>
      <c r="AS511" s="119"/>
      <c r="AT511" s="120">
        <v>21</v>
      </c>
      <c r="AU511" s="120">
        <v>270</v>
      </c>
      <c r="AV511" s="120">
        <v>39</v>
      </c>
      <c r="AW511" s="120">
        <v>0</v>
      </c>
      <c r="AX511" s="121">
        <f t="shared" si="21"/>
        <v>154.63752281480015</v>
      </c>
      <c r="AY511" s="121">
        <f t="shared" si="22"/>
        <v>154.63752281480015</v>
      </c>
      <c r="AZ511" s="121">
        <f t="shared" si="23"/>
        <v>48.134592707216953</v>
      </c>
      <c r="BA511" s="121">
        <f t="shared" si="24"/>
        <v>244.63752281480015</v>
      </c>
      <c r="BB511" s="121">
        <f t="shared" si="25"/>
        <v>41.865407292783047</v>
      </c>
      <c r="BC511" s="122">
        <f t="shared" si="26"/>
        <v>334.63752281480015</v>
      </c>
      <c r="BD511" s="123">
        <f t="shared" si="27"/>
        <v>41.865407292783047</v>
      </c>
      <c r="BE511" s="113" t="s">
        <v>425</v>
      </c>
      <c r="BG511" s="124"/>
      <c r="BH511" s="113" t="s">
        <v>420</v>
      </c>
      <c r="BI511" s="113">
        <f>VLOOKUP(BH511,[1]definitions_list_lookup!$AB$12:$AC$17,2,FALSE)</f>
        <v>0</v>
      </c>
    </row>
    <row r="512" spans="1:61">
      <c r="A512" s="8">
        <v>43305</v>
      </c>
      <c r="B512" s="9" t="s">
        <v>9</v>
      </c>
      <c r="D512" s="9" t="s">
        <v>218</v>
      </c>
      <c r="E512" s="9">
        <v>71</v>
      </c>
      <c r="F512" s="9">
        <v>3</v>
      </c>
      <c r="G512" s="10" t="s">
        <v>219</v>
      </c>
      <c r="H512" s="2">
        <v>32.5</v>
      </c>
      <c r="I512" s="2">
        <v>64</v>
      </c>
      <c r="J512" s="49" t="str">
        <f>IF(((VLOOKUP($G512,Depth_Lookup!$A$3:$J$561,9,FALSE))-(I512/100))&gt;=0,"Good","Too Long")</f>
        <v>Good</v>
      </c>
      <c r="K512" s="50">
        <f>(VLOOKUP($G512,Depth_Lookup!$A$3:$J$561,10,FALSE))+(H512/100)</f>
        <v>145.39499999999998</v>
      </c>
      <c r="L512" s="50">
        <f>(VLOOKUP($G512,Depth_Lookup!$A$3:$J$561,10,FALSE))+(I512/100)</f>
        <v>145.70999999999998</v>
      </c>
      <c r="R512" s="9"/>
      <c r="S512" s="17"/>
      <c r="T512" s="208"/>
      <c r="U512" s="5"/>
      <c r="V512" s="9"/>
      <c r="W512" s="9"/>
      <c r="X512" s="10" t="e">
        <f>VLOOKUP(W512,[1]definitions_list_lookup!$V$12:$W$15,2,FALSE)</f>
        <v>#N/A</v>
      </c>
      <c r="Y512" s="5"/>
      <c r="Z512" s="17" t="e">
        <f>VLOOKUP(Y512,[1]definitions_list_lookup!$AT$3:$AU$5,2,FALSE)</f>
        <v>#N/A</v>
      </c>
      <c r="AA512" s="52"/>
      <c r="AC512" s="9"/>
      <c r="AD512" s="2" t="s">
        <v>376</v>
      </c>
      <c r="AE512" s="10">
        <f>VLOOKUP(AD512,[1]definitions_list_lookup!$Y$12:$Z$15,2,FALSE)</f>
        <v>0</v>
      </c>
      <c r="AF512" s="5"/>
      <c r="AG512" s="17" t="e">
        <f>VLOOKUP(AF512,[1]definitions_list_lookup!$AT$3:$AU$5,2,FALSE)</f>
        <v>#N/A</v>
      </c>
      <c r="AI512" s="2"/>
      <c r="AJ512" s="2"/>
      <c r="AK512" s="54"/>
      <c r="AL512" s="54"/>
      <c r="AM512" s="54"/>
      <c r="AN512" s="54"/>
      <c r="AO512" s="54"/>
      <c r="AP512" s="54"/>
      <c r="AQ512" s="54"/>
      <c r="AR512" s="54"/>
      <c r="AS512" s="54"/>
      <c r="AT512" s="55"/>
      <c r="AU512" s="55"/>
      <c r="AV512" s="55"/>
      <c r="AW512" s="55"/>
      <c r="AX512" s="56" t="e">
        <f t="shared" si="21"/>
        <v>#DIV/0!</v>
      </c>
      <c r="AY512" s="56" t="e">
        <f t="shared" si="22"/>
        <v>#DIV/0!</v>
      </c>
      <c r="AZ512" s="56" t="e">
        <f t="shared" si="23"/>
        <v>#DIV/0!</v>
      </c>
      <c r="BA512" s="56" t="e">
        <f t="shared" si="24"/>
        <v>#DIV/0!</v>
      </c>
      <c r="BB512" s="56" t="e">
        <f t="shared" si="25"/>
        <v>#DIV/0!</v>
      </c>
      <c r="BC512" s="57" t="e">
        <f t="shared" si="26"/>
        <v>#DIV/0!</v>
      </c>
      <c r="BD512" s="58" t="e">
        <f t="shared" si="27"/>
        <v>#DIV/0!</v>
      </c>
      <c r="BE512" s="2" t="s">
        <v>419</v>
      </c>
      <c r="BH512" s="2" t="s">
        <v>420</v>
      </c>
      <c r="BI512" s="9">
        <f>VLOOKUP(BH512,[1]definitions_list_lookup!$AB$12:$AC$17,2,FALSE)</f>
        <v>0</v>
      </c>
    </row>
    <row r="513" spans="1:61" s="113" customFormat="1">
      <c r="A513" s="112">
        <v>43305</v>
      </c>
      <c r="B513" s="113" t="s">
        <v>9</v>
      </c>
      <c r="D513" s="113" t="s">
        <v>218</v>
      </c>
      <c r="E513" s="113">
        <v>71</v>
      </c>
      <c r="F513" s="113">
        <v>3</v>
      </c>
      <c r="G513" s="114" t="s">
        <v>219</v>
      </c>
      <c r="H513" s="113">
        <v>64</v>
      </c>
      <c r="I513" s="113">
        <v>64.5</v>
      </c>
      <c r="J513" s="49" t="str">
        <f>IF(((VLOOKUP($G513,Depth_Lookup!$A$3:$J$561,9,FALSE))-(I513/100))&gt;=0,"Good","Too Long")</f>
        <v>Good</v>
      </c>
      <c r="K513" s="50">
        <f>(VLOOKUP($G513,Depth_Lookup!$A$3:$J$561,10,FALSE))+(H513/100)</f>
        <v>145.70999999999998</v>
      </c>
      <c r="L513" s="50">
        <f>(VLOOKUP($G513,Depth_Lookup!$A$3:$J$561,10,FALSE))+(I513/100)</f>
        <v>145.715</v>
      </c>
      <c r="M513" s="115"/>
      <c r="N513" s="116"/>
      <c r="S513" s="114"/>
      <c r="T513" s="208"/>
      <c r="X513" s="114" t="e">
        <f>VLOOKUP(W513,[1]definitions_list_lookup!$V$12:$W$15,2,FALSE)</f>
        <v>#N/A</v>
      </c>
      <c r="Z513" s="114" t="e">
        <f>VLOOKUP(Y513,[1]definitions_list_lookup!$AT$3:$AU$5,2,FALSE)</f>
        <v>#N/A</v>
      </c>
      <c r="AA513" s="117"/>
      <c r="AB513" s="118"/>
      <c r="AD513" s="113" t="s">
        <v>376</v>
      </c>
      <c r="AE513" s="114">
        <f>VLOOKUP(AD513,[1]definitions_list_lookup!$Y$12:$Z$15,2,FALSE)</f>
        <v>0</v>
      </c>
      <c r="AG513" s="114" t="e">
        <f>VLOOKUP(AF513,[1]definitions_list_lookup!$AT$3:$AU$5,2,FALSE)</f>
        <v>#N/A</v>
      </c>
      <c r="AK513" s="119" t="s">
        <v>421</v>
      </c>
      <c r="AL513" s="119" t="s">
        <v>422</v>
      </c>
      <c r="AM513" s="119" t="s">
        <v>423</v>
      </c>
      <c r="AN513" s="119">
        <v>0.5</v>
      </c>
      <c r="AO513" s="119"/>
      <c r="AP513" s="119"/>
      <c r="AQ513" s="119"/>
      <c r="AR513" s="119"/>
      <c r="AS513" s="119"/>
      <c r="AT513" s="120">
        <v>20</v>
      </c>
      <c r="AU513" s="120">
        <v>270</v>
      </c>
      <c r="AV513" s="120">
        <v>51</v>
      </c>
      <c r="AW513" s="120">
        <v>0</v>
      </c>
      <c r="AX513" s="121">
        <f t="shared" si="21"/>
        <v>163.57778919254577</v>
      </c>
      <c r="AY513" s="121">
        <f t="shared" si="22"/>
        <v>163.57778919254577</v>
      </c>
      <c r="AZ513" s="121">
        <f t="shared" si="23"/>
        <v>37.838218648338689</v>
      </c>
      <c r="BA513" s="121">
        <f t="shared" si="24"/>
        <v>253.57778919254577</v>
      </c>
      <c r="BB513" s="121">
        <f t="shared" si="25"/>
        <v>52.161781351661311</v>
      </c>
      <c r="BC513" s="122">
        <f t="shared" si="26"/>
        <v>343.57778919254577</v>
      </c>
      <c r="BD513" s="123">
        <f t="shared" si="27"/>
        <v>52.161781351661311</v>
      </c>
      <c r="BE513" s="113" t="s">
        <v>425</v>
      </c>
      <c r="BG513" s="124"/>
      <c r="BH513" s="113" t="s">
        <v>420</v>
      </c>
      <c r="BI513" s="113">
        <f>VLOOKUP(BH513,[1]definitions_list_lookup!$AB$12:$AC$17,2,FALSE)</f>
        <v>0</v>
      </c>
    </row>
    <row r="514" spans="1:61">
      <c r="A514" s="8">
        <v>43305</v>
      </c>
      <c r="B514" s="9" t="s">
        <v>9</v>
      </c>
      <c r="D514" s="9" t="s">
        <v>218</v>
      </c>
      <c r="E514" s="9">
        <v>71</v>
      </c>
      <c r="F514" s="9">
        <v>3</v>
      </c>
      <c r="G514" s="10" t="s">
        <v>219</v>
      </c>
      <c r="H514" s="2">
        <v>64.5</v>
      </c>
      <c r="I514" s="2">
        <v>80</v>
      </c>
      <c r="J514" s="49" t="str">
        <f>IF(((VLOOKUP($G514,Depth_Lookup!$A$3:$J$561,9,FALSE))-(I514/100))&gt;=0,"Good","Too Long")</f>
        <v>Good</v>
      </c>
      <c r="K514" s="50">
        <f>(VLOOKUP($G514,Depth_Lookup!$A$3:$J$561,10,FALSE))+(H514/100)</f>
        <v>145.715</v>
      </c>
      <c r="L514" s="50">
        <f>(VLOOKUP($G514,Depth_Lookup!$A$3:$J$561,10,FALSE))+(I514/100)</f>
        <v>145.87</v>
      </c>
      <c r="R514" s="9"/>
      <c r="S514" s="17"/>
      <c r="T514" s="208"/>
      <c r="U514" s="5"/>
      <c r="V514" s="9"/>
      <c r="W514" s="9"/>
      <c r="X514" s="10" t="e">
        <f>VLOOKUP(W514,[1]definitions_list_lookup!$V$12:$W$15,2,FALSE)</f>
        <v>#N/A</v>
      </c>
      <c r="Y514" s="5"/>
      <c r="Z514" s="17" t="e">
        <f>VLOOKUP(Y514,[1]definitions_list_lookup!$AT$3:$AU$5,2,FALSE)</f>
        <v>#N/A</v>
      </c>
      <c r="AA514" s="52"/>
      <c r="AC514" s="9"/>
      <c r="AD514" s="2" t="s">
        <v>376</v>
      </c>
      <c r="AE514" s="10">
        <f>VLOOKUP(AD514,[1]definitions_list_lookup!$Y$12:$Z$15,2,FALSE)</f>
        <v>0</v>
      </c>
      <c r="AF514" s="5"/>
      <c r="AG514" s="17" t="e">
        <f>VLOOKUP(AF514,[1]definitions_list_lookup!$AT$3:$AU$5,2,FALSE)</f>
        <v>#N/A</v>
      </c>
      <c r="AI514" s="2"/>
      <c r="AJ514" s="2"/>
      <c r="AK514" s="54"/>
      <c r="AL514" s="54"/>
      <c r="AM514" s="54"/>
      <c r="AN514" s="54"/>
      <c r="AO514" s="54"/>
      <c r="AP514" s="54"/>
      <c r="AQ514" s="54"/>
      <c r="AR514" s="54"/>
      <c r="AS514" s="54"/>
      <c r="AT514" s="55"/>
      <c r="AU514" s="55"/>
      <c r="AV514" s="55"/>
      <c r="AW514" s="55"/>
      <c r="AX514" s="56" t="e">
        <f t="shared" si="21"/>
        <v>#DIV/0!</v>
      </c>
      <c r="AY514" s="56" t="e">
        <f t="shared" si="22"/>
        <v>#DIV/0!</v>
      </c>
      <c r="AZ514" s="56" t="e">
        <f t="shared" si="23"/>
        <v>#DIV/0!</v>
      </c>
      <c r="BA514" s="56" t="e">
        <f t="shared" si="24"/>
        <v>#DIV/0!</v>
      </c>
      <c r="BB514" s="56" t="e">
        <f t="shared" si="25"/>
        <v>#DIV/0!</v>
      </c>
      <c r="BC514" s="57" t="e">
        <f t="shared" si="26"/>
        <v>#DIV/0!</v>
      </c>
      <c r="BD514" s="58" t="e">
        <f t="shared" si="27"/>
        <v>#DIV/0!</v>
      </c>
      <c r="BE514" s="2" t="s">
        <v>419</v>
      </c>
      <c r="BH514" s="2" t="s">
        <v>420</v>
      </c>
      <c r="BI514" s="9">
        <f>VLOOKUP(BH514,[1]definitions_list_lookup!$AB$12:$AC$17,2,FALSE)</f>
        <v>0</v>
      </c>
    </row>
    <row r="515" spans="1:61" s="113" customFormat="1">
      <c r="A515" s="112">
        <v>43305</v>
      </c>
      <c r="B515" s="113" t="s">
        <v>9</v>
      </c>
      <c r="D515" s="113" t="s">
        <v>218</v>
      </c>
      <c r="E515" s="113">
        <v>71</v>
      </c>
      <c r="F515" s="113">
        <v>3</v>
      </c>
      <c r="G515" s="114" t="s">
        <v>219</v>
      </c>
      <c r="H515" s="113">
        <v>80</v>
      </c>
      <c r="I515" s="113">
        <v>81</v>
      </c>
      <c r="J515" s="49" t="str">
        <f>IF(((VLOOKUP($G515,Depth_Lookup!$A$3:$J$561,9,FALSE))-(I515/100))&gt;=0,"Good","Too Long")</f>
        <v>Good</v>
      </c>
      <c r="K515" s="50">
        <f>(VLOOKUP($G515,Depth_Lookup!$A$3:$J$561,10,FALSE))+(H515/100)</f>
        <v>145.87</v>
      </c>
      <c r="L515" s="50">
        <f>(VLOOKUP($G515,Depth_Lookup!$A$3:$J$561,10,FALSE))+(I515/100)</f>
        <v>145.88</v>
      </c>
      <c r="M515" s="115"/>
      <c r="N515" s="116"/>
      <c r="S515" s="114"/>
      <c r="T515" s="208"/>
      <c r="X515" s="114" t="e">
        <f>VLOOKUP(W515,[1]definitions_list_lookup!$V$12:$W$15,2,FALSE)</f>
        <v>#N/A</v>
      </c>
      <c r="Z515" s="114" t="e">
        <f>VLOOKUP(Y515,[1]definitions_list_lookup!$AT$3:$AU$5,2,FALSE)</f>
        <v>#N/A</v>
      </c>
      <c r="AA515" s="117"/>
      <c r="AB515" s="118"/>
      <c r="AD515" s="113" t="s">
        <v>376</v>
      </c>
      <c r="AE515" s="114">
        <f>VLOOKUP(AD515,[1]definitions_list_lookup!$Y$12:$Z$15,2,FALSE)</f>
        <v>0</v>
      </c>
      <c r="AG515" s="114" t="e">
        <f>VLOOKUP(AF515,[1]definitions_list_lookup!$AT$3:$AU$5,2,FALSE)</f>
        <v>#N/A</v>
      </c>
      <c r="AK515" s="119" t="s">
        <v>421</v>
      </c>
      <c r="AL515" s="119" t="s">
        <v>422</v>
      </c>
      <c r="AM515" s="119" t="s">
        <v>423</v>
      </c>
      <c r="AN515" s="119">
        <v>0.5</v>
      </c>
      <c r="AO515" s="119"/>
      <c r="AP515" s="119"/>
      <c r="AQ515" s="119"/>
      <c r="AR515" s="119"/>
      <c r="AS515" s="119"/>
      <c r="AT515" s="120">
        <v>1</v>
      </c>
      <c r="AU515" s="120">
        <v>270</v>
      </c>
      <c r="AV515" s="120">
        <v>0.1</v>
      </c>
      <c r="AW515" s="120">
        <v>0</v>
      </c>
      <c r="AX515" s="121">
        <f t="shared" si="21"/>
        <v>95.71002286856401</v>
      </c>
      <c r="AY515" s="121">
        <f t="shared" si="22"/>
        <v>95.71002286856401</v>
      </c>
      <c r="AZ515" s="121">
        <f t="shared" si="23"/>
        <v>88.995014458293895</v>
      </c>
      <c r="BA515" s="121">
        <f t="shared" si="24"/>
        <v>185.71002286856401</v>
      </c>
      <c r="BB515" s="121">
        <f t="shared" si="25"/>
        <v>1.0049855417061053</v>
      </c>
      <c r="BC515" s="122">
        <f t="shared" si="26"/>
        <v>275.71002286856401</v>
      </c>
      <c r="BD515" s="123">
        <f t="shared" si="27"/>
        <v>1.0049855417061053</v>
      </c>
      <c r="BE515" s="113" t="s">
        <v>425</v>
      </c>
      <c r="BG515" s="124"/>
      <c r="BH515" s="113" t="s">
        <v>420</v>
      </c>
      <c r="BI515" s="113">
        <f>VLOOKUP(BH515,[1]definitions_list_lookup!$AB$12:$AC$17,2,FALSE)</f>
        <v>0</v>
      </c>
    </row>
    <row r="516" spans="1:61">
      <c r="A516" s="8">
        <v>43305</v>
      </c>
      <c r="B516" s="9" t="s">
        <v>9</v>
      </c>
      <c r="D516" s="9" t="s">
        <v>218</v>
      </c>
      <c r="E516" s="9">
        <v>71</v>
      </c>
      <c r="F516" s="9">
        <v>3</v>
      </c>
      <c r="G516" s="10" t="s">
        <v>219</v>
      </c>
      <c r="H516" s="2">
        <v>81</v>
      </c>
      <c r="I516" s="2">
        <v>85</v>
      </c>
      <c r="J516" s="49" t="str">
        <f>IF(((VLOOKUP($G516,Depth_Lookup!$A$3:$J$561,9,FALSE))-(I516/100))&gt;=0,"Good","Too Long")</f>
        <v>Good</v>
      </c>
      <c r="K516" s="50">
        <f>(VLOOKUP($G516,Depth_Lookup!$A$3:$J$561,10,FALSE))+(H516/100)</f>
        <v>145.88</v>
      </c>
      <c r="L516" s="50">
        <f>(VLOOKUP($G516,Depth_Lookup!$A$3:$J$561,10,FALSE))+(I516/100)</f>
        <v>145.91999999999999</v>
      </c>
      <c r="R516" s="9"/>
      <c r="S516" s="17"/>
      <c r="T516" s="208"/>
      <c r="U516" s="5"/>
      <c r="V516" s="9"/>
      <c r="W516" s="9"/>
      <c r="X516" s="10" t="e">
        <f>VLOOKUP(W516,[1]definitions_list_lookup!$V$12:$W$15,2,FALSE)</f>
        <v>#N/A</v>
      </c>
      <c r="Y516" s="5"/>
      <c r="Z516" s="17" t="e">
        <f>VLOOKUP(Y516,[1]definitions_list_lookup!$AT$3:$AU$5,2,FALSE)</f>
        <v>#N/A</v>
      </c>
      <c r="AA516" s="52"/>
      <c r="AC516" s="9"/>
      <c r="AD516" s="2" t="s">
        <v>376</v>
      </c>
      <c r="AE516" s="10">
        <f>VLOOKUP(AD516,[1]definitions_list_lookup!$Y$12:$Z$15,2,FALSE)</f>
        <v>0</v>
      </c>
      <c r="AF516" s="5"/>
      <c r="AG516" s="17" t="e">
        <f>VLOOKUP(AF516,[1]definitions_list_lookup!$AT$3:$AU$5,2,FALSE)</f>
        <v>#N/A</v>
      </c>
      <c r="AI516" s="2"/>
      <c r="AJ516" s="2"/>
      <c r="AK516" s="54"/>
      <c r="AL516" s="54"/>
      <c r="AM516" s="54"/>
      <c r="AN516" s="54"/>
      <c r="AO516" s="54"/>
      <c r="AP516" s="54"/>
      <c r="AQ516" s="54"/>
      <c r="AR516" s="54"/>
      <c r="AS516" s="54"/>
      <c r="AT516" s="55"/>
      <c r="AU516" s="55"/>
      <c r="AV516" s="55"/>
      <c r="AW516" s="55"/>
      <c r="AX516" s="56" t="e">
        <f t="shared" si="21"/>
        <v>#DIV/0!</v>
      </c>
      <c r="AY516" s="56" t="e">
        <f t="shared" si="22"/>
        <v>#DIV/0!</v>
      </c>
      <c r="AZ516" s="56" t="e">
        <f t="shared" si="23"/>
        <v>#DIV/0!</v>
      </c>
      <c r="BA516" s="56" t="e">
        <f t="shared" si="24"/>
        <v>#DIV/0!</v>
      </c>
      <c r="BB516" s="56" t="e">
        <f t="shared" si="25"/>
        <v>#DIV/0!</v>
      </c>
      <c r="BC516" s="57" t="e">
        <f t="shared" si="26"/>
        <v>#DIV/0!</v>
      </c>
      <c r="BD516" s="58" t="e">
        <f t="shared" si="27"/>
        <v>#DIV/0!</v>
      </c>
      <c r="BE516" s="2" t="s">
        <v>419</v>
      </c>
      <c r="BH516" s="2" t="s">
        <v>420</v>
      </c>
      <c r="BI516" s="9">
        <f>VLOOKUP(BH516,[1]definitions_list_lookup!$AB$12:$AC$17,2,FALSE)</f>
        <v>0</v>
      </c>
    </row>
    <row r="517" spans="1:61">
      <c r="A517" s="8">
        <v>43305</v>
      </c>
      <c r="B517" s="9" t="s">
        <v>9</v>
      </c>
      <c r="D517" s="9" t="s">
        <v>220</v>
      </c>
      <c r="E517" s="9">
        <v>71</v>
      </c>
      <c r="F517" s="9">
        <v>4</v>
      </c>
      <c r="G517" s="10" t="s">
        <v>221</v>
      </c>
      <c r="H517" s="2">
        <v>0</v>
      </c>
      <c r="I517" s="2">
        <v>23.5</v>
      </c>
      <c r="J517" s="49" t="str">
        <f>IF(((VLOOKUP($G517,Depth_Lookup!$A$3:$J$561,9,FALSE))-(I517/100))&gt;=0,"Good","Too Long")</f>
        <v>Good</v>
      </c>
      <c r="K517" s="50">
        <f>(VLOOKUP($G517,Depth_Lookup!$A$3:$J$561,10,FALSE))+(H517/100)</f>
        <v>145.91999999999999</v>
      </c>
      <c r="L517" s="50">
        <f>(VLOOKUP($G517,Depth_Lookup!$A$3:$J$561,10,FALSE))+(I517/100)</f>
        <v>146.155</v>
      </c>
      <c r="R517" s="9"/>
      <c r="S517" s="17"/>
      <c r="T517" s="208"/>
      <c r="U517" s="5"/>
      <c r="V517" s="9"/>
      <c r="W517" s="9"/>
      <c r="X517" s="10" t="e">
        <f>VLOOKUP(W517,[1]definitions_list_lookup!$V$12:$W$15,2,FALSE)</f>
        <v>#N/A</v>
      </c>
      <c r="Y517" s="5"/>
      <c r="Z517" s="17" t="e">
        <f>VLOOKUP(Y517,[1]definitions_list_lookup!$AT$3:$AU$5,2,FALSE)</f>
        <v>#N/A</v>
      </c>
      <c r="AA517" s="52"/>
      <c r="AC517" s="9"/>
      <c r="AD517" s="2" t="s">
        <v>376</v>
      </c>
      <c r="AE517" s="10">
        <f>VLOOKUP(AD517,[1]definitions_list_lookup!$Y$12:$Z$15,2,FALSE)</f>
        <v>0</v>
      </c>
      <c r="AF517" s="5"/>
      <c r="AG517" s="17" t="e">
        <f>VLOOKUP(AF517,[1]definitions_list_lookup!$AT$3:$AU$5,2,FALSE)</f>
        <v>#N/A</v>
      </c>
      <c r="AI517" s="2"/>
      <c r="AJ517" s="2"/>
      <c r="AK517" s="54"/>
      <c r="AL517" s="54"/>
      <c r="AM517" s="54"/>
      <c r="AN517" s="54"/>
      <c r="AO517" s="54"/>
      <c r="AP517" s="54"/>
      <c r="AQ517" s="54"/>
      <c r="AR517" s="54"/>
      <c r="AS517" s="54"/>
      <c r="AT517" s="55"/>
      <c r="AU517" s="55"/>
      <c r="AV517" s="55"/>
      <c r="AW517" s="55"/>
      <c r="AX517" s="56" t="e">
        <f t="shared" si="21"/>
        <v>#DIV/0!</v>
      </c>
      <c r="AY517" s="56" t="e">
        <f t="shared" si="22"/>
        <v>#DIV/0!</v>
      </c>
      <c r="AZ517" s="56" t="e">
        <f t="shared" si="23"/>
        <v>#DIV/0!</v>
      </c>
      <c r="BA517" s="56" t="e">
        <f t="shared" si="24"/>
        <v>#DIV/0!</v>
      </c>
      <c r="BB517" s="56" t="e">
        <f t="shared" si="25"/>
        <v>#DIV/0!</v>
      </c>
      <c r="BC517" s="57" t="e">
        <f t="shared" si="26"/>
        <v>#DIV/0!</v>
      </c>
      <c r="BD517" s="58" t="e">
        <f t="shared" si="27"/>
        <v>#DIV/0!</v>
      </c>
      <c r="BE517" s="2" t="s">
        <v>419</v>
      </c>
      <c r="BH517" s="2" t="s">
        <v>420</v>
      </c>
      <c r="BI517" s="9">
        <f>VLOOKUP(BH517,[1]definitions_list_lookup!$AB$12:$AC$17,2,FALSE)</f>
        <v>0</v>
      </c>
    </row>
    <row r="518" spans="1:61" s="85" customFormat="1">
      <c r="A518" s="84">
        <v>43305</v>
      </c>
      <c r="B518" s="85" t="s">
        <v>9</v>
      </c>
      <c r="D518" s="85" t="s">
        <v>222</v>
      </c>
      <c r="E518" s="85">
        <v>71</v>
      </c>
      <c r="F518" s="85">
        <v>4</v>
      </c>
      <c r="G518" s="86" t="s">
        <v>221</v>
      </c>
      <c r="H518" s="85">
        <v>23.5</v>
      </c>
      <c r="I518" s="85">
        <v>32</v>
      </c>
      <c r="J518" s="49" t="str">
        <f>IF(((VLOOKUP($G518,Depth_Lookup!$A$3:$J$561,9,FALSE))-(I518/100))&gt;=0,"Good","Too Long")</f>
        <v>Good</v>
      </c>
      <c r="K518" s="50">
        <f>(VLOOKUP($G518,Depth_Lookup!$A$3:$J$561,10,FALSE))+(H518/100)</f>
        <v>146.155</v>
      </c>
      <c r="L518" s="50">
        <f>(VLOOKUP($G518,Depth_Lookup!$A$3:$J$561,10,FALSE))+(I518/100)</f>
        <v>146.23999999999998</v>
      </c>
      <c r="M518" s="87"/>
      <c r="N518" s="88"/>
      <c r="P518" s="85" t="s">
        <v>370</v>
      </c>
      <c r="Q518" s="85" t="s">
        <v>372</v>
      </c>
      <c r="S518" s="86"/>
      <c r="T518" s="208" t="s">
        <v>375</v>
      </c>
      <c r="X518" s="86" t="e">
        <f>VLOOKUP(W518,[1]definitions_list_lookup!$V$12:$W$15,2,FALSE)</f>
        <v>#N/A</v>
      </c>
      <c r="Z518" s="86" t="e">
        <f>VLOOKUP(Y518,[1]definitions_list_lookup!$AT$3:$AU$5,2,FALSE)</f>
        <v>#N/A</v>
      </c>
      <c r="AA518" s="89"/>
      <c r="AB518" s="90"/>
      <c r="AD518" s="85" t="s">
        <v>376</v>
      </c>
      <c r="AE518" s="86">
        <f>VLOOKUP(AD518,[1]definitions_list_lookup!$Y$12:$Z$15,2,FALSE)</f>
        <v>0</v>
      </c>
      <c r="AG518" s="86" t="e">
        <f>VLOOKUP(AF518,[1]definitions_list_lookup!$AT$3:$AU$5,2,FALSE)</f>
        <v>#N/A</v>
      </c>
      <c r="AK518" s="91"/>
      <c r="AL518" s="91"/>
      <c r="AM518" s="91"/>
      <c r="AN518" s="91"/>
      <c r="AO518" s="91"/>
      <c r="AP518" s="91"/>
      <c r="AQ518" s="91"/>
      <c r="AR518" s="91"/>
      <c r="AS518" s="91"/>
      <c r="AT518" s="92">
        <v>36</v>
      </c>
      <c r="AU518" s="92">
        <v>90</v>
      </c>
      <c r="AV518" s="92">
        <v>39</v>
      </c>
      <c r="AW518" s="92">
        <v>180</v>
      </c>
      <c r="AX518" s="93">
        <f t="shared" si="21"/>
        <v>-41.898622938103756</v>
      </c>
      <c r="AY518" s="93">
        <f t="shared" si="22"/>
        <v>318.10137706189624</v>
      </c>
      <c r="AZ518" s="93">
        <f t="shared" si="23"/>
        <v>42.588228430660749</v>
      </c>
      <c r="BA518" s="93">
        <f t="shared" si="24"/>
        <v>48.101377061896244</v>
      </c>
      <c r="BB518" s="93">
        <f t="shared" si="25"/>
        <v>47.411771569339251</v>
      </c>
      <c r="BC518" s="94">
        <f t="shared" si="26"/>
        <v>138.10137706189624</v>
      </c>
      <c r="BD518" s="95">
        <f t="shared" si="27"/>
        <v>47.411771569339251</v>
      </c>
      <c r="BE518" s="85" t="s">
        <v>452</v>
      </c>
      <c r="BG518" s="96"/>
      <c r="BH518" s="85" t="s">
        <v>420</v>
      </c>
      <c r="BI518" s="85">
        <f>VLOOKUP(BH518,[1]definitions_list_lookup!$AB$12:$AC$17,2,FALSE)</f>
        <v>0</v>
      </c>
    </row>
    <row r="519" spans="1:61">
      <c r="A519" s="8">
        <v>43305</v>
      </c>
      <c r="B519" s="9" t="s">
        <v>9</v>
      </c>
      <c r="D519" s="9" t="s">
        <v>223</v>
      </c>
      <c r="E519" s="9">
        <v>71</v>
      </c>
      <c r="F519" s="9">
        <v>4</v>
      </c>
      <c r="G519" s="10" t="s">
        <v>221</v>
      </c>
      <c r="H519" s="2">
        <v>32</v>
      </c>
      <c r="I519" s="2">
        <v>47</v>
      </c>
      <c r="J519" s="49" t="str">
        <f>IF(((VLOOKUP($G519,Depth_Lookup!$A$3:$J$561,9,FALSE))-(I519/100))&gt;=0,"Good","Too Long")</f>
        <v>Good</v>
      </c>
      <c r="K519" s="50">
        <f>(VLOOKUP($G519,Depth_Lookup!$A$3:$J$561,10,FALSE))+(H519/100)</f>
        <v>146.23999999999998</v>
      </c>
      <c r="L519" s="50">
        <f>(VLOOKUP($G519,Depth_Lookup!$A$3:$J$561,10,FALSE))+(I519/100)</f>
        <v>146.38999999999999</v>
      </c>
      <c r="P519" s="2" t="s">
        <v>370</v>
      </c>
      <c r="Q519" s="2" t="s">
        <v>372</v>
      </c>
      <c r="R519" s="9"/>
      <c r="S519" s="17"/>
      <c r="T519" s="208" t="s">
        <v>375</v>
      </c>
      <c r="U519" s="5"/>
      <c r="V519" s="9"/>
      <c r="W519" s="9"/>
      <c r="X519" s="10" t="e">
        <f>VLOOKUP(W519,[1]definitions_list_lookup!$V$12:$W$15,2,FALSE)</f>
        <v>#N/A</v>
      </c>
      <c r="Y519" s="5"/>
      <c r="Z519" s="17" t="e">
        <f>VLOOKUP(Y519,[1]definitions_list_lookup!$AT$3:$AU$5,2,FALSE)</f>
        <v>#N/A</v>
      </c>
      <c r="AA519" s="52"/>
      <c r="AC519" s="9"/>
      <c r="AD519" s="2" t="s">
        <v>376</v>
      </c>
      <c r="AE519" s="10">
        <f>VLOOKUP(AD519,[1]definitions_list_lookup!$Y$12:$Z$15,2,FALSE)</f>
        <v>0</v>
      </c>
      <c r="AF519" s="5"/>
      <c r="AG519" s="17" t="e">
        <f>VLOOKUP(AF519,[1]definitions_list_lookup!$AT$3:$AU$5,2,FALSE)</f>
        <v>#N/A</v>
      </c>
      <c r="AI519" s="2"/>
      <c r="AJ519" s="2"/>
      <c r="AK519" s="54"/>
      <c r="AL519" s="54"/>
      <c r="AM519" s="54"/>
      <c r="AN519" s="54"/>
      <c r="AO519" s="54"/>
      <c r="AP519" s="54"/>
      <c r="AQ519" s="54"/>
      <c r="AR519" s="54"/>
      <c r="AS519" s="54"/>
      <c r="AT519" s="55"/>
      <c r="AU519" s="55"/>
      <c r="AV519" s="55"/>
      <c r="AW519" s="55"/>
      <c r="AX519" s="56" t="e">
        <f t="shared" si="21"/>
        <v>#DIV/0!</v>
      </c>
      <c r="AY519" s="56" t="e">
        <f t="shared" si="22"/>
        <v>#DIV/0!</v>
      </c>
      <c r="AZ519" s="56" t="e">
        <f t="shared" si="23"/>
        <v>#DIV/0!</v>
      </c>
      <c r="BA519" s="56" t="e">
        <f t="shared" si="24"/>
        <v>#DIV/0!</v>
      </c>
      <c r="BB519" s="56" t="e">
        <f t="shared" si="25"/>
        <v>#DIV/0!</v>
      </c>
      <c r="BC519" s="57"/>
      <c r="BD519" s="58"/>
      <c r="BE519" s="2" t="s">
        <v>419</v>
      </c>
      <c r="BH519" s="2" t="s">
        <v>420</v>
      </c>
      <c r="BI519" s="9">
        <f>VLOOKUP(BH519,[1]definitions_list_lookup!$AB$12:$AC$17,2,FALSE)</f>
        <v>0</v>
      </c>
    </row>
    <row r="520" spans="1:61" s="113" customFormat="1">
      <c r="A520" s="112">
        <v>43305</v>
      </c>
      <c r="B520" s="113" t="s">
        <v>9</v>
      </c>
      <c r="D520" s="113" t="s">
        <v>220</v>
      </c>
      <c r="E520" s="113">
        <v>71</v>
      </c>
      <c r="F520" s="113">
        <v>4</v>
      </c>
      <c r="G520" s="114" t="s">
        <v>221</v>
      </c>
      <c r="H520" s="113">
        <v>47</v>
      </c>
      <c r="I520" s="113">
        <v>58</v>
      </c>
      <c r="J520" s="49" t="str">
        <f>IF(((VLOOKUP($G520,Depth_Lookup!$A$3:$J$561,9,FALSE))-(I520/100))&gt;=0,"Good","Too Long")</f>
        <v>Good</v>
      </c>
      <c r="K520" s="50">
        <f>(VLOOKUP($G520,Depth_Lookup!$A$3:$J$561,10,FALSE))+(H520/100)</f>
        <v>146.38999999999999</v>
      </c>
      <c r="L520" s="50">
        <f>(VLOOKUP($G520,Depth_Lookup!$A$3:$J$561,10,FALSE))+(I520/100)</f>
        <v>146.5</v>
      </c>
      <c r="M520" s="115"/>
      <c r="N520" s="116"/>
      <c r="S520" s="114"/>
      <c r="T520" s="208"/>
      <c r="X520" s="114" t="e">
        <f>VLOOKUP(W520,[1]definitions_list_lookup!$V$12:$W$15,2,FALSE)</f>
        <v>#N/A</v>
      </c>
      <c r="Z520" s="114" t="e">
        <f>VLOOKUP(Y520,[1]definitions_list_lookup!$AT$3:$AU$5,2,FALSE)</f>
        <v>#N/A</v>
      </c>
      <c r="AA520" s="117"/>
      <c r="AB520" s="118"/>
      <c r="AD520" s="113" t="s">
        <v>376</v>
      </c>
      <c r="AE520" s="114">
        <f>VLOOKUP(AD520,[1]definitions_list_lookup!$Y$12:$Z$15,2,FALSE)</f>
        <v>0</v>
      </c>
      <c r="AG520" s="114" t="e">
        <f>VLOOKUP(AF520,[1]definitions_list_lookup!$AT$3:$AU$5,2,FALSE)</f>
        <v>#N/A</v>
      </c>
      <c r="AK520" s="119" t="s">
        <v>432</v>
      </c>
      <c r="AL520" s="119" t="s">
        <v>422</v>
      </c>
      <c r="AM520" s="119" t="s">
        <v>457</v>
      </c>
      <c r="AN520" s="119">
        <v>3</v>
      </c>
      <c r="AO520" s="119" t="s">
        <v>467</v>
      </c>
      <c r="AP520" s="119"/>
      <c r="AQ520" s="119"/>
      <c r="AR520" s="119"/>
      <c r="AS520" s="119"/>
      <c r="AT520" s="120">
        <v>72</v>
      </c>
      <c r="AU520" s="120">
        <v>270</v>
      </c>
      <c r="AV520" s="120">
        <v>60</v>
      </c>
      <c r="AW520" s="120">
        <v>0</v>
      </c>
      <c r="AX520" s="121">
        <f t="shared" si="21"/>
        <v>119.36982674596044</v>
      </c>
      <c r="AY520" s="121">
        <f t="shared" si="22"/>
        <v>119.36982674596044</v>
      </c>
      <c r="AZ520" s="121">
        <f t="shared" si="23"/>
        <v>15.809919977854531</v>
      </c>
      <c r="BA520" s="121">
        <f t="shared" si="24"/>
        <v>209.36982674596044</v>
      </c>
      <c r="BB520" s="121">
        <f t="shared" si="25"/>
        <v>74.190080022145466</v>
      </c>
      <c r="BC520" s="122">
        <f t="shared" si="26"/>
        <v>299.36982674596044</v>
      </c>
      <c r="BD520" s="123">
        <f t="shared" si="27"/>
        <v>74.190080022145466</v>
      </c>
      <c r="BE520" s="113" t="s">
        <v>467</v>
      </c>
      <c r="BG520" s="124"/>
      <c r="BH520" s="113" t="s">
        <v>420</v>
      </c>
      <c r="BI520" s="113">
        <f>VLOOKUP(BH520,[1]definitions_list_lookup!$AB$12:$AC$17,2,FALSE)</f>
        <v>0</v>
      </c>
    </row>
    <row r="521" spans="1:61">
      <c r="A521" s="8">
        <v>43305</v>
      </c>
      <c r="B521" s="9" t="s">
        <v>9</v>
      </c>
      <c r="D521" s="9" t="s">
        <v>222</v>
      </c>
      <c r="E521" s="9">
        <v>71</v>
      </c>
      <c r="F521" s="9">
        <v>4</v>
      </c>
      <c r="G521" s="10" t="s">
        <v>221</v>
      </c>
      <c r="H521" s="2">
        <v>58</v>
      </c>
      <c r="I521" s="2">
        <v>78</v>
      </c>
      <c r="J521" s="49" t="str">
        <f>IF(((VLOOKUP($G521,Depth_Lookup!$A$3:$J$561,9,FALSE))-(I521/100))&gt;=0,"Good","Too Long")</f>
        <v>Good</v>
      </c>
      <c r="K521" s="50">
        <f>(VLOOKUP($G521,Depth_Lookup!$A$3:$J$561,10,FALSE))+(H521/100)</f>
        <v>146.5</v>
      </c>
      <c r="L521" s="50">
        <f>(VLOOKUP($G521,Depth_Lookup!$A$3:$J$561,10,FALSE))+(I521/100)</f>
        <v>146.69999999999999</v>
      </c>
      <c r="R521" s="9"/>
      <c r="S521" s="17"/>
      <c r="T521" s="208"/>
      <c r="U521" s="5"/>
      <c r="V521" s="9"/>
      <c r="W521" s="9"/>
      <c r="X521" s="10" t="e">
        <f>VLOOKUP(W521,[1]definitions_list_lookup!$V$12:$W$15,2,FALSE)</f>
        <v>#N/A</v>
      </c>
      <c r="Y521" s="5"/>
      <c r="Z521" s="17" t="e">
        <f>VLOOKUP(Y521,[1]definitions_list_lookup!$AT$3:$AU$5,2,FALSE)</f>
        <v>#N/A</v>
      </c>
      <c r="AA521" s="52"/>
      <c r="AC521" s="9"/>
      <c r="AD521" s="2" t="s">
        <v>376</v>
      </c>
      <c r="AE521" s="10">
        <f>VLOOKUP(AD521,[1]definitions_list_lookup!$Y$12:$Z$15,2,FALSE)</f>
        <v>0</v>
      </c>
      <c r="AF521" s="5"/>
      <c r="AG521" s="17" t="e">
        <f>VLOOKUP(AF521,[1]definitions_list_lookup!$AT$3:$AU$5,2,FALSE)</f>
        <v>#N/A</v>
      </c>
      <c r="AI521" s="2"/>
      <c r="AJ521" s="2"/>
      <c r="AK521" s="54"/>
      <c r="AL521" s="54"/>
      <c r="AM521" s="54"/>
      <c r="AN521" s="54"/>
      <c r="AO521" s="54"/>
      <c r="AP521" s="54"/>
      <c r="AQ521" s="54"/>
      <c r="AR521" s="54"/>
      <c r="AS521" s="54"/>
      <c r="AT521" s="55"/>
      <c r="AU521" s="55"/>
      <c r="AV521" s="55"/>
      <c r="AW521" s="55"/>
      <c r="AX521" s="56" t="e">
        <f t="shared" si="21"/>
        <v>#DIV/0!</v>
      </c>
      <c r="AY521" s="56" t="e">
        <f t="shared" si="22"/>
        <v>#DIV/0!</v>
      </c>
      <c r="AZ521" s="56" t="e">
        <f t="shared" si="23"/>
        <v>#DIV/0!</v>
      </c>
      <c r="BA521" s="56" t="e">
        <f t="shared" si="24"/>
        <v>#DIV/0!</v>
      </c>
      <c r="BB521" s="56" t="e">
        <f t="shared" si="25"/>
        <v>#DIV/0!</v>
      </c>
      <c r="BC521" s="57" t="e">
        <f t="shared" si="26"/>
        <v>#DIV/0!</v>
      </c>
      <c r="BD521" s="58" t="e">
        <f t="shared" si="27"/>
        <v>#DIV/0!</v>
      </c>
      <c r="BE521" s="2" t="s">
        <v>419</v>
      </c>
      <c r="BH521" s="2" t="s">
        <v>420</v>
      </c>
      <c r="BI521" s="9">
        <f>VLOOKUP(BH521,[1]definitions_list_lookup!$AB$12:$AC$17,2,FALSE)</f>
        <v>0</v>
      </c>
    </row>
    <row r="522" spans="1:61">
      <c r="A522" s="8">
        <v>43305</v>
      </c>
      <c r="B522" s="9" t="s">
        <v>9</v>
      </c>
      <c r="D522" s="9" t="s">
        <v>224</v>
      </c>
      <c r="E522" s="9">
        <v>72</v>
      </c>
      <c r="F522" s="9">
        <v>1</v>
      </c>
      <c r="G522" s="10" t="s">
        <v>225</v>
      </c>
      <c r="H522" s="2">
        <v>0</v>
      </c>
      <c r="I522" s="2">
        <v>83.5</v>
      </c>
      <c r="J522" s="49" t="str">
        <f>IF(((VLOOKUP($G522,Depth_Lookup!$A$3:$J$561,9,FALSE))-(I522/100))&gt;=0,"Good","Too Long")</f>
        <v>Good</v>
      </c>
      <c r="K522" s="50">
        <f>(VLOOKUP($G522,Depth_Lookup!$A$3:$J$561,10,FALSE))+(H522/100)</f>
        <v>146.6</v>
      </c>
      <c r="L522" s="50">
        <f>(VLOOKUP($G522,Depth_Lookup!$A$3:$J$561,10,FALSE))+(I522/100)</f>
        <v>147.435</v>
      </c>
      <c r="R522" s="9"/>
      <c r="S522" s="17"/>
      <c r="T522" s="208"/>
      <c r="U522" s="5"/>
      <c r="V522" s="9"/>
      <c r="W522" s="9"/>
      <c r="X522" s="10" t="e">
        <f>VLOOKUP(W522,[1]definitions_list_lookup!$V$12:$W$15,2,FALSE)</f>
        <v>#N/A</v>
      </c>
      <c r="Y522" s="5"/>
      <c r="Z522" s="17" t="e">
        <f>VLOOKUP(Y522,[1]definitions_list_lookup!$AT$3:$AU$5,2,FALSE)</f>
        <v>#N/A</v>
      </c>
      <c r="AA522" s="52"/>
      <c r="AC522" s="9"/>
      <c r="AD522" s="2" t="s">
        <v>376</v>
      </c>
      <c r="AE522" s="10">
        <f>VLOOKUP(AD522,[1]definitions_list_lookup!$Y$12:$Z$15,2,FALSE)</f>
        <v>0</v>
      </c>
      <c r="AF522" s="5"/>
      <c r="AG522" s="17" t="e">
        <f>VLOOKUP(AF522,[1]definitions_list_lookup!$AT$3:$AU$5,2,FALSE)</f>
        <v>#N/A</v>
      </c>
      <c r="AI522" s="2"/>
      <c r="AJ522" s="2"/>
      <c r="AK522" s="54"/>
      <c r="AL522" s="54"/>
      <c r="AM522" s="54"/>
      <c r="AN522" s="54"/>
      <c r="AO522" s="54"/>
      <c r="AP522" s="54"/>
      <c r="AQ522" s="54"/>
      <c r="AR522" s="54"/>
      <c r="AS522" s="54"/>
      <c r="AT522" s="55"/>
      <c r="AU522" s="55"/>
      <c r="AV522" s="55"/>
      <c r="AW522" s="55"/>
      <c r="AX522" s="56" t="e">
        <f t="shared" ref="AX522:AX612" si="28">+(IF($AU522&lt;$AW522,((MIN($AW522,$AU522)+(DEGREES(ATAN((TAN(RADIANS($AV522))/((TAN(RADIANS($AT522))*SIN(RADIANS(ABS($AU522-$AW522))))))-(COS(RADIANS(ABS($AU522-$AW522)))/SIN(RADIANS(ABS($AU522-$AW522)))))))-180)),((MAX($AW522,$AU522)-(DEGREES(ATAN((TAN(RADIANS($AV522))/((TAN(RADIANS($AT522))*SIN(RADIANS(ABS($AU522-$AW522))))))-(COS(RADIANS(ABS($AU522-$AW522)))/SIN(RADIANS(ABS($AU522-$AW522)))))))-180))))</f>
        <v>#DIV/0!</v>
      </c>
      <c r="AY522" s="56" t="e">
        <f t="shared" ref="AY522:AY612" si="29">IF($AX522&gt;0,$AX522,360+$AX522)</f>
        <v>#DIV/0!</v>
      </c>
      <c r="AZ522" s="56" t="e">
        <f t="shared" ref="AZ522:AZ612" si="30">+ABS(DEGREES(ATAN((COS(RADIANS(ABS($AX522+180-(IF($AU522&gt;$AW522,MAX($AV522,$AU522),MIN($AU522,$AW522))))))/(TAN(RADIANS($AT522)))))))</f>
        <v>#DIV/0!</v>
      </c>
      <c r="BA522" s="56" t="e">
        <f t="shared" ref="BA522:BA612" si="31">+IF(($AX522+90)&gt;0,$AX522+90,$AX522+450)</f>
        <v>#DIV/0!</v>
      </c>
      <c r="BB522" s="56" t="e">
        <f t="shared" ref="BB522:BB612" si="32">-$AZ522+90</f>
        <v>#DIV/0!</v>
      </c>
      <c r="BC522" s="57" t="e">
        <f t="shared" ref="BC522:BC612" si="33">IF(($AY522&lt;180),$AY522+180,$AY522-180)</f>
        <v>#DIV/0!</v>
      </c>
      <c r="BD522" s="58" t="e">
        <f t="shared" ref="BD522:BD612" si="34">-$AZ522+90</f>
        <v>#DIV/0!</v>
      </c>
      <c r="BE522" s="2" t="s">
        <v>419</v>
      </c>
      <c r="BH522" s="2" t="s">
        <v>420</v>
      </c>
      <c r="BI522" s="9">
        <f>VLOOKUP(BH522,[1]definitions_list_lookup!$AB$12:$AC$17,2,FALSE)</f>
        <v>0</v>
      </c>
    </row>
    <row r="523" spans="1:61">
      <c r="A523" s="8">
        <v>43305</v>
      </c>
      <c r="B523" s="9" t="s">
        <v>9</v>
      </c>
      <c r="D523" s="9" t="s">
        <v>226</v>
      </c>
      <c r="E523" s="9">
        <v>72</v>
      </c>
      <c r="F523" s="9">
        <v>2</v>
      </c>
      <c r="G523" s="10" t="s">
        <v>227</v>
      </c>
      <c r="H523" s="2">
        <v>0</v>
      </c>
      <c r="I523" s="2">
        <v>64</v>
      </c>
      <c r="J523" s="49" t="str">
        <f>IF(((VLOOKUP($G523,Depth_Lookup!$A$3:$J$561,9,FALSE))-(I523/100))&gt;=0,"Good","Too Long")</f>
        <v>Good</v>
      </c>
      <c r="K523" s="50">
        <f>(VLOOKUP($G523,Depth_Lookup!$A$3:$J$561,10,FALSE))+(H523/100)</f>
        <v>147.435</v>
      </c>
      <c r="L523" s="50">
        <f>(VLOOKUP($G523,Depth_Lookup!$A$3:$J$561,10,FALSE))+(I523/100)</f>
        <v>148.07499999999999</v>
      </c>
      <c r="R523" s="9"/>
      <c r="S523" s="17"/>
      <c r="T523" s="208"/>
      <c r="U523" s="5"/>
      <c r="V523" s="9"/>
      <c r="W523" s="9"/>
      <c r="X523" s="10" t="e">
        <f>VLOOKUP(W523,[1]definitions_list_lookup!$V$12:$W$15,2,FALSE)</f>
        <v>#N/A</v>
      </c>
      <c r="Y523" s="5"/>
      <c r="Z523" s="17" t="e">
        <f>VLOOKUP(Y523,[1]definitions_list_lookup!$AT$3:$AU$5,2,FALSE)</f>
        <v>#N/A</v>
      </c>
      <c r="AA523" s="52"/>
      <c r="AC523" s="9"/>
      <c r="AD523" s="2" t="s">
        <v>376</v>
      </c>
      <c r="AE523" s="10">
        <f>VLOOKUP(AD523,[1]definitions_list_lookup!$Y$12:$Z$15,2,FALSE)</f>
        <v>0</v>
      </c>
      <c r="AF523" s="5"/>
      <c r="AG523" s="17" t="e">
        <f>VLOOKUP(AF523,[1]definitions_list_lookup!$AT$3:$AU$5,2,FALSE)</f>
        <v>#N/A</v>
      </c>
      <c r="AI523" s="2"/>
      <c r="AJ523" s="2"/>
      <c r="AK523" s="54"/>
      <c r="AL523" s="54"/>
      <c r="AM523" s="54"/>
      <c r="AN523" s="54"/>
      <c r="AO523" s="54"/>
      <c r="AP523" s="54"/>
      <c r="AQ523" s="54"/>
      <c r="AR523" s="54"/>
      <c r="AS523" s="54"/>
      <c r="AT523" s="55"/>
      <c r="AU523" s="55"/>
      <c r="AV523" s="55"/>
      <c r="AW523" s="55"/>
      <c r="AX523" s="56" t="e">
        <f t="shared" si="28"/>
        <v>#DIV/0!</v>
      </c>
      <c r="AY523" s="56" t="e">
        <f t="shared" si="29"/>
        <v>#DIV/0!</v>
      </c>
      <c r="AZ523" s="56" t="e">
        <f t="shared" si="30"/>
        <v>#DIV/0!</v>
      </c>
      <c r="BA523" s="56" t="e">
        <f t="shared" si="31"/>
        <v>#DIV/0!</v>
      </c>
      <c r="BB523" s="56" t="e">
        <f t="shared" si="32"/>
        <v>#DIV/0!</v>
      </c>
      <c r="BC523" s="57" t="e">
        <f t="shared" si="33"/>
        <v>#DIV/0!</v>
      </c>
      <c r="BD523" s="58" t="e">
        <f t="shared" si="34"/>
        <v>#DIV/0!</v>
      </c>
      <c r="BE523" s="2" t="s">
        <v>419</v>
      </c>
      <c r="BH523" s="2" t="s">
        <v>420</v>
      </c>
      <c r="BI523" s="9">
        <f>VLOOKUP(BH523,[1]definitions_list_lookup!$AB$12:$AC$17,2,FALSE)</f>
        <v>0</v>
      </c>
    </row>
    <row r="524" spans="1:61">
      <c r="A524" s="8">
        <v>43305</v>
      </c>
      <c r="B524" s="9" t="s">
        <v>9</v>
      </c>
      <c r="D524" s="9" t="s">
        <v>228</v>
      </c>
      <c r="E524" s="9">
        <v>72</v>
      </c>
      <c r="F524" s="9">
        <v>3</v>
      </c>
      <c r="G524" s="10" t="s">
        <v>229</v>
      </c>
      <c r="H524" s="2">
        <v>0</v>
      </c>
      <c r="I524" s="2">
        <v>7</v>
      </c>
      <c r="J524" s="49" t="str">
        <f>IF(((VLOOKUP($G524,Depth_Lookup!$A$3:$J$561,9,FALSE))-(I524/100))&gt;=0,"Good","Too Long")</f>
        <v>Good</v>
      </c>
      <c r="K524" s="50">
        <f>(VLOOKUP($G524,Depth_Lookup!$A$3:$J$561,10,FALSE))+(H524/100)</f>
        <v>148.07499999999999</v>
      </c>
      <c r="L524" s="50">
        <f>(VLOOKUP($G524,Depth_Lookup!$A$3:$J$561,10,FALSE))+(I524/100)</f>
        <v>148.14499999999998</v>
      </c>
      <c r="R524" s="9"/>
      <c r="S524" s="17"/>
      <c r="T524" s="208"/>
      <c r="U524" s="5"/>
      <c r="V524" s="9"/>
      <c r="W524" s="9"/>
      <c r="X524" s="10" t="e">
        <f>VLOOKUP(W524,[1]definitions_list_lookup!$V$12:$W$15,2,FALSE)</f>
        <v>#N/A</v>
      </c>
      <c r="Y524" s="5"/>
      <c r="Z524" s="17" t="e">
        <f>VLOOKUP(Y524,[1]definitions_list_lookup!$AT$3:$AU$5,2,FALSE)</f>
        <v>#N/A</v>
      </c>
      <c r="AA524" s="52"/>
      <c r="AC524" s="9"/>
      <c r="AD524" s="2" t="s">
        <v>376</v>
      </c>
      <c r="AE524" s="10">
        <f>VLOOKUP(AD524,[1]definitions_list_lookup!$Y$12:$Z$15,2,FALSE)</f>
        <v>0</v>
      </c>
      <c r="AF524" s="5"/>
      <c r="AG524" s="17" t="e">
        <f>VLOOKUP(AF524,[1]definitions_list_lookup!$AT$3:$AU$5,2,FALSE)</f>
        <v>#N/A</v>
      </c>
      <c r="AI524" s="2"/>
      <c r="AJ524" s="2"/>
      <c r="AK524" s="54"/>
      <c r="AL524" s="54"/>
      <c r="AM524" s="54"/>
      <c r="AN524" s="54"/>
      <c r="AO524" s="54"/>
      <c r="AP524" s="54"/>
      <c r="AQ524" s="54"/>
      <c r="AR524" s="54"/>
      <c r="AS524" s="54"/>
      <c r="AT524" s="55"/>
      <c r="AU524" s="55"/>
      <c r="AV524" s="55"/>
      <c r="AW524" s="55"/>
      <c r="AX524" s="56" t="e">
        <f t="shared" si="28"/>
        <v>#DIV/0!</v>
      </c>
      <c r="AY524" s="56" t="e">
        <f t="shared" si="29"/>
        <v>#DIV/0!</v>
      </c>
      <c r="AZ524" s="56" t="e">
        <f t="shared" si="30"/>
        <v>#DIV/0!</v>
      </c>
      <c r="BA524" s="56" t="e">
        <f t="shared" si="31"/>
        <v>#DIV/0!</v>
      </c>
      <c r="BB524" s="56" t="e">
        <f t="shared" si="32"/>
        <v>#DIV/0!</v>
      </c>
      <c r="BC524" s="57" t="e">
        <f t="shared" si="33"/>
        <v>#DIV/0!</v>
      </c>
      <c r="BD524" s="58" t="e">
        <f t="shared" si="34"/>
        <v>#DIV/0!</v>
      </c>
      <c r="BE524" s="2" t="s">
        <v>419</v>
      </c>
      <c r="BH524" s="2" t="s">
        <v>420</v>
      </c>
      <c r="BI524" s="9">
        <f>VLOOKUP(BH524,[1]definitions_list_lookup!$AB$12:$AC$17,2,FALSE)</f>
        <v>0</v>
      </c>
    </row>
    <row r="525" spans="1:61">
      <c r="A525" s="8">
        <v>43305</v>
      </c>
      <c r="B525" s="9" t="s">
        <v>9</v>
      </c>
      <c r="D525" s="9" t="s">
        <v>228</v>
      </c>
      <c r="E525" s="9">
        <v>72</v>
      </c>
      <c r="F525" s="9">
        <v>3</v>
      </c>
      <c r="G525" s="10" t="s">
        <v>229</v>
      </c>
      <c r="H525" s="2">
        <v>7</v>
      </c>
      <c r="I525" s="2">
        <v>90.5</v>
      </c>
      <c r="J525" s="49" t="str">
        <f>IF(((VLOOKUP($G525,Depth_Lookup!$A$3:$J$561,9,FALSE))-(I525/100))&gt;=0,"Good","Too Long")</f>
        <v>Good</v>
      </c>
      <c r="K525" s="50">
        <f>(VLOOKUP($G525,Depth_Lookup!$A$3:$J$561,10,FALSE))+(H525/100)</f>
        <v>148.14499999999998</v>
      </c>
      <c r="L525" s="50">
        <f>(VLOOKUP($G525,Depth_Lookup!$A$3:$J$561,10,FALSE))+(I525/100)</f>
        <v>148.97999999999999</v>
      </c>
      <c r="P525" s="2" t="s">
        <v>373</v>
      </c>
      <c r="Q525" s="2" t="s">
        <v>372</v>
      </c>
      <c r="R525" s="9"/>
      <c r="S525" s="17"/>
      <c r="T525" s="208" t="s">
        <v>375</v>
      </c>
      <c r="U525" s="5"/>
      <c r="V525" s="9"/>
      <c r="W525" s="9"/>
      <c r="X525" s="10" t="e">
        <f>VLOOKUP(W525,[1]definitions_list_lookup!$V$12:$W$15,2,FALSE)</f>
        <v>#N/A</v>
      </c>
      <c r="Y525" s="5"/>
      <c r="Z525" s="17" t="e">
        <f>VLOOKUP(Y525,[1]definitions_list_lookup!$AT$3:$AU$5,2,FALSE)</f>
        <v>#N/A</v>
      </c>
      <c r="AA525" s="52"/>
      <c r="AC525" s="9"/>
      <c r="AD525" s="2" t="s">
        <v>376</v>
      </c>
      <c r="AE525" s="10">
        <f>VLOOKUP(AD525,[1]definitions_list_lookup!$Y$12:$Z$15,2,FALSE)</f>
        <v>0</v>
      </c>
      <c r="AF525" s="5"/>
      <c r="AG525" s="17" t="e">
        <f>VLOOKUP(AF525,[1]definitions_list_lookup!$AT$3:$AU$5,2,FALSE)</f>
        <v>#N/A</v>
      </c>
      <c r="AI525" s="2"/>
      <c r="AJ525" s="2"/>
      <c r="AK525" s="54"/>
      <c r="AL525" s="54"/>
      <c r="AM525" s="54"/>
      <c r="AN525" s="54"/>
      <c r="AO525" s="54"/>
      <c r="AP525" s="54"/>
      <c r="AQ525" s="54"/>
      <c r="AR525" s="54"/>
      <c r="AS525" s="54"/>
      <c r="AT525" s="55"/>
      <c r="AU525" s="55"/>
      <c r="AV525" s="55"/>
      <c r="AW525" s="55"/>
      <c r="AX525" s="56" t="e">
        <f t="shared" si="28"/>
        <v>#DIV/0!</v>
      </c>
      <c r="AY525" s="56" t="e">
        <f t="shared" si="29"/>
        <v>#DIV/0!</v>
      </c>
      <c r="AZ525" s="56" t="e">
        <f t="shared" si="30"/>
        <v>#DIV/0!</v>
      </c>
      <c r="BA525" s="56" t="e">
        <f t="shared" si="31"/>
        <v>#DIV/0!</v>
      </c>
      <c r="BB525" s="56" t="e">
        <f t="shared" si="32"/>
        <v>#DIV/0!</v>
      </c>
      <c r="BC525" s="57"/>
      <c r="BD525" s="58"/>
      <c r="BE525" s="2" t="s">
        <v>459</v>
      </c>
      <c r="BH525" s="2" t="s">
        <v>428</v>
      </c>
      <c r="BI525" s="9">
        <f>VLOOKUP(BH525,[1]definitions_list_lookup!$AB$12:$AC$17,2,FALSE)</f>
        <v>1</v>
      </c>
    </row>
    <row r="526" spans="1:61">
      <c r="A526" s="8">
        <v>43305</v>
      </c>
      <c r="B526" s="9" t="s">
        <v>9</v>
      </c>
      <c r="D526" s="9" t="s">
        <v>230</v>
      </c>
      <c r="E526" s="9">
        <v>72</v>
      </c>
      <c r="F526" s="9">
        <v>4</v>
      </c>
      <c r="G526" s="10" t="s">
        <v>231</v>
      </c>
      <c r="H526" s="2">
        <v>0</v>
      </c>
      <c r="I526" s="2">
        <v>60</v>
      </c>
      <c r="J526" s="49" t="str">
        <f>IF(((VLOOKUP($G526,Depth_Lookup!$A$3:$J$561,9,FALSE))-(I526/100))&gt;=0,"Good","Too Long")</f>
        <v>Good</v>
      </c>
      <c r="K526" s="50">
        <f>(VLOOKUP($G526,Depth_Lookup!$A$3:$J$561,10,FALSE))+(H526/100)</f>
        <v>148.97999999999999</v>
      </c>
      <c r="L526" s="50">
        <f>(VLOOKUP($G526,Depth_Lookup!$A$3:$J$561,10,FALSE))+(I526/100)</f>
        <v>149.57999999999998</v>
      </c>
      <c r="R526" s="9"/>
      <c r="S526" s="17"/>
      <c r="T526" s="208"/>
      <c r="U526" s="5"/>
      <c r="V526" s="9"/>
      <c r="W526" s="9"/>
      <c r="X526" s="10" t="e">
        <f>VLOOKUP(W526,[1]definitions_list_lookup!$V$12:$W$15,2,FALSE)</f>
        <v>#N/A</v>
      </c>
      <c r="Y526" s="5"/>
      <c r="Z526" s="17" t="e">
        <f>VLOOKUP(Y526,[1]definitions_list_lookup!$AT$3:$AU$5,2,FALSE)</f>
        <v>#N/A</v>
      </c>
      <c r="AA526" s="52"/>
      <c r="AC526" s="9"/>
      <c r="AD526" s="2" t="s">
        <v>376</v>
      </c>
      <c r="AE526" s="10">
        <f>VLOOKUP(AD526,[1]definitions_list_lookup!$Y$12:$Z$15,2,FALSE)</f>
        <v>0</v>
      </c>
      <c r="AF526" s="5"/>
      <c r="AG526" s="17" t="e">
        <f>VLOOKUP(AF526,[1]definitions_list_lookup!$AT$3:$AU$5,2,FALSE)</f>
        <v>#N/A</v>
      </c>
      <c r="AI526" s="2"/>
      <c r="AJ526" s="2"/>
      <c r="AK526" s="54"/>
      <c r="AL526" s="54"/>
      <c r="AM526" s="54"/>
      <c r="AN526" s="54"/>
      <c r="AO526" s="54"/>
      <c r="AP526" s="54"/>
      <c r="AQ526" s="54"/>
      <c r="AR526" s="54"/>
      <c r="AS526" s="54"/>
      <c r="AT526" s="55"/>
      <c r="AU526" s="55"/>
      <c r="AV526" s="55"/>
      <c r="AW526" s="55"/>
      <c r="AX526" s="56" t="e">
        <f t="shared" si="28"/>
        <v>#DIV/0!</v>
      </c>
      <c r="AY526" s="56" t="e">
        <f t="shared" si="29"/>
        <v>#DIV/0!</v>
      </c>
      <c r="AZ526" s="56" t="e">
        <f t="shared" si="30"/>
        <v>#DIV/0!</v>
      </c>
      <c r="BA526" s="56" t="e">
        <f t="shared" si="31"/>
        <v>#DIV/0!</v>
      </c>
      <c r="BB526" s="56" t="e">
        <f t="shared" si="32"/>
        <v>#DIV/0!</v>
      </c>
      <c r="BC526" s="57" t="e">
        <f t="shared" si="33"/>
        <v>#DIV/0!</v>
      </c>
      <c r="BD526" s="58" t="e">
        <f t="shared" si="34"/>
        <v>#DIV/0!</v>
      </c>
      <c r="BE526" s="2" t="s">
        <v>459</v>
      </c>
      <c r="BH526" s="2" t="s">
        <v>428</v>
      </c>
      <c r="BI526" s="9">
        <f>VLOOKUP(BH526,[1]definitions_list_lookup!$AB$12:$AC$17,2,FALSE)</f>
        <v>1</v>
      </c>
    </row>
    <row r="527" spans="1:61" s="2" customFormat="1">
      <c r="A527" s="72">
        <v>43305</v>
      </c>
      <c r="B527" s="2" t="s">
        <v>9</v>
      </c>
      <c r="D527" s="2" t="s">
        <v>232</v>
      </c>
      <c r="E527" s="2">
        <v>72</v>
      </c>
      <c r="F527" s="2">
        <v>4</v>
      </c>
      <c r="G527" s="73" t="s">
        <v>231</v>
      </c>
      <c r="H527" s="2">
        <v>60</v>
      </c>
      <c r="I527" s="2">
        <v>84.5</v>
      </c>
      <c r="J527" s="49" t="str">
        <f>IF(((VLOOKUP($G527,Depth_Lookup!$A$3:$J$561,9,FALSE))-(I527/100))&gt;=0,"Good","Too Long")</f>
        <v>Good</v>
      </c>
      <c r="K527" s="50">
        <f>(VLOOKUP($G527,Depth_Lookup!$A$3:$J$561,10,FALSE))+(H527/100)</f>
        <v>149.57999999999998</v>
      </c>
      <c r="L527" s="50">
        <f>(VLOOKUP($G527,Depth_Lookup!$A$3:$J$561,10,FALSE))+(I527/100)</f>
        <v>149.82499999999999</v>
      </c>
      <c r="M527" s="74"/>
      <c r="N527" s="75"/>
      <c r="S527" s="73"/>
      <c r="T527" s="208"/>
      <c r="X527" s="73" t="e">
        <f>VLOOKUP(W527,[1]definitions_list_lookup!$V$12:$W$15,2,FALSE)</f>
        <v>#N/A</v>
      </c>
      <c r="Z527" s="73" t="e">
        <f>VLOOKUP(Y527,[1]definitions_list_lookup!$AT$3:$AU$5,2,FALSE)</f>
        <v>#N/A</v>
      </c>
      <c r="AA527" s="76"/>
      <c r="AB527" s="77"/>
      <c r="AD527" s="2" t="s">
        <v>376</v>
      </c>
      <c r="AE527" s="73">
        <f>VLOOKUP(AD527,[1]definitions_list_lookup!$Y$12:$Z$15,2,FALSE)</f>
        <v>0</v>
      </c>
      <c r="AG527" s="73" t="e">
        <f>VLOOKUP(AF527,[1]definitions_list_lookup!$AT$3:$AU$5,2,FALSE)</f>
        <v>#N/A</v>
      </c>
      <c r="AK527" s="78"/>
      <c r="AL527" s="78"/>
      <c r="AM527" s="78"/>
      <c r="AN527" s="78"/>
      <c r="AO527" s="78"/>
      <c r="AP527" s="78"/>
      <c r="AQ527" s="78"/>
      <c r="AR527" s="78"/>
      <c r="AS527" s="78"/>
      <c r="AT527" s="55">
        <v>65</v>
      </c>
      <c r="AU527" s="55">
        <v>270</v>
      </c>
      <c r="AV527" s="55">
        <v>44</v>
      </c>
      <c r="AW527" s="55">
        <v>180</v>
      </c>
      <c r="AX527" s="79">
        <f t="shared" si="28"/>
        <v>65.757577644229741</v>
      </c>
      <c r="AY527" s="79">
        <f t="shared" si="29"/>
        <v>65.757577644229741</v>
      </c>
      <c r="AZ527" s="79">
        <f t="shared" si="30"/>
        <v>23.034564052276831</v>
      </c>
      <c r="BA527" s="79">
        <f t="shared" si="31"/>
        <v>155.75757764422974</v>
      </c>
      <c r="BB527" s="79">
        <f t="shared" si="32"/>
        <v>66.965435947723165</v>
      </c>
      <c r="BC527" s="80">
        <f t="shared" si="33"/>
        <v>245.75757764422974</v>
      </c>
      <c r="BD527" s="81">
        <f t="shared" si="34"/>
        <v>66.965435947723165</v>
      </c>
      <c r="BE527" s="2" t="s">
        <v>459</v>
      </c>
      <c r="BF527" s="2" t="s">
        <v>442</v>
      </c>
      <c r="BG527" s="82"/>
      <c r="BI527" s="2" t="e">
        <f>VLOOKUP(BH527,[1]definitions_list_lookup!$AB$12:$AC$17,2,FALSE)</f>
        <v>#N/A</v>
      </c>
    </row>
    <row r="528" spans="1:61">
      <c r="A528" s="8">
        <v>43305</v>
      </c>
      <c r="B528" s="9" t="s">
        <v>9</v>
      </c>
      <c r="D528" s="9" t="s">
        <v>233</v>
      </c>
      <c r="E528" s="9">
        <v>72</v>
      </c>
      <c r="F528" s="9">
        <v>5</v>
      </c>
      <c r="G528" s="10" t="s">
        <v>234</v>
      </c>
      <c r="H528" s="2">
        <v>0</v>
      </c>
      <c r="I528" s="2">
        <v>29.5</v>
      </c>
      <c r="J528" s="49" t="str">
        <f>IF(((VLOOKUP($G528,Depth_Lookup!$A$3:$J$561,9,FALSE))-(I528/100))&gt;=0,"Good","Too Long")</f>
        <v>Good</v>
      </c>
      <c r="K528" s="50">
        <f>(VLOOKUP($G528,Depth_Lookup!$A$3:$J$561,10,FALSE))+(H528/100)</f>
        <v>149.82499999999999</v>
      </c>
      <c r="L528" s="50">
        <f>(VLOOKUP($G528,Depth_Lookup!$A$3:$J$561,10,FALSE))+(I528/100)</f>
        <v>150.11999999999998</v>
      </c>
      <c r="R528" s="9"/>
      <c r="S528" s="17"/>
      <c r="T528" s="208"/>
      <c r="U528" s="5"/>
      <c r="V528" s="9"/>
      <c r="W528" s="9"/>
      <c r="X528" s="10" t="e">
        <f>VLOOKUP(W528,[1]definitions_list_lookup!$V$12:$W$15,2,FALSE)</f>
        <v>#N/A</v>
      </c>
      <c r="Y528" s="5"/>
      <c r="Z528" s="17" t="e">
        <f>VLOOKUP(Y528,[1]definitions_list_lookup!$AT$3:$AU$5,2,FALSE)</f>
        <v>#N/A</v>
      </c>
      <c r="AA528" s="52"/>
      <c r="AC528" s="9"/>
      <c r="AD528" s="2" t="s">
        <v>376</v>
      </c>
      <c r="AE528" s="10">
        <f>VLOOKUP(AD528,[1]definitions_list_lookup!$Y$12:$Z$15,2,FALSE)</f>
        <v>0</v>
      </c>
      <c r="AF528" s="5"/>
      <c r="AG528" s="17" t="e">
        <f>VLOOKUP(AF528,[1]definitions_list_lookup!$AT$3:$AU$5,2,FALSE)</f>
        <v>#N/A</v>
      </c>
      <c r="AI528" s="2"/>
      <c r="AJ528" s="2"/>
      <c r="AK528" s="54"/>
      <c r="AL528" s="54"/>
      <c r="AM528" s="54"/>
      <c r="AN528" s="54"/>
      <c r="AO528" s="54"/>
      <c r="AP528" s="54"/>
      <c r="AQ528" s="54"/>
      <c r="AR528" s="54"/>
      <c r="AS528" s="54"/>
      <c r="AT528" s="55"/>
      <c r="AU528" s="55"/>
      <c r="AV528" s="55"/>
      <c r="AW528" s="55"/>
      <c r="AX528" s="56" t="e">
        <f t="shared" si="28"/>
        <v>#DIV/0!</v>
      </c>
      <c r="AY528" s="56" t="e">
        <f t="shared" si="29"/>
        <v>#DIV/0!</v>
      </c>
      <c r="AZ528" s="56" t="e">
        <f t="shared" si="30"/>
        <v>#DIV/0!</v>
      </c>
      <c r="BA528" s="56" t="e">
        <f t="shared" si="31"/>
        <v>#DIV/0!</v>
      </c>
      <c r="BB528" s="56" t="e">
        <f t="shared" si="32"/>
        <v>#DIV/0!</v>
      </c>
      <c r="BC528" s="57" t="e">
        <f t="shared" si="33"/>
        <v>#DIV/0!</v>
      </c>
      <c r="BD528" s="58" t="e">
        <f t="shared" si="34"/>
        <v>#DIV/0!</v>
      </c>
      <c r="BE528" s="2" t="s">
        <v>459</v>
      </c>
      <c r="BI528" s="9" t="e">
        <f>VLOOKUP(BH528,[1]definitions_list_lookup!$AB$12:$AC$17,2,FALSE)</f>
        <v>#N/A</v>
      </c>
    </row>
    <row r="529" spans="1:61">
      <c r="A529" s="8">
        <v>43305</v>
      </c>
      <c r="B529" s="9" t="s">
        <v>9</v>
      </c>
      <c r="D529" s="9" t="s">
        <v>235</v>
      </c>
      <c r="E529" s="9">
        <v>73</v>
      </c>
      <c r="F529" s="9">
        <v>1</v>
      </c>
      <c r="G529" s="10" t="s">
        <v>236</v>
      </c>
      <c r="H529" s="2">
        <v>0</v>
      </c>
      <c r="I529" s="2">
        <v>32.5</v>
      </c>
      <c r="J529" s="49" t="str">
        <f>IF(((VLOOKUP($G529,Depth_Lookup!$A$3:$J$561,9,FALSE))-(I529/100))&gt;=0,"Good","Too Long")</f>
        <v>Good</v>
      </c>
      <c r="K529" s="50">
        <f>(VLOOKUP($G529,Depth_Lookup!$A$3:$J$561,10,FALSE))+(H529/100)</f>
        <v>149.6</v>
      </c>
      <c r="L529" s="50">
        <f>(VLOOKUP($G529,Depth_Lookup!$A$3:$J$561,10,FALSE))+(I529/100)</f>
        <v>149.92499999999998</v>
      </c>
      <c r="R529" s="9"/>
      <c r="S529" s="17"/>
      <c r="T529" s="208"/>
      <c r="U529" s="5"/>
      <c r="V529" s="9"/>
      <c r="W529" s="9"/>
      <c r="X529" s="10" t="e">
        <f>VLOOKUP(W529,[1]definitions_list_lookup!$V$12:$W$15,2,FALSE)</f>
        <v>#N/A</v>
      </c>
      <c r="Y529" s="5"/>
      <c r="Z529" s="17" t="e">
        <f>VLOOKUP(Y529,[1]definitions_list_lookup!$AT$3:$AU$5,2,FALSE)</f>
        <v>#N/A</v>
      </c>
      <c r="AA529" s="52"/>
      <c r="AC529" s="9"/>
      <c r="AD529" s="2" t="s">
        <v>376</v>
      </c>
      <c r="AE529" s="10">
        <f>VLOOKUP(AD529,[1]definitions_list_lookup!$Y$12:$Z$15,2,FALSE)</f>
        <v>0</v>
      </c>
      <c r="AF529" s="5"/>
      <c r="AG529" s="17" t="e">
        <f>VLOOKUP(AF529,[1]definitions_list_lookup!$AT$3:$AU$5,2,FALSE)</f>
        <v>#N/A</v>
      </c>
      <c r="AI529" s="2"/>
      <c r="AJ529" s="2"/>
      <c r="AK529" s="54"/>
      <c r="AL529" s="54"/>
      <c r="AM529" s="54"/>
      <c r="AN529" s="54"/>
      <c r="AO529" s="54"/>
      <c r="AP529" s="54"/>
      <c r="AQ529" s="54"/>
      <c r="AR529" s="54"/>
      <c r="AS529" s="54"/>
      <c r="AT529" s="55"/>
      <c r="AU529" s="55"/>
      <c r="AV529" s="55"/>
      <c r="AW529" s="55"/>
      <c r="AX529" s="56" t="e">
        <f t="shared" si="28"/>
        <v>#DIV/0!</v>
      </c>
      <c r="AY529" s="56" t="e">
        <f t="shared" si="29"/>
        <v>#DIV/0!</v>
      </c>
      <c r="AZ529" s="56" t="e">
        <f t="shared" si="30"/>
        <v>#DIV/0!</v>
      </c>
      <c r="BA529" s="56" t="e">
        <f t="shared" si="31"/>
        <v>#DIV/0!</v>
      </c>
      <c r="BB529" s="56" t="e">
        <f t="shared" si="32"/>
        <v>#DIV/0!</v>
      </c>
      <c r="BC529" s="57" t="e">
        <f t="shared" si="33"/>
        <v>#DIV/0!</v>
      </c>
      <c r="BD529" s="58" t="e">
        <f t="shared" si="34"/>
        <v>#DIV/0!</v>
      </c>
      <c r="BE529" s="2" t="s">
        <v>459</v>
      </c>
      <c r="BH529" s="2" t="s">
        <v>420</v>
      </c>
      <c r="BI529" s="9">
        <f>VLOOKUP(BH529,[1]definitions_list_lookup!$AB$12:$AC$17,2,FALSE)</f>
        <v>0</v>
      </c>
    </row>
    <row r="530" spans="1:61" s="85" customFormat="1">
      <c r="A530" s="84">
        <v>43305</v>
      </c>
      <c r="B530" s="85" t="s">
        <v>9</v>
      </c>
      <c r="D530" s="85" t="s">
        <v>235</v>
      </c>
      <c r="E530" s="85">
        <v>73</v>
      </c>
      <c r="F530" s="85">
        <v>1</v>
      </c>
      <c r="G530" s="86" t="s">
        <v>236</v>
      </c>
      <c r="H530" s="85">
        <v>32.5</v>
      </c>
      <c r="I530" s="85">
        <v>35</v>
      </c>
      <c r="J530" s="49" t="str">
        <f>IF(((VLOOKUP($G530,Depth_Lookup!$A$3:$J$561,9,FALSE))-(I530/100))&gt;=0,"Good","Too Long")</f>
        <v>Good</v>
      </c>
      <c r="K530" s="50">
        <f>(VLOOKUP($G530,Depth_Lookup!$A$3:$J$561,10,FALSE))+(H530/100)</f>
        <v>149.92499999999998</v>
      </c>
      <c r="L530" s="50">
        <f>(VLOOKUP($G530,Depth_Lookup!$A$3:$J$561,10,FALSE))+(I530/100)</f>
        <v>149.94999999999999</v>
      </c>
      <c r="M530" s="87"/>
      <c r="N530" s="88"/>
      <c r="P530" s="85" t="s">
        <v>370</v>
      </c>
      <c r="Q530" s="85" t="s">
        <v>372</v>
      </c>
      <c r="S530" s="86"/>
      <c r="T530" s="208" t="s">
        <v>375</v>
      </c>
      <c r="X530" s="86" t="e">
        <f>VLOOKUP(W530,[1]definitions_list_lookup!$V$12:$W$15,2,FALSE)</f>
        <v>#N/A</v>
      </c>
      <c r="Z530" s="86" t="e">
        <f>VLOOKUP(Y530,[1]definitions_list_lookup!$AT$3:$AU$5,2,FALSE)</f>
        <v>#N/A</v>
      </c>
      <c r="AA530" s="89"/>
      <c r="AB530" s="90"/>
      <c r="AD530" s="85" t="s">
        <v>376</v>
      </c>
      <c r="AE530" s="86">
        <f>VLOOKUP(AD530,[1]definitions_list_lookup!$Y$12:$Z$15,2,FALSE)</f>
        <v>0</v>
      </c>
      <c r="AG530" s="86" t="e">
        <f>VLOOKUP(AF530,[1]definitions_list_lookup!$AT$3:$AU$5,2,FALSE)</f>
        <v>#N/A</v>
      </c>
      <c r="AK530" s="91"/>
      <c r="AL530" s="91"/>
      <c r="AM530" s="91"/>
      <c r="AN530" s="91"/>
      <c r="AO530" s="91"/>
      <c r="AP530" s="91"/>
      <c r="AQ530" s="91"/>
      <c r="AR530" s="91"/>
      <c r="AS530" s="91"/>
      <c r="AT530" s="92">
        <v>70</v>
      </c>
      <c r="AU530" s="92">
        <v>270</v>
      </c>
      <c r="AV530" s="92">
        <v>0.1</v>
      </c>
      <c r="AW530" s="92">
        <v>0</v>
      </c>
      <c r="AX530" s="93">
        <f t="shared" si="28"/>
        <v>90.03639705548801</v>
      </c>
      <c r="AY530" s="93">
        <f t="shared" si="29"/>
        <v>90.03639705548801</v>
      </c>
      <c r="AZ530" s="93">
        <f t="shared" si="30"/>
        <v>19.999996284499112</v>
      </c>
      <c r="BA530" s="93">
        <f t="shared" si="31"/>
        <v>180.03639705548801</v>
      </c>
      <c r="BB530" s="93">
        <f t="shared" si="32"/>
        <v>70.000003715500895</v>
      </c>
      <c r="BC530" s="94">
        <f t="shared" si="33"/>
        <v>270.03639705548801</v>
      </c>
      <c r="BD530" s="95">
        <f t="shared" si="34"/>
        <v>70.000003715500895</v>
      </c>
      <c r="BE530" s="85" t="s">
        <v>468</v>
      </c>
      <c r="BG530" s="96"/>
      <c r="BH530" s="85" t="s">
        <v>420</v>
      </c>
      <c r="BI530" s="85">
        <f>VLOOKUP(BH530,[1]definitions_list_lookup!$AB$12:$AC$17,2,FALSE)</f>
        <v>0</v>
      </c>
    </row>
    <row r="531" spans="1:61">
      <c r="A531" s="8">
        <v>43305</v>
      </c>
      <c r="B531" s="9" t="s">
        <v>9</v>
      </c>
      <c r="D531" s="9" t="s">
        <v>235</v>
      </c>
      <c r="E531" s="9">
        <v>73</v>
      </c>
      <c r="F531" s="9">
        <v>1</v>
      </c>
      <c r="G531" s="10" t="s">
        <v>236</v>
      </c>
      <c r="H531" s="2">
        <v>35</v>
      </c>
      <c r="I531" s="2">
        <v>85.5</v>
      </c>
      <c r="J531" s="49" t="str">
        <f>IF(((VLOOKUP($G531,Depth_Lookup!$A$3:$J$561,9,FALSE))-(I531/100))&gt;=0,"Good","Too Long")</f>
        <v>Good</v>
      </c>
      <c r="K531" s="50">
        <f>(VLOOKUP($G531,Depth_Lookup!$A$3:$J$561,10,FALSE))+(H531/100)</f>
        <v>149.94999999999999</v>
      </c>
      <c r="L531" s="50">
        <f>(VLOOKUP($G531,Depth_Lookup!$A$3:$J$561,10,FALSE))+(I531/100)</f>
        <v>150.45499999999998</v>
      </c>
      <c r="P531" s="2" t="s">
        <v>370</v>
      </c>
      <c r="Q531" s="2" t="s">
        <v>372</v>
      </c>
      <c r="R531" s="9"/>
      <c r="S531" s="17"/>
      <c r="T531" s="208" t="s">
        <v>375</v>
      </c>
      <c r="U531" s="5"/>
      <c r="V531" s="9"/>
      <c r="W531" s="9"/>
      <c r="X531" s="10" t="e">
        <f>VLOOKUP(W531,[1]definitions_list_lookup!$V$12:$W$15,2,FALSE)</f>
        <v>#N/A</v>
      </c>
      <c r="Y531" s="5"/>
      <c r="Z531" s="17" t="e">
        <f>VLOOKUP(Y531,[1]definitions_list_lookup!$AT$3:$AU$5,2,FALSE)</f>
        <v>#N/A</v>
      </c>
      <c r="AA531" s="52"/>
      <c r="AC531" s="9"/>
      <c r="AD531" s="2" t="s">
        <v>376</v>
      </c>
      <c r="AE531" s="10">
        <f>VLOOKUP(AD531,[1]definitions_list_lookup!$Y$12:$Z$15,2,FALSE)</f>
        <v>0</v>
      </c>
      <c r="AF531" s="5"/>
      <c r="AG531" s="17" t="e">
        <f>VLOOKUP(AF531,[1]definitions_list_lookup!$AT$3:$AU$5,2,FALSE)</f>
        <v>#N/A</v>
      </c>
      <c r="AI531" s="2"/>
      <c r="AJ531" s="2"/>
      <c r="AK531" s="54"/>
      <c r="AL531" s="54"/>
      <c r="AM531" s="54"/>
      <c r="AN531" s="54"/>
      <c r="AO531" s="54"/>
      <c r="AP531" s="54"/>
      <c r="AQ531" s="54"/>
      <c r="AR531" s="54"/>
      <c r="AS531" s="54"/>
      <c r="AT531" s="55"/>
      <c r="AU531" s="55"/>
      <c r="AV531" s="55"/>
      <c r="AW531" s="55"/>
      <c r="AX531" s="56" t="e">
        <f t="shared" si="28"/>
        <v>#DIV/0!</v>
      </c>
      <c r="AY531" s="56" t="e">
        <f t="shared" si="29"/>
        <v>#DIV/0!</v>
      </c>
      <c r="AZ531" s="56" t="e">
        <f t="shared" si="30"/>
        <v>#DIV/0!</v>
      </c>
      <c r="BA531" s="56" t="e">
        <f t="shared" si="31"/>
        <v>#DIV/0!</v>
      </c>
      <c r="BB531" s="56" t="e">
        <f t="shared" si="32"/>
        <v>#DIV/0!</v>
      </c>
      <c r="BC531" s="57"/>
      <c r="BD531" s="58"/>
      <c r="BE531" s="2" t="s">
        <v>459</v>
      </c>
      <c r="BH531" s="2" t="s">
        <v>420</v>
      </c>
      <c r="BI531" s="9">
        <f>VLOOKUP(BH531,[1]definitions_list_lookup!$AB$12:$AC$17,2,FALSE)</f>
        <v>0</v>
      </c>
    </row>
    <row r="532" spans="1:61">
      <c r="A532" s="8">
        <v>43305</v>
      </c>
      <c r="B532" s="9" t="s">
        <v>9</v>
      </c>
      <c r="D532" s="9" t="s">
        <v>237</v>
      </c>
      <c r="E532" s="9">
        <v>73</v>
      </c>
      <c r="F532" s="9">
        <v>2</v>
      </c>
      <c r="G532" s="10" t="s">
        <v>238</v>
      </c>
      <c r="H532" s="2">
        <v>0</v>
      </c>
      <c r="I532" s="2">
        <v>20</v>
      </c>
      <c r="J532" s="49" t="str">
        <f>IF(((VLOOKUP($G532,Depth_Lookup!$A$3:$J$561,9,FALSE))-(I532/100))&gt;=0,"Good","Too Long")</f>
        <v>Good</v>
      </c>
      <c r="K532" s="50">
        <f>(VLOOKUP($G532,Depth_Lookup!$A$3:$J$561,10,FALSE))+(H532/100)</f>
        <v>150.45500000000001</v>
      </c>
      <c r="L532" s="50">
        <f>(VLOOKUP($G532,Depth_Lookup!$A$3:$J$561,10,FALSE))+(I532/100)</f>
        <v>150.655</v>
      </c>
      <c r="R532" s="9"/>
      <c r="S532" s="17"/>
      <c r="T532" s="208"/>
      <c r="U532" s="5"/>
      <c r="V532" s="9"/>
      <c r="W532" s="9"/>
      <c r="X532" s="10" t="e">
        <f>VLOOKUP(W532,[1]definitions_list_lookup!$V$12:$W$15,2,FALSE)</f>
        <v>#N/A</v>
      </c>
      <c r="Y532" s="5"/>
      <c r="Z532" s="17" t="e">
        <f>VLOOKUP(Y532,[1]definitions_list_lookup!$AT$3:$AU$5,2,FALSE)</f>
        <v>#N/A</v>
      </c>
      <c r="AA532" s="52"/>
      <c r="AC532" s="9"/>
      <c r="AD532" s="2" t="s">
        <v>376</v>
      </c>
      <c r="AE532" s="10">
        <f>VLOOKUP(AD532,[1]definitions_list_lookup!$Y$12:$Z$15,2,FALSE)</f>
        <v>0</v>
      </c>
      <c r="AF532" s="5"/>
      <c r="AG532" s="17" t="e">
        <f>VLOOKUP(AF532,[1]definitions_list_lookup!$AT$3:$AU$5,2,FALSE)</f>
        <v>#N/A</v>
      </c>
      <c r="AI532" s="2"/>
      <c r="AJ532" s="2"/>
      <c r="AK532" s="54"/>
      <c r="AL532" s="54"/>
      <c r="AM532" s="54"/>
      <c r="AN532" s="54"/>
      <c r="AO532" s="54"/>
      <c r="AP532" s="54"/>
      <c r="AQ532" s="54"/>
      <c r="AR532" s="54"/>
      <c r="AS532" s="54"/>
      <c r="AT532" s="55"/>
      <c r="AU532" s="55"/>
      <c r="AV532" s="55"/>
      <c r="AW532" s="55"/>
      <c r="AX532" s="56" t="e">
        <f t="shared" si="28"/>
        <v>#DIV/0!</v>
      </c>
      <c r="AY532" s="56" t="e">
        <f t="shared" si="29"/>
        <v>#DIV/0!</v>
      </c>
      <c r="AZ532" s="56" t="e">
        <f t="shared" si="30"/>
        <v>#DIV/0!</v>
      </c>
      <c r="BA532" s="56" t="e">
        <f t="shared" si="31"/>
        <v>#DIV/0!</v>
      </c>
      <c r="BB532" s="56" t="e">
        <f t="shared" si="32"/>
        <v>#DIV/0!</v>
      </c>
      <c r="BC532" s="57" t="e">
        <f t="shared" si="33"/>
        <v>#DIV/0!</v>
      </c>
      <c r="BD532" s="58" t="e">
        <f t="shared" si="34"/>
        <v>#DIV/0!</v>
      </c>
      <c r="BE532" s="2" t="s">
        <v>459</v>
      </c>
      <c r="BH532" s="2" t="s">
        <v>420</v>
      </c>
      <c r="BI532" s="9">
        <f>VLOOKUP(BH532,[1]definitions_list_lookup!$AB$12:$AC$17,2,FALSE)</f>
        <v>0</v>
      </c>
    </row>
    <row r="533" spans="1:61">
      <c r="A533" s="8">
        <v>43305</v>
      </c>
      <c r="B533" s="9" t="s">
        <v>9</v>
      </c>
      <c r="D533" s="9" t="s">
        <v>239</v>
      </c>
      <c r="E533" s="9">
        <v>73</v>
      </c>
      <c r="F533" s="9">
        <v>2</v>
      </c>
      <c r="G533" s="10" t="s">
        <v>238</v>
      </c>
      <c r="H533" s="2">
        <v>20</v>
      </c>
      <c r="I533" s="2">
        <v>82.5</v>
      </c>
      <c r="J533" s="49" t="str">
        <f>IF(((VLOOKUP($G533,Depth_Lookup!$A$3:$J$561,9,FALSE))-(I533/100))&gt;=0,"Good","Too Long")</f>
        <v>Good</v>
      </c>
      <c r="K533" s="50">
        <f>(VLOOKUP($G533,Depth_Lookup!$A$3:$J$561,10,FALSE))+(H533/100)</f>
        <v>150.655</v>
      </c>
      <c r="L533" s="50">
        <f>(VLOOKUP($G533,Depth_Lookup!$A$3:$J$561,10,FALSE))+(I533/100)</f>
        <v>151.28</v>
      </c>
      <c r="P533" s="2" t="s">
        <v>373</v>
      </c>
      <c r="Q533" s="2" t="s">
        <v>372</v>
      </c>
      <c r="R533" s="9"/>
      <c r="S533" s="17"/>
      <c r="T533" s="208" t="s">
        <v>375</v>
      </c>
      <c r="U533" s="5"/>
      <c r="V533" s="9"/>
      <c r="W533" s="9"/>
      <c r="X533" s="10" t="e">
        <f>VLOOKUP(W533,[1]definitions_list_lookup!$V$12:$W$15,2,FALSE)</f>
        <v>#N/A</v>
      </c>
      <c r="Y533" s="5"/>
      <c r="Z533" s="17" t="e">
        <f>VLOOKUP(Y533,[1]definitions_list_lookup!$AT$3:$AU$5,2,FALSE)</f>
        <v>#N/A</v>
      </c>
      <c r="AA533" s="52"/>
      <c r="AC533" s="9"/>
      <c r="AD533" s="2" t="s">
        <v>376</v>
      </c>
      <c r="AE533" s="10">
        <f>VLOOKUP(AD533,[1]definitions_list_lookup!$Y$12:$Z$15,2,FALSE)</f>
        <v>0</v>
      </c>
      <c r="AF533" s="5"/>
      <c r="AG533" s="17" t="e">
        <f>VLOOKUP(AF533,[1]definitions_list_lookup!$AT$3:$AU$5,2,FALSE)</f>
        <v>#N/A</v>
      </c>
      <c r="AI533" s="2"/>
      <c r="AJ533" s="2"/>
      <c r="AK533" s="54"/>
      <c r="AL533" s="54"/>
      <c r="AM533" s="54"/>
      <c r="AN533" s="54"/>
      <c r="AO533" s="54"/>
      <c r="AP533" s="54"/>
      <c r="AQ533" s="54"/>
      <c r="AR533" s="54"/>
      <c r="AS533" s="54"/>
      <c r="AT533" s="55"/>
      <c r="AU533" s="55"/>
      <c r="AV533" s="55"/>
      <c r="AW533" s="55"/>
      <c r="AX533" s="56" t="e">
        <f t="shared" si="28"/>
        <v>#DIV/0!</v>
      </c>
      <c r="AY533" s="56" t="e">
        <f t="shared" si="29"/>
        <v>#DIV/0!</v>
      </c>
      <c r="AZ533" s="56" t="e">
        <f t="shared" si="30"/>
        <v>#DIV/0!</v>
      </c>
      <c r="BA533" s="56" t="e">
        <f t="shared" si="31"/>
        <v>#DIV/0!</v>
      </c>
      <c r="BB533" s="56" t="e">
        <f t="shared" si="32"/>
        <v>#DIV/0!</v>
      </c>
      <c r="BC533" s="57"/>
      <c r="BD533" s="58"/>
      <c r="BE533" s="2" t="s">
        <v>419</v>
      </c>
      <c r="BH533" s="2" t="s">
        <v>420</v>
      </c>
      <c r="BI533" s="9">
        <f>VLOOKUP(BH533,[1]definitions_list_lookup!$AB$12:$AC$17,2,FALSE)</f>
        <v>0</v>
      </c>
    </row>
    <row r="534" spans="1:61">
      <c r="A534" s="8">
        <v>43305</v>
      </c>
      <c r="B534" s="9" t="s">
        <v>9</v>
      </c>
      <c r="D534" s="9" t="s">
        <v>240</v>
      </c>
      <c r="E534" s="9">
        <v>73</v>
      </c>
      <c r="F534" s="9">
        <v>3</v>
      </c>
      <c r="G534" s="10" t="s">
        <v>241</v>
      </c>
      <c r="H534" s="2">
        <v>0</v>
      </c>
      <c r="I534" s="2">
        <v>6</v>
      </c>
      <c r="J534" s="49" t="str">
        <f>IF(((VLOOKUP($G534,Depth_Lookup!$A$3:$J$561,9,FALSE))-(I534/100))&gt;=0,"Good","Too Long")</f>
        <v>Good</v>
      </c>
      <c r="K534" s="50">
        <f>(VLOOKUP($G534,Depth_Lookup!$A$3:$J$561,10,FALSE))+(H534/100)</f>
        <v>151.28</v>
      </c>
      <c r="L534" s="50">
        <f>(VLOOKUP($G534,Depth_Lookup!$A$3:$J$561,10,FALSE))+(I534/100)</f>
        <v>151.34</v>
      </c>
      <c r="R534" s="9"/>
      <c r="S534" s="17"/>
      <c r="T534" s="208"/>
      <c r="U534" s="5"/>
      <c r="V534" s="9"/>
      <c r="W534" s="9"/>
      <c r="X534" s="10" t="e">
        <f>VLOOKUP(W534,[1]definitions_list_lookup!$V$12:$W$15,2,FALSE)</f>
        <v>#N/A</v>
      </c>
      <c r="Y534" s="5"/>
      <c r="Z534" s="17" t="e">
        <f>VLOOKUP(Y534,[1]definitions_list_lookup!$AT$3:$AU$5,2,FALSE)</f>
        <v>#N/A</v>
      </c>
      <c r="AA534" s="52"/>
      <c r="AC534" s="9"/>
      <c r="AD534" s="2" t="s">
        <v>376</v>
      </c>
      <c r="AE534" s="10">
        <f>VLOOKUP(AD534,[1]definitions_list_lookup!$Y$12:$Z$15,2,FALSE)</f>
        <v>0</v>
      </c>
      <c r="AF534" s="5"/>
      <c r="AG534" s="17" t="e">
        <f>VLOOKUP(AF534,[1]definitions_list_lookup!$AT$3:$AU$5,2,FALSE)</f>
        <v>#N/A</v>
      </c>
      <c r="AI534" s="2"/>
      <c r="AJ534" s="2"/>
      <c r="AK534" s="54"/>
      <c r="AL534" s="54"/>
      <c r="AM534" s="54"/>
      <c r="AN534" s="54"/>
      <c r="AO534" s="54"/>
      <c r="AP534" s="54"/>
      <c r="AQ534" s="54"/>
      <c r="AR534" s="54"/>
      <c r="AS534" s="54"/>
      <c r="AT534" s="55"/>
      <c r="AU534" s="55"/>
      <c r="AV534" s="55"/>
      <c r="AW534" s="55"/>
      <c r="AX534" s="56" t="e">
        <f t="shared" si="28"/>
        <v>#DIV/0!</v>
      </c>
      <c r="AY534" s="56" t="e">
        <f t="shared" si="29"/>
        <v>#DIV/0!</v>
      </c>
      <c r="AZ534" s="56" t="e">
        <f t="shared" si="30"/>
        <v>#DIV/0!</v>
      </c>
      <c r="BA534" s="56" t="e">
        <f t="shared" si="31"/>
        <v>#DIV/0!</v>
      </c>
      <c r="BB534" s="56" t="e">
        <f t="shared" si="32"/>
        <v>#DIV/0!</v>
      </c>
      <c r="BC534" s="57" t="e">
        <f t="shared" si="33"/>
        <v>#DIV/0!</v>
      </c>
      <c r="BD534" s="58" t="e">
        <f t="shared" si="34"/>
        <v>#DIV/0!</v>
      </c>
      <c r="BE534" s="2" t="s">
        <v>419</v>
      </c>
      <c r="BH534" s="2" t="s">
        <v>420</v>
      </c>
      <c r="BI534" s="9">
        <f>VLOOKUP(BH534,[1]definitions_list_lookup!$AB$12:$AC$17,2,FALSE)</f>
        <v>0</v>
      </c>
    </row>
    <row r="535" spans="1:61">
      <c r="A535" s="8">
        <v>43305</v>
      </c>
      <c r="B535" s="9" t="s">
        <v>9</v>
      </c>
      <c r="D535" s="9" t="s">
        <v>242</v>
      </c>
      <c r="E535" s="9">
        <v>73</v>
      </c>
      <c r="F535" s="9">
        <v>3</v>
      </c>
      <c r="G535" s="10" t="s">
        <v>241</v>
      </c>
      <c r="H535" s="2">
        <v>6</v>
      </c>
      <c r="I535" s="2">
        <v>92.5</v>
      </c>
      <c r="J535" s="49" t="str">
        <f>IF(((VLOOKUP($G535,Depth_Lookup!$A$3:$J$561,9,FALSE))-(I535/100))&gt;=0,"Good","Too Long")</f>
        <v>Good</v>
      </c>
      <c r="K535" s="50">
        <f>(VLOOKUP($G535,Depth_Lookup!$A$3:$J$561,10,FALSE))+(H535/100)</f>
        <v>151.34</v>
      </c>
      <c r="L535" s="50">
        <f>(VLOOKUP($G535,Depth_Lookup!$A$3:$J$561,10,FALSE))+(I535/100)</f>
        <v>152.20500000000001</v>
      </c>
      <c r="P535" s="2" t="s">
        <v>373</v>
      </c>
      <c r="Q535" s="2" t="s">
        <v>372</v>
      </c>
      <c r="R535" s="9"/>
      <c r="S535" s="17"/>
      <c r="T535" s="208" t="s">
        <v>375</v>
      </c>
      <c r="U535" s="5"/>
      <c r="V535" s="9"/>
      <c r="W535" s="9"/>
      <c r="X535" s="10" t="e">
        <f>VLOOKUP(W535,[1]definitions_list_lookup!$V$12:$W$15,2,FALSE)</f>
        <v>#N/A</v>
      </c>
      <c r="Y535" s="5"/>
      <c r="Z535" s="17" t="e">
        <f>VLOOKUP(Y535,[1]definitions_list_lookup!$AT$3:$AU$5,2,FALSE)</f>
        <v>#N/A</v>
      </c>
      <c r="AA535" s="52"/>
      <c r="AC535" s="9"/>
      <c r="AD535" s="2" t="s">
        <v>376</v>
      </c>
      <c r="AE535" s="10">
        <f>VLOOKUP(AD535,[1]definitions_list_lookup!$Y$12:$Z$15,2,FALSE)</f>
        <v>0</v>
      </c>
      <c r="AF535" s="5"/>
      <c r="AG535" s="17" t="e">
        <f>VLOOKUP(AF535,[1]definitions_list_lookup!$AT$3:$AU$5,2,FALSE)</f>
        <v>#N/A</v>
      </c>
      <c r="AI535" s="2"/>
      <c r="AJ535" s="2"/>
      <c r="AK535" s="54"/>
      <c r="AL535" s="54"/>
      <c r="AM535" s="54"/>
      <c r="AN535" s="54"/>
      <c r="AO535" s="54"/>
      <c r="AP535" s="54"/>
      <c r="AQ535" s="54"/>
      <c r="AR535" s="54"/>
      <c r="AS535" s="54"/>
      <c r="AT535" s="55">
        <v>41</v>
      </c>
      <c r="AU535" s="55">
        <v>90</v>
      </c>
      <c r="AV535" s="55">
        <v>56</v>
      </c>
      <c r="AW535" s="55">
        <v>180</v>
      </c>
      <c r="AX535" s="56">
        <f t="shared" si="28"/>
        <v>-30.384857292828229</v>
      </c>
      <c r="AY535" s="56">
        <f t="shared" si="29"/>
        <v>329.6151427071718</v>
      </c>
      <c r="AZ535" s="56">
        <f t="shared" si="30"/>
        <v>30.193541563661501</v>
      </c>
      <c r="BA535" s="56">
        <f t="shared" si="31"/>
        <v>59.615142707171771</v>
      </c>
      <c r="BB535" s="56">
        <f t="shared" si="32"/>
        <v>59.806458436338502</v>
      </c>
      <c r="BC535" s="57">
        <f t="shared" si="33"/>
        <v>149.6151427071718</v>
      </c>
      <c r="BD535" s="58">
        <f t="shared" si="34"/>
        <v>59.806458436338502</v>
      </c>
      <c r="BE535" s="2" t="s">
        <v>459</v>
      </c>
      <c r="BH535" s="2" t="s">
        <v>428</v>
      </c>
      <c r="BI535" s="9">
        <f>VLOOKUP(BH535,[1]definitions_list_lookup!$AB$12:$AC$17,2,FALSE)</f>
        <v>1</v>
      </c>
    </row>
    <row r="536" spans="1:61">
      <c r="A536" s="8">
        <v>43305</v>
      </c>
      <c r="B536" s="9" t="s">
        <v>9</v>
      </c>
      <c r="D536" s="9" t="s">
        <v>243</v>
      </c>
      <c r="E536" s="9">
        <v>73</v>
      </c>
      <c r="F536" s="9">
        <v>4</v>
      </c>
      <c r="G536" s="10" t="s">
        <v>244</v>
      </c>
      <c r="H536" s="2">
        <v>0</v>
      </c>
      <c r="I536" s="2">
        <v>63.5</v>
      </c>
      <c r="J536" s="49" t="str">
        <f>IF(((VLOOKUP($G536,Depth_Lookup!$A$3:$J$561,9,FALSE))-(I536/100))&gt;=0,"Good","Too Long")</f>
        <v>Good</v>
      </c>
      <c r="K536" s="50">
        <f>(VLOOKUP($G536,Depth_Lookup!$A$3:$J$561,10,FALSE))+(H536/100)</f>
        <v>152.20500000000001</v>
      </c>
      <c r="L536" s="50">
        <f>(VLOOKUP($G536,Depth_Lookup!$A$3:$J$561,10,FALSE))+(I536/100)</f>
        <v>152.84</v>
      </c>
      <c r="R536" s="9"/>
      <c r="S536" s="17"/>
      <c r="T536" s="208"/>
      <c r="U536" s="5"/>
      <c r="V536" s="9"/>
      <c r="W536" s="9"/>
      <c r="X536" s="10" t="e">
        <f>VLOOKUP(W536,[1]definitions_list_lookup!$V$12:$W$15,2,FALSE)</f>
        <v>#N/A</v>
      </c>
      <c r="Y536" s="5"/>
      <c r="Z536" s="17" t="e">
        <f>VLOOKUP(Y536,[1]definitions_list_lookup!$AT$3:$AU$5,2,FALSE)</f>
        <v>#N/A</v>
      </c>
      <c r="AA536" s="52"/>
      <c r="AC536" s="9"/>
      <c r="AD536" s="2" t="s">
        <v>376</v>
      </c>
      <c r="AE536" s="10">
        <f>VLOOKUP(AD536,[1]definitions_list_lookup!$Y$12:$Z$15,2,FALSE)</f>
        <v>0</v>
      </c>
      <c r="AF536" s="5"/>
      <c r="AG536" s="17" t="e">
        <f>VLOOKUP(AF536,[1]definitions_list_lookup!$AT$3:$AU$5,2,FALSE)</f>
        <v>#N/A</v>
      </c>
      <c r="AI536" s="2"/>
      <c r="AJ536" s="2"/>
      <c r="AK536" s="54"/>
      <c r="AL536" s="54"/>
      <c r="AM536" s="54"/>
      <c r="AN536" s="54"/>
      <c r="AO536" s="54"/>
      <c r="AP536" s="54"/>
      <c r="AQ536" s="54"/>
      <c r="AR536" s="54"/>
      <c r="AS536" s="54"/>
      <c r="AT536" s="55"/>
      <c r="AU536" s="55"/>
      <c r="AV536" s="55"/>
      <c r="AW536" s="55"/>
      <c r="AX536" s="56" t="e">
        <f t="shared" si="28"/>
        <v>#DIV/0!</v>
      </c>
      <c r="AY536" s="56" t="e">
        <f t="shared" si="29"/>
        <v>#DIV/0!</v>
      </c>
      <c r="AZ536" s="56" t="e">
        <f t="shared" si="30"/>
        <v>#DIV/0!</v>
      </c>
      <c r="BA536" s="56" t="e">
        <f t="shared" si="31"/>
        <v>#DIV/0!</v>
      </c>
      <c r="BB536" s="56" t="e">
        <f t="shared" si="32"/>
        <v>#DIV/0!</v>
      </c>
      <c r="BC536" s="57" t="e">
        <f t="shared" si="33"/>
        <v>#DIV/0!</v>
      </c>
      <c r="BD536" s="58" t="e">
        <f t="shared" si="34"/>
        <v>#DIV/0!</v>
      </c>
      <c r="BE536" s="2" t="s">
        <v>459</v>
      </c>
      <c r="BH536" s="2" t="s">
        <v>428</v>
      </c>
      <c r="BI536" s="9">
        <f>VLOOKUP(BH536,[1]definitions_list_lookup!$AB$12:$AC$17,2,FALSE)</f>
        <v>1</v>
      </c>
    </row>
    <row r="537" spans="1:61">
      <c r="A537" s="8">
        <v>43305</v>
      </c>
      <c r="B537" s="9" t="s">
        <v>9</v>
      </c>
      <c r="D537" s="9" t="s">
        <v>245</v>
      </c>
      <c r="E537" s="9">
        <v>74</v>
      </c>
      <c r="F537" s="9">
        <v>1</v>
      </c>
      <c r="G537" s="10" t="s">
        <v>246</v>
      </c>
      <c r="H537" s="2">
        <v>0</v>
      </c>
      <c r="I537" s="2">
        <v>30</v>
      </c>
      <c r="J537" s="49" t="str">
        <f>IF(((VLOOKUP($G537,Depth_Lookup!$A$3:$J$561,9,FALSE))-(I537/100))&gt;=0,"Good","Too Long")</f>
        <v>Good</v>
      </c>
      <c r="K537" s="50">
        <f>(VLOOKUP($G537,Depth_Lookup!$A$3:$J$561,10,FALSE))+(H537/100)</f>
        <v>152.6</v>
      </c>
      <c r="L537" s="50">
        <f>(VLOOKUP($G537,Depth_Lookup!$A$3:$J$561,10,FALSE))+(I537/100)</f>
        <v>152.9</v>
      </c>
      <c r="R537" s="9"/>
      <c r="S537" s="17"/>
      <c r="T537" s="208"/>
      <c r="U537" s="5"/>
      <c r="V537" s="9"/>
      <c r="W537" s="9"/>
      <c r="X537" s="10" t="e">
        <f>VLOOKUP(W537,[1]definitions_list_lookup!$V$12:$W$15,2,FALSE)</f>
        <v>#N/A</v>
      </c>
      <c r="Y537" s="5"/>
      <c r="Z537" s="17" t="e">
        <f>VLOOKUP(Y537,[1]definitions_list_lookup!$AT$3:$AU$5,2,FALSE)</f>
        <v>#N/A</v>
      </c>
      <c r="AA537" s="52"/>
      <c r="AC537" s="9"/>
      <c r="AD537" s="2" t="s">
        <v>376</v>
      </c>
      <c r="AE537" s="10">
        <f>VLOOKUP(AD537,[1]definitions_list_lookup!$Y$12:$Z$15,2,FALSE)</f>
        <v>0</v>
      </c>
      <c r="AF537" s="5"/>
      <c r="AG537" s="17" t="e">
        <f>VLOOKUP(AF537,[1]definitions_list_lookup!$AT$3:$AU$5,2,FALSE)</f>
        <v>#N/A</v>
      </c>
      <c r="AI537" s="2"/>
      <c r="AJ537" s="2"/>
      <c r="AK537" s="54"/>
      <c r="AL537" s="54"/>
      <c r="AM537" s="54"/>
      <c r="AN537" s="54"/>
      <c r="AO537" s="54"/>
      <c r="AP537" s="54"/>
      <c r="AQ537" s="54"/>
      <c r="AR537" s="54"/>
      <c r="AS537" s="54"/>
      <c r="AT537" s="55"/>
      <c r="AU537" s="55"/>
      <c r="AV537" s="55"/>
      <c r="AW537" s="55"/>
      <c r="AX537" s="56" t="e">
        <f t="shared" si="28"/>
        <v>#DIV/0!</v>
      </c>
      <c r="AY537" s="56" t="e">
        <f t="shared" si="29"/>
        <v>#DIV/0!</v>
      </c>
      <c r="AZ537" s="56" t="e">
        <f t="shared" si="30"/>
        <v>#DIV/0!</v>
      </c>
      <c r="BA537" s="56" t="e">
        <f t="shared" si="31"/>
        <v>#DIV/0!</v>
      </c>
      <c r="BB537" s="56" t="e">
        <f t="shared" si="32"/>
        <v>#DIV/0!</v>
      </c>
      <c r="BC537" s="57" t="e">
        <f t="shared" si="33"/>
        <v>#DIV/0!</v>
      </c>
      <c r="BD537" s="58" t="e">
        <f t="shared" si="34"/>
        <v>#DIV/0!</v>
      </c>
      <c r="BE537" s="2" t="s">
        <v>459</v>
      </c>
      <c r="BH537" s="2" t="s">
        <v>428</v>
      </c>
      <c r="BI537" s="9">
        <f>VLOOKUP(BH537,[1]definitions_list_lookup!$AB$12:$AC$17,2,FALSE)</f>
        <v>1</v>
      </c>
    </row>
    <row r="538" spans="1:61" s="2" customFormat="1">
      <c r="A538" s="72">
        <v>43305</v>
      </c>
      <c r="B538" s="2" t="s">
        <v>9</v>
      </c>
      <c r="D538" s="2" t="s">
        <v>245</v>
      </c>
      <c r="E538" s="2">
        <v>74</v>
      </c>
      <c r="F538" s="2">
        <v>1</v>
      </c>
      <c r="G538" s="73" t="s">
        <v>246</v>
      </c>
      <c r="H538" s="2">
        <v>30</v>
      </c>
      <c r="I538" s="2">
        <v>71.5</v>
      </c>
      <c r="J538" s="49" t="str">
        <f>IF(((VLOOKUP($G538,Depth_Lookup!$A$3:$J$561,9,FALSE))-(I538/100))&gt;=0,"Good","Too Long")</f>
        <v>Good</v>
      </c>
      <c r="K538" s="50">
        <f>(VLOOKUP($G538,Depth_Lookup!$A$3:$J$561,10,FALSE))+(H538/100)</f>
        <v>152.9</v>
      </c>
      <c r="L538" s="50">
        <f>(VLOOKUP($G538,Depth_Lookup!$A$3:$J$561,10,FALSE))+(I538/100)</f>
        <v>153.315</v>
      </c>
      <c r="M538" s="74"/>
      <c r="N538" s="75"/>
      <c r="S538" s="73"/>
      <c r="T538" s="208"/>
      <c r="X538" s="73" t="e">
        <f>VLOOKUP(W538,[1]definitions_list_lookup!$V$12:$W$15,2,FALSE)</f>
        <v>#N/A</v>
      </c>
      <c r="Z538" s="73" t="e">
        <f>VLOOKUP(Y538,[1]definitions_list_lookup!$AT$3:$AU$5,2,FALSE)</f>
        <v>#N/A</v>
      </c>
      <c r="AA538" s="76"/>
      <c r="AB538" s="77"/>
      <c r="AD538" s="2" t="s">
        <v>376</v>
      </c>
      <c r="AE538" s="73">
        <f>VLOOKUP(AD538,[1]definitions_list_lookup!$Y$12:$Z$15,2,FALSE)</f>
        <v>0</v>
      </c>
      <c r="AG538" s="73" t="e">
        <f>VLOOKUP(AF538,[1]definitions_list_lookup!$AT$3:$AU$5,2,FALSE)</f>
        <v>#N/A</v>
      </c>
      <c r="AK538" s="78"/>
      <c r="AL538" s="78"/>
      <c r="AM538" s="78"/>
      <c r="AN538" s="78"/>
      <c r="AO538" s="78"/>
      <c r="AP538" s="78"/>
      <c r="AQ538" s="78"/>
      <c r="AR538" s="78"/>
      <c r="AS538" s="78"/>
      <c r="AT538" s="55">
        <v>54</v>
      </c>
      <c r="AU538" s="55">
        <v>270</v>
      </c>
      <c r="AV538" s="55">
        <v>40</v>
      </c>
      <c r="AW538" s="55">
        <v>180</v>
      </c>
      <c r="AX538" s="79">
        <f t="shared" si="28"/>
        <v>58.631778664829881</v>
      </c>
      <c r="AY538" s="79">
        <f t="shared" si="29"/>
        <v>58.631778664829881</v>
      </c>
      <c r="AZ538" s="79">
        <f t="shared" si="30"/>
        <v>31.81342944177586</v>
      </c>
      <c r="BA538" s="79">
        <f t="shared" si="31"/>
        <v>148.63177866482988</v>
      </c>
      <c r="BB538" s="79">
        <f t="shared" si="32"/>
        <v>58.18657055822414</v>
      </c>
      <c r="BC538" s="80">
        <f t="shared" si="33"/>
        <v>238.63177866482988</v>
      </c>
      <c r="BD538" s="81">
        <f t="shared" si="34"/>
        <v>58.18657055822414</v>
      </c>
      <c r="BE538" s="2" t="s">
        <v>459</v>
      </c>
      <c r="BF538" s="2" t="s">
        <v>442</v>
      </c>
      <c r="BG538" s="82"/>
      <c r="BH538" s="2" t="s">
        <v>428</v>
      </c>
      <c r="BI538" s="2">
        <f>VLOOKUP(BH538,[1]definitions_list_lookup!$AB$12:$AC$17,2,FALSE)</f>
        <v>1</v>
      </c>
    </row>
    <row r="539" spans="1:61" s="113" customFormat="1">
      <c r="A539" s="112">
        <v>43305</v>
      </c>
      <c r="B539" s="113" t="s">
        <v>9</v>
      </c>
      <c r="D539" s="113" t="s">
        <v>245</v>
      </c>
      <c r="E539" s="113">
        <v>74</v>
      </c>
      <c r="F539" s="113">
        <v>1</v>
      </c>
      <c r="G539" s="114" t="s">
        <v>246</v>
      </c>
      <c r="H539" s="113">
        <v>71.5</v>
      </c>
      <c r="I539" s="113">
        <v>71.7</v>
      </c>
      <c r="J539" s="49" t="str">
        <f>IF(((VLOOKUP($G539,Depth_Lookup!$A$3:$J$561,9,FALSE))-(I539/100))&gt;=0,"Good","Too Long")</f>
        <v>Good</v>
      </c>
      <c r="K539" s="50">
        <f>(VLOOKUP($G539,Depth_Lookup!$A$3:$J$561,10,FALSE))+(H539/100)</f>
        <v>153.315</v>
      </c>
      <c r="L539" s="50">
        <f>(VLOOKUP($G539,Depth_Lookup!$A$3:$J$561,10,FALSE))+(I539/100)</f>
        <v>153.31700000000001</v>
      </c>
      <c r="M539" s="115"/>
      <c r="N539" s="116"/>
      <c r="S539" s="114"/>
      <c r="T539" s="208"/>
      <c r="X539" s="114" t="e">
        <f>VLOOKUP(W539,[1]definitions_list_lookup!$V$12:$W$15,2,FALSE)</f>
        <v>#N/A</v>
      </c>
      <c r="Z539" s="114" t="e">
        <f>VLOOKUP(Y539,[1]definitions_list_lookup!$AT$3:$AU$5,2,FALSE)</f>
        <v>#N/A</v>
      </c>
      <c r="AA539" s="117"/>
      <c r="AB539" s="118"/>
      <c r="AD539" s="113" t="s">
        <v>376</v>
      </c>
      <c r="AE539" s="114">
        <f>VLOOKUP(AD539,[1]definitions_list_lookup!$Y$12:$Z$15,2,FALSE)</f>
        <v>0</v>
      </c>
      <c r="AG539" s="114" t="e">
        <f>VLOOKUP(AF539,[1]definitions_list_lookup!$AT$3:$AU$5,2,FALSE)</f>
        <v>#N/A</v>
      </c>
      <c r="AK539" s="119" t="s">
        <v>421</v>
      </c>
      <c r="AL539" s="119" t="s">
        <v>422</v>
      </c>
      <c r="AM539" s="119" t="s">
        <v>423</v>
      </c>
      <c r="AN539" s="119">
        <v>0.2</v>
      </c>
      <c r="AO539" s="119"/>
      <c r="AP539" s="119"/>
      <c r="AQ539" s="119"/>
      <c r="AR539" s="119"/>
      <c r="AS539" s="119"/>
      <c r="AT539" s="120">
        <v>12</v>
      </c>
      <c r="AU539" s="120">
        <v>270</v>
      </c>
      <c r="AV539" s="120">
        <v>40</v>
      </c>
      <c r="AW539" s="120">
        <v>180</v>
      </c>
      <c r="AX539" s="121">
        <f t="shared" si="28"/>
        <v>14.214868871647724</v>
      </c>
      <c r="AY539" s="121">
        <f t="shared" si="29"/>
        <v>14.214868871647724</v>
      </c>
      <c r="AZ539" s="121">
        <f t="shared" si="30"/>
        <v>49.120439267000322</v>
      </c>
      <c r="BA539" s="121">
        <f t="shared" si="31"/>
        <v>104.21486887164772</v>
      </c>
      <c r="BB539" s="121">
        <f t="shared" si="32"/>
        <v>40.879560732999678</v>
      </c>
      <c r="BC539" s="122">
        <f t="shared" si="33"/>
        <v>194.21486887164772</v>
      </c>
      <c r="BD539" s="123">
        <f t="shared" si="34"/>
        <v>40.879560732999678</v>
      </c>
      <c r="BE539" s="113" t="s">
        <v>425</v>
      </c>
      <c r="BG539" s="124"/>
      <c r="BH539" s="113" t="s">
        <v>420</v>
      </c>
      <c r="BI539" s="113">
        <f>VLOOKUP(BH539,[1]definitions_list_lookup!$AB$12:$AC$17,2,FALSE)</f>
        <v>0</v>
      </c>
    </row>
    <row r="540" spans="1:61">
      <c r="A540" s="8">
        <v>43305</v>
      </c>
      <c r="B540" s="9" t="s">
        <v>9</v>
      </c>
      <c r="D540" s="9" t="s">
        <v>245</v>
      </c>
      <c r="E540" s="9">
        <v>74</v>
      </c>
      <c r="F540" s="9">
        <v>1</v>
      </c>
      <c r="G540" s="10" t="s">
        <v>246</v>
      </c>
      <c r="H540" s="2">
        <v>71.7</v>
      </c>
      <c r="I540" s="2">
        <v>82.5</v>
      </c>
      <c r="J540" s="49" t="str">
        <f>IF(((VLOOKUP($G540,Depth_Lookup!$A$3:$J$561,9,FALSE))-(I540/100))&gt;=0,"Good","Too Long")</f>
        <v>Good</v>
      </c>
      <c r="K540" s="50">
        <f>(VLOOKUP($G540,Depth_Lookup!$A$3:$J$561,10,FALSE))+(H540/100)</f>
        <v>153.31700000000001</v>
      </c>
      <c r="L540" s="50">
        <f>(VLOOKUP($G540,Depth_Lookup!$A$3:$J$561,10,FALSE))+(I540/100)</f>
        <v>153.42499999999998</v>
      </c>
      <c r="R540" s="9"/>
      <c r="S540" s="17"/>
      <c r="T540" s="208"/>
      <c r="U540" s="5"/>
      <c r="V540" s="9"/>
      <c r="W540" s="9"/>
      <c r="X540" s="10" t="e">
        <f>VLOOKUP(W540,[1]definitions_list_lookup!$V$12:$W$15,2,FALSE)</f>
        <v>#N/A</v>
      </c>
      <c r="Y540" s="5"/>
      <c r="Z540" s="17" t="e">
        <f>VLOOKUP(Y540,[1]definitions_list_lookup!$AT$3:$AU$5,2,FALSE)</f>
        <v>#N/A</v>
      </c>
      <c r="AA540" s="52"/>
      <c r="AC540" s="9"/>
      <c r="AD540" s="2" t="s">
        <v>376</v>
      </c>
      <c r="AE540" s="10">
        <f>VLOOKUP(AD540,[1]definitions_list_lookup!$Y$12:$Z$15,2,FALSE)</f>
        <v>0</v>
      </c>
      <c r="AF540" s="5"/>
      <c r="AG540" s="17" t="e">
        <f>VLOOKUP(AF540,[1]definitions_list_lookup!$AT$3:$AU$5,2,FALSE)</f>
        <v>#N/A</v>
      </c>
      <c r="AI540" s="2"/>
      <c r="AJ540" s="2"/>
      <c r="AK540" s="54"/>
      <c r="AL540" s="54"/>
      <c r="AM540" s="54"/>
      <c r="AN540" s="54"/>
      <c r="AO540" s="54"/>
      <c r="AP540" s="54"/>
      <c r="AQ540" s="54"/>
      <c r="AR540" s="54"/>
      <c r="AS540" s="54"/>
      <c r="AT540" s="55"/>
      <c r="AU540" s="55"/>
      <c r="AV540" s="55"/>
      <c r="AW540" s="55"/>
      <c r="AX540" s="56" t="e">
        <f t="shared" si="28"/>
        <v>#DIV/0!</v>
      </c>
      <c r="AY540" s="56" t="e">
        <f t="shared" si="29"/>
        <v>#DIV/0!</v>
      </c>
      <c r="AZ540" s="56" t="e">
        <f t="shared" si="30"/>
        <v>#DIV/0!</v>
      </c>
      <c r="BA540" s="56" t="e">
        <f t="shared" si="31"/>
        <v>#DIV/0!</v>
      </c>
      <c r="BB540" s="56" t="e">
        <f t="shared" si="32"/>
        <v>#DIV/0!</v>
      </c>
      <c r="BC540" s="57" t="e">
        <f t="shared" si="33"/>
        <v>#DIV/0!</v>
      </c>
      <c r="BD540" s="58" t="e">
        <f t="shared" si="34"/>
        <v>#DIV/0!</v>
      </c>
      <c r="BE540" s="2" t="s">
        <v>459</v>
      </c>
      <c r="BH540" s="2" t="s">
        <v>428</v>
      </c>
      <c r="BI540" s="9">
        <f>VLOOKUP(BH540,[1]definitions_list_lookup!$AB$12:$AC$17,2,FALSE)</f>
        <v>1</v>
      </c>
    </row>
    <row r="541" spans="1:61">
      <c r="A541" s="8">
        <v>43305</v>
      </c>
      <c r="B541" s="9" t="s">
        <v>9</v>
      </c>
      <c r="D541" s="9" t="s">
        <v>247</v>
      </c>
      <c r="E541" s="9">
        <v>74</v>
      </c>
      <c r="F541" s="9">
        <v>2</v>
      </c>
      <c r="G541" s="10" t="s">
        <v>248</v>
      </c>
      <c r="H541" s="2">
        <v>0</v>
      </c>
      <c r="I541" s="2">
        <v>48</v>
      </c>
      <c r="J541" s="49" t="str">
        <f>IF(((VLOOKUP($G541,Depth_Lookup!$A$3:$J$561,9,FALSE))-(I541/100))&gt;=0,"Good","Too Long")</f>
        <v>Good</v>
      </c>
      <c r="K541" s="50">
        <f>(VLOOKUP($G541,Depth_Lookup!$A$3:$J$561,10,FALSE))+(H541/100)</f>
        <v>153.42500000000001</v>
      </c>
      <c r="L541" s="50">
        <f>(VLOOKUP($G541,Depth_Lookup!$A$3:$J$561,10,FALSE))+(I541/100)</f>
        <v>153.905</v>
      </c>
      <c r="R541" s="9"/>
      <c r="S541" s="17"/>
      <c r="T541" s="208"/>
      <c r="U541" s="5"/>
      <c r="V541" s="9"/>
      <c r="W541" s="9"/>
      <c r="X541" s="10" t="e">
        <f>VLOOKUP(W541,[1]definitions_list_lookup!$V$12:$W$15,2,FALSE)</f>
        <v>#N/A</v>
      </c>
      <c r="Y541" s="5"/>
      <c r="Z541" s="17" t="e">
        <f>VLOOKUP(Y541,[1]definitions_list_lookup!$AT$3:$AU$5,2,FALSE)</f>
        <v>#N/A</v>
      </c>
      <c r="AA541" s="52"/>
      <c r="AC541" s="9"/>
      <c r="AD541" s="2" t="s">
        <v>376</v>
      </c>
      <c r="AE541" s="10">
        <f>VLOOKUP(AD541,[1]definitions_list_lookup!$Y$12:$Z$15,2,FALSE)</f>
        <v>0</v>
      </c>
      <c r="AF541" s="5"/>
      <c r="AG541" s="17" t="e">
        <f>VLOOKUP(AF541,[1]definitions_list_lookup!$AT$3:$AU$5,2,FALSE)</f>
        <v>#N/A</v>
      </c>
      <c r="AI541" s="2"/>
      <c r="AJ541" s="2"/>
      <c r="AK541" s="54"/>
      <c r="AL541" s="54"/>
      <c r="AM541" s="54"/>
      <c r="AN541" s="54"/>
      <c r="AO541" s="54"/>
      <c r="AP541" s="54"/>
      <c r="AQ541" s="54"/>
      <c r="AR541" s="54"/>
      <c r="AS541" s="54"/>
      <c r="AT541" s="55"/>
      <c r="AU541" s="55"/>
      <c r="AV541" s="55"/>
      <c r="AW541" s="55"/>
      <c r="AX541" s="56" t="e">
        <f t="shared" si="28"/>
        <v>#DIV/0!</v>
      </c>
      <c r="AY541" s="56" t="e">
        <f t="shared" si="29"/>
        <v>#DIV/0!</v>
      </c>
      <c r="AZ541" s="56" t="e">
        <f t="shared" si="30"/>
        <v>#DIV/0!</v>
      </c>
      <c r="BA541" s="56" t="e">
        <f t="shared" si="31"/>
        <v>#DIV/0!</v>
      </c>
      <c r="BB541" s="56" t="e">
        <f t="shared" si="32"/>
        <v>#DIV/0!</v>
      </c>
      <c r="BC541" s="57" t="e">
        <f t="shared" si="33"/>
        <v>#DIV/0!</v>
      </c>
      <c r="BD541" s="58" t="e">
        <f t="shared" si="34"/>
        <v>#DIV/0!</v>
      </c>
      <c r="BE541" s="2" t="s">
        <v>459</v>
      </c>
      <c r="BH541" s="2" t="s">
        <v>428</v>
      </c>
      <c r="BI541" s="9">
        <f>VLOOKUP(BH541,[1]definitions_list_lookup!$AB$12:$AC$17,2,FALSE)</f>
        <v>1</v>
      </c>
    </row>
    <row r="542" spans="1:61">
      <c r="A542" s="8">
        <v>43305</v>
      </c>
      <c r="B542" s="9" t="s">
        <v>9</v>
      </c>
      <c r="D542" s="9" t="s">
        <v>249</v>
      </c>
      <c r="E542" s="9">
        <v>74</v>
      </c>
      <c r="F542" s="9">
        <v>3</v>
      </c>
      <c r="G542" s="10" t="s">
        <v>250</v>
      </c>
      <c r="H542" s="2">
        <v>0</v>
      </c>
      <c r="I542" s="2">
        <v>40</v>
      </c>
      <c r="J542" s="49" t="str">
        <f>IF(((VLOOKUP($G542,Depth_Lookup!$A$3:$J$561,9,FALSE))-(I542/100))&gt;=0,"Good","Too Long")</f>
        <v>Good</v>
      </c>
      <c r="K542" s="50">
        <f>(VLOOKUP($G542,Depth_Lookup!$A$3:$J$561,10,FALSE))+(H542/100)</f>
        <v>153.905</v>
      </c>
      <c r="L542" s="50">
        <f>(VLOOKUP($G542,Depth_Lookup!$A$3:$J$561,10,FALSE))+(I542/100)</f>
        <v>154.30500000000001</v>
      </c>
      <c r="R542" s="9"/>
      <c r="S542" s="17"/>
      <c r="T542" s="208"/>
      <c r="U542" s="5"/>
      <c r="V542" s="9"/>
      <c r="W542" s="9"/>
      <c r="X542" s="10" t="e">
        <f>VLOOKUP(W542,[1]definitions_list_lookup!$V$12:$W$15,2,FALSE)</f>
        <v>#N/A</v>
      </c>
      <c r="Y542" s="5"/>
      <c r="Z542" s="17" t="e">
        <f>VLOOKUP(Y542,[1]definitions_list_lookup!$AT$3:$AU$5,2,FALSE)</f>
        <v>#N/A</v>
      </c>
      <c r="AA542" s="52"/>
      <c r="AC542" s="9"/>
      <c r="AD542" s="2" t="s">
        <v>376</v>
      </c>
      <c r="AE542" s="10">
        <f>VLOOKUP(AD542,[1]definitions_list_lookup!$Y$12:$Z$15,2,FALSE)</f>
        <v>0</v>
      </c>
      <c r="AF542" s="5"/>
      <c r="AG542" s="17" t="e">
        <f>VLOOKUP(AF542,[1]definitions_list_lookup!$AT$3:$AU$5,2,FALSE)</f>
        <v>#N/A</v>
      </c>
      <c r="AI542" s="2"/>
      <c r="AJ542" s="2"/>
      <c r="AK542" s="54"/>
      <c r="AL542" s="54"/>
      <c r="AM542" s="54"/>
      <c r="AN542" s="54"/>
      <c r="AO542" s="54"/>
      <c r="AP542" s="54"/>
      <c r="AQ542" s="54"/>
      <c r="AR542" s="54"/>
      <c r="AS542" s="54"/>
      <c r="AT542" s="55"/>
      <c r="AU542" s="55"/>
      <c r="AV542" s="55"/>
      <c r="AW542" s="55"/>
      <c r="AX542" s="56" t="e">
        <f t="shared" si="28"/>
        <v>#DIV/0!</v>
      </c>
      <c r="AY542" s="56" t="e">
        <f t="shared" si="29"/>
        <v>#DIV/0!</v>
      </c>
      <c r="AZ542" s="56" t="e">
        <f t="shared" si="30"/>
        <v>#DIV/0!</v>
      </c>
      <c r="BA542" s="56" t="e">
        <f t="shared" si="31"/>
        <v>#DIV/0!</v>
      </c>
      <c r="BB542" s="56" t="e">
        <f t="shared" si="32"/>
        <v>#DIV/0!</v>
      </c>
      <c r="BC542" s="57" t="e">
        <f t="shared" si="33"/>
        <v>#DIV/0!</v>
      </c>
      <c r="BD542" s="58" t="e">
        <f t="shared" si="34"/>
        <v>#DIV/0!</v>
      </c>
      <c r="BE542" s="2" t="s">
        <v>459</v>
      </c>
      <c r="BH542" s="2" t="s">
        <v>428</v>
      </c>
      <c r="BI542" s="9">
        <f>VLOOKUP(BH542,[1]definitions_list_lookup!$AB$12:$AC$17,2,FALSE)</f>
        <v>1</v>
      </c>
    </row>
    <row r="543" spans="1:61" s="2" customFormat="1">
      <c r="A543" s="72">
        <v>43305</v>
      </c>
      <c r="B543" s="2" t="s">
        <v>9</v>
      </c>
      <c r="D543" s="2" t="s">
        <v>249</v>
      </c>
      <c r="E543" s="2">
        <v>74</v>
      </c>
      <c r="F543" s="2">
        <v>3</v>
      </c>
      <c r="G543" s="73" t="s">
        <v>250</v>
      </c>
      <c r="H543" s="2">
        <v>40</v>
      </c>
      <c r="I543" s="2">
        <v>85</v>
      </c>
      <c r="J543" s="49" t="str">
        <f>IF(((VLOOKUP($G543,Depth_Lookup!$A$3:$J$561,9,FALSE))-(I543/100))&gt;=0,"Good","Too Long")</f>
        <v>Good</v>
      </c>
      <c r="K543" s="50">
        <f>(VLOOKUP($G543,Depth_Lookup!$A$3:$J$561,10,FALSE))+(H543/100)</f>
        <v>154.30500000000001</v>
      </c>
      <c r="L543" s="50">
        <f>(VLOOKUP($G543,Depth_Lookup!$A$3:$J$561,10,FALSE))+(I543/100)</f>
        <v>154.755</v>
      </c>
      <c r="M543" s="74"/>
      <c r="N543" s="75"/>
      <c r="S543" s="73"/>
      <c r="T543" s="208"/>
      <c r="X543" s="73" t="e">
        <f>VLOOKUP(W543,[1]definitions_list_lookup!$V$12:$W$15,2,FALSE)</f>
        <v>#N/A</v>
      </c>
      <c r="Z543" s="73" t="e">
        <f>VLOOKUP(Y543,[1]definitions_list_lookup!$AT$3:$AU$5,2,FALSE)</f>
        <v>#N/A</v>
      </c>
      <c r="AA543" s="76"/>
      <c r="AB543" s="77"/>
      <c r="AD543" s="2" t="s">
        <v>376</v>
      </c>
      <c r="AE543" s="73">
        <f>VLOOKUP(AD543,[1]definitions_list_lookup!$Y$12:$Z$15,2,FALSE)</f>
        <v>0</v>
      </c>
      <c r="AG543" s="73" t="e">
        <f>VLOOKUP(AF543,[1]definitions_list_lookup!$AT$3:$AU$5,2,FALSE)</f>
        <v>#N/A</v>
      </c>
      <c r="AK543" s="78"/>
      <c r="AL543" s="78"/>
      <c r="AM543" s="78"/>
      <c r="AN543" s="78"/>
      <c r="AO543" s="78"/>
      <c r="AP543" s="78"/>
      <c r="AQ543" s="78"/>
      <c r="AR543" s="78"/>
      <c r="AS543" s="78"/>
      <c r="AT543" s="55">
        <v>49</v>
      </c>
      <c r="AU543" s="55">
        <v>270</v>
      </c>
      <c r="AV543" s="55">
        <v>56</v>
      </c>
      <c r="AW543" s="55">
        <v>180</v>
      </c>
      <c r="AX543" s="79">
        <f t="shared" si="28"/>
        <v>37.809077083537261</v>
      </c>
      <c r="AY543" s="79">
        <f t="shared" si="29"/>
        <v>37.809077083537261</v>
      </c>
      <c r="AZ543" s="79">
        <f t="shared" si="30"/>
        <v>28.053188558201757</v>
      </c>
      <c r="BA543" s="79">
        <f t="shared" si="31"/>
        <v>127.80907708353726</v>
      </c>
      <c r="BB543" s="79">
        <f t="shared" si="32"/>
        <v>61.946811441798246</v>
      </c>
      <c r="BC543" s="80">
        <f t="shared" si="33"/>
        <v>217.80907708353726</v>
      </c>
      <c r="BD543" s="81">
        <f t="shared" si="34"/>
        <v>61.946811441798246</v>
      </c>
      <c r="BE543" s="2" t="s">
        <v>459</v>
      </c>
      <c r="BF543" s="2" t="s">
        <v>442</v>
      </c>
      <c r="BG543" s="82"/>
      <c r="BH543" s="2" t="s">
        <v>428</v>
      </c>
      <c r="BI543" s="2">
        <f>VLOOKUP(BH543,[1]definitions_list_lookup!$AB$12:$AC$17,2,FALSE)</f>
        <v>1</v>
      </c>
    </row>
    <row r="544" spans="1:61">
      <c r="A544" s="8">
        <v>43305</v>
      </c>
      <c r="B544" s="9" t="s">
        <v>9</v>
      </c>
      <c r="D544" s="9" t="s">
        <v>251</v>
      </c>
      <c r="E544" s="9">
        <v>74</v>
      </c>
      <c r="F544" s="9">
        <v>4</v>
      </c>
      <c r="G544" s="10" t="s">
        <v>252</v>
      </c>
      <c r="H544" s="2">
        <v>0</v>
      </c>
      <c r="I544" s="2">
        <v>60</v>
      </c>
      <c r="J544" s="49" t="str">
        <f>IF(((VLOOKUP($G544,Depth_Lookup!$A$3:$J$561,9,FALSE))-(I544/100))&gt;=0,"Good","Too Long")</f>
        <v>Good</v>
      </c>
      <c r="K544" s="50">
        <f>(VLOOKUP($G544,Depth_Lookup!$A$3:$J$561,10,FALSE))+(H544/100)</f>
        <v>154.755</v>
      </c>
      <c r="L544" s="50">
        <f>(VLOOKUP($G544,Depth_Lookup!$A$3:$J$561,10,FALSE))+(I544/100)</f>
        <v>155.35499999999999</v>
      </c>
      <c r="R544" s="9"/>
      <c r="S544" s="17"/>
      <c r="T544" s="208"/>
      <c r="U544" s="5"/>
      <c r="V544" s="9"/>
      <c r="W544" s="9"/>
      <c r="X544" s="10" t="e">
        <f>VLOOKUP(W544,[1]definitions_list_lookup!$V$12:$W$15,2,FALSE)</f>
        <v>#N/A</v>
      </c>
      <c r="Y544" s="5"/>
      <c r="Z544" s="17" t="e">
        <f>VLOOKUP(Y544,[1]definitions_list_lookup!$AT$3:$AU$5,2,FALSE)</f>
        <v>#N/A</v>
      </c>
      <c r="AA544" s="52"/>
      <c r="AC544" s="9"/>
      <c r="AD544" s="2" t="s">
        <v>376</v>
      </c>
      <c r="AE544" s="10">
        <f>VLOOKUP(AD544,[1]definitions_list_lookup!$Y$12:$Z$15,2,FALSE)</f>
        <v>0</v>
      </c>
      <c r="AF544" s="5"/>
      <c r="AG544" s="17" t="e">
        <f>VLOOKUP(AF544,[1]definitions_list_lookup!$AT$3:$AU$5,2,FALSE)</f>
        <v>#N/A</v>
      </c>
      <c r="AI544" s="2"/>
      <c r="AJ544" s="2"/>
      <c r="AK544" s="54"/>
      <c r="AL544" s="54"/>
      <c r="AM544" s="54"/>
      <c r="AN544" s="54"/>
      <c r="AO544" s="54"/>
      <c r="AP544" s="54"/>
      <c r="AQ544" s="54"/>
      <c r="AR544" s="54"/>
      <c r="AS544" s="54"/>
      <c r="AT544" s="55"/>
      <c r="AU544" s="55"/>
      <c r="AV544" s="55"/>
      <c r="AW544" s="55"/>
      <c r="AX544" s="56" t="e">
        <f t="shared" si="28"/>
        <v>#DIV/0!</v>
      </c>
      <c r="AY544" s="56" t="e">
        <f t="shared" si="29"/>
        <v>#DIV/0!</v>
      </c>
      <c r="AZ544" s="56" t="e">
        <f t="shared" si="30"/>
        <v>#DIV/0!</v>
      </c>
      <c r="BA544" s="56" t="e">
        <f t="shared" si="31"/>
        <v>#DIV/0!</v>
      </c>
      <c r="BB544" s="56" t="e">
        <f t="shared" si="32"/>
        <v>#DIV/0!</v>
      </c>
      <c r="BC544" s="57" t="e">
        <f t="shared" si="33"/>
        <v>#DIV/0!</v>
      </c>
      <c r="BD544" s="58" t="e">
        <f t="shared" si="34"/>
        <v>#DIV/0!</v>
      </c>
      <c r="BE544" s="2" t="s">
        <v>459</v>
      </c>
      <c r="BH544" s="2" t="s">
        <v>428</v>
      </c>
      <c r="BI544" s="9">
        <f>VLOOKUP(BH544,[1]definitions_list_lookup!$AB$12:$AC$17,2,FALSE)</f>
        <v>1</v>
      </c>
    </row>
    <row r="545" spans="1:61" s="2" customFormat="1">
      <c r="A545" s="72">
        <v>43305</v>
      </c>
      <c r="B545" s="2" t="s">
        <v>9</v>
      </c>
      <c r="D545" s="2" t="s">
        <v>251</v>
      </c>
      <c r="E545" s="2">
        <v>74</v>
      </c>
      <c r="F545" s="2">
        <v>4</v>
      </c>
      <c r="G545" s="73" t="s">
        <v>252</v>
      </c>
      <c r="H545" s="2">
        <v>60</v>
      </c>
      <c r="I545" s="2">
        <v>93</v>
      </c>
      <c r="J545" s="49" t="str">
        <f>IF(((VLOOKUP($G545,Depth_Lookup!$A$3:$J$561,9,FALSE))-(I545/100))&gt;=0,"Good","Too Long")</f>
        <v>Good</v>
      </c>
      <c r="K545" s="50">
        <f>(VLOOKUP($G545,Depth_Lookup!$A$3:$J$561,10,FALSE))+(H545/100)</f>
        <v>155.35499999999999</v>
      </c>
      <c r="L545" s="50">
        <f>(VLOOKUP($G545,Depth_Lookup!$A$3:$J$561,10,FALSE))+(I545/100)</f>
        <v>155.685</v>
      </c>
      <c r="M545" s="74"/>
      <c r="N545" s="75"/>
      <c r="S545" s="73"/>
      <c r="T545" s="208"/>
      <c r="X545" s="73" t="e">
        <f>VLOOKUP(W545,[1]definitions_list_lookup!$V$12:$W$15,2,FALSE)</f>
        <v>#N/A</v>
      </c>
      <c r="Z545" s="73" t="e">
        <f>VLOOKUP(Y545,[1]definitions_list_lookup!$AT$3:$AU$5,2,FALSE)</f>
        <v>#N/A</v>
      </c>
      <c r="AA545" s="76"/>
      <c r="AB545" s="77"/>
      <c r="AD545" s="2" t="s">
        <v>376</v>
      </c>
      <c r="AE545" s="73">
        <f>VLOOKUP(AD545,[1]definitions_list_lookup!$Y$12:$Z$15,2,FALSE)</f>
        <v>0</v>
      </c>
      <c r="AG545" s="73" t="e">
        <f>VLOOKUP(AF545,[1]definitions_list_lookup!$AT$3:$AU$5,2,FALSE)</f>
        <v>#N/A</v>
      </c>
      <c r="AK545" s="78"/>
      <c r="AL545" s="78"/>
      <c r="AM545" s="78"/>
      <c r="AN545" s="78"/>
      <c r="AO545" s="78"/>
      <c r="AP545" s="78"/>
      <c r="AQ545" s="78"/>
      <c r="AR545" s="78"/>
      <c r="AS545" s="78"/>
      <c r="AT545" s="55">
        <v>52</v>
      </c>
      <c r="AU545" s="55">
        <v>270</v>
      </c>
      <c r="AV545" s="55">
        <v>50</v>
      </c>
      <c r="AW545" s="55">
        <v>180</v>
      </c>
      <c r="AX545" s="79">
        <f t="shared" si="28"/>
        <v>47.043399194178988</v>
      </c>
      <c r="AY545" s="79">
        <f t="shared" si="29"/>
        <v>47.043399194178988</v>
      </c>
      <c r="AZ545" s="79">
        <f t="shared" si="30"/>
        <v>29.760903067071297</v>
      </c>
      <c r="BA545" s="79">
        <f t="shared" si="31"/>
        <v>137.04339919417899</v>
      </c>
      <c r="BB545" s="79">
        <f t="shared" si="32"/>
        <v>60.239096932928703</v>
      </c>
      <c r="BC545" s="80">
        <f t="shared" si="33"/>
        <v>227.04339919417899</v>
      </c>
      <c r="BD545" s="81">
        <f t="shared" si="34"/>
        <v>60.239096932928703</v>
      </c>
      <c r="BE545" s="2" t="s">
        <v>459</v>
      </c>
      <c r="BF545" s="2" t="s">
        <v>442</v>
      </c>
      <c r="BG545" s="82" t="s">
        <v>469</v>
      </c>
      <c r="BH545" s="2" t="s">
        <v>428</v>
      </c>
      <c r="BI545" s="2">
        <f>VLOOKUP(BH545,[1]definitions_list_lookup!$AB$12:$AC$17,2,FALSE)</f>
        <v>1</v>
      </c>
    </row>
    <row r="546" spans="1:61">
      <c r="A546" s="8">
        <v>43305</v>
      </c>
      <c r="B546" s="9" t="s">
        <v>9</v>
      </c>
      <c r="D546" s="9" t="s">
        <v>253</v>
      </c>
      <c r="E546" s="9">
        <v>75</v>
      </c>
      <c r="F546" s="9">
        <v>1</v>
      </c>
      <c r="G546" s="10" t="s">
        <v>254</v>
      </c>
      <c r="H546" s="2">
        <v>0</v>
      </c>
      <c r="I546" s="2">
        <v>60</v>
      </c>
      <c r="J546" s="49" t="str">
        <f>IF(((VLOOKUP($G546,Depth_Lookup!$A$3:$J$561,9,FALSE))-(I546/100))&gt;=0,"Good","Too Long")</f>
        <v>Good</v>
      </c>
      <c r="K546" s="50">
        <f>(VLOOKUP($G546,Depth_Lookup!$A$3:$J$561,10,FALSE))+(H546/100)</f>
        <v>155.6</v>
      </c>
      <c r="L546" s="50">
        <f>(VLOOKUP($G546,Depth_Lookup!$A$3:$J$561,10,FALSE))+(I546/100)</f>
        <v>156.19999999999999</v>
      </c>
      <c r="R546" s="9"/>
      <c r="S546" s="17"/>
      <c r="T546" s="208"/>
      <c r="U546" s="5"/>
      <c r="V546" s="9"/>
      <c r="W546" s="9"/>
      <c r="X546" s="10" t="e">
        <f>VLOOKUP(W546,[1]definitions_list_lookup!$V$12:$W$15,2,FALSE)</f>
        <v>#N/A</v>
      </c>
      <c r="Y546" s="5"/>
      <c r="Z546" s="17" t="e">
        <f>VLOOKUP(Y546,[1]definitions_list_lookup!$AT$3:$AU$5,2,FALSE)</f>
        <v>#N/A</v>
      </c>
      <c r="AA546" s="52"/>
      <c r="AC546" s="9"/>
      <c r="AD546" s="2" t="s">
        <v>376</v>
      </c>
      <c r="AE546" s="10">
        <f>VLOOKUP(AD546,[1]definitions_list_lookup!$Y$12:$Z$15,2,FALSE)</f>
        <v>0</v>
      </c>
      <c r="AF546" s="5"/>
      <c r="AG546" s="17" t="e">
        <f>VLOOKUP(AF546,[1]definitions_list_lookup!$AT$3:$AU$5,2,FALSE)</f>
        <v>#N/A</v>
      </c>
      <c r="AI546" s="2"/>
      <c r="AJ546" s="2"/>
      <c r="AK546" s="54"/>
      <c r="AL546" s="54"/>
      <c r="AM546" s="54"/>
      <c r="AN546" s="54"/>
      <c r="AO546" s="54"/>
      <c r="AP546" s="54"/>
      <c r="AQ546" s="54"/>
      <c r="AR546" s="54"/>
      <c r="AS546" s="54"/>
      <c r="AT546" s="55"/>
      <c r="AU546" s="55"/>
      <c r="AV546" s="55"/>
      <c r="AW546" s="55"/>
      <c r="AX546" s="56" t="e">
        <f t="shared" si="28"/>
        <v>#DIV/0!</v>
      </c>
      <c r="AY546" s="56" t="e">
        <f t="shared" si="29"/>
        <v>#DIV/0!</v>
      </c>
      <c r="AZ546" s="56" t="e">
        <f t="shared" si="30"/>
        <v>#DIV/0!</v>
      </c>
      <c r="BA546" s="56" t="e">
        <f t="shared" si="31"/>
        <v>#DIV/0!</v>
      </c>
      <c r="BB546" s="56" t="e">
        <f t="shared" si="32"/>
        <v>#DIV/0!</v>
      </c>
      <c r="BC546" s="57" t="e">
        <f t="shared" si="33"/>
        <v>#DIV/0!</v>
      </c>
      <c r="BD546" s="58" t="e">
        <f t="shared" si="34"/>
        <v>#DIV/0!</v>
      </c>
      <c r="BE546" s="2" t="s">
        <v>459</v>
      </c>
      <c r="BH546" s="2" t="s">
        <v>428</v>
      </c>
      <c r="BI546" s="9">
        <f>VLOOKUP(BH546,[1]definitions_list_lookup!$AB$12:$AC$17,2,FALSE)</f>
        <v>1</v>
      </c>
    </row>
    <row r="547" spans="1:61" s="2" customFormat="1">
      <c r="A547" s="72">
        <v>43305</v>
      </c>
      <c r="B547" s="2" t="s">
        <v>9</v>
      </c>
      <c r="D547" s="2" t="s">
        <v>253</v>
      </c>
      <c r="E547" s="2">
        <v>75</v>
      </c>
      <c r="F547" s="2">
        <v>1</v>
      </c>
      <c r="G547" s="73" t="s">
        <v>254</v>
      </c>
      <c r="H547" s="2">
        <v>60</v>
      </c>
      <c r="I547" s="2">
        <v>72.5</v>
      </c>
      <c r="J547" s="49" t="str">
        <f>IF(((VLOOKUP($G547,Depth_Lookup!$A$3:$J$561,9,FALSE))-(I547/100))&gt;=0,"Good","Too Long")</f>
        <v>Good</v>
      </c>
      <c r="K547" s="50">
        <f>(VLOOKUP($G547,Depth_Lookup!$A$3:$J$561,10,FALSE))+(H547/100)</f>
        <v>156.19999999999999</v>
      </c>
      <c r="L547" s="50">
        <f>(VLOOKUP($G547,Depth_Lookup!$A$3:$J$561,10,FALSE))+(I547/100)</f>
        <v>156.32499999999999</v>
      </c>
      <c r="M547" s="74"/>
      <c r="N547" s="75"/>
      <c r="S547" s="73"/>
      <c r="T547" s="208"/>
      <c r="X547" s="73" t="e">
        <f>VLOOKUP(W547,[1]definitions_list_lookup!$V$12:$W$15,2,FALSE)</f>
        <v>#N/A</v>
      </c>
      <c r="Z547" s="73" t="e">
        <f>VLOOKUP(Y547,[1]definitions_list_lookup!$AT$3:$AU$5,2,FALSE)</f>
        <v>#N/A</v>
      </c>
      <c r="AA547" s="76"/>
      <c r="AB547" s="77"/>
      <c r="AD547" s="2" t="s">
        <v>376</v>
      </c>
      <c r="AE547" s="73">
        <f>VLOOKUP(AD547,[1]definitions_list_lookup!$Y$12:$Z$15,2,FALSE)</f>
        <v>0</v>
      </c>
      <c r="AG547" s="73" t="e">
        <f>VLOOKUP(AF547,[1]definitions_list_lookup!$AT$3:$AU$5,2,FALSE)</f>
        <v>#N/A</v>
      </c>
      <c r="AK547" s="78"/>
      <c r="AL547" s="78"/>
      <c r="AM547" s="78"/>
      <c r="AN547" s="78"/>
      <c r="AO547" s="78"/>
      <c r="AP547" s="78"/>
      <c r="AQ547" s="78"/>
      <c r="AR547" s="78"/>
      <c r="AS547" s="78"/>
      <c r="AT547" s="55">
        <v>63</v>
      </c>
      <c r="AU547" s="55">
        <v>270</v>
      </c>
      <c r="AV547" s="55">
        <v>51</v>
      </c>
      <c r="AW547" s="55">
        <v>180</v>
      </c>
      <c r="AX547" s="79">
        <f t="shared" si="28"/>
        <v>57.821424012063716</v>
      </c>
      <c r="AY547" s="79">
        <f t="shared" si="29"/>
        <v>57.821424012063716</v>
      </c>
      <c r="AZ547" s="79">
        <f t="shared" si="30"/>
        <v>23.328529178708106</v>
      </c>
      <c r="BA547" s="79">
        <f t="shared" si="31"/>
        <v>147.82142401206372</v>
      </c>
      <c r="BB547" s="79">
        <f t="shared" si="32"/>
        <v>66.671470821291891</v>
      </c>
      <c r="BC547" s="80">
        <f t="shared" si="33"/>
        <v>237.82142401206372</v>
      </c>
      <c r="BD547" s="81">
        <f t="shared" si="34"/>
        <v>66.671470821291891</v>
      </c>
      <c r="BE547" s="2" t="s">
        <v>459</v>
      </c>
      <c r="BF547" s="2" t="s">
        <v>442</v>
      </c>
      <c r="BG547" s="82" t="s">
        <v>469</v>
      </c>
      <c r="BH547" s="2" t="s">
        <v>428</v>
      </c>
      <c r="BI547" s="2">
        <f>VLOOKUP(BH547,[1]definitions_list_lookup!$AB$12:$AC$17,2,FALSE)</f>
        <v>1</v>
      </c>
    </row>
    <row r="548" spans="1:61">
      <c r="A548" s="8">
        <v>43305</v>
      </c>
      <c r="B548" s="9" t="s">
        <v>9</v>
      </c>
      <c r="D548" s="9" t="s">
        <v>255</v>
      </c>
      <c r="E548" s="9">
        <v>75</v>
      </c>
      <c r="F548" s="9">
        <v>2</v>
      </c>
      <c r="G548" s="10" t="s">
        <v>256</v>
      </c>
      <c r="H548" s="2">
        <v>0</v>
      </c>
      <c r="I548" s="2">
        <v>16</v>
      </c>
      <c r="J548" s="49" t="str">
        <f>IF(((VLOOKUP($G548,Depth_Lookup!$A$3:$J$561,9,FALSE))-(I548/100))&gt;=0,"Good","Too Long")</f>
        <v>Good</v>
      </c>
      <c r="K548" s="50">
        <f>(VLOOKUP($G548,Depth_Lookup!$A$3:$J$561,10,FALSE))+(H548/100)</f>
        <v>156.32499999999999</v>
      </c>
      <c r="L548" s="50">
        <f>(VLOOKUP($G548,Depth_Lookup!$A$3:$J$561,10,FALSE))+(I548/100)</f>
        <v>156.48499999999999</v>
      </c>
      <c r="R548" s="9"/>
      <c r="S548" s="17"/>
      <c r="T548" s="208"/>
      <c r="U548" s="5"/>
      <c r="V548" s="9"/>
      <c r="W548" s="9"/>
      <c r="X548" s="10" t="e">
        <f>VLOOKUP(W548,[1]definitions_list_lookup!$V$12:$W$15,2,FALSE)</f>
        <v>#N/A</v>
      </c>
      <c r="Y548" s="5"/>
      <c r="Z548" s="17" t="e">
        <f>VLOOKUP(Y548,[1]definitions_list_lookup!$AT$3:$AU$5,2,FALSE)</f>
        <v>#N/A</v>
      </c>
      <c r="AA548" s="52"/>
      <c r="AC548" s="9"/>
      <c r="AD548" s="2" t="s">
        <v>376</v>
      </c>
      <c r="AE548" s="10">
        <f>VLOOKUP(AD548,[1]definitions_list_lookup!$Y$12:$Z$15,2,FALSE)</f>
        <v>0</v>
      </c>
      <c r="AF548" s="5"/>
      <c r="AG548" s="17" t="e">
        <f>VLOOKUP(AF548,[1]definitions_list_lookup!$AT$3:$AU$5,2,FALSE)</f>
        <v>#N/A</v>
      </c>
      <c r="AI548" s="2"/>
      <c r="AJ548" s="2"/>
      <c r="AK548" s="54"/>
      <c r="AL548" s="54"/>
      <c r="AM548" s="54"/>
      <c r="AN548" s="54"/>
      <c r="AO548" s="54"/>
      <c r="AP548" s="54"/>
      <c r="AQ548" s="54"/>
      <c r="AR548" s="54"/>
      <c r="AS548" s="54"/>
      <c r="AT548" s="55"/>
      <c r="AU548" s="55"/>
      <c r="AV548" s="55"/>
      <c r="AW548" s="55"/>
      <c r="AX548" s="56" t="e">
        <f t="shared" si="28"/>
        <v>#DIV/0!</v>
      </c>
      <c r="AY548" s="56" t="e">
        <f t="shared" si="29"/>
        <v>#DIV/0!</v>
      </c>
      <c r="AZ548" s="56" t="e">
        <f t="shared" si="30"/>
        <v>#DIV/0!</v>
      </c>
      <c r="BA548" s="56" t="e">
        <f t="shared" si="31"/>
        <v>#DIV/0!</v>
      </c>
      <c r="BB548" s="56" t="e">
        <f t="shared" si="32"/>
        <v>#DIV/0!</v>
      </c>
      <c r="BC548" s="57" t="e">
        <f t="shared" si="33"/>
        <v>#DIV/0!</v>
      </c>
      <c r="BD548" s="58" t="e">
        <f t="shared" si="34"/>
        <v>#DIV/0!</v>
      </c>
      <c r="BE548" s="2" t="s">
        <v>459</v>
      </c>
      <c r="BH548" s="2" t="s">
        <v>428</v>
      </c>
      <c r="BI548" s="9">
        <f>VLOOKUP(BH548,[1]definitions_list_lookup!$AB$12:$AC$17,2,FALSE)</f>
        <v>1</v>
      </c>
    </row>
    <row r="549" spans="1:61">
      <c r="A549" s="8">
        <v>43305</v>
      </c>
      <c r="B549" s="9" t="s">
        <v>9</v>
      </c>
      <c r="D549" s="9" t="s">
        <v>255</v>
      </c>
      <c r="E549" s="9">
        <v>75</v>
      </c>
      <c r="F549" s="9">
        <v>2</v>
      </c>
      <c r="G549" s="10" t="s">
        <v>256</v>
      </c>
      <c r="H549" s="2">
        <v>16</v>
      </c>
      <c r="I549" s="2">
        <v>75.5</v>
      </c>
      <c r="J549" s="49" t="str">
        <f>IF(((VLOOKUP($G549,Depth_Lookup!$A$3:$J$561,9,FALSE))-(I549/100))&gt;=0,"Good","Too Long")</f>
        <v>Good</v>
      </c>
      <c r="K549" s="50">
        <f>(VLOOKUP($G549,Depth_Lookup!$A$3:$J$561,10,FALSE))+(H549/100)</f>
        <v>156.48499999999999</v>
      </c>
      <c r="L549" s="50">
        <f>(VLOOKUP($G549,Depth_Lookup!$A$3:$J$561,10,FALSE))+(I549/100)</f>
        <v>157.07999999999998</v>
      </c>
      <c r="R549" s="9"/>
      <c r="S549" s="17"/>
      <c r="T549" s="208"/>
      <c r="U549" s="5"/>
      <c r="V549" s="9"/>
      <c r="W549" s="9"/>
      <c r="X549" s="10" t="e">
        <f>VLOOKUP(W549,[1]definitions_list_lookup!$V$12:$W$15,2,FALSE)</f>
        <v>#N/A</v>
      </c>
      <c r="Y549" s="5"/>
      <c r="Z549" s="17" t="e">
        <f>VLOOKUP(Y549,[1]definitions_list_lookup!$AT$3:$AU$5,2,FALSE)</f>
        <v>#N/A</v>
      </c>
      <c r="AA549" s="52"/>
      <c r="AC549" s="9"/>
      <c r="AD549" s="2" t="s">
        <v>376</v>
      </c>
      <c r="AE549" s="10">
        <f>VLOOKUP(AD549,[1]definitions_list_lookup!$Y$12:$Z$15,2,FALSE)</f>
        <v>0</v>
      </c>
      <c r="AF549" s="5"/>
      <c r="AG549" s="17" t="e">
        <f>VLOOKUP(AF549,[1]definitions_list_lookup!$AT$3:$AU$5,2,FALSE)</f>
        <v>#N/A</v>
      </c>
      <c r="AI549" s="2"/>
      <c r="AJ549" s="2"/>
      <c r="AK549" s="54"/>
      <c r="AL549" s="54"/>
      <c r="AM549" s="54"/>
      <c r="AN549" s="54"/>
      <c r="AO549" s="54"/>
      <c r="AP549" s="54"/>
      <c r="AQ549" s="54"/>
      <c r="AR549" s="54"/>
      <c r="AS549" s="54"/>
      <c r="AT549" s="55"/>
      <c r="AU549" s="55"/>
      <c r="AV549" s="55"/>
      <c r="AW549" s="55"/>
      <c r="AX549" s="56" t="e">
        <f t="shared" si="28"/>
        <v>#DIV/0!</v>
      </c>
      <c r="AY549" s="56" t="e">
        <f t="shared" si="29"/>
        <v>#DIV/0!</v>
      </c>
      <c r="AZ549" s="56" t="e">
        <f t="shared" si="30"/>
        <v>#DIV/0!</v>
      </c>
      <c r="BA549" s="56" t="e">
        <f t="shared" si="31"/>
        <v>#DIV/0!</v>
      </c>
      <c r="BB549" s="56" t="e">
        <f t="shared" si="32"/>
        <v>#DIV/0!</v>
      </c>
      <c r="BC549" s="57" t="e">
        <f t="shared" si="33"/>
        <v>#DIV/0!</v>
      </c>
      <c r="BD549" s="58" t="e">
        <f t="shared" si="34"/>
        <v>#DIV/0!</v>
      </c>
      <c r="BE549" s="2" t="s">
        <v>459</v>
      </c>
      <c r="BH549" s="2" t="s">
        <v>420</v>
      </c>
      <c r="BI549" s="9">
        <f>VLOOKUP(BH549,[1]definitions_list_lookup!$AB$12:$AC$17,2,FALSE)</f>
        <v>0</v>
      </c>
    </row>
    <row r="550" spans="1:61">
      <c r="A550" s="8">
        <v>43305</v>
      </c>
      <c r="B550" s="9" t="s">
        <v>9</v>
      </c>
      <c r="D550" s="9" t="s">
        <v>257</v>
      </c>
      <c r="E550" s="9">
        <v>75</v>
      </c>
      <c r="F550" s="9">
        <v>3</v>
      </c>
      <c r="G550" s="10" t="s">
        <v>258</v>
      </c>
      <c r="H550" s="2">
        <v>0</v>
      </c>
      <c r="I550" s="2">
        <v>96</v>
      </c>
      <c r="J550" s="49" t="str">
        <f>IF(((VLOOKUP($G550,Depth_Lookup!$A$3:$J$561,9,FALSE))-(I550/100))&gt;=0,"Good","Too Long")</f>
        <v>Good</v>
      </c>
      <c r="K550" s="50">
        <f>(VLOOKUP($G550,Depth_Lookup!$A$3:$J$561,10,FALSE))+(H550/100)</f>
        <v>157.08000000000001</v>
      </c>
      <c r="L550" s="50">
        <f>(VLOOKUP($G550,Depth_Lookup!$A$3:$J$561,10,FALSE))+(I550/100)</f>
        <v>158.04000000000002</v>
      </c>
      <c r="R550" s="9"/>
      <c r="S550" s="17"/>
      <c r="T550" s="208"/>
      <c r="U550" s="5"/>
      <c r="V550" s="9"/>
      <c r="W550" s="9"/>
      <c r="X550" s="10" t="e">
        <f>VLOOKUP(W550,[1]definitions_list_lookup!$V$12:$W$15,2,FALSE)</f>
        <v>#N/A</v>
      </c>
      <c r="Y550" s="5"/>
      <c r="Z550" s="17" t="e">
        <f>VLOOKUP(Y550,[1]definitions_list_lookup!$AT$3:$AU$5,2,FALSE)</f>
        <v>#N/A</v>
      </c>
      <c r="AA550" s="52"/>
      <c r="AC550" s="9"/>
      <c r="AD550" s="2" t="s">
        <v>376</v>
      </c>
      <c r="AE550" s="10">
        <f>VLOOKUP(AD550,[1]definitions_list_lookup!$Y$12:$Z$15,2,FALSE)</f>
        <v>0</v>
      </c>
      <c r="AF550" s="5"/>
      <c r="AG550" s="17" t="e">
        <f>VLOOKUP(AF550,[1]definitions_list_lookup!$AT$3:$AU$5,2,FALSE)</f>
        <v>#N/A</v>
      </c>
      <c r="AI550" s="2"/>
      <c r="AJ550" s="2"/>
      <c r="AK550" s="54"/>
      <c r="AL550" s="54"/>
      <c r="AM550" s="54"/>
      <c r="AN550" s="54"/>
      <c r="AO550" s="54"/>
      <c r="AP550" s="54"/>
      <c r="AQ550" s="54"/>
      <c r="AR550" s="54"/>
      <c r="AS550" s="54"/>
      <c r="AT550" s="55"/>
      <c r="AU550" s="55"/>
      <c r="AV550" s="55"/>
      <c r="AW550" s="55"/>
      <c r="AX550" s="56" t="e">
        <f t="shared" si="28"/>
        <v>#DIV/0!</v>
      </c>
      <c r="AY550" s="56" t="e">
        <f t="shared" si="29"/>
        <v>#DIV/0!</v>
      </c>
      <c r="AZ550" s="56" t="e">
        <f t="shared" si="30"/>
        <v>#DIV/0!</v>
      </c>
      <c r="BA550" s="56" t="e">
        <f t="shared" si="31"/>
        <v>#DIV/0!</v>
      </c>
      <c r="BB550" s="56" t="e">
        <f t="shared" si="32"/>
        <v>#DIV/0!</v>
      </c>
      <c r="BC550" s="57" t="e">
        <f t="shared" si="33"/>
        <v>#DIV/0!</v>
      </c>
      <c r="BD550" s="58" t="e">
        <f t="shared" si="34"/>
        <v>#DIV/0!</v>
      </c>
      <c r="BE550" s="2" t="s">
        <v>459</v>
      </c>
      <c r="BH550" s="2" t="s">
        <v>420</v>
      </c>
      <c r="BI550" s="9">
        <f>VLOOKUP(BH550,[1]definitions_list_lookup!$AB$12:$AC$17,2,FALSE)</f>
        <v>0</v>
      </c>
    </row>
    <row r="551" spans="1:61">
      <c r="A551" s="8">
        <v>43305</v>
      </c>
      <c r="B551" s="9" t="s">
        <v>9</v>
      </c>
      <c r="D551" s="9" t="s">
        <v>259</v>
      </c>
      <c r="E551" s="9">
        <v>75</v>
      </c>
      <c r="F551" s="9">
        <v>4</v>
      </c>
      <c r="G551" s="10" t="s">
        <v>260</v>
      </c>
      <c r="H551" s="2">
        <v>0</v>
      </c>
      <c r="I551" s="2">
        <v>46</v>
      </c>
      <c r="J551" s="49" t="str">
        <f>IF(((VLOOKUP($G551,Depth_Lookup!$A$3:$J$561,9,FALSE))-(I551/100))&gt;=0,"Good","Too Long")</f>
        <v>Good</v>
      </c>
      <c r="K551" s="50">
        <f>(VLOOKUP($G551,Depth_Lookup!$A$3:$J$561,10,FALSE))+(H551/100)</f>
        <v>158.04</v>
      </c>
      <c r="L551" s="50">
        <f>(VLOOKUP($G551,Depth_Lookup!$A$3:$J$561,10,FALSE))+(I551/100)</f>
        <v>158.5</v>
      </c>
      <c r="R551" s="9"/>
      <c r="S551" s="17"/>
      <c r="T551" s="208"/>
      <c r="U551" s="5"/>
      <c r="V551" s="9"/>
      <c r="W551" s="9"/>
      <c r="X551" s="10" t="e">
        <f>VLOOKUP(W551,[1]definitions_list_lookup!$V$12:$W$15,2,FALSE)</f>
        <v>#N/A</v>
      </c>
      <c r="Y551" s="5"/>
      <c r="Z551" s="17" t="e">
        <f>VLOOKUP(Y551,[1]definitions_list_lookup!$AT$3:$AU$5,2,FALSE)</f>
        <v>#N/A</v>
      </c>
      <c r="AA551" s="52"/>
      <c r="AC551" s="9"/>
      <c r="AD551" s="2" t="s">
        <v>376</v>
      </c>
      <c r="AE551" s="10">
        <f>VLOOKUP(AD551,[1]definitions_list_lookup!$Y$12:$Z$15,2,FALSE)</f>
        <v>0</v>
      </c>
      <c r="AF551" s="5"/>
      <c r="AG551" s="17" t="e">
        <f>VLOOKUP(AF551,[1]definitions_list_lookup!$AT$3:$AU$5,2,FALSE)</f>
        <v>#N/A</v>
      </c>
      <c r="AI551" s="2"/>
      <c r="AJ551" s="2"/>
      <c r="AK551" s="54"/>
      <c r="AL551" s="54"/>
      <c r="AM551" s="54"/>
      <c r="AN551" s="54"/>
      <c r="AO551" s="54"/>
      <c r="AP551" s="54"/>
      <c r="AQ551" s="54"/>
      <c r="AR551" s="54"/>
      <c r="AS551" s="54"/>
      <c r="AT551" s="55"/>
      <c r="AU551" s="55"/>
      <c r="AV551" s="55"/>
      <c r="AW551" s="55"/>
      <c r="AX551" s="56" t="e">
        <f t="shared" si="28"/>
        <v>#DIV/0!</v>
      </c>
      <c r="AY551" s="56" t="e">
        <f t="shared" si="29"/>
        <v>#DIV/0!</v>
      </c>
      <c r="AZ551" s="56" t="e">
        <f t="shared" si="30"/>
        <v>#DIV/0!</v>
      </c>
      <c r="BA551" s="56" t="e">
        <f t="shared" si="31"/>
        <v>#DIV/0!</v>
      </c>
      <c r="BB551" s="56" t="e">
        <f t="shared" si="32"/>
        <v>#DIV/0!</v>
      </c>
      <c r="BC551" s="57" t="e">
        <f t="shared" si="33"/>
        <v>#DIV/0!</v>
      </c>
      <c r="BD551" s="58" t="e">
        <f t="shared" si="34"/>
        <v>#DIV/0!</v>
      </c>
      <c r="BE551" s="2" t="s">
        <v>459</v>
      </c>
      <c r="BH551" s="2" t="s">
        <v>420</v>
      </c>
      <c r="BI551" s="9">
        <f>VLOOKUP(BH551,[1]definitions_list_lookup!$AB$12:$AC$17,2,FALSE)</f>
        <v>0</v>
      </c>
    </row>
    <row r="552" spans="1:61" s="113" customFormat="1">
      <c r="A552" s="112">
        <v>43305</v>
      </c>
      <c r="B552" s="113" t="s">
        <v>9</v>
      </c>
      <c r="D552" s="113" t="s">
        <v>259</v>
      </c>
      <c r="E552" s="113">
        <v>75</v>
      </c>
      <c r="F552" s="113">
        <v>4</v>
      </c>
      <c r="G552" s="114" t="s">
        <v>260</v>
      </c>
      <c r="H552" s="113">
        <v>46</v>
      </c>
      <c r="I552" s="113">
        <v>46.5</v>
      </c>
      <c r="J552" s="49" t="str">
        <f>IF(((VLOOKUP($G552,Depth_Lookup!$A$3:$J$561,9,FALSE))-(I552/100))&gt;=0,"Good","Too Long")</f>
        <v>Good</v>
      </c>
      <c r="K552" s="50">
        <f>(VLOOKUP($G552,Depth_Lookup!$A$3:$J$561,10,FALSE))+(H552/100)</f>
        <v>158.5</v>
      </c>
      <c r="L552" s="50">
        <f>(VLOOKUP($G552,Depth_Lookup!$A$3:$J$561,10,FALSE))+(I552/100)</f>
        <v>158.505</v>
      </c>
      <c r="M552" s="115"/>
      <c r="N552" s="116"/>
      <c r="S552" s="114"/>
      <c r="T552" s="208"/>
      <c r="X552" s="114" t="e">
        <f>VLOOKUP(W552,[1]definitions_list_lookup!$V$12:$W$15,2,FALSE)</f>
        <v>#N/A</v>
      </c>
      <c r="Z552" s="114" t="e">
        <f>VLOOKUP(Y552,[1]definitions_list_lookup!$AT$3:$AU$5,2,FALSE)</f>
        <v>#N/A</v>
      </c>
      <c r="AA552" s="117"/>
      <c r="AB552" s="118"/>
      <c r="AD552" s="113" t="s">
        <v>376</v>
      </c>
      <c r="AE552" s="114">
        <f>VLOOKUP(AD552,[1]definitions_list_lookup!$Y$12:$Z$15,2,FALSE)</f>
        <v>0</v>
      </c>
      <c r="AG552" s="114" t="e">
        <f>VLOOKUP(AF552,[1]definitions_list_lookup!$AT$3:$AU$5,2,FALSE)</f>
        <v>#N/A</v>
      </c>
      <c r="AK552" s="119" t="s">
        <v>421</v>
      </c>
      <c r="AL552" s="119" t="s">
        <v>422</v>
      </c>
      <c r="AM552" s="119" t="s">
        <v>423</v>
      </c>
      <c r="AN552" s="119">
        <v>0.5</v>
      </c>
      <c r="AO552" s="119"/>
      <c r="AP552" s="119"/>
      <c r="AQ552" s="119"/>
      <c r="AR552" s="119"/>
      <c r="AS552" s="119"/>
      <c r="AT552" s="120">
        <v>21</v>
      </c>
      <c r="AU552" s="120">
        <v>270</v>
      </c>
      <c r="AV552" s="120">
        <v>31</v>
      </c>
      <c r="AW552" s="120">
        <v>180</v>
      </c>
      <c r="AX552" s="121">
        <f t="shared" si="28"/>
        <v>32.572761152125253</v>
      </c>
      <c r="AY552" s="121">
        <f t="shared" si="29"/>
        <v>32.572761152125253</v>
      </c>
      <c r="AZ552" s="121">
        <f t="shared" si="30"/>
        <v>54.510702365287216</v>
      </c>
      <c r="BA552" s="121">
        <f t="shared" si="31"/>
        <v>122.57276115212525</v>
      </c>
      <c r="BB552" s="121">
        <f t="shared" si="32"/>
        <v>35.489297634712784</v>
      </c>
      <c r="BC552" s="122">
        <f t="shared" si="33"/>
        <v>212.57276115212525</v>
      </c>
      <c r="BD552" s="123">
        <f t="shared" si="34"/>
        <v>35.489297634712784</v>
      </c>
      <c r="BE552" s="113" t="s">
        <v>425</v>
      </c>
      <c r="BG552" s="124"/>
      <c r="BH552" s="113" t="s">
        <v>420</v>
      </c>
      <c r="BI552" s="113">
        <f>VLOOKUP(BH552,[1]definitions_list_lookup!$AB$12:$AC$17,2,FALSE)</f>
        <v>0</v>
      </c>
    </row>
    <row r="553" spans="1:61">
      <c r="A553" s="8">
        <v>43305</v>
      </c>
      <c r="B553" s="9" t="s">
        <v>9</v>
      </c>
      <c r="D553" s="9" t="s">
        <v>259</v>
      </c>
      <c r="E553" s="9">
        <v>75</v>
      </c>
      <c r="F553" s="9">
        <v>4</v>
      </c>
      <c r="G553" s="10" t="s">
        <v>260</v>
      </c>
      <c r="H553" s="2">
        <v>46.5</v>
      </c>
      <c r="I553" s="2">
        <v>71.5</v>
      </c>
      <c r="J553" s="49" t="str">
        <f>IF(((VLOOKUP($G553,Depth_Lookup!$A$3:$J$561,9,FALSE))-(I553/100))&gt;=0,"Good","Too Long")</f>
        <v>Good</v>
      </c>
      <c r="K553" s="50">
        <f>(VLOOKUP($G553,Depth_Lookup!$A$3:$J$561,10,FALSE))+(H553/100)</f>
        <v>158.505</v>
      </c>
      <c r="L553" s="50">
        <f>(VLOOKUP($G553,Depth_Lookup!$A$3:$J$561,10,FALSE))+(I553/100)</f>
        <v>158.755</v>
      </c>
      <c r="R553" s="9"/>
      <c r="S553" s="17"/>
      <c r="T553" s="208"/>
      <c r="U553" s="5"/>
      <c r="V553" s="9"/>
      <c r="W553" s="9"/>
      <c r="X553" s="10" t="e">
        <f>VLOOKUP(W553,[1]definitions_list_lookup!$V$12:$W$15,2,FALSE)</f>
        <v>#N/A</v>
      </c>
      <c r="Y553" s="5"/>
      <c r="Z553" s="17" t="e">
        <f>VLOOKUP(Y553,[1]definitions_list_lookup!$AT$3:$AU$5,2,FALSE)</f>
        <v>#N/A</v>
      </c>
      <c r="AA553" s="52"/>
      <c r="AC553" s="9"/>
      <c r="AD553" s="2" t="s">
        <v>376</v>
      </c>
      <c r="AE553" s="10">
        <f>VLOOKUP(AD553,[1]definitions_list_lookup!$Y$12:$Z$15,2,FALSE)</f>
        <v>0</v>
      </c>
      <c r="AF553" s="5"/>
      <c r="AG553" s="17" t="e">
        <f>VLOOKUP(AF553,[1]definitions_list_lookup!$AT$3:$AU$5,2,FALSE)</f>
        <v>#N/A</v>
      </c>
      <c r="AI553" s="2"/>
      <c r="AJ553" s="2"/>
      <c r="AK553" s="54"/>
      <c r="AL553" s="54"/>
      <c r="AM553" s="54"/>
      <c r="AN553" s="54"/>
      <c r="AO553" s="54"/>
      <c r="AP553" s="54"/>
      <c r="AQ553" s="54"/>
      <c r="AR553" s="54"/>
      <c r="AS553" s="54"/>
      <c r="AT553" s="55"/>
      <c r="AU553" s="55"/>
      <c r="AV553" s="55"/>
      <c r="AW553" s="55"/>
      <c r="AX553" s="56" t="e">
        <f t="shared" si="28"/>
        <v>#DIV/0!</v>
      </c>
      <c r="AY553" s="56" t="e">
        <f t="shared" si="29"/>
        <v>#DIV/0!</v>
      </c>
      <c r="AZ553" s="56" t="e">
        <f t="shared" si="30"/>
        <v>#DIV/0!</v>
      </c>
      <c r="BA553" s="56" t="e">
        <f t="shared" si="31"/>
        <v>#DIV/0!</v>
      </c>
      <c r="BB553" s="56" t="e">
        <f t="shared" si="32"/>
        <v>#DIV/0!</v>
      </c>
      <c r="BC553" s="57" t="e">
        <f t="shared" si="33"/>
        <v>#DIV/0!</v>
      </c>
      <c r="BD553" s="58" t="e">
        <f t="shared" si="34"/>
        <v>#DIV/0!</v>
      </c>
      <c r="BE553" s="2" t="s">
        <v>459</v>
      </c>
      <c r="BH553" s="2" t="s">
        <v>420</v>
      </c>
      <c r="BI553" s="9">
        <f>VLOOKUP(BH553,[1]definitions_list_lookup!$AB$12:$AC$17,2,FALSE)</f>
        <v>0</v>
      </c>
    </row>
    <row r="554" spans="1:61">
      <c r="A554" s="8">
        <v>43305</v>
      </c>
      <c r="B554" s="9" t="s">
        <v>9</v>
      </c>
      <c r="D554" s="9" t="s">
        <v>261</v>
      </c>
      <c r="E554" s="9">
        <v>76</v>
      </c>
      <c r="F554" s="9">
        <v>1</v>
      </c>
      <c r="G554" s="10" t="s">
        <v>262</v>
      </c>
      <c r="H554" s="2">
        <v>0</v>
      </c>
      <c r="I554" s="2">
        <v>85</v>
      </c>
      <c r="J554" s="49" t="str">
        <f>IF(((VLOOKUP($G554,Depth_Lookup!$A$3:$J$561,9,FALSE))-(I554/100))&gt;=0,"Good","Too Long")</f>
        <v>Good</v>
      </c>
      <c r="K554" s="50">
        <f>(VLOOKUP($G554,Depth_Lookup!$A$3:$J$561,10,FALSE))+(H554/100)</f>
        <v>158.6</v>
      </c>
      <c r="L554" s="50">
        <f>(VLOOKUP($G554,Depth_Lookup!$A$3:$J$561,10,FALSE))+(I554/100)</f>
        <v>159.44999999999999</v>
      </c>
      <c r="R554" s="9"/>
      <c r="S554" s="17"/>
      <c r="T554" s="208"/>
      <c r="U554" s="5"/>
      <c r="V554" s="9"/>
      <c r="W554" s="9"/>
      <c r="X554" s="10" t="e">
        <f>VLOOKUP(W554,[1]definitions_list_lookup!$V$12:$W$15,2,FALSE)</f>
        <v>#N/A</v>
      </c>
      <c r="Y554" s="5"/>
      <c r="Z554" s="17" t="e">
        <f>VLOOKUP(Y554,[1]definitions_list_lookup!$AT$3:$AU$5,2,FALSE)</f>
        <v>#N/A</v>
      </c>
      <c r="AA554" s="52"/>
      <c r="AC554" s="9"/>
      <c r="AD554" s="2" t="s">
        <v>376</v>
      </c>
      <c r="AE554" s="10">
        <f>VLOOKUP(AD554,[1]definitions_list_lookup!$Y$12:$Z$15,2,FALSE)</f>
        <v>0</v>
      </c>
      <c r="AF554" s="5"/>
      <c r="AG554" s="17" t="e">
        <f>VLOOKUP(AF554,[1]definitions_list_lookup!$AT$3:$AU$5,2,FALSE)</f>
        <v>#N/A</v>
      </c>
      <c r="AI554" s="2"/>
      <c r="AJ554" s="2"/>
      <c r="AK554" s="54"/>
      <c r="AL554" s="54"/>
      <c r="AM554" s="54"/>
      <c r="AN554" s="54"/>
      <c r="AO554" s="54"/>
      <c r="AP554" s="54"/>
      <c r="AQ554" s="54"/>
      <c r="AR554" s="54"/>
      <c r="AS554" s="54"/>
      <c r="AT554" s="55"/>
      <c r="AU554" s="55"/>
      <c r="AV554" s="55"/>
      <c r="AW554" s="55"/>
      <c r="AX554" s="56" t="e">
        <f t="shared" si="28"/>
        <v>#DIV/0!</v>
      </c>
      <c r="AY554" s="56" t="e">
        <f t="shared" si="29"/>
        <v>#DIV/0!</v>
      </c>
      <c r="AZ554" s="56" t="e">
        <f t="shared" si="30"/>
        <v>#DIV/0!</v>
      </c>
      <c r="BA554" s="56" t="e">
        <f t="shared" si="31"/>
        <v>#DIV/0!</v>
      </c>
      <c r="BB554" s="56" t="e">
        <f t="shared" si="32"/>
        <v>#DIV/0!</v>
      </c>
      <c r="BC554" s="57" t="e">
        <f t="shared" si="33"/>
        <v>#DIV/0!</v>
      </c>
      <c r="BD554" s="58" t="e">
        <f t="shared" si="34"/>
        <v>#DIV/0!</v>
      </c>
      <c r="BE554" s="2" t="s">
        <v>459</v>
      </c>
      <c r="BH554" s="2" t="s">
        <v>420</v>
      </c>
      <c r="BI554" s="9">
        <f>VLOOKUP(BH554,[1]definitions_list_lookup!$AB$12:$AC$17,2,FALSE)</f>
        <v>0</v>
      </c>
    </row>
    <row r="555" spans="1:61" s="113" customFormat="1">
      <c r="A555" s="112">
        <v>43305</v>
      </c>
      <c r="B555" s="113" t="s">
        <v>9</v>
      </c>
      <c r="D555" s="113" t="s">
        <v>263</v>
      </c>
      <c r="E555" s="113">
        <v>76</v>
      </c>
      <c r="F555" s="113">
        <v>1</v>
      </c>
      <c r="G555" s="114" t="s">
        <v>262</v>
      </c>
      <c r="H555" s="113">
        <v>85</v>
      </c>
      <c r="I555" s="113">
        <v>86</v>
      </c>
      <c r="J555" s="49" t="str">
        <f>IF(((VLOOKUP($G555,Depth_Lookup!$A$3:$J$561,9,FALSE))-(I555/100))&gt;=0,"Good","Too Long")</f>
        <v>Good</v>
      </c>
      <c r="K555" s="50">
        <f>(VLOOKUP($G555,Depth_Lookup!$A$3:$J$561,10,FALSE))+(H555/100)</f>
        <v>159.44999999999999</v>
      </c>
      <c r="L555" s="50">
        <f>(VLOOKUP($G555,Depth_Lookup!$A$3:$J$561,10,FALSE))+(I555/100)</f>
        <v>159.46</v>
      </c>
      <c r="M555" s="115"/>
      <c r="N555" s="116"/>
      <c r="S555" s="114"/>
      <c r="T555" s="208"/>
      <c r="X555" s="114" t="e">
        <f>VLOOKUP(W555,[1]definitions_list_lookup!$V$12:$W$15,2,FALSE)</f>
        <v>#N/A</v>
      </c>
      <c r="Z555" s="114" t="e">
        <f>VLOOKUP(Y555,[1]definitions_list_lookup!$AT$3:$AU$5,2,FALSE)</f>
        <v>#N/A</v>
      </c>
      <c r="AA555" s="117"/>
      <c r="AB555" s="118"/>
      <c r="AD555" s="113" t="s">
        <v>376</v>
      </c>
      <c r="AE555" s="114">
        <f>VLOOKUP(AD555,[1]definitions_list_lookup!$Y$12:$Z$15,2,FALSE)</f>
        <v>0</v>
      </c>
      <c r="AG555" s="114" t="e">
        <f>VLOOKUP(AF555,[1]definitions_list_lookup!$AT$3:$AU$5,2,FALSE)</f>
        <v>#N/A</v>
      </c>
      <c r="AK555" s="119" t="s">
        <v>421</v>
      </c>
      <c r="AL555" s="119" t="s">
        <v>422</v>
      </c>
      <c r="AM555" s="119" t="s">
        <v>423</v>
      </c>
      <c r="AN555" s="119">
        <v>1</v>
      </c>
      <c r="AO555" s="119"/>
      <c r="AP555" s="119"/>
      <c r="AQ555" s="119"/>
      <c r="AR555" s="119"/>
      <c r="AS555" s="119"/>
      <c r="AT555" s="120">
        <v>21</v>
      </c>
      <c r="AU555" s="120">
        <v>270</v>
      </c>
      <c r="AV555" s="120">
        <v>42</v>
      </c>
      <c r="AW555" s="120">
        <v>180</v>
      </c>
      <c r="AX555" s="121">
        <f t="shared" si="28"/>
        <v>23.089724906158494</v>
      </c>
      <c r="AY555" s="121">
        <f t="shared" si="29"/>
        <v>23.089724906158494</v>
      </c>
      <c r="AZ555" s="121">
        <f t="shared" si="30"/>
        <v>45.613376052317761</v>
      </c>
      <c r="BA555" s="121">
        <f t="shared" si="31"/>
        <v>113.08972490615849</v>
      </c>
      <c r="BB555" s="121">
        <f t="shared" si="32"/>
        <v>44.386623947682239</v>
      </c>
      <c r="BC555" s="122">
        <f t="shared" si="33"/>
        <v>203.08972490615849</v>
      </c>
      <c r="BD555" s="123">
        <f t="shared" si="34"/>
        <v>44.386623947682239</v>
      </c>
      <c r="BE555" s="113" t="s">
        <v>425</v>
      </c>
      <c r="BG555" s="124"/>
      <c r="BH555" s="113" t="s">
        <v>420</v>
      </c>
      <c r="BI555" s="113">
        <f>VLOOKUP(BH555,[1]definitions_list_lookup!$AB$12:$AC$17,2,FALSE)</f>
        <v>0</v>
      </c>
    </row>
    <row r="556" spans="1:61">
      <c r="A556" s="8">
        <v>43305</v>
      </c>
      <c r="B556" s="9" t="s">
        <v>9</v>
      </c>
      <c r="D556" s="9" t="s">
        <v>264</v>
      </c>
      <c r="E556" s="9">
        <v>76</v>
      </c>
      <c r="F556" s="9">
        <v>1</v>
      </c>
      <c r="G556" s="10" t="s">
        <v>262</v>
      </c>
      <c r="H556" s="2">
        <v>86</v>
      </c>
      <c r="I556" s="2">
        <v>90</v>
      </c>
      <c r="J556" s="49" t="str">
        <f>IF(((VLOOKUP($G556,Depth_Lookup!$A$3:$J$561,9,FALSE))-(I556/100))&gt;=0,"Good","Too Long")</f>
        <v>Good</v>
      </c>
      <c r="K556" s="50">
        <f>(VLOOKUP($G556,Depth_Lookup!$A$3:$J$561,10,FALSE))+(H556/100)</f>
        <v>159.46</v>
      </c>
      <c r="L556" s="50">
        <f>(VLOOKUP($G556,Depth_Lookup!$A$3:$J$561,10,FALSE))+(I556/100)</f>
        <v>159.5</v>
      </c>
      <c r="R556" s="9"/>
      <c r="S556" s="17"/>
      <c r="T556" s="208"/>
      <c r="U556" s="5"/>
      <c r="V556" s="9"/>
      <c r="W556" s="9"/>
      <c r="X556" s="10" t="e">
        <f>VLOOKUP(W556,[1]definitions_list_lookup!$V$12:$W$15,2,FALSE)</f>
        <v>#N/A</v>
      </c>
      <c r="Y556" s="5"/>
      <c r="Z556" s="17" t="e">
        <f>VLOOKUP(Y556,[1]definitions_list_lookup!$AT$3:$AU$5,2,FALSE)</f>
        <v>#N/A</v>
      </c>
      <c r="AA556" s="52"/>
      <c r="AC556" s="9"/>
      <c r="AD556" s="2" t="s">
        <v>376</v>
      </c>
      <c r="AE556" s="10">
        <f>VLOOKUP(AD556,[1]definitions_list_lookup!$Y$12:$Z$15,2,FALSE)</f>
        <v>0</v>
      </c>
      <c r="AF556" s="5"/>
      <c r="AG556" s="17" t="e">
        <f>VLOOKUP(AF556,[1]definitions_list_lookup!$AT$3:$AU$5,2,FALSE)</f>
        <v>#N/A</v>
      </c>
      <c r="AI556" s="2"/>
      <c r="AJ556" s="2"/>
      <c r="AK556" s="54"/>
      <c r="AL556" s="54"/>
      <c r="AM556" s="54"/>
      <c r="AN556" s="54"/>
      <c r="AO556" s="54"/>
      <c r="AP556" s="54"/>
      <c r="AQ556" s="54"/>
      <c r="AR556" s="54"/>
      <c r="AS556" s="54"/>
      <c r="AT556" s="55"/>
      <c r="AU556" s="55"/>
      <c r="AV556" s="55"/>
      <c r="AW556" s="55"/>
      <c r="AX556" s="56" t="e">
        <f t="shared" si="28"/>
        <v>#DIV/0!</v>
      </c>
      <c r="AY556" s="56" t="e">
        <f t="shared" si="29"/>
        <v>#DIV/0!</v>
      </c>
      <c r="AZ556" s="56" t="e">
        <f t="shared" si="30"/>
        <v>#DIV/0!</v>
      </c>
      <c r="BA556" s="56" t="e">
        <f t="shared" si="31"/>
        <v>#DIV/0!</v>
      </c>
      <c r="BB556" s="56" t="e">
        <f t="shared" si="32"/>
        <v>#DIV/0!</v>
      </c>
      <c r="BC556" s="57" t="e">
        <f t="shared" si="33"/>
        <v>#DIV/0!</v>
      </c>
      <c r="BD556" s="58" t="e">
        <f t="shared" si="34"/>
        <v>#DIV/0!</v>
      </c>
      <c r="BE556" s="2" t="s">
        <v>459</v>
      </c>
      <c r="BH556" s="2" t="s">
        <v>420</v>
      </c>
      <c r="BI556" s="9">
        <f>VLOOKUP(BH556,[1]definitions_list_lookup!$AB$12:$AC$17,2,FALSE)</f>
        <v>0</v>
      </c>
    </row>
    <row r="557" spans="1:61">
      <c r="A557" s="8">
        <v>43305</v>
      </c>
      <c r="B557" s="9" t="s">
        <v>9</v>
      </c>
      <c r="D557" s="9" t="s">
        <v>265</v>
      </c>
      <c r="E557" s="9">
        <v>76</v>
      </c>
      <c r="F557" s="9">
        <v>2</v>
      </c>
      <c r="G557" s="10" t="s">
        <v>266</v>
      </c>
      <c r="H557" s="2">
        <v>0</v>
      </c>
      <c r="I557" s="2">
        <v>61.5</v>
      </c>
      <c r="J557" s="49" t="str">
        <f>IF(((VLOOKUP($G557,Depth_Lookup!$A$3:$J$561,9,FALSE))-(I557/100))&gt;=0,"Good","Too Long")</f>
        <v>Good</v>
      </c>
      <c r="K557" s="50">
        <f>(VLOOKUP($G557,Depth_Lookup!$A$3:$J$561,10,FALSE))+(H557/100)</f>
        <v>159.5</v>
      </c>
      <c r="L557" s="50">
        <f>(VLOOKUP($G557,Depth_Lookup!$A$3:$J$561,10,FALSE))+(I557/100)</f>
        <v>160.11500000000001</v>
      </c>
      <c r="R557" s="9"/>
      <c r="S557" s="17"/>
      <c r="T557" s="208"/>
      <c r="U557" s="5"/>
      <c r="V557" s="9"/>
      <c r="W557" s="9"/>
      <c r="X557" s="10" t="e">
        <f>VLOOKUP(W557,[1]definitions_list_lookup!$V$12:$W$15,2,FALSE)</f>
        <v>#N/A</v>
      </c>
      <c r="Y557" s="5"/>
      <c r="Z557" s="17" t="e">
        <f>VLOOKUP(Y557,[1]definitions_list_lookup!$AT$3:$AU$5,2,FALSE)</f>
        <v>#N/A</v>
      </c>
      <c r="AA557" s="52"/>
      <c r="AC557" s="9"/>
      <c r="AD557" s="2" t="s">
        <v>376</v>
      </c>
      <c r="AE557" s="10">
        <f>VLOOKUP(AD557,[1]definitions_list_lookup!$Y$12:$Z$15,2,FALSE)</f>
        <v>0</v>
      </c>
      <c r="AF557" s="5"/>
      <c r="AG557" s="17" t="e">
        <f>VLOOKUP(AF557,[1]definitions_list_lookup!$AT$3:$AU$5,2,FALSE)</f>
        <v>#N/A</v>
      </c>
      <c r="AI557" s="2"/>
      <c r="AJ557" s="2"/>
      <c r="AK557" s="54"/>
      <c r="AL557" s="54"/>
      <c r="AM557" s="54"/>
      <c r="AN557" s="54"/>
      <c r="AO557" s="54"/>
      <c r="AP557" s="54"/>
      <c r="AQ557" s="54"/>
      <c r="AR557" s="54"/>
      <c r="AS557" s="54"/>
      <c r="AT557" s="55"/>
      <c r="AU557" s="55"/>
      <c r="AV557" s="55"/>
      <c r="AW557" s="55"/>
      <c r="AX557" s="56" t="e">
        <f t="shared" si="28"/>
        <v>#DIV/0!</v>
      </c>
      <c r="AY557" s="56" t="e">
        <f t="shared" si="29"/>
        <v>#DIV/0!</v>
      </c>
      <c r="AZ557" s="56" t="e">
        <f t="shared" si="30"/>
        <v>#DIV/0!</v>
      </c>
      <c r="BA557" s="56" t="e">
        <f t="shared" si="31"/>
        <v>#DIV/0!</v>
      </c>
      <c r="BB557" s="56" t="e">
        <f t="shared" si="32"/>
        <v>#DIV/0!</v>
      </c>
      <c r="BC557" s="57" t="e">
        <f t="shared" si="33"/>
        <v>#DIV/0!</v>
      </c>
      <c r="BD557" s="58" t="e">
        <f t="shared" si="34"/>
        <v>#DIV/0!</v>
      </c>
      <c r="BE557" s="2" t="s">
        <v>459</v>
      </c>
      <c r="BH557" s="2" t="s">
        <v>420</v>
      </c>
      <c r="BI557" s="9">
        <f>VLOOKUP(BH557,[1]definitions_list_lookup!$AB$12:$AC$17,2,FALSE)</f>
        <v>0</v>
      </c>
    </row>
    <row r="558" spans="1:61">
      <c r="A558" s="8">
        <v>43305</v>
      </c>
      <c r="B558" s="9" t="s">
        <v>9</v>
      </c>
      <c r="D558" s="9" t="s">
        <v>267</v>
      </c>
      <c r="E558" s="9">
        <v>76</v>
      </c>
      <c r="F558" s="9">
        <v>3</v>
      </c>
      <c r="G558" s="10" t="s">
        <v>268</v>
      </c>
      <c r="H558" s="2">
        <v>0</v>
      </c>
      <c r="I558" s="2">
        <v>4</v>
      </c>
      <c r="J558" s="49" t="str">
        <f>IF(((VLOOKUP($G558,Depth_Lookup!$A$3:$J$561,9,FALSE))-(I558/100))&gt;=0,"Good","Too Long")</f>
        <v>Good</v>
      </c>
      <c r="K558" s="50">
        <f>(VLOOKUP($G558,Depth_Lookup!$A$3:$J$561,10,FALSE))+(H558/100)</f>
        <v>160.11500000000001</v>
      </c>
      <c r="L558" s="50">
        <f>(VLOOKUP($G558,Depth_Lookup!$A$3:$J$561,10,FALSE))+(I558/100)</f>
        <v>160.155</v>
      </c>
      <c r="R558" s="9"/>
      <c r="S558" s="17"/>
      <c r="T558" s="208"/>
      <c r="U558" s="5"/>
      <c r="V558" s="9"/>
      <c r="W558" s="9"/>
      <c r="X558" s="10" t="e">
        <f>VLOOKUP(W558,[1]definitions_list_lookup!$V$12:$W$15,2,FALSE)</f>
        <v>#N/A</v>
      </c>
      <c r="Y558" s="5"/>
      <c r="Z558" s="17" t="e">
        <f>VLOOKUP(Y558,[1]definitions_list_lookup!$AT$3:$AU$5,2,FALSE)</f>
        <v>#N/A</v>
      </c>
      <c r="AA558" s="52"/>
      <c r="AC558" s="9"/>
      <c r="AD558" s="2" t="s">
        <v>376</v>
      </c>
      <c r="AE558" s="10">
        <f>VLOOKUP(AD558,[1]definitions_list_lookup!$Y$12:$Z$15,2,FALSE)</f>
        <v>0</v>
      </c>
      <c r="AF558" s="5"/>
      <c r="AG558" s="17" t="e">
        <f>VLOOKUP(AF558,[1]definitions_list_lookup!$AT$3:$AU$5,2,FALSE)</f>
        <v>#N/A</v>
      </c>
      <c r="AI558" s="2"/>
      <c r="AJ558" s="2"/>
      <c r="AK558" s="54"/>
      <c r="AL558" s="54"/>
      <c r="AM558" s="54"/>
      <c r="AN558" s="54"/>
      <c r="AO558" s="54"/>
      <c r="AP558" s="54"/>
      <c r="AQ558" s="54"/>
      <c r="AR558" s="54"/>
      <c r="AS558" s="54"/>
      <c r="AT558" s="55"/>
      <c r="AU558" s="55"/>
      <c r="AV558" s="55"/>
      <c r="AW558" s="55"/>
      <c r="AX558" s="56" t="e">
        <f t="shared" si="28"/>
        <v>#DIV/0!</v>
      </c>
      <c r="AY558" s="56" t="e">
        <f t="shared" si="29"/>
        <v>#DIV/0!</v>
      </c>
      <c r="AZ558" s="56" t="e">
        <f t="shared" si="30"/>
        <v>#DIV/0!</v>
      </c>
      <c r="BA558" s="56" t="e">
        <f t="shared" si="31"/>
        <v>#DIV/0!</v>
      </c>
      <c r="BB558" s="56" t="e">
        <f t="shared" si="32"/>
        <v>#DIV/0!</v>
      </c>
      <c r="BC558" s="57" t="e">
        <f t="shared" si="33"/>
        <v>#DIV/0!</v>
      </c>
      <c r="BD558" s="58" t="e">
        <f t="shared" si="34"/>
        <v>#DIV/0!</v>
      </c>
      <c r="BE558" s="2" t="s">
        <v>459</v>
      </c>
      <c r="BH558" s="2" t="s">
        <v>420</v>
      </c>
      <c r="BI558" s="9">
        <f>VLOOKUP(BH558,[1]definitions_list_lookup!$AB$12:$AC$17,2,FALSE)</f>
        <v>0</v>
      </c>
    </row>
    <row r="559" spans="1:61" s="113" customFormat="1">
      <c r="A559" s="112">
        <v>43305</v>
      </c>
      <c r="B559" s="113" t="s">
        <v>9</v>
      </c>
      <c r="D559" s="113" t="s">
        <v>267</v>
      </c>
      <c r="E559" s="113">
        <v>76</v>
      </c>
      <c r="F559" s="113">
        <v>3</v>
      </c>
      <c r="G559" s="114" t="s">
        <v>268</v>
      </c>
      <c r="H559" s="113">
        <v>4</v>
      </c>
      <c r="I559" s="113">
        <v>5</v>
      </c>
      <c r="J559" s="49" t="str">
        <f>IF(((VLOOKUP($G559,Depth_Lookup!$A$3:$J$561,9,FALSE))-(I559/100))&gt;=0,"Good","Too Long")</f>
        <v>Good</v>
      </c>
      <c r="K559" s="50">
        <f>(VLOOKUP($G559,Depth_Lookup!$A$3:$J$561,10,FALSE))+(H559/100)</f>
        <v>160.155</v>
      </c>
      <c r="L559" s="50">
        <f>(VLOOKUP($G559,Depth_Lookup!$A$3:$J$561,10,FALSE))+(I559/100)</f>
        <v>160.16500000000002</v>
      </c>
      <c r="M559" s="115"/>
      <c r="N559" s="116"/>
      <c r="S559" s="114"/>
      <c r="T559" s="208"/>
      <c r="X559" s="114" t="e">
        <f>VLOOKUP(W559,[1]definitions_list_lookup!$V$12:$W$15,2,FALSE)</f>
        <v>#N/A</v>
      </c>
      <c r="Z559" s="114" t="e">
        <f>VLOOKUP(Y559,[1]definitions_list_lookup!$AT$3:$AU$5,2,FALSE)</f>
        <v>#N/A</v>
      </c>
      <c r="AA559" s="117"/>
      <c r="AB559" s="118"/>
      <c r="AD559" s="113" t="s">
        <v>376</v>
      </c>
      <c r="AE559" s="114">
        <f>VLOOKUP(AD559,[1]definitions_list_lookup!$Y$12:$Z$15,2,FALSE)</f>
        <v>0</v>
      </c>
      <c r="AG559" s="114" t="e">
        <f>VLOOKUP(AF559,[1]definitions_list_lookup!$AT$3:$AU$5,2,FALSE)</f>
        <v>#N/A</v>
      </c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20">
        <v>27</v>
      </c>
      <c r="AU559" s="120">
        <v>270</v>
      </c>
      <c r="AV559" s="120">
        <v>0.1</v>
      </c>
      <c r="AW559" s="120">
        <v>0</v>
      </c>
      <c r="AX559" s="121">
        <f t="shared" si="28"/>
        <v>90.196260482234095</v>
      </c>
      <c r="AY559" s="121">
        <f t="shared" si="29"/>
        <v>90.196260482234095</v>
      </c>
      <c r="AZ559" s="121">
        <f t="shared" si="30"/>
        <v>62.999864030236502</v>
      </c>
      <c r="BA559" s="121">
        <f t="shared" si="31"/>
        <v>180.19626048223409</v>
      </c>
      <c r="BB559" s="121">
        <f t="shared" si="32"/>
        <v>27.000135969763498</v>
      </c>
      <c r="BC559" s="122">
        <f t="shared" si="33"/>
        <v>270.19626048223409</v>
      </c>
      <c r="BD559" s="123">
        <f t="shared" si="34"/>
        <v>27.000135969763498</v>
      </c>
      <c r="BE559" s="113" t="s">
        <v>425</v>
      </c>
      <c r="BG559" s="124"/>
      <c r="BH559" s="113" t="s">
        <v>420</v>
      </c>
      <c r="BI559" s="113">
        <f>VLOOKUP(BH559,[1]definitions_list_lookup!$AB$12:$AC$17,2,FALSE)</f>
        <v>0</v>
      </c>
    </row>
    <row r="560" spans="1:61">
      <c r="A560" s="8">
        <v>43305</v>
      </c>
      <c r="B560" s="9" t="s">
        <v>9</v>
      </c>
      <c r="D560" s="9" t="s">
        <v>267</v>
      </c>
      <c r="E560" s="9">
        <v>76</v>
      </c>
      <c r="F560" s="9">
        <v>3</v>
      </c>
      <c r="G560" s="10" t="s">
        <v>268</v>
      </c>
      <c r="H560" s="2">
        <v>5</v>
      </c>
      <c r="I560" s="2">
        <v>80.5</v>
      </c>
      <c r="J560" s="49" t="str">
        <f>IF(((VLOOKUP($G560,Depth_Lookup!$A$3:$J$561,9,FALSE))-(I560/100))&gt;=0,"Good","Too Long")</f>
        <v>Good</v>
      </c>
      <c r="K560" s="50">
        <f>(VLOOKUP($G560,Depth_Lookup!$A$3:$J$561,10,FALSE))+(H560/100)</f>
        <v>160.16500000000002</v>
      </c>
      <c r="L560" s="50">
        <f>(VLOOKUP($G560,Depth_Lookup!$A$3:$J$561,10,FALSE))+(I560/100)</f>
        <v>160.92000000000002</v>
      </c>
      <c r="R560" s="9"/>
      <c r="S560" s="17"/>
      <c r="T560" s="208"/>
      <c r="U560" s="5"/>
      <c r="V560" s="9"/>
      <c r="W560" s="9"/>
      <c r="X560" s="10" t="e">
        <f>VLOOKUP(W560,[1]definitions_list_lookup!$V$12:$W$15,2,FALSE)</f>
        <v>#N/A</v>
      </c>
      <c r="Y560" s="5"/>
      <c r="Z560" s="17" t="e">
        <f>VLOOKUP(Y560,[1]definitions_list_lookup!$AT$3:$AU$5,2,FALSE)</f>
        <v>#N/A</v>
      </c>
      <c r="AA560" s="52"/>
      <c r="AC560" s="9"/>
      <c r="AD560" s="2" t="s">
        <v>376</v>
      </c>
      <c r="AE560" s="10">
        <f>VLOOKUP(AD560,[1]definitions_list_lookup!$Y$12:$Z$15,2,FALSE)</f>
        <v>0</v>
      </c>
      <c r="AF560" s="5"/>
      <c r="AG560" s="17" t="e">
        <f>VLOOKUP(AF560,[1]definitions_list_lookup!$AT$3:$AU$5,2,FALSE)</f>
        <v>#N/A</v>
      </c>
      <c r="AI560" s="2"/>
      <c r="AJ560" s="2"/>
      <c r="AK560" s="54"/>
      <c r="AL560" s="54"/>
      <c r="AM560" s="54"/>
      <c r="AN560" s="54"/>
      <c r="AO560" s="54"/>
      <c r="AP560" s="54"/>
      <c r="AQ560" s="54"/>
      <c r="AR560" s="54"/>
      <c r="AS560" s="54"/>
      <c r="AT560" s="55"/>
      <c r="AU560" s="55"/>
      <c r="AV560" s="55"/>
      <c r="AW560" s="55"/>
      <c r="AX560" s="56" t="e">
        <f t="shared" si="28"/>
        <v>#DIV/0!</v>
      </c>
      <c r="AY560" s="56" t="e">
        <f t="shared" si="29"/>
        <v>#DIV/0!</v>
      </c>
      <c r="AZ560" s="56" t="e">
        <f t="shared" si="30"/>
        <v>#DIV/0!</v>
      </c>
      <c r="BA560" s="56" t="e">
        <f t="shared" si="31"/>
        <v>#DIV/0!</v>
      </c>
      <c r="BB560" s="56" t="e">
        <f t="shared" si="32"/>
        <v>#DIV/0!</v>
      </c>
      <c r="BC560" s="57" t="e">
        <f t="shared" si="33"/>
        <v>#DIV/0!</v>
      </c>
      <c r="BD560" s="58" t="e">
        <f t="shared" si="34"/>
        <v>#DIV/0!</v>
      </c>
      <c r="BE560" s="2" t="s">
        <v>459</v>
      </c>
      <c r="BH560" s="2" t="s">
        <v>420</v>
      </c>
      <c r="BI560" s="9">
        <f>VLOOKUP(BH560,[1]definitions_list_lookup!$AB$12:$AC$17,2,FALSE)</f>
        <v>0</v>
      </c>
    </row>
    <row r="561" spans="1:61">
      <c r="A561" s="8">
        <v>43305</v>
      </c>
      <c r="B561" s="9" t="s">
        <v>9</v>
      </c>
      <c r="D561" s="9" t="s">
        <v>269</v>
      </c>
      <c r="E561" s="9">
        <v>76</v>
      </c>
      <c r="F561" s="9">
        <v>4</v>
      </c>
      <c r="G561" s="10" t="s">
        <v>270</v>
      </c>
      <c r="H561" s="2">
        <v>0</v>
      </c>
      <c r="I561" s="2">
        <v>82.5</v>
      </c>
      <c r="J561" s="49" t="str">
        <f>IF(((VLOOKUP($G561,Depth_Lookup!$A$3:$J$561,9,FALSE))-(I561/100))&gt;=0,"Good","Too Long")</f>
        <v>Good</v>
      </c>
      <c r="K561" s="50">
        <f>(VLOOKUP($G561,Depth_Lookup!$A$3:$J$561,10,FALSE))+(H561/100)</f>
        <v>160.91999999999999</v>
      </c>
      <c r="L561" s="50">
        <f>(VLOOKUP($G561,Depth_Lookup!$A$3:$J$561,10,FALSE))+(I561/100)</f>
        <v>161.74499999999998</v>
      </c>
      <c r="R561" s="9"/>
      <c r="S561" s="17"/>
      <c r="T561" s="208"/>
      <c r="U561" s="5"/>
      <c r="V561" s="9"/>
      <c r="W561" s="9"/>
      <c r="X561" s="10" t="e">
        <f>VLOOKUP(W561,[1]definitions_list_lookup!$V$12:$W$15,2,FALSE)</f>
        <v>#N/A</v>
      </c>
      <c r="Y561" s="5"/>
      <c r="Z561" s="17" t="e">
        <f>VLOOKUP(Y561,[1]definitions_list_lookup!$AT$3:$AU$5,2,FALSE)</f>
        <v>#N/A</v>
      </c>
      <c r="AA561" s="52"/>
      <c r="AC561" s="9"/>
      <c r="AD561" s="2" t="s">
        <v>376</v>
      </c>
      <c r="AE561" s="10">
        <f>VLOOKUP(AD561,[1]definitions_list_lookup!$Y$12:$Z$15,2,FALSE)</f>
        <v>0</v>
      </c>
      <c r="AF561" s="5"/>
      <c r="AG561" s="17" t="e">
        <f>VLOOKUP(AF561,[1]definitions_list_lookup!$AT$3:$AU$5,2,FALSE)</f>
        <v>#N/A</v>
      </c>
      <c r="AI561" s="2"/>
      <c r="AJ561" s="2"/>
      <c r="AK561" s="54"/>
      <c r="AL561" s="54"/>
      <c r="AM561" s="54"/>
      <c r="AN561" s="54"/>
      <c r="AO561" s="54"/>
      <c r="AP561" s="54"/>
      <c r="AQ561" s="54"/>
      <c r="AR561" s="54"/>
      <c r="AS561" s="54"/>
      <c r="AT561" s="55"/>
      <c r="AU561" s="55"/>
      <c r="AV561" s="55"/>
      <c r="AW561" s="55"/>
      <c r="AX561" s="56" t="e">
        <f t="shared" si="28"/>
        <v>#DIV/0!</v>
      </c>
      <c r="AY561" s="56" t="e">
        <f t="shared" si="29"/>
        <v>#DIV/0!</v>
      </c>
      <c r="AZ561" s="56" t="e">
        <f t="shared" si="30"/>
        <v>#DIV/0!</v>
      </c>
      <c r="BA561" s="56" t="e">
        <f t="shared" si="31"/>
        <v>#DIV/0!</v>
      </c>
      <c r="BB561" s="56" t="e">
        <f t="shared" si="32"/>
        <v>#DIV/0!</v>
      </c>
      <c r="BC561" s="57" t="e">
        <f t="shared" si="33"/>
        <v>#DIV/0!</v>
      </c>
      <c r="BD561" s="58" t="e">
        <f t="shared" si="34"/>
        <v>#DIV/0!</v>
      </c>
      <c r="BE561" s="2" t="s">
        <v>459</v>
      </c>
      <c r="BH561" s="2" t="s">
        <v>428</v>
      </c>
      <c r="BI561" s="9">
        <f>VLOOKUP(BH561,[1]definitions_list_lookup!$AB$12:$AC$17,2,FALSE)</f>
        <v>1</v>
      </c>
    </row>
    <row r="562" spans="1:61">
      <c r="A562" s="8">
        <v>43305</v>
      </c>
      <c r="B562" s="9" t="s">
        <v>9</v>
      </c>
      <c r="D562" s="9" t="s">
        <v>271</v>
      </c>
      <c r="E562" s="9">
        <v>77</v>
      </c>
      <c r="F562" s="9">
        <v>1</v>
      </c>
      <c r="G562" s="10" t="s">
        <v>272</v>
      </c>
      <c r="H562" s="2">
        <v>0</v>
      </c>
      <c r="I562" s="2">
        <v>72</v>
      </c>
      <c r="J562" s="49" t="str">
        <f>IF(((VLOOKUP($G562,Depth_Lookup!$A$3:$J$561,9,FALSE))-(I562/100))&gt;=0,"Good","Too Long")</f>
        <v>Good</v>
      </c>
      <c r="K562" s="50">
        <f>(VLOOKUP($G562,Depth_Lookup!$A$3:$J$561,10,FALSE))+(H562/100)</f>
        <v>161.6</v>
      </c>
      <c r="L562" s="50">
        <f>(VLOOKUP($G562,Depth_Lookup!$A$3:$J$561,10,FALSE))+(I562/100)</f>
        <v>162.32</v>
      </c>
      <c r="R562" s="9"/>
      <c r="S562" s="17"/>
      <c r="T562" s="208"/>
      <c r="U562" s="5"/>
      <c r="V562" s="9"/>
      <c r="W562" s="9"/>
      <c r="X562" s="10" t="e">
        <f>VLOOKUP(W562,[1]definitions_list_lookup!$V$12:$W$15,2,FALSE)</f>
        <v>#N/A</v>
      </c>
      <c r="Y562" s="5"/>
      <c r="Z562" s="17" t="e">
        <f>VLOOKUP(Y562,[1]definitions_list_lookup!$AT$3:$AU$5,2,FALSE)</f>
        <v>#N/A</v>
      </c>
      <c r="AA562" s="52"/>
      <c r="AC562" s="9"/>
      <c r="AD562" s="2" t="s">
        <v>376</v>
      </c>
      <c r="AE562" s="10">
        <f>VLOOKUP(AD562,[1]definitions_list_lookup!$Y$12:$Z$15,2,FALSE)</f>
        <v>0</v>
      </c>
      <c r="AF562" s="5"/>
      <c r="AG562" s="17" t="e">
        <f>VLOOKUP(AF562,[1]definitions_list_lookup!$AT$3:$AU$5,2,FALSE)</f>
        <v>#N/A</v>
      </c>
      <c r="AI562" s="2"/>
      <c r="AJ562" s="2"/>
      <c r="AK562" s="54"/>
      <c r="AL562" s="54"/>
      <c r="AM562" s="54"/>
      <c r="AN562" s="54"/>
      <c r="AO562" s="54"/>
      <c r="AP562" s="54"/>
      <c r="AQ562" s="54"/>
      <c r="AR562" s="54"/>
      <c r="AS562" s="54"/>
      <c r="AT562" s="55"/>
      <c r="AU562" s="55"/>
      <c r="AV562" s="55"/>
      <c r="AW562" s="55"/>
      <c r="AX562" s="56" t="e">
        <f t="shared" si="28"/>
        <v>#DIV/0!</v>
      </c>
      <c r="AY562" s="56" t="e">
        <f t="shared" si="29"/>
        <v>#DIV/0!</v>
      </c>
      <c r="AZ562" s="56" t="e">
        <f t="shared" si="30"/>
        <v>#DIV/0!</v>
      </c>
      <c r="BA562" s="56" t="e">
        <f t="shared" si="31"/>
        <v>#DIV/0!</v>
      </c>
      <c r="BB562" s="56" t="e">
        <f t="shared" si="32"/>
        <v>#DIV/0!</v>
      </c>
      <c r="BC562" s="57" t="e">
        <f t="shared" si="33"/>
        <v>#DIV/0!</v>
      </c>
      <c r="BD562" s="58" t="e">
        <f t="shared" si="34"/>
        <v>#DIV/0!</v>
      </c>
      <c r="BE562" s="2" t="s">
        <v>459</v>
      </c>
      <c r="BH562" s="2" t="s">
        <v>420</v>
      </c>
      <c r="BI562" s="9">
        <f>VLOOKUP(BH562,[1]definitions_list_lookup!$AB$12:$AC$17,2,FALSE)</f>
        <v>0</v>
      </c>
    </row>
    <row r="563" spans="1:61">
      <c r="A563" s="8">
        <v>43305</v>
      </c>
      <c r="B563" s="9" t="s">
        <v>9</v>
      </c>
      <c r="D563" s="9" t="s">
        <v>273</v>
      </c>
      <c r="E563" s="9">
        <v>77</v>
      </c>
      <c r="F563" s="9">
        <v>2</v>
      </c>
      <c r="G563" s="10" t="s">
        <v>274</v>
      </c>
      <c r="H563" s="2">
        <v>0</v>
      </c>
      <c r="I563" s="2">
        <v>23.5</v>
      </c>
      <c r="J563" s="49" t="str">
        <f>IF(((VLOOKUP($G563,Depth_Lookup!$A$3:$J$561,9,FALSE))-(I563/100))&gt;=0,"Good","Too Long")</f>
        <v>Good</v>
      </c>
      <c r="K563" s="50">
        <f>(VLOOKUP($G563,Depth_Lookup!$A$3:$J$561,10,FALSE))+(H563/100)</f>
        <v>162.32</v>
      </c>
      <c r="L563" s="50">
        <f>(VLOOKUP($G563,Depth_Lookup!$A$3:$J$561,10,FALSE))+(I563/100)</f>
        <v>162.55500000000001</v>
      </c>
      <c r="R563" s="9"/>
      <c r="S563" s="17"/>
      <c r="T563" s="208"/>
      <c r="U563" s="5"/>
      <c r="V563" s="9"/>
      <c r="W563" s="9"/>
      <c r="X563" s="10" t="e">
        <f>VLOOKUP(W563,[1]definitions_list_lookup!$V$12:$W$15,2,FALSE)</f>
        <v>#N/A</v>
      </c>
      <c r="Y563" s="5"/>
      <c r="Z563" s="17" t="e">
        <f>VLOOKUP(Y563,[1]definitions_list_lookup!$AT$3:$AU$5,2,FALSE)</f>
        <v>#N/A</v>
      </c>
      <c r="AA563" s="52"/>
      <c r="AC563" s="9"/>
      <c r="AD563" s="2" t="s">
        <v>376</v>
      </c>
      <c r="AE563" s="10">
        <f>VLOOKUP(AD563,[1]definitions_list_lookup!$Y$12:$Z$15,2,FALSE)</f>
        <v>0</v>
      </c>
      <c r="AF563" s="5"/>
      <c r="AG563" s="17" t="e">
        <f>VLOOKUP(AF563,[1]definitions_list_lookup!$AT$3:$AU$5,2,FALSE)</f>
        <v>#N/A</v>
      </c>
      <c r="AI563" s="2"/>
      <c r="AJ563" s="2"/>
      <c r="AK563" s="54"/>
      <c r="AL563" s="54"/>
      <c r="AM563" s="54"/>
      <c r="AN563" s="54"/>
      <c r="AO563" s="54"/>
      <c r="AP563" s="54"/>
      <c r="AQ563" s="54"/>
      <c r="AR563" s="54"/>
      <c r="AS563" s="54"/>
      <c r="AT563" s="55"/>
      <c r="AU563" s="55"/>
      <c r="AV563" s="55"/>
      <c r="AW563" s="55"/>
      <c r="AX563" s="56" t="e">
        <f t="shared" si="28"/>
        <v>#DIV/0!</v>
      </c>
      <c r="AY563" s="56" t="e">
        <f t="shared" si="29"/>
        <v>#DIV/0!</v>
      </c>
      <c r="AZ563" s="56" t="e">
        <f t="shared" si="30"/>
        <v>#DIV/0!</v>
      </c>
      <c r="BA563" s="56" t="e">
        <f t="shared" si="31"/>
        <v>#DIV/0!</v>
      </c>
      <c r="BB563" s="56" t="e">
        <f t="shared" si="32"/>
        <v>#DIV/0!</v>
      </c>
      <c r="BC563" s="57" t="e">
        <f t="shared" si="33"/>
        <v>#DIV/0!</v>
      </c>
      <c r="BD563" s="58" t="e">
        <f t="shared" si="34"/>
        <v>#DIV/0!</v>
      </c>
      <c r="BE563" s="2" t="s">
        <v>459</v>
      </c>
      <c r="BH563" s="2" t="s">
        <v>420</v>
      </c>
      <c r="BI563" s="9">
        <f>VLOOKUP(BH563,[1]definitions_list_lookup!$AB$12:$AC$17,2,FALSE)</f>
        <v>0</v>
      </c>
    </row>
    <row r="564" spans="1:61" s="113" customFormat="1">
      <c r="A564" s="112">
        <v>43305</v>
      </c>
      <c r="B564" s="113" t="s">
        <v>9</v>
      </c>
      <c r="D564" s="113" t="s">
        <v>275</v>
      </c>
      <c r="E564" s="113">
        <v>77</v>
      </c>
      <c r="F564" s="113">
        <v>2</v>
      </c>
      <c r="G564" s="114" t="s">
        <v>274</v>
      </c>
      <c r="H564" s="113">
        <v>23.5</v>
      </c>
      <c r="I564" s="113">
        <v>24</v>
      </c>
      <c r="J564" s="49" t="str">
        <f>IF(((VLOOKUP($G564,Depth_Lookup!$A$3:$J$561,9,FALSE))-(I564/100))&gt;=0,"Good","Too Long")</f>
        <v>Good</v>
      </c>
      <c r="K564" s="50">
        <f>(VLOOKUP($G564,Depth_Lookup!$A$3:$J$561,10,FALSE))+(H564/100)</f>
        <v>162.55500000000001</v>
      </c>
      <c r="L564" s="50">
        <f>(VLOOKUP($G564,Depth_Lookup!$A$3:$J$561,10,FALSE))+(I564/100)</f>
        <v>162.56</v>
      </c>
      <c r="M564" s="115"/>
      <c r="N564" s="116"/>
      <c r="S564" s="114"/>
      <c r="T564" s="208"/>
      <c r="X564" s="114" t="e">
        <f>VLOOKUP(W564,[1]definitions_list_lookup!$V$12:$W$15,2,FALSE)</f>
        <v>#N/A</v>
      </c>
      <c r="Z564" s="114" t="e">
        <f>VLOOKUP(Y564,[1]definitions_list_lookup!$AT$3:$AU$5,2,FALSE)</f>
        <v>#N/A</v>
      </c>
      <c r="AA564" s="117"/>
      <c r="AB564" s="118"/>
      <c r="AD564" s="113" t="s">
        <v>376</v>
      </c>
      <c r="AE564" s="114">
        <f>VLOOKUP(AD564,[1]definitions_list_lookup!$Y$12:$Z$15,2,FALSE)</f>
        <v>0</v>
      </c>
      <c r="AG564" s="114" t="e">
        <f>VLOOKUP(AF564,[1]definitions_list_lookup!$AT$3:$AU$5,2,FALSE)</f>
        <v>#N/A</v>
      </c>
      <c r="AK564" s="119" t="s">
        <v>421</v>
      </c>
      <c r="AL564" s="119" t="s">
        <v>422</v>
      </c>
      <c r="AM564" s="119" t="s">
        <v>423</v>
      </c>
      <c r="AN564" s="119">
        <v>0.5</v>
      </c>
      <c r="AO564" s="119"/>
      <c r="AP564" s="119"/>
      <c r="AQ564" s="119"/>
      <c r="AR564" s="119"/>
      <c r="AS564" s="119"/>
      <c r="AT564" s="120">
        <v>31</v>
      </c>
      <c r="AU564" s="120">
        <v>270</v>
      </c>
      <c r="AV564" s="120">
        <v>35</v>
      </c>
      <c r="AW564" s="120">
        <v>180</v>
      </c>
      <c r="AX564" s="121">
        <f t="shared" si="28"/>
        <v>40.633483995152432</v>
      </c>
      <c r="AY564" s="121">
        <f t="shared" si="29"/>
        <v>40.633483995152432</v>
      </c>
      <c r="AZ564" s="121">
        <f t="shared" si="30"/>
        <v>47.303131572797433</v>
      </c>
      <c r="BA564" s="121">
        <f t="shared" si="31"/>
        <v>130.63348399515243</v>
      </c>
      <c r="BB564" s="121">
        <f t="shared" si="32"/>
        <v>42.696868427202567</v>
      </c>
      <c r="BC564" s="122">
        <f t="shared" si="33"/>
        <v>220.63348399515243</v>
      </c>
      <c r="BD564" s="123">
        <f t="shared" si="34"/>
        <v>42.696868427202567</v>
      </c>
      <c r="BE564" s="113" t="s">
        <v>425</v>
      </c>
      <c r="BG564" s="124"/>
      <c r="BH564" s="113" t="s">
        <v>420</v>
      </c>
      <c r="BI564" s="113">
        <f>VLOOKUP(BH564,[1]definitions_list_lookup!$AB$12:$AC$17,2,FALSE)</f>
        <v>0</v>
      </c>
    </row>
    <row r="565" spans="1:61">
      <c r="A565" s="8">
        <v>43305</v>
      </c>
      <c r="B565" s="9" t="s">
        <v>9</v>
      </c>
      <c r="D565" s="9" t="s">
        <v>276</v>
      </c>
      <c r="E565" s="9">
        <v>77</v>
      </c>
      <c r="F565" s="9">
        <v>2</v>
      </c>
      <c r="G565" s="10" t="s">
        <v>274</v>
      </c>
      <c r="H565" s="2">
        <v>24</v>
      </c>
      <c r="I565" s="2">
        <v>65</v>
      </c>
      <c r="J565" s="49" t="str">
        <f>IF(((VLOOKUP($G565,Depth_Lookup!$A$3:$J$561,9,FALSE))-(I565/100))&gt;=0,"Good","Too Long")</f>
        <v>Good</v>
      </c>
      <c r="K565" s="50">
        <f>(VLOOKUP($G565,Depth_Lookup!$A$3:$J$561,10,FALSE))+(H565/100)</f>
        <v>162.56</v>
      </c>
      <c r="L565" s="50">
        <f>(VLOOKUP($G565,Depth_Lookup!$A$3:$J$561,10,FALSE))+(I565/100)</f>
        <v>162.97</v>
      </c>
      <c r="R565" s="9"/>
      <c r="S565" s="17"/>
      <c r="T565" s="208"/>
      <c r="U565" s="5"/>
      <c r="V565" s="9"/>
      <c r="W565" s="9"/>
      <c r="X565" s="10" t="e">
        <f>VLOOKUP(W565,[1]definitions_list_lookup!$V$12:$W$15,2,FALSE)</f>
        <v>#N/A</v>
      </c>
      <c r="Y565" s="5"/>
      <c r="Z565" s="17" t="e">
        <f>VLOOKUP(Y565,[1]definitions_list_lookup!$AT$3:$AU$5,2,FALSE)</f>
        <v>#N/A</v>
      </c>
      <c r="AA565" s="52"/>
      <c r="AC565" s="9"/>
      <c r="AD565" s="2" t="s">
        <v>376</v>
      </c>
      <c r="AE565" s="10">
        <f>VLOOKUP(AD565,[1]definitions_list_lookup!$Y$12:$Z$15,2,FALSE)</f>
        <v>0</v>
      </c>
      <c r="AF565" s="5"/>
      <c r="AG565" s="17" t="e">
        <f>VLOOKUP(AF565,[1]definitions_list_lookup!$AT$3:$AU$5,2,FALSE)</f>
        <v>#N/A</v>
      </c>
      <c r="AI565" s="2"/>
      <c r="AJ565" s="2"/>
      <c r="AK565" s="54"/>
      <c r="AL565" s="54"/>
      <c r="AM565" s="54"/>
      <c r="AN565" s="54"/>
      <c r="AO565" s="54"/>
      <c r="AP565" s="54"/>
      <c r="AQ565" s="54"/>
      <c r="AR565" s="54"/>
      <c r="AS565" s="54"/>
      <c r="AT565" s="55"/>
      <c r="AU565" s="55"/>
      <c r="AV565" s="55"/>
      <c r="AW565" s="55"/>
      <c r="AX565" s="56" t="e">
        <f t="shared" si="28"/>
        <v>#DIV/0!</v>
      </c>
      <c r="AY565" s="56" t="e">
        <f t="shared" si="29"/>
        <v>#DIV/0!</v>
      </c>
      <c r="AZ565" s="56" t="e">
        <f t="shared" si="30"/>
        <v>#DIV/0!</v>
      </c>
      <c r="BA565" s="56" t="e">
        <f t="shared" si="31"/>
        <v>#DIV/0!</v>
      </c>
      <c r="BB565" s="56" t="e">
        <f t="shared" si="32"/>
        <v>#DIV/0!</v>
      </c>
      <c r="BC565" s="57" t="e">
        <f t="shared" si="33"/>
        <v>#DIV/0!</v>
      </c>
      <c r="BD565" s="58" t="e">
        <f t="shared" si="34"/>
        <v>#DIV/0!</v>
      </c>
      <c r="BE565" s="2" t="s">
        <v>459</v>
      </c>
      <c r="BH565" s="2" t="s">
        <v>420</v>
      </c>
      <c r="BI565" s="9">
        <f>VLOOKUP(BH565,[1]definitions_list_lookup!$AB$12:$AC$17,2,FALSE)</f>
        <v>0</v>
      </c>
    </row>
    <row r="566" spans="1:61">
      <c r="A566" s="8">
        <v>43305</v>
      </c>
      <c r="B566" s="9" t="s">
        <v>9</v>
      </c>
      <c r="D566" s="9" t="s">
        <v>277</v>
      </c>
      <c r="E566" s="9">
        <v>77</v>
      </c>
      <c r="F566" s="9">
        <v>3</v>
      </c>
      <c r="G566" s="10" t="s">
        <v>278</v>
      </c>
      <c r="H566" s="2">
        <v>0</v>
      </c>
      <c r="I566" s="2">
        <v>30</v>
      </c>
      <c r="J566" s="49" t="str">
        <f>IF(((VLOOKUP($G566,Depth_Lookup!$A$3:$J$561,9,FALSE))-(I566/100))&gt;=0,"Good","Too Long")</f>
        <v>Good</v>
      </c>
      <c r="K566" s="50">
        <f>(VLOOKUP($G566,Depth_Lookup!$A$3:$J$561,10,FALSE))+(H566/100)</f>
        <v>162.97</v>
      </c>
      <c r="L566" s="50">
        <f>(VLOOKUP($G566,Depth_Lookup!$A$3:$J$561,10,FALSE))+(I566/100)</f>
        <v>163.27000000000001</v>
      </c>
      <c r="R566" s="9"/>
      <c r="S566" s="17"/>
      <c r="T566" s="208"/>
      <c r="U566" s="5"/>
      <c r="V566" s="9"/>
      <c r="W566" s="9"/>
      <c r="X566" s="10" t="e">
        <f>VLOOKUP(W566,[1]definitions_list_lookup!$V$12:$W$15,2,FALSE)</f>
        <v>#N/A</v>
      </c>
      <c r="Y566" s="5"/>
      <c r="Z566" s="17" t="e">
        <f>VLOOKUP(Y566,[1]definitions_list_lookup!$AT$3:$AU$5,2,FALSE)</f>
        <v>#N/A</v>
      </c>
      <c r="AA566" s="52"/>
      <c r="AC566" s="9"/>
      <c r="AD566" s="2" t="s">
        <v>376</v>
      </c>
      <c r="AE566" s="10">
        <f>VLOOKUP(AD566,[1]definitions_list_lookup!$Y$12:$Z$15,2,FALSE)</f>
        <v>0</v>
      </c>
      <c r="AF566" s="5"/>
      <c r="AG566" s="17" t="e">
        <f>VLOOKUP(AF566,[1]definitions_list_lookup!$AT$3:$AU$5,2,FALSE)</f>
        <v>#N/A</v>
      </c>
      <c r="AI566" s="2"/>
      <c r="AJ566" s="2"/>
      <c r="AK566" s="54"/>
      <c r="AL566" s="54"/>
      <c r="AM566" s="54"/>
      <c r="AN566" s="54"/>
      <c r="AO566" s="54"/>
      <c r="AP566" s="54"/>
      <c r="AQ566" s="54"/>
      <c r="AR566" s="54"/>
      <c r="AS566" s="54"/>
      <c r="AT566" s="55"/>
      <c r="AU566" s="55"/>
      <c r="AV566" s="55"/>
      <c r="AW566" s="55"/>
      <c r="AX566" s="56" t="e">
        <f t="shared" si="28"/>
        <v>#DIV/0!</v>
      </c>
      <c r="AY566" s="56" t="e">
        <f t="shared" si="29"/>
        <v>#DIV/0!</v>
      </c>
      <c r="AZ566" s="56" t="e">
        <f t="shared" si="30"/>
        <v>#DIV/0!</v>
      </c>
      <c r="BA566" s="56" t="e">
        <f t="shared" si="31"/>
        <v>#DIV/0!</v>
      </c>
      <c r="BB566" s="56" t="e">
        <f t="shared" si="32"/>
        <v>#DIV/0!</v>
      </c>
      <c r="BC566" s="57" t="e">
        <f t="shared" si="33"/>
        <v>#DIV/0!</v>
      </c>
      <c r="BD566" s="58" t="e">
        <f t="shared" si="34"/>
        <v>#DIV/0!</v>
      </c>
      <c r="BE566" s="2" t="s">
        <v>459</v>
      </c>
      <c r="BH566" s="2" t="s">
        <v>428</v>
      </c>
      <c r="BI566" s="9">
        <f>VLOOKUP(BH566,[1]definitions_list_lookup!$AB$12:$AC$17,2,FALSE)</f>
        <v>1</v>
      </c>
    </row>
    <row r="567" spans="1:61" s="2" customFormat="1">
      <c r="A567" s="72">
        <v>43305</v>
      </c>
      <c r="B567" s="2" t="s">
        <v>9</v>
      </c>
      <c r="D567" s="2" t="s">
        <v>277</v>
      </c>
      <c r="E567" s="2">
        <v>77</v>
      </c>
      <c r="F567" s="2">
        <v>3</v>
      </c>
      <c r="G567" s="73" t="s">
        <v>278</v>
      </c>
      <c r="H567" s="2">
        <v>30</v>
      </c>
      <c r="I567" s="2">
        <v>95</v>
      </c>
      <c r="J567" s="49" t="str">
        <f>IF(((VLOOKUP($G567,Depth_Lookup!$A$3:$J$561,9,FALSE))-(I567/100))&gt;=0,"Good","Too Long")</f>
        <v>Good</v>
      </c>
      <c r="K567" s="50">
        <f>(VLOOKUP($G567,Depth_Lookup!$A$3:$J$561,10,FALSE))+(H567/100)</f>
        <v>163.27000000000001</v>
      </c>
      <c r="L567" s="50">
        <f>(VLOOKUP($G567,Depth_Lookup!$A$3:$J$561,10,FALSE))+(I567/100)</f>
        <v>163.92</v>
      </c>
      <c r="M567" s="74"/>
      <c r="N567" s="75"/>
      <c r="S567" s="73"/>
      <c r="T567" s="208"/>
      <c r="X567" s="73" t="e">
        <f>VLOOKUP(W567,[1]definitions_list_lookup!$V$12:$W$15,2,FALSE)</f>
        <v>#N/A</v>
      </c>
      <c r="Z567" s="73" t="e">
        <f>VLOOKUP(Y567,[1]definitions_list_lookup!$AT$3:$AU$5,2,FALSE)</f>
        <v>#N/A</v>
      </c>
      <c r="AA567" s="76"/>
      <c r="AB567" s="77"/>
      <c r="AD567" s="2" t="s">
        <v>376</v>
      </c>
      <c r="AE567" s="73">
        <f>VLOOKUP(AD567,[1]definitions_list_lookup!$Y$12:$Z$15,2,FALSE)</f>
        <v>0</v>
      </c>
      <c r="AG567" s="73" t="e">
        <f>VLOOKUP(AF567,[1]definitions_list_lookup!$AT$3:$AU$5,2,FALSE)</f>
        <v>#N/A</v>
      </c>
      <c r="AK567" s="78"/>
      <c r="AL567" s="78"/>
      <c r="AM567" s="78"/>
      <c r="AN567" s="78"/>
      <c r="AO567" s="78"/>
      <c r="AP567" s="78"/>
      <c r="AQ567" s="78"/>
      <c r="AR567" s="78"/>
      <c r="AS567" s="78"/>
      <c r="AT567" s="55">
        <v>58</v>
      </c>
      <c r="AU567" s="55">
        <v>270</v>
      </c>
      <c r="AV567" s="55">
        <v>55</v>
      </c>
      <c r="AW567" s="55">
        <v>180</v>
      </c>
      <c r="AX567" s="79">
        <f t="shared" si="28"/>
        <v>48.254088835989506</v>
      </c>
      <c r="AY567" s="79">
        <f t="shared" si="29"/>
        <v>48.254088835989506</v>
      </c>
      <c r="AZ567" s="79">
        <f t="shared" si="30"/>
        <v>24.995784134343626</v>
      </c>
      <c r="BA567" s="79">
        <f t="shared" si="31"/>
        <v>138.25408883598951</v>
      </c>
      <c r="BB567" s="79">
        <f t="shared" si="32"/>
        <v>65.004215865656377</v>
      </c>
      <c r="BC567" s="80">
        <f t="shared" si="33"/>
        <v>228.25408883598951</v>
      </c>
      <c r="BD567" s="81">
        <f t="shared" si="34"/>
        <v>65.004215865656377</v>
      </c>
      <c r="BE567" s="2" t="s">
        <v>459</v>
      </c>
      <c r="BF567" s="2" t="s">
        <v>442</v>
      </c>
      <c r="BG567" s="82"/>
      <c r="BH567" s="2" t="s">
        <v>428</v>
      </c>
      <c r="BI567" s="2">
        <f>VLOOKUP(BH567,[1]definitions_list_lookup!$AB$12:$AC$17,2,FALSE)</f>
        <v>1</v>
      </c>
    </row>
    <row r="568" spans="1:61">
      <c r="A568" s="8">
        <v>43305</v>
      </c>
      <c r="B568" s="9" t="s">
        <v>9</v>
      </c>
      <c r="D568" s="9" t="s">
        <v>279</v>
      </c>
      <c r="E568" s="9">
        <v>77</v>
      </c>
      <c r="F568" s="9">
        <v>4</v>
      </c>
      <c r="G568" s="10" t="s">
        <v>280</v>
      </c>
      <c r="H568" s="2">
        <v>0</v>
      </c>
      <c r="I568" s="2">
        <v>30</v>
      </c>
      <c r="J568" s="49" t="str">
        <f>IF(((VLOOKUP($G568,Depth_Lookup!$A$3:$J$561,9,FALSE))-(I568/100))&gt;=0,"Good","Too Long")</f>
        <v>Good</v>
      </c>
      <c r="K568" s="50">
        <f>(VLOOKUP($G568,Depth_Lookup!$A$3:$J$561,10,FALSE))+(H568/100)</f>
        <v>163.92</v>
      </c>
      <c r="L568" s="50">
        <f>(VLOOKUP($G568,Depth_Lookup!$A$3:$J$561,10,FALSE))+(I568/100)</f>
        <v>164.22</v>
      </c>
      <c r="R568" s="9"/>
      <c r="S568" s="17"/>
      <c r="T568" s="208"/>
      <c r="U568" s="5"/>
      <c r="V568" s="9"/>
      <c r="W568" s="9"/>
      <c r="X568" s="10" t="e">
        <f>VLOOKUP(W568,[1]definitions_list_lookup!$V$12:$W$15,2,FALSE)</f>
        <v>#N/A</v>
      </c>
      <c r="Y568" s="5"/>
      <c r="Z568" s="17" t="e">
        <f>VLOOKUP(Y568,[1]definitions_list_lookup!$AT$3:$AU$5,2,FALSE)</f>
        <v>#N/A</v>
      </c>
      <c r="AA568" s="52"/>
      <c r="AC568" s="9"/>
      <c r="AD568" s="2" t="s">
        <v>376</v>
      </c>
      <c r="AE568" s="10">
        <f>VLOOKUP(AD568,[1]definitions_list_lookup!$Y$12:$Z$15,2,FALSE)</f>
        <v>0</v>
      </c>
      <c r="AF568" s="5"/>
      <c r="AG568" s="17" t="e">
        <f>VLOOKUP(AF568,[1]definitions_list_lookup!$AT$3:$AU$5,2,FALSE)</f>
        <v>#N/A</v>
      </c>
      <c r="AI568" s="2"/>
      <c r="AJ568" s="2"/>
      <c r="AK568" s="54"/>
      <c r="AL568" s="54"/>
      <c r="AM568" s="54"/>
      <c r="AN568" s="54"/>
      <c r="AO568" s="54"/>
      <c r="AP568" s="54"/>
      <c r="AQ568" s="54"/>
      <c r="AR568" s="54"/>
      <c r="AS568" s="54"/>
      <c r="AT568" s="55"/>
      <c r="AU568" s="55"/>
      <c r="AV568" s="55"/>
      <c r="AW568" s="55"/>
      <c r="AX568" s="56" t="e">
        <f t="shared" si="28"/>
        <v>#DIV/0!</v>
      </c>
      <c r="AY568" s="56" t="e">
        <f t="shared" si="29"/>
        <v>#DIV/0!</v>
      </c>
      <c r="AZ568" s="56" t="e">
        <f t="shared" si="30"/>
        <v>#DIV/0!</v>
      </c>
      <c r="BA568" s="56" t="e">
        <f t="shared" si="31"/>
        <v>#DIV/0!</v>
      </c>
      <c r="BB568" s="56" t="e">
        <f t="shared" si="32"/>
        <v>#DIV/0!</v>
      </c>
      <c r="BC568" s="57" t="e">
        <f t="shared" si="33"/>
        <v>#DIV/0!</v>
      </c>
      <c r="BD568" s="58" t="e">
        <f t="shared" si="34"/>
        <v>#DIV/0!</v>
      </c>
      <c r="BE568" s="2" t="s">
        <v>459</v>
      </c>
      <c r="BI568" s="9" t="e">
        <f>VLOOKUP(BH568,[1]definitions_list_lookup!$AB$12:$AC$17,2,FALSE)</f>
        <v>#N/A</v>
      </c>
    </row>
    <row r="569" spans="1:61" s="2" customFormat="1">
      <c r="A569" s="72">
        <v>43305</v>
      </c>
      <c r="B569" s="2" t="s">
        <v>9</v>
      </c>
      <c r="D569" s="2" t="s">
        <v>279</v>
      </c>
      <c r="E569" s="2">
        <v>77</v>
      </c>
      <c r="F569" s="2">
        <v>4</v>
      </c>
      <c r="G569" s="73" t="s">
        <v>280</v>
      </c>
      <c r="H569" s="2">
        <v>30</v>
      </c>
      <c r="I569" s="2">
        <v>81.5</v>
      </c>
      <c r="J569" s="49" t="str">
        <f>IF(((VLOOKUP($G569,Depth_Lookup!$A$3:$J$561,9,FALSE))-(I569/100))&gt;=0,"Good","Too Long")</f>
        <v>Good</v>
      </c>
      <c r="K569" s="50">
        <f>(VLOOKUP($G569,Depth_Lookup!$A$3:$J$561,10,FALSE))+(H569/100)</f>
        <v>164.22</v>
      </c>
      <c r="L569" s="50">
        <f>(VLOOKUP($G569,Depth_Lookup!$A$3:$J$561,10,FALSE))+(I569/100)</f>
        <v>164.73499999999999</v>
      </c>
      <c r="M569" s="74"/>
      <c r="N569" s="75"/>
      <c r="S569" s="73"/>
      <c r="T569" s="208"/>
      <c r="X569" s="73" t="e">
        <f>VLOOKUP(W569,[1]definitions_list_lookup!$V$12:$W$15,2,FALSE)</f>
        <v>#N/A</v>
      </c>
      <c r="Z569" s="73" t="e">
        <f>VLOOKUP(Y569,[1]definitions_list_lookup!$AT$3:$AU$5,2,FALSE)</f>
        <v>#N/A</v>
      </c>
      <c r="AA569" s="76"/>
      <c r="AB569" s="77"/>
      <c r="AD569" s="2" t="s">
        <v>376</v>
      </c>
      <c r="AE569" s="73">
        <f>VLOOKUP(AD569,[1]definitions_list_lookup!$Y$12:$Z$15,2,FALSE)</f>
        <v>0</v>
      </c>
      <c r="AG569" s="73" t="e">
        <f>VLOOKUP(AF569,[1]definitions_list_lookup!$AT$3:$AU$5,2,FALSE)</f>
        <v>#N/A</v>
      </c>
      <c r="AK569" s="78"/>
      <c r="AL569" s="78"/>
      <c r="AM569" s="78"/>
      <c r="AN569" s="78"/>
      <c r="AO569" s="78"/>
      <c r="AP569" s="78"/>
      <c r="AQ569" s="78"/>
      <c r="AR569" s="78"/>
      <c r="AS569" s="78"/>
      <c r="AT569" s="55">
        <v>35</v>
      </c>
      <c r="AU569" s="55">
        <v>270</v>
      </c>
      <c r="AV569" s="55">
        <v>40</v>
      </c>
      <c r="AW569" s="55">
        <v>180</v>
      </c>
      <c r="AX569" s="79">
        <f t="shared" si="28"/>
        <v>39.844148536187788</v>
      </c>
      <c r="AY569" s="79">
        <f t="shared" si="29"/>
        <v>39.844148536187788</v>
      </c>
      <c r="AZ569" s="79">
        <f t="shared" si="30"/>
        <v>42.459030236519041</v>
      </c>
      <c r="BA569" s="79">
        <f t="shared" si="31"/>
        <v>129.84414853618779</v>
      </c>
      <c r="BB569" s="79">
        <f t="shared" si="32"/>
        <v>47.540969763480959</v>
      </c>
      <c r="BC569" s="80">
        <f t="shared" si="33"/>
        <v>219.84414853618779</v>
      </c>
      <c r="BD569" s="81">
        <f t="shared" si="34"/>
        <v>47.540969763480959</v>
      </c>
      <c r="BE569" s="2" t="s">
        <v>459</v>
      </c>
      <c r="BF569" s="2" t="s">
        <v>442</v>
      </c>
      <c r="BG569" s="82" t="s">
        <v>469</v>
      </c>
      <c r="BI569" s="2" t="e">
        <f>VLOOKUP(BH569,[1]definitions_list_lookup!$AB$12:$AC$17,2,FALSE)</f>
        <v>#N/A</v>
      </c>
    </row>
    <row r="570" spans="1:61">
      <c r="A570" s="8">
        <v>43305</v>
      </c>
      <c r="B570" s="9" t="s">
        <v>9</v>
      </c>
      <c r="D570" s="9" t="s">
        <v>281</v>
      </c>
      <c r="E570" s="9">
        <v>78</v>
      </c>
      <c r="F570" s="9">
        <v>1</v>
      </c>
      <c r="G570" s="10" t="s">
        <v>282</v>
      </c>
      <c r="H570" s="2">
        <v>0</v>
      </c>
      <c r="I570" s="2">
        <v>40</v>
      </c>
      <c r="J570" s="49" t="str">
        <f>IF(((VLOOKUP($G570,Depth_Lookup!$A$3:$J$561,9,FALSE))-(I570/100))&gt;=0,"Good","Too Long")</f>
        <v>Good</v>
      </c>
      <c r="K570" s="50">
        <f>(VLOOKUP($G570,Depth_Lookup!$A$3:$J$561,10,FALSE))+(H570/100)</f>
        <v>164.6</v>
      </c>
      <c r="L570" s="50">
        <f>(VLOOKUP($G570,Depth_Lookup!$A$3:$J$561,10,FALSE))+(I570/100)</f>
        <v>165</v>
      </c>
      <c r="R570" s="9"/>
      <c r="S570" s="17"/>
      <c r="T570" s="208"/>
      <c r="U570" s="5"/>
      <c r="V570" s="9"/>
      <c r="W570" s="9"/>
      <c r="X570" s="10" t="e">
        <f>VLOOKUP(W570,[1]definitions_list_lookup!$V$12:$W$15,2,FALSE)</f>
        <v>#N/A</v>
      </c>
      <c r="Y570" s="5"/>
      <c r="Z570" s="17" t="e">
        <f>VLOOKUP(Y570,[1]definitions_list_lookup!$AT$3:$AU$5,2,FALSE)</f>
        <v>#N/A</v>
      </c>
      <c r="AA570" s="52"/>
      <c r="AC570" s="9"/>
      <c r="AD570" s="2" t="s">
        <v>376</v>
      </c>
      <c r="AE570" s="10">
        <f>VLOOKUP(AD570,[1]definitions_list_lookup!$Y$12:$Z$15,2,FALSE)</f>
        <v>0</v>
      </c>
      <c r="AF570" s="5"/>
      <c r="AG570" s="17" t="e">
        <f>VLOOKUP(AF570,[1]definitions_list_lookup!$AT$3:$AU$5,2,FALSE)</f>
        <v>#N/A</v>
      </c>
      <c r="AI570" s="2"/>
      <c r="AJ570" s="2"/>
      <c r="AK570" s="54"/>
      <c r="AL570" s="54"/>
      <c r="AM570" s="54"/>
      <c r="AN570" s="54"/>
      <c r="AO570" s="54"/>
      <c r="AP570" s="54"/>
      <c r="AQ570" s="54"/>
      <c r="AR570" s="54"/>
      <c r="AS570" s="54"/>
      <c r="AT570" s="55"/>
      <c r="AU570" s="55"/>
      <c r="AV570" s="55"/>
      <c r="AW570" s="55"/>
      <c r="AX570" s="56" t="e">
        <f t="shared" si="28"/>
        <v>#DIV/0!</v>
      </c>
      <c r="AY570" s="56" t="e">
        <f t="shared" si="29"/>
        <v>#DIV/0!</v>
      </c>
      <c r="AZ570" s="56" t="e">
        <f t="shared" si="30"/>
        <v>#DIV/0!</v>
      </c>
      <c r="BA570" s="56" t="e">
        <f t="shared" si="31"/>
        <v>#DIV/0!</v>
      </c>
      <c r="BB570" s="56" t="e">
        <f t="shared" si="32"/>
        <v>#DIV/0!</v>
      </c>
      <c r="BC570" s="57" t="e">
        <f t="shared" si="33"/>
        <v>#DIV/0!</v>
      </c>
      <c r="BD570" s="58" t="e">
        <f t="shared" si="34"/>
        <v>#DIV/0!</v>
      </c>
      <c r="BE570" s="2" t="s">
        <v>459</v>
      </c>
      <c r="BH570" s="2" t="s">
        <v>428</v>
      </c>
      <c r="BI570" s="9">
        <f>VLOOKUP(BH570,[1]definitions_list_lookup!$AB$12:$AC$17,2,FALSE)</f>
        <v>1</v>
      </c>
    </row>
    <row r="571" spans="1:61" s="2" customFormat="1">
      <c r="A571" s="72">
        <v>43305</v>
      </c>
      <c r="B571" s="2" t="s">
        <v>9</v>
      </c>
      <c r="D571" s="2" t="s">
        <v>281</v>
      </c>
      <c r="E571" s="2">
        <v>78</v>
      </c>
      <c r="F571" s="2">
        <v>1</v>
      </c>
      <c r="G571" s="73" t="s">
        <v>282</v>
      </c>
      <c r="H571" s="2">
        <v>40</v>
      </c>
      <c r="I571" s="2">
        <v>72</v>
      </c>
      <c r="J571" s="49" t="str">
        <f>IF(((VLOOKUP($G571,Depth_Lookup!$A$3:$J$561,9,FALSE))-(I571/100))&gt;=0,"Good","Too Long")</f>
        <v>Good</v>
      </c>
      <c r="K571" s="50">
        <f>(VLOOKUP($G571,Depth_Lookup!$A$3:$J$561,10,FALSE))+(H571/100)</f>
        <v>165</v>
      </c>
      <c r="L571" s="50">
        <f>(VLOOKUP($G571,Depth_Lookup!$A$3:$J$561,10,FALSE))+(I571/100)</f>
        <v>165.32</v>
      </c>
      <c r="M571" s="74"/>
      <c r="N571" s="75"/>
      <c r="S571" s="73"/>
      <c r="T571" s="208"/>
      <c r="X571" s="73" t="e">
        <f>VLOOKUP(W571,[1]definitions_list_lookup!$V$12:$W$15,2,FALSE)</f>
        <v>#N/A</v>
      </c>
      <c r="Z571" s="73" t="e">
        <f>VLOOKUP(Y571,[1]definitions_list_lookup!$AT$3:$AU$5,2,FALSE)</f>
        <v>#N/A</v>
      </c>
      <c r="AA571" s="76"/>
      <c r="AB571" s="77"/>
      <c r="AD571" s="2" t="s">
        <v>376</v>
      </c>
      <c r="AE571" s="73">
        <f>VLOOKUP(AD571,[1]definitions_list_lookup!$Y$12:$Z$15,2,FALSE)</f>
        <v>0</v>
      </c>
      <c r="AG571" s="73" t="e">
        <f>VLOOKUP(AF571,[1]definitions_list_lookup!$AT$3:$AU$5,2,FALSE)</f>
        <v>#N/A</v>
      </c>
      <c r="AK571" s="78"/>
      <c r="AL571" s="78"/>
      <c r="AM571" s="78"/>
      <c r="AN571" s="78"/>
      <c r="AO571" s="78"/>
      <c r="AP571" s="78"/>
      <c r="AQ571" s="78"/>
      <c r="AR571" s="78"/>
      <c r="AS571" s="78"/>
      <c r="AT571" s="55">
        <v>50</v>
      </c>
      <c r="AU571" s="55">
        <v>270</v>
      </c>
      <c r="AV571" s="55">
        <v>38</v>
      </c>
      <c r="AW571" s="55">
        <v>180</v>
      </c>
      <c r="AX571" s="79">
        <f t="shared" si="28"/>
        <v>56.75209369274188</v>
      </c>
      <c r="AY571" s="79">
        <f t="shared" si="29"/>
        <v>56.75209369274188</v>
      </c>
      <c r="AZ571" s="79">
        <f t="shared" si="30"/>
        <v>35.059036552020387</v>
      </c>
      <c r="BA571" s="79">
        <f t="shared" si="31"/>
        <v>146.75209369274188</v>
      </c>
      <c r="BB571" s="79">
        <f t="shared" si="32"/>
        <v>54.940963447979613</v>
      </c>
      <c r="BC571" s="80">
        <f t="shared" si="33"/>
        <v>236.75209369274188</v>
      </c>
      <c r="BD571" s="81">
        <f t="shared" si="34"/>
        <v>54.940963447979613</v>
      </c>
      <c r="BE571" s="2" t="s">
        <v>459</v>
      </c>
      <c r="BF571" s="2" t="s">
        <v>442</v>
      </c>
      <c r="BG571" s="82" t="s">
        <v>469</v>
      </c>
      <c r="BH571" s="2" t="s">
        <v>428</v>
      </c>
      <c r="BI571" s="2">
        <f>VLOOKUP(BH571,[1]definitions_list_lookup!$AB$12:$AC$17,2,FALSE)</f>
        <v>1</v>
      </c>
    </row>
    <row r="572" spans="1:61">
      <c r="A572" s="8">
        <v>43305</v>
      </c>
      <c r="B572" s="9" t="s">
        <v>9</v>
      </c>
      <c r="D572" s="9" t="s">
        <v>283</v>
      </c>
      <c r="E572" s="9">
        <v>78</v>
      </c>
      <c r="F572" s="9">
        <v>2</v>
      </c>
      <c r="G572" s="10" t="s">
        <v>284</v>
      </c>
      <c r="H572" s="2">
        <v>0</v>
      </c>
      <c r="I572" s="2">
        <v>15</v>
      </c>
      <c r="J572" s="49" t="str">
        <f>IF(((VLOOKUP($G572,Depth_Lookup!$A$3:$J$561,9,FALSE))-(I572/100))&gt;=0,"Good","Too Long")</f>
        <v>Good</v>
      </c>
      <c r="K572" s="50">
        <f>(VLOOKUP($G572,Depth_Lookup!$A$3:$J$561,10,FALSE))+(H572/100)</f>
        <v>165.32</v>
      </c>
      <c r="L572" s="50">
        <f>(VLOOKUP($G572,Depth_Lookup!$A$3:$J$561,10,FALSE))+(I572/100)</f>
        <v>165.47</v>
      </c>
      <c r="R572" s="9"/>
      <c r="S572" s="17"/>
      <c r="T572" s="208"/>
      <c r="U572" s="5"/>
      <c r="V572" s="9"/>
      <c r="W572" s="9"/>
      <c r="X572" s="10" t="e">
        <f>VLOOKUP(W572,[1]definitions_list_lookup!$V$12:$W$15,2,FALSE)</f>
        <v>#N/A</v>
      </c>
      <c r="Y572" s="5"/>
      <c r="Z572" s="17" t="e">
        <f>VLOOKUP(Y572,[1]definitions_list_lookup!$AT$3:$AU$5,2,FALSE)</f>
        <v>#N/A</v>
      </c>
      <c r="AA572" s="52"/>
      <c r="AC572" s="9"/>
      <c r="AD572" s="2" t="s">
        <v>376</v>
      </c>
      <c r="AE572" s="10">
        <f>VLOOKUP(AD572,[1]definitions_list_lookup!$Y$12:$Z$15,2,FALSE)</f>
        <v>0</v>
      </c>
      <c r="AF572" s="5"/>
      <c r="AG572" s="17" t="e">
        <f>VLOOKUP(AF572,[1]definitions_list_lookup!$AT$3:$AU$5,2,FALSE)</f>
        <v>#N/A</v>
      </c>
      <c r="AI572" s="2"/>
      <c r="AJ572" s="2"/>
      <c r="AK572" s="54"/>
      <c r="AL572" s="54"/>
      <c r="AM572" s="54"/>
      <c r="AN572" s="54"/>
      <c r="AO572" s="54"/>
      <c r="AP572" s="54"/>
      <c r="AQ572" s="54"/>
      <c r="AR572" s="54"/>
      <c r="AS572" s="54"/>
      <c r="AT572" s="55"/>
      <c r="AU572" s="55"/>
      <c r="AV572" s="55"/>
      <c r="AW572" s="55"/>
      <c r="AX572" s="56" t="e">
        <f t="shared" si="28"/>
        <v>#DIV/0!</v>
      </c>
      <c r="AY572" s="56" t="e">
        <f t="shared" si="29"/>
        <v>#DIV/0!</v>
      </c>
      <c r="AZ572" s="56" t="e">
        <f t="shared" si="30"/>
        <v>#DIV/0!</v>
      </c>
      <c r="BA572" s="56" t="e">
        <f t="shared" si="31"/>
        <v>#DIV/0!</v>
      </c>
      <c r="BB572" s="56" t="e">
        <f t="shared" si="32"/>
        <v>#DIV/0!</v>
      </c>
      <c r="BC572" s="57" t="e">
        <f t="shared" si="33"/>
        <v>#DIV/0!</v>
      </c>
      <c r="BD572" s="58" t="e">
        <f t="shared" si="34"/>
        <v>#DIV/0!</v>
      </c>
      <c r="BI572" s="9" t="e">
        <f>VLOOKUP(BH572,[1]definitions_list_lookup!$AB$12:$AC$17,2,FALSE)</f>
        <v>#N/A</v>
      </c>
    </row>
    <row r="573" spans="1:61">
      <c r="A573" s="8">
        <v>43305</v>
      </c>
      <c r="B573" s="9" t="s">
        <v>9</v>
      </c>
      <c r="D573" s="9" t="s">
        <v>285</v>
      </c>
      <c r="E573" s="9">
        <v>78</v>
      </c>
      <c r="F573" s="9">
        <v>2</v>
      </c>
      <c r="G573" s="10" t="s">
        <v>284</v>
      </c>
      <c r="H573" s="2">
        <v>15</v>
      </c>
      <c r="I573" s="2">
        <v>93</v>
      </c>
      <c r="J573" s="49" t="str">
        <f>IF(((VLOOKUP($G573,Depth_Lookup!$A$3:$J$561,9,FALSE))-(I573/100))&gt;=0,"Good","Too Long")</f>
        <v>Good</v>
      </c>
      <c r="K573" s="50">
        <f>(VLOOKUP($G573,Depth_Lookup!$A$3:$J$561,10,FALSE))+(H573/100)</f>
        <v>165.47</v>
      </c>
      <c r="L573" s="50">
        <f>(VLOOKUP($G573,Depth_Lookup!$A$3:$J$561,10,FALSE))+(I573/100)</f>
        <v>166.25</v>
      </c>
      <c r="R573" s="9"/>
      <c r="S573" s="17"/>
      <c r="T573" s="208"/>
      <c r="U573" s="5"/>
      <c r="V573" s="9"/>
      <c r="W573" s="9"/>
      <c r="X573" s="10" t="e">
        <f>VLOOKUP(W573,[1]definitions_list_lookup!$V$12:$W$15,2,FALSE)</f>
        <v>#N/A</v>
      </c>
      <c r="Y573" s="5"/>
      <c r="Z573" s="17" t="e">
        <f>VLOOKUP(Y573,[1]definitions_list_lookup!$AT$3:$AU$5,2,FALSE)</f>
        <v>#N/A</v>
      </c>
      <c r="AA573" s="52"/>
      <c r="AC573" s="9"/>
      <c r="AD573" s="2" t="s">
        <v>376</v>
      </c>
      <c r="AE573" s="10">
        <f>VLOOKUP(AD573,[1]definitions_list_lookup!$Y$12:$Z$15,2,FALSE)</f>
        <v>0</v>
      </c>
      <c r="AF573" s="5"/>
      <c r="AG573" s="17" t="e">
        <f>VLOOKUP(AF573,[1]definitions_list_lookup!$AT$3:$AU$5,2,FALSE)</f>
        <v>#N/A</v>
      </c>
      <c r="AI573" s="2"/>
      <c r="AJ573" s="2"/>
      <c r="AK573" s="54"/>
      <c r="AL573" s="54"/>
      <c r="AM573" s="54"/>
      <c r="AN573" s="54"/>
      <c r="AO573" s="54"/>
      <c r="AP573" s="54"/>
      <c r="AQ573" s="54"/>
      <c r="AR573" s="54"/>
      <c r="AS573" s="54"/>
      <c r="AT573" s="55"/>
      <c r="AU573" s="55"/>
      <c r="AV573" s="55"/>
      <c r="AW573" s="55"/>
      <c r="AX573" s="56" t="e">
        <f t="shared" si="28"/>
        <v>#DIV/0!</v>
      </c>
      <c r="AY573" s="56" t="e">
        <f t="shared" si="29"/>
        <v>#DIV/0!</v>
      </c>
      <c r="AZ573" s="56" t="e">
        <f t="shared" si="30"/>
        <v>#DIV/0!</v>
      </c>
      <c r="BA573" s="56" t="e">
        <f t="shared" si="31"/>
        <v>#DIV/0!</v>
      </c>
      <c r="BB573" s="56" t="e">
        <f t="shared" si="32"/>
        <v>#DIV/0!</v>
      </c>
      <c r="BC573" s="57" t="e">
        <f t="shared" si="33"/>
        <v>#DIV/0!</v>
      </c>
      <c r="BD573" s="58" t="e">
        <f t="shared" si="34"/>
        <v>#DIV/0!</v>
      </c>
      <c r="BE573" s="2" t="s">
        <v>459</v>
      </c>
      <c r="BH573" s="2" t="s">
        <v>428</v>
      </c>
      <c r="BI573" s="9">
        <f>VLOOKUP(BH573,[1]definitions_list_lookup!$AB$12:$AC$17,2,FALSE)</f>
        <v>1</v>
      </c>
    </row>
    <row r="574" spans="1:61">
      <c r="A574" s="8">
        <v>43305</v>
      </c>
      <c r="B574" s="9" t="s">
        <v>9</v>
      </c>
      <c r="D574" s="9" t="s">
        <v>286</v>
      </c>
      <c r="E574" s="9">
        <v>78</v>
      </c>
      <c r="F574" s="9">
        <v>3</v>
      </c>
      <c r="G574" s="10" t="s">
        <v>287</v>
      </c>
      <c r="H574" s="2">
        <v>0</v>
      </c>
      <c r="I574" s="2">
        <v>76.5</v>
      </c>
      <c r="J574" s="49" t="str">
        <f>IF(((VLOOKUP($G574,Depth_Lookup!$A$3:$J$561,9,FALSE))-(I574/100))&gt;=0,"Good","Too Long")</f>
        <v>Good</v>
      </c>
      <c r="K574" s="50">
        <f>(VLOOKUP($G574,Depth_Lookup!$A$3:$J$561,10,FALSE))+(H574/100)</f>
        <v>166.25</v>
      </c>
      <c r="L574" s="50">
        <f>(VLOOKUP($G574,Depth_Lookup!$A$3:$J$561,10,FALSE))+(I574/100)</f>
        <v>167.01499999999999</v>
      </c>
      <c r="R574" s="9"/>
      <c r="S574" s="17"/>
      <c r="T574" s="208"/>
      <c r="U574" s="5"/>
      <c r="V574" s="9"/>
      <c r="W574" s="9"/>
      <c r="X574" s="10" t="e">
        <f>VLOOKUP(W574,[1]definitions_list_lookup!$V$12:$W$15,2,FALSE)</f>
        <v>#N/A</v>
      </c>
      <c r="Y574" s="5"/>
      <c r="Z574" s="17" t="e">
        <f>VLOOKUP(Y574,[1]definitions_list_lookup!$AT$3:$AU$5,2,FALSE)</f>
        <v>#N/A</v>
      </c>
      <c r="AA574" s="52"/>
      <c r="AC574" s="9"/>
      <c r="AD574" s="2" t="s">
        <v>376</v>
      </c>
      <c r="AE574" s="10">
        <f>VLOOKUP(AD574,[1]definitions_list_lookup!$Y$12:$Z$15,2,FALSE)</f>
        <v>0</v>
      </c>
      <c r="AF574" s="5"/>
      <c r="AG574" s="17" t="e">
        <f>VLOOKUP(AF574,[1]definitions_list_lookup!$AT$3:$AU$5,2,FALSE)</f>
        <v>#N/A</v>
      </c>
      <c r="AI574" s="2"/>
      <c r="AJ574" s="2"/>
      <c r="AK574" s="54"/>
      <c r="AL574" s="54"/>
      <c r="AM574" s="54"/>
      <c r="AN574" s="54"/>
      <c r="AO574" s="54"/>
      <c r="AP574" s="54"/>
      <c r="AQ574" s="54"/>
      <c r="AR574" s="54"/>
      <c r="AS574" s="54"/>
      <c r="AT574" s="55"/>
      <c r="AU574" s="55"/>
      <c r="AV574" s="55"/>
      <c r="AW574" s="55"/>
      <c r="AX574" s="56" t="e">
        <f t="shared" si="28"/>
        <v>#DIV/0!</v>
      </c>
      <c r="AY574" s="56" t="e">
        <f t="shared" si="29"/>
        <v>#DIV/0!</v>
      </c>
      <c r="AZ574" s="56" t="e">
        <f t="shared" si="30"/>
        <v>#DIV/0!</v>
      </c>
      <c r="BA574" s="56" t="e">
        <f t="shared" si="31"/>
        <v>#DIV/0!</v>
      </c>
      <c r="BB574" s="56" t="e">
        <f t="shared" si="32"/>
        <v>#DIV/0!</v>
      </c>
      <c r="BC574" s="57" t="e">
        <f t="shared" si="33"/>
        <v>#DIV/0!</v>
      </c>
      <c r="BD574" s="58" t="e">
        <f t="shared" si="34"/>
        <v>#DIV/0!</v>
      </c>
      <c r="BE574" s="2" t="s">
        <v>459</v>
      </c>
      <c r="BH574" s="2" t="s">
        <v>428</v>
      </c>
      <c r="BI574" s="9">
        <f>VLOOKUP(BH574,[1]definitions_list_lookup!$AB$12:$AC$17,2,FALSE)</f>
        <v>1</v>
      </c>
    </row>
    <row r="575" spans="1:61">
      <c r="A575" s="8">
        <v>43305</v>
      </c>
      <c r="B575" s="9" t="s">
        <v>9</v>
      </c>
      <c r="D575" s="9" t="s">
        <v>288</v>
      </c>
      <c r="E575" s="9">
        <v>79</v>
      </c>
      <c r="F575" s="9">
        <v>1</v>
      </c>
      <c r="G575" s="10" t="s">
        <v>289</v>
      </c>
      <c r="H575" s="2">
        <v>0</v>
      </c>
      <c r="I575" s="2">
        <v>78.5</v>
      </c>
      <c r="J575" s="49" t="str">
        <f>IF(((VLOOKUP($G575,Depth_Lookup!$A$3:$J$561,9,FALSE))-(I575/100))&gt;=0,"Good","Too Long")</f>
        <v>Good</v>
      </c>
      <c r="K575" s="50">
        <f>(VLOOKUP($G575,Depth_Lookup!$A$3:$J$561,10,FALSE))+(H575/100)</f>
        <v>166.9</v>
      </c>
      <c r="L575" s="50">
        <f>(VLOOKUP($G575,Depth_Lookup!$A$3:$J$561,10,FALSE))+(I575/100)</f>
        <v>167.685</v>
      </c>
      <c r="R575" s="9"/>
      <c r="S575" s="17"/>
      <c r="T575" s="208"/>
      <c r="U575" s="5"/>
      <c r="V575" s="9"/>
      <c r="W575" s="9"/>
      <c r="X575" s="10" t="e">
        <f>VLOOKUP(W575,[1]definitions_list_lookup!$V$12:$W$15,2,FALSE)</f>
        <v>#N/A</v>
      </c>
      <c r="Y575" s="5"/>
      <c r="Z575" s="17" t="e">
        <f>VLOOKUP(Y575,[1]definitions_list_lookup!$AT$3:$AU$5,2,FALSE)</f>
        <v>#N/A</v>
      </c>
      <c r="AA575" s="52"/>
      <c r="AC575" s="9"/>
      <c r="AD575" s="2" t="s">
        <v>376</v>
      </c>
      <c r="AE575" s="10">
        <f>VLOOKUP(AD575,[1]definitions_list_lookup!$Y$12:$Z$15,2,FALSE)</f>
        <v>0</v>
      </c>
      <c r="AF575" s="5"/>
      <c r="AG575" s="17" t="e">
        <f>VLOOKUP(AF575,[1]definitions_list_lookup!$AT$3:$AU$5,2,FALSE)</f>
        <v>#N/A</v>
      </c>
      <c r="AI575" s="2"/>
      <c r="AJ575" s="2"/>
      <c r="AK575" s="54"/>
      <c r="AL575" s="54"/>
      <c r="AM575" s="54"/>
      <c r="AN575" s="54"/>
      <c r="AO575" s="54"/>
      <c r="AP575" s="54"/>
      <c r="AQ575" s="54"/>
      <c r="AR575" s="54"/>
      <c r="AS575" s="54"/>
      <c r="AT575" s="55"/>
      <c r="AU575" s="55"/>
      <c r="AV575" s="55"/>
      <c r="AW575" s="55"/>
      <c r="AX575" s="56" t="e">
        <f t="shared" si="28"/>
        <v>#DIV/0!</v>
      </c>
      <c r="AY575" s="56" t="e">
        <f t="shared" si="29"/>
        <v>#DIV/0!</v>
      </c>
      <c r="AZ575" s="56" t="e">
        <f t="shared" si="30"/>
        <v>#DIV/0!</v>
      </c>
      <c r="BA575" s="56" t="e">
        <f t="shared" si="31"/>
        <v>#DIV/0!</v>
      </c>
      <c r="BB575" s="56" t="e">
        <f t="shared" si="32"/>
        <v>#DIV/0!</v>
      </c>
      <c r="BC575" s="57" t="e">
        <f t="shared" si="33"/>
        <v>#DIV/0!</v>
      </c>
      <c r="BD575" s="58" t="e">
        <f t="shared" si="34"/>
        <v>#DIV/0!</v>
      </c>
      <c r="BE575" s="2" t="s">
        <v>459</v>
      </c>
      <c r="BH575" s="2" t="s">
        <v>428</v>
      </c>
      <c r="BI575" s="9">
        <f>VLOOKUP(BH575,[1]definitions_list_lookup!$AB$12:$AC$17,2,FALSE)</f>
        <v>1</v>
      </c>
    </row>
    <row r="576" spans="1:61">
      <c r="A576" s="8">
        <v>43305</v>
      </c>
      <c r="B576" s="9" t="s">
        <v>9</v>
      </c>
      <c r="D576" s="9" t="s">
        <v>290</v>
      </c>
      <c r="E576" s="9">
        <v>79</v>
      </c>
      <c r="F576" s="9">
        <v>1</v>
      </c>
      <c r="G576" s="10" t="s">
        <v>289</v>
      </c>
      <c r="H576" s="2">
        <v>78.5</v>
      </c>
      <c r="I576" s="2">
        <v>80</v>
      </c>
      <c r="J576" s="49" t="str">
        <f>IF(((VLOOKUP($G576,Depth_Lookup!$A$3:$J$561,9,FALSE))-(I576/100))&gt;=0,"Good","Too Long")</f>
        <v>Good</v>
      </c>
      <c r="K576" s="50">
        <f>(VLOOKUP($G576,Depth_Lookup!$A$3:$J$561,10,FALSE))+(H576/100)</f>
        <v>167.685</v>
      </c>
      <c r="L576" s="50">
        <f>(VLOOKUP($G576,Depth_Lookup!$A$3:$J$561,10,FALSE))+(I576/100)</f>
        <v>167.70000000000002</v>
      </c>
      <c r="R576" s="9"/>
      <c r="S576" s="17"/>
      <c r="T576" s="208"/>
      <c r="U576" s="5"/>
      <c r="V576" s="9"/>
      <c r="W576" s="9"/>
      <c r="X576" s="10" t="e">
        <f>VLOOKUP(W576,[1]definitions_list_lookup!$V$12:$W$15,2,FALSE)</f>
        <v>#N/A</v>
      </c>
      <c r="Y576" s="5"/>
      <c r="Z576" s="17" t="e">
        <f>VLOOKUP(Y576,[1]definitions_list_lookup!$AT$3:$AU$5,2,FALSE)</f>
        <v>#N/A</v>
      </c>
      <c r="AA576" s="52"/>
      <c r="AC576" s="9"/>
      <c r="AD576" s="2" t="s">
        <v>376</v>
      </c>
      <c r="AE576" s="10">
        <f>VLOOKUP(AD576,[1]definitions_list_lookup!$Y$12:$Z$15,2,FALSE)</f>
        <v>0</v>
      </c>
      <c r="AF576" s="5"/>
      <c r="AG576" s="17" t="e">
        <f>VLOOKUP(AF576,[1]definitions_list_lookup!$AT$3:$AU$5,2,FALSE)</f>
        <v>#N/A</v>
      </c>
      <c r="AI576" s="2"/>
      <c r="AJ576" s="2"/>
      <c r="AK576" s="54"/>
      <c r="AL576" s="54"/>
      <c r="AM576" s="54"/>
      <c r="AN576" s="54"/>
      <c r="AO576" s="54"/>
      <c r="AP576" s="54"/>
      <c r="AQ576" s="54"/>
      <c r="AR576" s="54"/>
      <c r="AS576" s="54"/>
      <c r="AT576" s="55"/>
      <c r="AU576" s="55"/>
      <c r="AV576" s="55"/>
      <c r="AW576" s="55"/>
      <c r="AX576" s="56" t="e">
        <f t="shared" si="28"/>
        <v>#DIV/0!</v>
      </c>
      <c r="AY576" s="56" t="e">
        <f t="shared" si="29"/>
        <v>#DIV/0!</v>
      </c>
      <c r="AZ576" s="56" t="e">
        <f t="shared" si="30"/>
        <v>#DIV/0!</v>
      </c>
      <c r="BA576" s="56" t="e">
        <f t="shared" si="31"/>
        <v>#DIV/0!</v>
      </c>
      <c r="BB576" s="56" t="e">
        <f t="shared" si="32"/>
        <v>#DIV/0!</v>
      </c>
      <c r="BC576" s="57" t="e">
        <f t="shared" si="33"/>
        <v>#DIV/0!</v>
      </c>
      <c r="BD576" s="58" t="e">
        <f t="shared" si="34"/>
        <v>#DIV/0!</v>
      </c>
      <c r="BE576" s="2" t="s">
        <v>459</v>
      </c>
      <c r="BH576" s="2" t="s">
        <v>428</v>
      </c>
      <c r="BI576" s="9">
        <f>VLOOKUP(BH576,[1]definitions_list_lookup!$AB$12:$AC$17,2,FALSE)</f>
        <v>1</v>
      </c>
    </row>
    <row r="577" spans="1:61">
      <c r="A577" s="8">
        <v>43305</v>
      </c>
      <c r="B577" s="9" t="s">
        <v>9</v>
      </c>
      <c r="D577" s="9" t="s">
        <v>291</v>
      </c>
      <c r="E577" s="9">
        <v>80</v>
      </c>
      <c r="F577" s="9">
        <v>1</v>
      </c>
      <c r="G577" s="10" t="s">
        <v>292</v>
      </c>
      <c r="H577" s="2">
        <v>0</v>
      </c>
      <c r="I577" s="2">
        <v>55</v>
      </c>
      <c r="J577" s="49" t="str">
        <f>IF(((VLOOKUP($G577,Depth_Lookup!$A$3:$J$561,9,FALSE))-(I577/100))&gt;=0,"Good","Too Long")</f>
        <v>Good</v>
      </c>
      <c r="K577" s="50">
        <f>(VLOOKUP($G577,Depth_Lookup!$A$3:$J$561,10,FALSE))+(H577/100)</f>
        <v>167.6</v>
      </c>
      <c r="L577" s="50">
        <f>(VLOOKUP($G577,Depth_Lookup!$A$3:$J$561,10,FALSE))+(I577/100)</f>
        <v>168.15</v>
      </c>
      <c r="R577" s="9"/>
      <c r="S577" s="17"/>
      <c r="T577" s="208"/>
      <c r="U577" s="5"/>
      <c r="V577" s="9"/>
      <c r="W577" s="9"/>
      <c r="X577" s="10" t="e">
        <f>VLOOKUP(W577,[1]definitions_list_lookup!$V$12:$W$15,2,FALSE)</f>
        <v>#N/A</v>
      </c>
      <c r="Y577" s="5"/>
      <c r="Z577" s="17" t="e">
        <f>VLOOKUP(Y577,[1]definitions_list_lookup!$AT$3:$AU$5,2,FALSE)</f>
        <v>#N/A</v>
      </c>
      <c r="AA577" s="52"/>
      <c r="AC577" s="9"/>
      <c r="AD577" s="2" t="s">
        <v>376</v>
      </c>
      <c r="AE577" s="10">
        <f>VLOOKUP(AD577,[1]definitions_list_lookup!$Y$12:$Z$15,2,FALSE)</f>
        <v>0</v>
      </c>
      <c r="AF577" s="5"/>
      <c r="AG577" s="17" t="e">
        <f>VLOOKUP(AF577,[1]definitions_list_lookup!$AT$3:$AU$5,2,FALSE)</f>
        <v>#N/A</v>
      </c>
      <c r="AI577" s="2"/>
      <c r="AJ577" s="2"/>
      <c r="AK577" s="54"/>
      <c r="AL577" s="54"/>
      <c r="AM577" s="54"/>
      <c r="AN577" s="54"/>
      <c r="AO577" s="54"/>
      <c r="AP577" s="54"/>
      <c r="AQ577" s="54"/>
      <c r="AR577" s="54"/>
      <c r="AS577" s="54"/>
      <c r="AT577" s="55"/>
      <c r="AU577" s="55"/>
      <c r="AV577" s="55"/>
      <c r="AW577" s="55"/>
      <c r="AX577" s="56" t="e">
        <f t="shared" si="28"/>
        <v>#DIV/0!</v>
      </c>
      <c r="AY577" s="56" t="e">
        <f t="shared" si="29"/>
        <v>#DIV/0!</v>
      </c>
      <c r="AZ577" s="56" t="e">
        <f t="shared" si="30"/>
        <v>#DIV/0!</v>
      </c>
      <c r="BA577" s="56" t="e">
        <f t="shared" si="31"/>
        <v>#DIV/0!</v>
      </c>
      <c r="BB577" s="56" t="e">
        <f t="shared" si="32"/>
        <v>#DIV/0!</v>
      </c>
      <c r="BC577" s="57" t="e">
        <f t="shared" si="33"/>
        <v>#DIV/0!</v>
      </c>
      <c r="BD577" s="58" t="e">
        <f t="shared" si="34"/>
        <v>#DIV/0!</v>
      </c>
      <c r="BE577" s="2" t="s">
        <v>459</v>
      </c>
      <c r="BH577" s="2" t="s">
        <v>428</v>
      </c>
      <c r="BI577" s="9">
        <f>VLOOKUP(BH577,[1]definitions_list_lookup!$AB$12:$AC$17,2,FALSE)</f>
        <v>1</v>
      </c>
    </row>
    <row r="578" spans="1:61">
      <c r="A578" s="8">
        <v>43305</v>
      </c>
      <c r="B578" s="9" t="s">
        <v>9</v>
      </c>
      <c r="D578" s="9" t="s">
        <v>293</v>
      </c>
      <c r="E578" s="9">
        <v>80</v>
      </c>
      <c r="F578" s="9">
        <v>2</v>
      </c>
      <c r="G578" s="10" t="s">
        <v>294</v>
      </c>
      <c r="H578" s="2">
        <v>0</v>
      </c>
      <c r="I578" s="2">
        <v>21</v>
      </c>
      <c r="J578" s="49" t="str">
        <f>IF(((VLOOKUP($G578,Depth_Lookup!$A$3:$J$561,9,FALSE))-(I578/100))&gt;=0,"Good","Too Long")</f>
        <v>Good</v>
      </c>
      <c r="K578" s="50">
        <f>(VLOOKUP($G578,Depth_Lookup!$A$3:$J$561,10,FALSE))+(H578/100)</f>
        <v>168.15</v>
      </c>
      <c r="L578" s="50">
        <f>(VLOOKUP($G578,Depth_Lookup!$A$3:$J$561,10,FALSE))+(I578/100)</f>
        <v>168.36</v>
      </c>
      <c r="R578" s="9"/>
      <c r="S578" s="17"/>
      <c r="T578" s="208"/>
      <c r="U578" s="5"/>
      <c r="V578" s="9"/>
      <c r="W578" s="9"/>
      <c r="X578" s="10" t="e">
        <f>VLOOKUP(W578,[1]definitions_list_lookup!$V$12:$W$15,2,FALSE)</f>
        <v>#N/A</v>
      </c>
      <c r="Y578" s="5"/>
      <c r="Z578" s="17" t="e">
        <f>VLOOKUP(Y578,[1]definitions_list_lookup!$AT$3:$AU$5,2,FALSE)</f>
        <v>#N/A</v>
      </c>
      <c r="AA578" s="52"/>
      <c r="AC578" s="9"/>
      <c r="AD578" s="2" t="s">
        <v>376</v>
      </c>
      <c r="AE578" s="10">
        <f>VLOOKUP(AD578,[1]definitions_list_lookup!$Y$12:$Z$15,2,FALSE)</f>
        <v>0</v>
      </c>
      <c r="AF578" s="5"/>
      <c r="AG578" s="17" t="e">
        <f>VLOOKUP(AF578,[1]definitions_list_lookup!$AT$3:$AU$5,2,FALSE)</f>
        <v>#N/A</v>
      </c>
      <c r="AI578" s="2"/>
      <c r="AJ578" s="2"/>
      <c r="AK578" s="54"/>
      <c r="AL578" s="54"/>
      <c r="AM578" s="54"/>
      <c r="AN578" s="54"/>
      <c r="AO578" s="54"/>
      <c r="AP578" s="54"/>
      <c r="AQ578" s="54"/>
      <c r="AR578" s="54"/>
      <c r="AS578" s="54"/>
      <c r="AT578" s="55"/>
      <c r="AU578" s="55"/>
      <c r="AV578" s="55"/>
      <c r="AW578" s="55"/>
      <c r="AX578" s="56" t="e">
        <f t="shared" si="28"/>
        <v>#DIV/0!</v>
      </c>
      <c r="AY578" s="56" t="e">
        <f t="shared" si="29"/>
        <v>#DIV/0!</v>
      </c>
      <c r="AZ578" s="56" t="e">
        <f t="shared" si="30"/>
        <v>#DIV/0!</v>
      </c>
      <c r="BA578" s="56" t="e">
        <f t="shared" si="31"/>
        <v>#DIV/0!</v>
      </c>
      <c r="BB578" s="56" t="e">
        <f t="shared" si="32"/>
        <v>#DIV/0!</v>
      </c>
      <c r="BC578" s="57" t="e">
        <f t="shared" si="33"/>
        <v>#DIV/0!</v>
      </c>
      <c r="BD578" s="58" t="e">
        <f t="shared" si="34"/>
        <v>#DIV/0!</v>
      </c>
      <c r="BE578" s="2" t="s">
        <v>459</v>
      </c>
      <c r="BH578" s="2" t="s">
        <v>428</v>
      </c>
      <c r="BI578" s="9">
        <f>VLOOKUP(BH578,[1]definitions_list_lookup!$AB$12:$AC$17,2,FALSE)</f>
        <v>1</v>
      </c>
    </row>
    <row r="579" spans="1:61" s="113" customFormat="1">
      <c r="A579" s="112">
        <v>43305</v>
      </c>
      <c r="B579" s="113" t="s">
        <v>9</v>
      </c>
      <c r="D579" s="113" t="s">
        <v>293</v>
      </c>
      <c r="E579" s="113">
        <v>80</v>
      </c>
      <c r="F579" s="113">
        <v>2</v>
      </c>
      <c r="G579" s="114" t="s">
        <v>294</v>
      </c>
      <c r="H579" s="113">
        <v>21</v>
      </c>
      <c r="I579" s="113">
        <v>21.2</v>
      </c>
      <c r="J579" s="49" t="str">
        <f>IF(((VLOOKUP($G579,Depth_Lookup!$A$3:$J$561,9,FALSE))-(I579/100))&gt;=0,"Good","Too Long")</f>
        <v>Good</v>
      </c>
      <c r="K579" s="50">
        <f>(VLOOKUP($G579,Depth_Lookup!$A$3:$J$561,10,FALSE))+(H579/100)</f>
        <v>168.36</v>
      </c>
      <c r="L579" s="50">
        <f>(VLOOKUP($G579,Depth_Lookup!$A$3:$J$561,10,FALSE))+(I579/100)</f>
        <v>168.36199999999999</v>
      </c>
      <c r="M579" s="115"/>
      <c r="N579" s="116"/>
      <c r="S579" s="114"/>
      <c r="T579" s="208"/>
      <c r="X579" s="114" t="e">
        <f>VLOOKUP(W579,[1]definitions_list_lookup!$V$12:$W$15,2,FALSE)</f>
        <v>#N/A</v>
      </c>
      <c r="Z579" s="114" t="e">
        <f>VLOOKUP(Y579,[1]definitions_list_lookup!$AT$3:$AU$5,2,FALSE)</f>
        <v>#N/A</v>
      </c>
      <c r="AA579" s="117"/>
      <c r="AB579" s="118"/>
      <c r="AD579" s="113" t="s">
        <v>376</v>
      </c>
      <c r="AE579" s="114">
        <f>VLOOKUP(AD579,[1]definitions_list_lookup!$Y$12:$Z$15,2,FALSE)</f>
        <v>0</v>
      </c>
      <c r="AG579" s="114" t="e">
        <f>VLOOKUP(AF579,[1]definitions_list_lookup!$AT$3:$AU$5,2,FALSE)</f>
        <v>#N/A</v>
      </c>
      <c r="AK579" s="119" t="s">
        <v>421</v>
      </c>
      <c r="AL579" s="119" t="s">
        <v>422</v>
      </c>
      <c r="AM579" s="119" t="s">
        <v>423</v>
      </c>
      <c r="AN579" s="119">
        <v>0.2</v>
      </c>
      <c r="AO579" s="119"/>
      <c r="AP579" s="119"/>
      <c r="AQ579" s="119"/>
      <c r="AR579" s="119"/>
      <c r="AS579" s="119"/>
      <c r="AT579" s="120">
        <v>50</v>
      </c>
      <c r="AU579" s="120">
        <v>90</v>
      </c>
      <c r="AV579" s="120">
        <v>23</v>
      </c>
      <c r="AW579" s="120">
        <v>180</v>
      </c>
      <c r="AX579" s="121">
        <f t="shared" si="28"/>
        <v>-70.395287558160263</v>
      </c>
      <c r="AY579" s="121">
        <f t="shared" si="29"/>
        <v>289.60471244183975</v>
      </c>
      <c r="AZ579" s="121">
        <f t="shared" si="30"/>
        <v>38.324850993473667</v>
      </c>
      <c r="BA579" s="121">
        <f t="shared" si="31"/>
        <v>19.604712441839737</v>
      </c>
      <c r="BB579" s="121">
        <f t="shared" si="32"/>
        <v>51.675149006526333</v>
      </c>
      <c r="BC579" s="122">
        <f t="shared" si="33"/>
        <v>109.60471244183975</v>
      </c>
      <c r="BD579" s="123">
        <f t="shared" si="34"/>
        <v>51.675149006526333</v>
      </c>
      <c r="BE579" s="113" t="s">
        <v>425</v>
      </c>
      <c r="BG579" s="124"/>
      <c r="BH579" s="113" t="s">
        <v>420</v>
      </c>
      <c r="BI579" s="113">
        <f>VLOOKUP(BH579,[1]definitions_list_lookup!$AB$12:$AC$17,2,FALSE)</f>
        <v>0</v>
      </c>
    </row>
    <row r="580" spans="1:61">
      <c r="A580" s="8">
        <v>43305</v>
      </c>
      <c r="B580" s="9" t="s">
        <v>9</v>
      </c>
      <c r="D580" s="9" t="s">
        <v>293</v>
      </c>
      <c r="E580" s="9">
        <v>80</v>
      </c>
      <c r="F580" s="9">
        <v>2</v>
      </c>
      <c r="G580" s="10" t="s">
        <v>294</v>
      </c>
      <c r="H580" s="2">
        <v>21.5</v>
      </c>
      <c r="I580" s="2">
        <v>64.5</v>
      </c>
      <c r="J580" s="49" t="str">
        <f>IF(((VLOOKUP($G580,Depth_Lookup!$A$3:$J$561,9,FALSE))-(I580/100))&gt;=0,"Good","Too Long")</f>
        <v>Good</v>
      </c>
      <c r="K580" s="50">
        <f>(VLOOKUP($G580,Depth_Lookup!$A$3:$J$561,10,FALSE))+(H580/100)</f>
        <v>168.36500000000001</v>
      </c>
      <c r="L580" s="50">
        <f>(VLOOKUP($G580,Depth_Lookup!$A$3:$J$561,10,FALSE))+(I580/100)</f>
        <v>168.79500000000002</v>
      </c>
      <c r="R580" s="9"/>
      <c r="S580" s="17"/>
      <c r="T580" s="208"/>
      <c r="U580" s="5"/>
      <c r="V580" s="9"/>
      <c r="W580" s="9"/>
      <c r="X580" s="10" t="e">
        <f>VLOOKUP(W580,[1]definitions_list_lookup!$V$12:$W$15,2,FALSE)</f>
        <v>#N/A</v>
      </c>
      <c r="Y580" s="5"/>
      <c r="Z580" s="17" t="e">
        <f>VLOOKUP(Y580,[1]definitions_list_lookup!$AT$3:$AU$5,2,FALSE)</f>
        <v>#N/A</v>
      </c>
      <c r="AA580" s="52"/>
      <c r="AC580" s="9"/>
      <c r="AD580" s="2" t="s">
        <v>376</v>
      </c>
      <c r="AE580" s="10">
        <f>VLOOKUP(AD580,[1]definitions_list_lookup!$Y$12:$Z$15,2,FALSE)</f>
        <v>0</v>
      </c>
      <c r="AF580" s="5"/>
      <c r="AG580" s="17" t="e">
        <f>VLOOKUP(AF580,[1]definitions_list_lookup!$AT$3:$AU$5,2,FALSE)</f>
        <v>#N/A</v>
      </c>
      <c r="AI580" s="2"/>
      <c r="AJ580" s="2"/>
      <c r="AK580" s="54"/>
      <c r="AL580" s="54"/>
      <c r="AM580" s="54"/>
      <c r="AN580" s="54"/>
      <c r="AO580" s="54"/>
      <c r="AP580" s="54"/>
      <c r="AQ580" s="54"/>
      <c r="AR580" s="54"/>
      <c r="AS580" s="54"/>
      <c r="AT580" s="55"/>
      <c r="AU580" s="55"/>
      <c r="AV580" s="55"/>
      <c r="AW580" s="55"/>
      <c r="AX580" s="56" t="e">
        <f t="shared" si="28"/>
        <v>#DIV/0!</v>
      </c>
      <c r="AY580" s="56" t="e">
        <f t="shared" si="29"/>
        <v>#DIV/0!</v>
      </c>
      <c r="AZ580" s="56" t="e">
        <f t="shared" si="30"/>
        <v>#DIV/0!</v>
      </c>
      <c r="BA580" s="56" t="e">
        <f t="shared" si="31"/>
        <v>#DIV/0!</v>
      </c>
      <c r="BB580" s="56" t="e">
        <f t="shared" si="32"/>
        <v>#DIV/0!</v>
      </c>
      <c r="BC580" s="57" t="e">
        <f t="shared" si="33"/>
        <v>#DIV/0!</v>
      </c>
      <c r="BD580" s="58" t="e">
        <f t="shared" si="34"/>
        <v>#DIV/0!</v>
      </c>
      <c r="BE580" s="2" t="s">
        <v>459</v>
      </c>
      <c r="BH580" s="2" t="s">
        <v>428</v>
      </c>
      <c r="BI580" s="9">
        <f>VLOOKUP(BH580,[1]definitions_list_lookup!$AB$12:$AC$17,2,FALSE)</f>
        <v>1</v>
      </c>
    </row>
    <row r="581" spans="1:61">
      <c r="A581" s="8">
        <v>43305</v>
      </c>
      <c r="B581" s="9" t="s">
        <v>9</v>
      </c>
      <c r="D581" s="9" t="s">
        <v>295</v>
      </c>
      <c r="E581" s="9">
        <v>80</v>
      </c>
      <c r="F581" s="9">
        <v>3</v>
      </c>
      <c r="G581" s="10" t="s">
        <v>296</v>
      </c>
      <c r="H581" s="2">
        <v>0</v>
      </c>
      <c r="I581" s="2">
        <v>6.5</v>
      </c>
      <c r="J581" s="49" t="str">
        <f>IF(((VLOOKUP($G581,Depth_Lookup!$A$3:$J$561,9,FALSE))-(I581/100))&gt;=0,"Good","Too Long")</f>
        <v>Good</v>
      </c>
      <c r="K581" s="50">
        <f>(VLOOKUP($G581,Depth_Lookup!$A$3:$J$561,10,FALSE))+(H581/100)</f>
        <v>168.79499999999999</v>
      </c>
      <c r="L581" s="50">
        <f>(VLOOKUP($G581,Depth_Lookup!$A$3:$J$561,10,FALSE))+(I581/100)</f>
        <v>168.85999999999999</v>
      </c>
      <c r="R581" s="9"/>
      <c r="S581" s="17"/>
      <c r="T581" s="208"/>
      <c r="U581" s="5"/>
      <c r="V581" s="9"/>
      <c r="W581" s="9"/>
      <c r="X581" s="10" t="e">
        <f>VLOOKUP(W581,[1]definitions_list_lookup!$V$12:$W$15,2,FALSE)</f>
        <v>#N/A</v>
      </c>
      <c r="Y581" s="5"/>
      <c r="Z581" s="17" t="e">
        <f>VLOOKUP(Y581,[1]definitions_list_lookup!$AT$3:$AU$5,2,FALSE)</f>
        <v>#N/A</v>
      </c>
      <c r="AA581" s="52"/>
      <c r="AC581" s="9"/>
      <c r="AD581" s="2" t="s">
        <v>376</v>
      </c>
      <c r="AE581" s="10">
        <f>VLOOKUP(AD581,[1]definitions_list_lookup!$Y$12:$Z$15,2,FALSE)</f>
        <v>0</v>
      </c>
      <c r="AF581" s="5"/>
      <c r="AG581" s="17" t="e">
        <f>VLOOKUP(AF581,[1]definitions_list_lookup!$AT$3:$AU$5,2,FALSE)</f>
        <v>#N/A</v>
      </c>
      <c r="AI581" s="2"/>
      <c r="AJ581" s="2"/>
      <c r="AK581" s="54"/>
      <c r="AL581" s="54"/>
      <c r="AM581" s="54"/>
      <c r="AN581" s="54"/>
      <c r="AO581" s="54"/>
      <c r="AP581" s="54"/>
      <c r="AQ581" s="54"/>
      <c r="AR581" s="54"/>
      <c r="AS581" s="54"/>
      <c r="AT581" s="55"/>
      <c r="AU581" s="55"/>
      <c r="AV581" s="55"/>
      <c r="AW581" s="55"/>
      <c r="AX581" s="56" t="e">
        <f t="shared" si="28"/>
        <v>#DIV/0!</v>
      </c>
      <c r="AY581" s="56" t="e">
        <f t="shared" si="29"/>
        <v>#DIV/0!</v>
      </c>
      <c r="AZ581" s="56" t="e">
        <f t="shared" si="30"/>
        <v>#DIV/0!</v>
      </c>
      <c r="BA581" s="56" t="e">
        <f t="shared" si="31"/>
        <v>#DIV/0!</v>
      </c>
      <c r="BB581" s="56" t="e">
        <f t="shared" si="32"/>
        <v>#DIV/0!</v>
      </c>
      <c r="BC581" s="57" t="e">
        <f t="shared" si="33"/>
        <v>#DIV/0!</v>
      </c>
      <c r="BD581" s="58" t="e">
        <f t="shared" si="34"/>
        <v>#DIV/0!</v>
      </c>
      <c r="BE581" s="2" t="s">
        <v>459</v>
      </c>
      <c r="BH581" s="2" t="s">
        <v>428</v>
      </c>
      <c r="BI581" s="9">
        <f>VLOOKUP(BH581,[1]definitions_list_lookup!$AB$12:$AC$17,2,FALSE)</f>
        <v>1</v>
      </c>
    </row>
    <row r="582" spans="1:61">
      <c r="A582" s="8">
        <v>43305</v>
      </c>
      <c r="B582" s="9" t="s">
        <v>9</v>
      </c>
      <c r="D582" s="9" t="s">
        <v>297</v>
      </c>
      <c r="E582" s="9">
        <v>80</v>
      </c>
      <c r="F582" s="9">
        <v>3</v>
      </c>
      <c r="G582" s="10" t="s">
        <v>296</v>
      </c>
      <c r="H582" s="2">
        <v>6.5</v>
      </c>
      <c r="I582" s="2">
        <v>77.5</v>
      </c>
      <c r="J582" s="49" t="str">
        <f>IF(((VLOOKUP($G582,Depth_Lookup!$A$3:$J$561,9,FALSE))-(I582/100))&gt;=0,"Good","Too Long")</f>
        <v>Good</v>
      </c>
      <c r="K582" s="50">
        <f>(VLOOKUP($G582,Depth_Lookup!$A$3:$J$561,10,FALSE))+(H582/100)</f>
        <v>168.85999999999999</v>
      </c>
      <c r="L582" s="50">
        <f>(VLOOKUP($G582,Depth_Lookup!$A$3:$J$561,10,FALSE))+(I582/100)</f>
        <v>169.57</v>
      </c>
      <c r="P582" s="2" t="s">
        <v>373</v>
      </c>
      <c r="Q582" s="2" t="s">
        <v>372</v>
      </c>
      <c r="R582" s="9"/>
      <c r="S582" s="17"/>
      <c r="T582" s="208" t="s">
        <v>375</v>
      </c>
      <c r="U582" s="5"/>
      <c r="V582" s="9"/>
      <c r="W582" s="9"/>
      <c r="X582" s="10" t="e">
        <f>VLOOKUP(W582,[1]definitions_list_lookup!$V$12:$W$15,2,FALSE)</f>
        <v>#N/A</v>
      </c>
      <c r="Y582" s="5"/>
      <c r="Z582" s="17" t="e">
        <f>VLOOKUP(Y582,[1]definitions_list_lookup!$AT$3:$AU$5,2,FALSE)</f>
        <v>#N/A</v>
      </c>
      <c r="AA582" s="52"/>
      <c r="AC582" s="9"/>
      <c r="AD582" s="2" t="s">
        <v>376</v>
      </c>
      <c r="AE582" s="10">
        <f>VLOOKUP(AD582,[1]definitions_list_lookup!$Y$12:$Z$15,2,FALSE)</f>
        <v>0</v>
      </c>
      <c r="AF582" s="5"/>
      <c r="AG582" s="17" t="e">
        <f>VLOOKUP(AF582,[1]definitions_list_lookup!$AT$3:$AU$5,2,FALSE)</f>
        <v>#N/A</v>
      </c>
      <c r="AI582" s="2"/>
      <c r="AJ582" s="2"/>
      <c r="AK582" s="54"/>
      <c r="AL582" s="54"/>
      <c r="AM582" s="54"/>
      <c r="AN582" s="54"/>
      <c r="AO582" s="54"/>
      <c r="AP582" s="54"/>
      <c r="AQ582" s="54"/>
      <c r="AR582" s="54"/>
      <c r="AS582" s="54"/>
      <c r="AT582" s="55"/>
      <c r="AU582" s="55"/>
      <c r="AV582" s="55"/>
      <c r="AW582" s="55"/>
      <c r="AX582" s="56" t="e">
        <f t="shared" si="28"/>
        <v>#DIV/0!</v>
      </c>
      <c r="AY582" s="56" t="e">
        <f t="shared" si="29"/>
        <v>#DIV/0!</v>
      </c>
      <c r="AZ582" s="56" t="e">
        <f t="shared" si="30"/>
        <v>#DIV/0!</v>
      </c>
      <c r="BA582" s="56" t="e">
        <f t="shared" si="31"/>
        <v>#DIV/0!</v>
      </c>
      <c r="BB582" s="56" t="e">
        <f t="shared" si="32"/>
        <v>#DIV/0!</v>
      </c>
      <c r="BC582" s="57"/>
      <c r="BD582" s="58"/>
      <c r="BE582" s="2" t="s">
        <v>419</v>
      </c>
      <c r="BH582" s="2" t="s">
        <v>420</v>
      </c>
      <c r="BI582" s="9">
        <f>VLOOKUP(BH582,[1]definitions_list_lookup!$AB$12:$AC$17,2,FALSE)</f>
        <v>0</v>
      </c>
    </row>
    <row r="583" spans="1:61">
      <c r="A583" s="8">
        <v>43305</v>
      </c>
      <c r="B583" s="9" t="s">
        <v>9</v>
      </c>
      <c r="D583" s="9" t="s">
        <v>298</v>
      </c>
      <c r="E583" s="9">
        <v>80</v>
      </c>
      <c r="F583" s="9">
        <v>4</v>
      </c>
      <c r="G583" s="10" t="s">
        <v>299</v>
      </c>
      <c r="H583" s="2">
        <v>0</v>
      </c>
      <c r="I583" s="2">
        <v>90</v>
      </c>
      <c r="J583" s="49" t="str">
        <f>IF(((VLOOKUP($G583,Depth_Lookup!$A$3:$J$561,9,FALSE))-(I583/100))&gt;=0,"Good","Too Long")</f>
        <v>Good</v>
      </c>
      <c r="K583" s="50">
        <f>(VLOOKUP($G583,Depth_Lookup!$A$3:$J$561,10,FALSE))+(H583/100)</f>
        <v>169.57</v>
      </c>
      <c r="L583" s="50">
        <f>(VLOOKUP($G583,Depth_Lookup!$A$3:$J$561,10,FALSE))+(I583/100)</f>
        <v>170.47</v>
      </c>
      <c r="R583" s="9"/>
      <c r="S583" s="17"/>
      <c r="T583" s="208"/>
      <c r="U583" s="5"/>
      <c r="V583" s="9"/>
      <c r="W583" s="9"/>
      <c r="X583" s="10" t="e">
        <f>VLOOKUP(W583,[1]definitions_list_lookup!$V$12:$W$15,2,FALSE)</f>
        <v>#N/A</v>
      </c>
      <c r="Y583" s="5"/>
      <c r="Z583" s="17" t="e">
        <f>VLOOKUP(Y583,[1]definitions_list_lookup!$AT$3:$AU$5,2,FALSE)</f>
        <v>#N/A</v>
      </c>
      <c r="AA583" s="52"/>
      <c r="AC583" s="9"/>
      <c r="AD583" s="2" t="s">
        <v>376</v>
      </c>
      <c r="AE583" s="10">
        <f>VLOOKUP(AD583,[1]definitions_list_lookup!$Y$12:$Z$15,2,FALSE)</f>
        <v>0</v>
      </c>
      <c r="AF583" s="5"/>
      <c r="AG583" s="17" t="e">
        <f>VLOOKUP(AF583,[1]definitions_list_lookup!$AT$3:$AU$5,2,FALSE)</f>
        <v>#N/A</v>
      </c>
      <c r="AI583" s="2"/>
      <c r="AJ583" s="2"/>
      <c r="AK583" s="54"/>
      <c r="AL583" s="54"/>
      <c r="AM583" s="54"/>
      <c r="AN583" s="54"/>
      <c r="AO583" s="54"/>
      <c r="AP583" s="54"/>
      <c r="AQ583" s="54"/>
      <c r="AR583" s="54"/>
      <c r="AS583" s="54"/>
      <c r="AT583" s="55"/>
      <c r="AU583" s="55"/>
      <c r="AV583" s="55"/>
      <c r="AW583" s="55"/>
      <c r="AX583" s="56" t="e">
        <f t="shared" si="28"/>
        <v>#DIV/0!</v>
      </c>
      <c r="AY583" s="56" t="e">
        <f t="shared" si="29"/>
        <v>#DIV/0!</v>
      </c>
      <c r="AZ583" s="56" t="e">
        <f t="shared" si="30"/>
        <v>#DIV/0!</v>
      </c>
      <c r="BA583" s="56" t="e">
        <f t="shared" si="31"/>
        <v>#DIV/0!</v>
      </c>
      <c r="BB583" s="56" t="e">
        <f t="shared" si="32"/>
        <v>#DIV/0!</v>
      </c>
      <c r="BC583" s="57" t="e">
        <f t="shared" si="33"/>
        <v>#DIV/0!</v>
      </c>
      <c r="BD583" s="58" t="e">
        <f t="shared" si="34"/>
        <v>#DIV/0!</v>
      </c>
      <c r="BE583" s="2" t="s">
        <v>419</v>
      </c>
      <c r="BH583" s="2" t="s">
        <v>420</v>
      </c>
      <c r="BI583" s="9">
        <f>VLOOKUP(BH583,[1]definitions_list_lookup!$AB$12:$AC$17,2,FALSE)</f>
        <v>0</v>
      </c>
    </row>
    <row r="584" spans="1:61">
      <c r="A584" s="8">
        <v>43305</v>
      </c>
      <c r="B584" s="9" t="s">
        <v>9</v>
      </c>
      <c r="D584" s="9" t="s">
        <v>298</v>
      </c>
      <c r="E584" s="9">
        <v>80</v>
      </c>
      <c r="F584" s="9">
        <v>4</v>
      </c>
      <c r="G584" s="10" t="s">
        <v>299</v>
      </c>
      <c r="H584" s="2">
        <v>90</v>
      </c>
      <c r="I584" s="2">
        <v>98</v>
      </c>
      <c r="J584" s="49" t="str">
        <f>IF(((VLOOKUP($G584,Depth_Lookup!$A$3:$J$561,9,FALSE))-(I584/100))&gt;=0,"Good","Too Long")</f>
        <v>Good</v>
      </c>
      <c r="K584" s="50">
        <f>(VLOOKUP($G584,Depth_Lookup!$A$3:$J$561,10,FALSE))+(H584/100)</f>
        <v>170.47</v>
      </c>
      <c r="L584" s="50">
        <f>(VLOOKUP($G584,Depth_Lookup!$A$3:$J$561,10,FALSE))+(I584/100)</f>
        <v>170.54999999999998</v>
      </c>
      <c r="P584" s="2" t="s">
        <v>373</v>
      </c>
      <c r="Q584" s="2" t="s">
        <v>372</v>
      </c>
      <c r="R584" s="9"/>
      <c r="S584" s="17"/>
      <c r="T584" s="208" t="s">
        <v>375</v>
      </c>
      <c r="U584" s="5"/>
      <c r="V584" s="9"/>
      <c r="W584" s="9"/>
      <c r="X584" s="10" t="e">
        <f>VLOOKUP(W584,[1]definitions_list_lookup!$V$12:$W$15,2,FALSE)</f>
        <v>#N/A</v>
      </c>
      <c r="Y584" s="5"/>
      <c r="Z584" s="17" t="e">
        <f>VLOOKUP(Y584,[1]definitions_list_lookup!$AT$3:$AU$5,2,FALSE)</f>
        <v>#N/A</v>
      </c>
      <c r="AA584" s="52"/>
      <c r="AC584" s="9"/>
      <c r="AD584" s="2" t="s">
        <v>376</v>
      </c>
      <c r="AE584" s="10">
        <f>VLOOKUP(AD584,[1]definitions_list_lookup!$Y$12:$Z$15,2,FALSE)</f>
        <v>0</v>
      </c>
      <c r="AF584" s="5"/>
      <c r="AG584" s="17" t="e">
        <f>VLOOKUP(AF584,[1]definitions_list_lookup!$AT$3:$AU$5,2,FALSE)</f>
        <v>#N/A</v>
      </c>
      <c r="AI584" s="2"/>
      <c r="AJ584" s="2"/>
      <c r="AK584" s="54"/>
      <c r="AL584" s="54"/>
      <c r="AM584" s="54"/>
      <c r="AN584" s="54"/>
      <c r="AO584" s="54"/>
      <c r="AP584" s="54"/>
      <c r="AQ584" s="54"/>
      <c r="AR584" s="54"/>
      <c r="AS584" s="54"/>
      <c r="AT584" s="55"/>
      <c r="AU584" s="55"/>
      <c r="AV584" s="55"/>
      <c r="AW584" s="55"/>
      <c r="AX584" s="56" t="e">
        <f t="shared" si="28"/>
        <v>#DIV/0!</v>
      </c>
      <c r="AY584" s="56" t="e">
        <f t="shared" si="29"/>
        <v>#DIV/0!</v>
      </c>
      <c r="AZ584" s="56" t="e">
        <f t="shared" si="30"/>
        <v>#DIV/0!</v>
      </c>
      <c r="BA584" s="56" t="e">
        <f t="shared" si="31"/>
        <v>#DIV/0!</v>
      </c>
      <c r="BB584" s="56" t="e">
        <f t="shared" si="32"/>
        <v>#DIV/0!</v>
      </c>
      <c r="BC584" s="57"/>
      <c r="BD584" s="58"/>
      <c r="BE584" s="2" t="s">
        <v>459</v>
      </c>
      <c r="BH584" s="2" t="s">
        <v>420</v>
      </c>
      <c r="BI584" s="9">
        <f>VLOOKUP(BH584,[1]definitions_list_lookup!$AB$12:$AC$17,2,FALSE)</f>
        <v>0</v>
      </c>
    </row>
    <row r="585" spans="1:61">
      <c r="A585" s="8">
        <v>43305</v>
      </c>
      <c r="B585" s="9" t="s">
        <v>9</v>
      </c>
      <c r="D585" s="9" t="s">
        <v>300</v>
      </c>
      <c r="E585" s="9">
        <v>81</v>
      </c>
      <c r="F585" s="9">
        <v>1</v>
      </c>
      <c r="G585" s="10" t="s">
        <v>301</v>
      </c>
      <c r="H585" s="2">
        <v>0</v>
      </c>
      <c r="I585" s="2">
        <v>85</v>
      </c>
      <c r="J585" s="49" t="str">
        <f>IF(((VLOOKUP($G585,Depth_Lookup!$A$3:$J$561,9,FALSE))-(I585/100))&gt;=0,"Good","Too Long")</f>
        <v>Good</v>
      </c>
      <c r="K585" s="50">
        <f>(VLOOKUP($G585,Depth_Lookup!$A$3:$J$561,10,FALSE))+(H585/100)</f>
        <v>170.6</v>
      </c>
      <c r="L585" s="50">
        <f>(VLOOKUP($G585,Depth_Lookup!$A$3:$J$561,10,FALSE))+(I585/100)</f>
        <v>171.45</v>
      </c>
      <c r="R585" s="9"/>
      <c r="S585" s="17"/>
      <c r="T585" s="208"/>
      <c r="U585" s="5"/>
      <c r="V585" s="9"/>
      <c r="W585" s="9"/>
      <c r="X585" s="10" t="e">
        <f>VLOOKUP(W585,[1]definitions_list_lookup!$V$12:$W$15,2,FALSE)</f>
        <v>#N/A</v>
      </c>
      <c r="Y585" s="5"/>
      <c r="Z585" s="17" t="e">
        <f>VLOOKUP(Y585,[1]definitions_list_lookup!$AT$3:$AU$5,2,FALSE)</f>
        <v>#N/A</v>
      </c>
      <c r="AA585" s="52"/>
      <c r="AC585" s="9"/>
      <c r="AD585" s="2" t="s">
        <v>376</v>
      </c>
      <c r="AE585" s="10">
        <f>VLOOKUP(AD585,[1]definitions_list_lookup!$Y$12:$Z$15,2,FALSE)</f>
        <v>0</v>
      </c>
      <c r="AF585" s="5"/>
      <c r="AG585" s="17" t="e">
        <f>VLOOKUP(AF585,[1]definitions_list_lookup!$AT$3:$AU$5,2,FALSE)</f>
        <v>#N/A</v>
      </c>
      <c r="AI585" s="2"/>
      <c r="AJ585" s="2"/>
      <c r="AK585" s="54"/>
      <c r="AL585" s="54"/>
      <c r="AM585" s="54"/>
      <c r="AN585" s="54"/>
      <c r="AO585" s="54"/>
      <c r="AP585" s="54"/>
      <c r="AQ585" s="54"/>
      <c r="AR585" s="54"/>
      <c r="AS585" s="54"/>
      <c r="AT585" s="55"/>
      <c r="AU585" s="55"/>
      <c r="AV585" s="55"/>
      <c r="AW585" s="55"/>
      <c r="AX585" s="56" t="e">
        <f t="shared" si="28"/>
        <v>#DIV/0!</v>
      </c>
      <c r="AY585" s="56" t="e">
        <f t="shared" si="29"/>
        <v>#DIV/0!</v>
      </c>
      <c r="AZ585" s="56" t="e">
        <f t="shared" si="30"/>
        <v>#DIV/0!</v>
      </c>
      <c r="BA585" s="56" t="e">
        <f t="shared" si="31"/>
        <v>#DIV/0!</v>
      </c>
      <c r="BB585" s="56" t="e">
        <f t="shared" si="32"/>
        <v>#DIV/0!</v>
      </c>
      <c r="BC585" s="57" t="e">
        <f t="shared" si="33"/>
        <v>#DIV/0!</v>
      </c>
      <c r="BD585" s="58" t="e">
        <f t="shared" si="34"/>
        <v>#DIV/0!</v>
      </c>
      <c r="BE585" s="2" t="s">
        <v>459</v>
      </c>
      <c r="BH585" s="2" t="s">
        <v>420</v>
      </c>
      <c r="BI585" s="9">
        <f>VLOOKUP(BH585,[1]definitions_list_lookup!$AB$12:$AC$17,2,FALSE)</f>
        <v>0</v>
      </c>
    </row>
    <row r="586" spans="1:61">
      <c r="A586" s="8">
        <v>43305</v>
      </c>
      <c r="B586" s="9" t="s">
        <v>9</v>
      </c>
      <c r="D586" s="9" t="s">
        <v>302</v>
      </c>
      <c r="E586" s="9">
        <v>81</v>
      </c>
      <c r="F586" s="9">
        <v>2</v>
      </c>
      <c r="G586" s="10" t="s">
        <v>303</v>
      </c>
      <c r="H586" s="2">
        <v>0</v>
      </c>
      <c r="I586" s="2">
        <v>87.5</v>
      </c>
      <c r="J586" s="49" t="str">
        <f>IF(((VLOOKUP($G586,Depth_Lookup!$A$3:$J$561,9,FALSE))-(I586/100))&gt;=0,"Good","Too Long")</f>
        <v>Good</v>
      </c>
      <c r="K586" s="50">
        <f>(VLOOKUP($G586,Depth_Lookup!$A$3:$J$561,10,FALSE))+(H586/100)</f>
        <v>171.45</v>
      </c>
      <c r="L586" s="50">
        <f>(VLOOKUP($G586,Depth_Lookup!$A$3:$J$561,10,FALSE))+(I586/100)</f>
        <v>172.32499999999999</v>
      </c>
      <c r="R586" s="9"/>
      <c r="S586" s="17"/>
      <c r="T586" s="208"/>
      <c r="U586" s="5"/>
      <c r="V586" s="9"/>
      <c r="W586" s="9"/>
      <c r="X586" s="10" t="e">
        <f>VLOOKUP(W586,[1]definitions_list_lookup!$V$12:$W$15,2,FALSE)</f>
        <v>#N/A</v>
      </c>
      <c r="Y586" s="5"/>
      <c r="Z586" s="17" t="e">
        <f>VLOOKUP(Y586,[1]definitions_list_lookup!$AT$3:$AU$5,2,FALSE)</f>
        <v>#N/A</v>
      </c>
      <c r="AA586" s="52"/>
      <c r="AC586" s="9"/>
      <c r="AD586" s="2" t="s">
        <v>376</v>
      </c>
      <c r="AE586" s="10">
        <f>VLOOKUP(AD586,[1]definitions_list_lookup!$Y$12:$Z$15,2,FALSE)</f>
        <v>0</v>
      </c>
      <c r="AF586" s="5"/>
      <c r="AG586" s="17" t="e">
        <f>VLOOKUP(AF586,[1]definitions_list_lookup!$AT$3:$AU$5,2,FALSE)</f>
        <v>#N/A</v>
      </c>
      <c r="AI586" s="2"/>
      <c r="AJ586" s="2"/>
      <c r="AK586" s="54"/>
      <c r="AL586" s="54"/>
      <c r="AM586" s="54"/>
      <c r="AN586" s="54"/>
      <c r="AO586" s="54"/>
      <c r="AP586" s="54"/>
      <c r="AQ586" s="54"/>
      <c r="AR586" s="54"/>
      <c r="AS586" s="54"/>
      <c r="AT586" s="55"/>
      <c r="AU586" s="55"/>
      <c r="AV586" s="55"/>
      <c r="AW586" s="55"/>
      <c r="AX586" s="56" t="e">
        <f t="shared" si="28"/>
        <v>#DIV/0!</v>
      </c>
      <c r="AY586" s="56" t="e">
        <f t="shared" si="29"/>
        <v>#DIV/0!</v>
      </c>
      <c r="AZ586" s="56" t="e">
        <f t="shared" si="30"/>
        <v>#DIV/0!</v>
      </c>
      <c r="BA586" s="56" t="e">
        <f t="shared" si="31"/>
        <v>#DIV/0!</v>
      </c>
      <c r="BB586" s="56" t="e">
        <f t="shared" si="32"/>
        <v>#DIV/0!</v>
      </c>
      <c r="BC586" s="57" t="e">
        <f t="shared" si="33"/>
        <v>#DIV/0!</v>
      </c>
      <c r="BD586" s="58" t="e">
        <f t="shared" si="34"/>
        <v>#DIV/0!</v>
      </c>
      <c r="BE586" s="2" t="s">
        <v>459</v>
      </c>
      <c r="BH586" s="2" t="s">
        <v>420</v>
      </c>
      <c r="BI586" s="9">
        <f>VLOOKUP(BH586,[1]definitions_list_lookup!$AB$12:$AC$17,2,FALSE)</f>
        <v>0</v>
      </c>
    </row>
    <row r="587" spans="1:61">
      <c r="A587" s="8">
        <v>43305</v>
      </c>
      <c r="B587" s="9" t="s">
        <v>9</v>
      </c>
      <c r="D587" s="9" t="s">
        <v>304</v>
      </c>
      <c r="E587" s="9">
        <v>81</v>
      </c>
      <c r="F587" s="9">
        <v>3</v>
      </c>
      <c r="G587" s="10" t="s">
        <v>305</v>
      </c>
      <c r="H587" s="2">
        <v>0</v>
      </c>
      <c r="I587" s="2">
        <v>68.5</v>
      </c>
      <c r="J587" s="49" t="str">
        <f>IF(((VLOOKUP($G587,Depth_Lookup!$A$3:$J$561,9,FALSE))-(I587/100))&gt;=0,"Good","Too Long")</f>
        <v>Good</v>
      </c>
      <c r="K587" s="50">
        <f>(VLOOKUP($G587,Depth_Lookup!$A$3:$J$561,10,FALSE))+(H587/100)</f>
        <v>172.32499999999999</v>
      </c>
      <c r="L587" s="50">
        <f>(VLOOKUP($G587,Depth_Lookup!$A$3:$J$561,10,FALSE))+(I587/100)</f>
        <v>173.01</v>
      </c>
      <c r="R587" s="9"/>
      <c r="S587" s="17"/>
      <c r="T587" s="208"/>
      <c r="U587" s="5"/>
      <c r="V587" s="9"/>
      <c r="W587" s="9"/>
      <c r="X587" s="10" t="e">
        <f>VLOOKUP(W587,[1]definitions_list_lookup!$V$12:$W$15,2,FALSE)</f>
        <v>#N/A</v>
      </c>
      <c r="Y587" s="5"/>
      <c r="Z587" s="17" t="e">
        <f>VLOOKUP(Y587,[1]definitions_list_lookup!$AT$3:$AU$5,2,FALSE)</f>
        <v>#N/A</v>
      </c>
      <c r="AA587" s="52"/>
      <c r="AC587" s="9"/>
      <c r="AD587" s="2" t="s">
        <v>376</v>
      </c>
      <c r="AE587" s="10">
        <f>VLOOKUP(AD587,[1]definitions_list_lookup!$Y$12:$Z$15,2,FALSE)</f>
        <v>0</v>
      </c>
      <c r="AF587" s="5"/>
      <c r="AG587" s="17" t="e">
        <f>VLOOKUP(AF587,[1]definitions_list_lookup!$AT$3:$AU$5,2,FALSE)</f>
        <v>#N/A</v>
      </c>
      <c r="AI587" s="2"/>
      <c r="AJ587" s="2"/>
      <c r="AK587" s="54"/>
      <c r="AL587" s="54"/>
      <c r="AM587" s="54"/>
      <c r="AN587" s="54"/>
      <c r="AO587" s="54"/>
      <c r="AP587" s="54"/>
      <c r="AQ587" s="54"/>
      <c r="AR587" s="54"/>
      <c r="AS587" s="54"/>
      <c r="AT587" s="55"/>
      <c r="AU587" s="55"/>
      <c r="AV587" s="55"/>
      <c r="AW587" s="55"/>
      <c r="AX587" s="56" t="e">
        <f t="shared" si="28"/>
        <v>#DIV/0!</v>
      </c>
      <c r="AY587" s="56" t="e">
        <f t="shared" si="29"/>
        <v>#DIV/0!</v>
      </c>
      <c r="AZ587" s="56" t="e">
        <f t="shared" si="30"/>
        <v>#DIV/0!</v>
      </c>
      <c r="BA587" s="56" t="e">
        <f t="shared" si="31"/>
        <v>#DIV/0!</v>
      </c>
      <c r="BB587" s="56" t="e">
        <f t="shared" si="32"/>
        <v>#DIV/0!</v>
      </c>
      <c r="BC587" s="57" t="e">
        <f t="shared" si="33"/>
        <v>#DIV/0!</v>
      </c>
      <c r="BD587" s="58" t="e">
        <f t="shared" si="34"/>
        <v>#DIV/0!</v>
      </c>
      <c r="BE587" s="2" t="s">
        <v>459</v>
      </c>
      <c r="BH587" s="2" t="s">
        <v>420</v>
      </c>
      <c r="BI587" s="9">
        <f>VLOOKUP(BH587,[1]definitions_list_lookup!$AB$12:$AC$17,2,FALSE)</f>
        <v>0</v>
      </c>
    </row>
    <row r="588" spans="1:61">
      <c r="A588" s="8">
        <v>43305</v>
      </c>
      <c r="B588" s="9" t="s">
        <v>9</v>
      </c>
      <c r="D588" s="9" t="s">
        <v>306</v>
      </c>
      <c r="E588" s="9">
        <v>81</v>
      </c>
      <c r="F588" s="9">
        <v>4</v>
      </c>
      <c r="G588" s="10" t="s">
        <v>307</v>
      </c>
      <c r="H588" s="2">
        <v>0</v>
      </c>
      <c r="I588" s="2">
        <v>9</v>
      </c>
      <c r="J588" s="49" t="str">
        <f>IF(((VLOOKUP($G588,Depth_Lookup!$A$3:$J$561,9,FALSE))-(I588/100))&gt;=0,"Good","Too Long")</f>
        <v>Good</v>
      </c>
      <c r="K588" s="50">
        <f>(VLOOKUP($G588,Depth_Lookup!$A$3:$J$561,10,FALSE))+(H588/100)</f>
        <v>173.01</v>
      </c>
      <c r="L588" s="50">
        <f>(VLOOKUP($G588,Depth_Lookup!$A$3:$J$561,10,FALSE))+(I588/100)</f>
        <v>173.1</v>
      </c>
      <c r="R588" s="9"/>
      <c r="S588" s="17"/>
      <c r="T588" s="208"/>
      <c r="U588" s="5"/>
      <c r="V588" s="9"/>
      <c r="W588" s="9"/>
      <c r="X588" s="10" t="e">
        <f>VLOOKUP(W588,[1]definitions_list_lookup!$V$12:$W$15,2,FALSE)</f>
        <v>#N/A</v>
      </c>
      <c r="Y588" s="5"/>
      <c r="Z588" s="17" t="e">
        <f>VLOOKUP(Y588,[1]definitions_list_lookup!$AT$3:$AU$5,2,FALSE)</f>
        <v>#N/A</v>
      </c>
      <c r="AA588" s="52"/>
      <c r="AC588" s="9"/>
      <c r="AD588" s="2" t="s">
        <v>376</v>
      </c>
      <c r="AE588" s="10">
        <f>VLOOKUP(AD588,[1]definitions_list_lookup!$Y$12:$Z$15,2,FALSE)</f>
        <v>0</v>
      </c>
      <c r="AF588" s="5"/>
      <c r="AG588" s="17" t="e">
        <f>VLOOKUP(AF588,[1]definitions_list_lookup!$AT$3:$AU$5,2,FALSE)</f>
        <v>#N/A</v>
      </c>
      <c r="AI588" s="2"/>
      <c r="AJ588" s="2"/>
      <c r="AK588" s="54"/>
      <c r="AL588" s="54"/>
      <c r="AM588" s="54"/>
      <c r="AN588" s="54"/>
      <c r="AO588" s="54"/>
      <c r="AP588" s="54"/>
      <c r="AQ588" s="54"/>
      <c r="AR588" s="54"/>
      <c r="AS588" s="54"/>
      <c r="AT588" s="55"/>
      <c r="AU588" s="55"/>
      <c r="AV588" s="55"/>
      <c r="AW588" s="55"/>
      <c r="AX588" s="56" t="e">
        <f t="shared" si="28"/>
        <v>#DIV/0!</v>
      </c>
      <c r="AY588" s="56" t="e">
        <f t="shared" si="29"/>
        <v>#DIV/0!</v>
      </c>
      <c r="AZ588" s="56" t="e">
        <f t="shared" si="30"/>
        <v>#DIV/0!</v>
      </c>
      <c r="BA588" s="56" t="e">
        <f t="shared" si="31"/>
        <v>#DIV/0!</v>
      </c>
      <c r="BB588" s="56" t="e">
        <f t="shared" si="32"/>
        <v>#DIV/0!</v>
      </c>
      <c r="BC588" s="57" t="e">
        <f t="shared" si="33"/>
        <v>#DIV/0!</v>
      </c>
      <c r="BD588" s="58" t="e">
        <f t="shared" si="34"/>
        <v>#DIV/0!</v>
      </c>
      <c r="BE588" s="2" t="s">
        <v>459</v>
      </c>
      <c r="BH588" s="2" t="s">
        <v>420</v>
      </c>
      <c r="BI588" s="9">
        <f>VLOOKUP(BH588,[1]definitions_list_lookup!$AB$12:$AC$17,2,FALSE)</f>
        <v>0</v>
      </c>
    </row>
    <row r="589" spans="1:61" s="113" customFormat="1">
      <c r="A589" s="112">
        <v>43305</v>
      </c>
      <c r="B589" s="113" t="s">
        <v>9</v>
      </c>
      <c r="D589" s="113" t="s">
        <v>308</v>
      </c>
      <c r="E589" s="113">
        <v>81</v>
      </c>
      <c r="F589" s="113">
        <v>4</v>
      </c>
      <c r="G589" s="114" t="s">
        <v>307</v>
      </c>
      <c r="H589" s="113">
        <v>9</v>
      </c>
      <c r="I589" s="113">
        <v>9.1999999999999993</v>
      </c>
      <c r="J589" s="49" t="str">
        <f>IF(((VLOOKUP($G589,Depth_Lookup!$A$3:$J$561,9,FALSE))-(I589/100))&gt;=0,"Good","Too Long")</f>
        <v>Good</v>
      </c>
      <c r="K589" s="50">
        <f>(VLOOKUP($G589,Depth_Lookup!$A$3:$J$561,10,FALSE))+(H589/100)</f>
        <v>173.1</v>
      </c>
      <c r="L589" s="50">
        <f>(VLOOKUP($G589,Depth_Lookup!$A$3:$J$561,10,FALSE))+(I589/100)</f>
        <v>173.102</v>
      </c>
      <c r="M589" s="115"/>
      <c r="N589" s="116"/>
      <c r="S589" s="114"/>
      <c r="T589" s="208"/>
      <c r="X589" s="114" t="e">
        <f>VLOOKUP(W589,[1]definitions_list_lookup!$V$12:$W$15,2,FALSE)</f>
        <v>#N/A</v>
      </c>
      <c r="Z589" s="114" t="e">
        <f>VLOOKUP(Y589,[1]definitions_list_lookup!$AT$3:$AU$5,2,FALSE)</f>
        <v>#N/A</v>
      </c>
      <c r="AA589" s="117"/>
      <c r="AB589" s="118"/>
      <c r="AD589" s="113" t="s">
        <v>376</v>
      </c>
      <c r="AE589" s="114">
        <f>VLOOKUP(AD589,[1]definitions_list_lookup!$Y$12:$Z$15,2,FALSE)</f>
        <v>0</v>
      </c>
      <c r="AG589" s="114" t="e">
        <f>VLOOKUP(AF589,[1]definitions_list_lookup!$AT$3:$AU$5,2,FALSE)</f>
        <v>#N/A</v>
      </c>
      <c r="AK589" s="119" t="s">
        <v>421</v>
      </c>
      <c r="AL589" s="119" t="s">
        <v>422</v>
      </c>
      <c r="AM589" s="119" t="s">
        <v>423</v>
      </c>
      <c r="AN589" s="119">
        <v>0.2</v>
      </c>
      <c r="AO589" s="119"/>
      <c r="AP589" s="119"/>
      <c r="AQ589" s="119"/>
      <c r="AR589" s="119"/>
      <c r="AS589" s="119"/>
      <c r="AT589" s="120">
        <v>58</v>
      </c>
      <c r="AU589" s="120">
        <v>90</v>
      </c>
      <c r="AV589" s="120">
        <v>58</v>
      </c>
      <c r="AW589" s="120">
        <v>180</v>
      </c>
      <c r="AX589" s="121">
        <f t="shared" si="28"/>
        <v>-45</v>
      </c>
      <c r="AY589" s="121">
        <f t="shared" si="29"/>
        <v>315</v>
      </c>
      <c r="AZ589" s="121">
        <f t="shared" si="30"/>
        <v>23.838207652018653</v>
      </c>
      <c r="BA589" s="121">
        <f t="shared" si="31"/>
        <v>45</v>
      </c>
      <c r="BB589" s="121">
        <f t="shared" si="32"/>
        <v>66.161792347981347</v>
      </c>
      <c r="BC589" s="122">
        <f t="shared" si="33"/>
        <v>135</v>
      </c>
      <c r="BD589" s="123">
        <f t="shared" si="34"/>
        <v>66.161792347981347</v>
      </c>
      <c r="BE589" s="113" t="s">
        <v>425</v>
      </c>
      <c r="BG589" s="124"/>
      <c r="BH589" s="113" t="s">
        <v>420</v>
      </c>
      <c r="BI589" s="113">
        <f>VLOOKUP(BH589,[1]definitions_list_lookup!$AB$12:$AC$17,2,FALSE)</f>
        <v>0</v>
      </c>
    </row>
    <row r="590" spans="1:61">
      <c r="A590" s="8">
        <v>43305</v>
      </c>
      <c r="B590" s="9" t="s">
        <v>9</v>
      </c>
      <c r="D590" s="9" t="s">
        <v>306</v>
      </c>
      <c r="E590" s="9">
        <v>81</v>
      </c>
      <c r="F590" s="9">
        <v>4</v>
      </c>
      <c r="G590" s="10" t="s">
        <v>307</v>
      </c>
      <c r="H590" s="2">
        <v>9.1999999999999993</v>
      </c>
      <c r="I590" s="2">
        <v>29</v>
      </c>
      <c r="J590" s="49" t="str">
        <f>IF(((VLOOKUP($G590,Depth_Lookup!$A$3:$J$561,9,FALSE))-(I590/100))&gt;=0,"Good","Too Long")</f>
        <v>Good</v>
      </c>
      <c r="K590" s="50">
        <f>(VLOOKUP($G590,Depth_Lookup!$A$3:$J$561,10,FALSE))+(H590/100)</f>
        <v>173.102</v>
      </c>
      <c r="L590" s="50">
        <f>(VLOOKUP($G590,Depth_Lookup!$A$3:$J$561,10,FALSE))+(I590/100)</f>
        <v>173.29999999999998</v>
      </c>
      <c r="R590" s="9"/>
      <c r="S590" s="17"/>
      <c r="T590" s="208"/>
      <c r="U590" s="5"/>
      <c r="V590" s="9"/>
      <c r="W590" s="9"/>
      <c r="X590" s="10" t="e">
        <f>VLOOKUP(W590,[1]definitions_list_lookup!$V$12:$W$15,2,FALSE)</f>
        <v>#N/A</v>
      </c>
      <c r="Y590" s="5"/>
      <c r="Z590" s="17" t="e">
        <f>VLOOKUP(Y590,[1]definitions_list_lookup!$AT$3:$AU$5,2,FALSE)</f>
        <v>#N/A</v>
      </c>
      <c r="AA590" s="52"/>
      <c r="AC590" s="9"/>
      <c r="AD590" s="2" t="s">
        <v>376</v>
      </c>
      <c r="AE590" s="10">
        <f>VLOOKUP(AD590,[1]definitions_list_lookup!$Y$12:$Z$15,2,FALSE)</f>
        <v>0</v>
      </c>
      <c r="AF590" s="5"/>
      <c r="AG590" s="17" t="e">
        <f>VLOOKUP(AF590,[1]definitions_list_lookup!$AT$3:$AU$5,2,FALSE)</f>
        <v>#N/A</v>
      </c>
      <c r="AI590" s="2"/>
      <c r="AJ590" s="2"/>
      <c r="AK590" s="54"/>
      <c r="AL590" s="54"/>
      <c r="AM590" s="54"/>
      <c r="AN590" s="54"/>
      <c r="AO590" s="54"/>
      <c r="AP590" s="54"/>
      <c r="AQ590" s="54"/>
      <c r="AR590" s="54"/>
      <c r="AS590" s="54"/>
      <c r="AT590" s="55"/>
      <c r="AU590" s="55"/>
      <c r="AV590" s="55"/>
      <c r="AW590" s="55"/>
      <c r="AX590" s="56" t="e">
        <f t="shared" si="28"/>
        <v>#DIV/0!</v>
      </c>
      <c r="AY590" s="56" t="e">
        <f t="shared" si="29"/>
        <v>#DIV/0!</v>
      </c>
      <c r="AZ590" s="56" t="e">
        <f t="shared" si="30"/>
        <v>#DIV/0!</v>
      </c>
      <c r="BA590" s="56" t="e">
        <f t="shared" si="31"/>
        <v>#DIV/0!</v>
      </c>
      <c r="BB590" s="56" t="e">
        <f t="shared" si="32"/>
        <v>#DIV/0!</v>
      </c>
      <c r="BC590" s="57" t="e">
        <f t="shared" si="33"/>
        <v>#DIV/0!</v>
      </c>
      <c r="BD590" s="58" t="e">
        <f t="shared" si="34"/>
        <v>#DIV/0!</v>
      </c>
      <c r="BE590" s="2" t="s">
        <v>459</v>
      </c>
      <c r="BH590" s="2" t="s">
        <v>420</v>
      </c>
      <c r="BI590" s="9">
        <f>VLOOKUP(BH590,[1]definitions_list_lookup!$AB$12:$AC$17,2,FALSE)</f>
        <v>0</v>
      </c>
    </row>
    <row r="591" spans="1:61" s="113" customFormat="1">
      <c r="A591" s="112">
        <v>43305</v>
      </c>
      <c r="B591" s="113" t="s">
        <v>9</v>
      </c>
      <c r="D591" s="113" t="s">
        <v>308</v>
      </c>
      <c r="E591" s="113">
        <v>81</v>
      </c>
      <c r="F591" s="113">
        <v>4</v>
      </c>
      <c r="G591" s="114" t="s">
        <v>307</v>
      </c>
      <c r="H591" s="113">
        <v>29</v>
      </c>
      <c r="I591" s="113">
        <v>29.2</v>
      </c>
      <c r="J591" s="49" t="str">
        <f>IF(((VLOOKUP($G591,Depth_Lookup!$A$3:$J$561,9,FALSE))-(I591/100))&gt;=0,"Good","Too Long")</f>
        <v>Good</v>
      </c>
      <c r="K591" s="50">
        <f>(VLOOKUP($G591,Depth_Lookup!$A$3:$J$561,10,FALSE))+(H591/100)</f>
        <v>173.29999999999998</v>
      </c>
      <c r="L591" s="50">
        <f>(VLOOKUP($G591,Depth_Lookup!$A$3:$J$561,10,FALSE))+(I591/100)</f>
        <v>173.30199999999999</v>
      </c>
      <c r="M591" s="115"/>
      <c r="N591" s="116"/>
      <c r="S591" s="114"/>
      <c r="T591" s="208"/>
      <c r="X591" s="114" t="e">
        <f>VLOOKUP(W591,[1]definitions_list_lookup!$V$12:$W$15,2,FALSE)</f>
        <v>#N/A</v>
      </c>
      <c r="Z591" s="114" t="e">
        <f>VLOOKUP(Y591,[1]definitions_list_lookup!$AT$3:$AU$5,2,FALSE)</f>
        <v>#N/A</v>
      </c>
      <c r="AA591" s="117"/>
      <c r="AB591" s="118"/>
      <c r="AD591" s="113" t="s">
        <v>376</v>
      </c>
      <c r="AE591" s="114">
        <f>VLOOKUP(AD591,[1]definitions_list_lookup!$Y$12:$Z$15,2,FALSE)</f>
        <v>0</v>
      </c>
      <c r="AG591" s="114" t="e">
        <f>VLOOKUP(AF591,[1]definitions_list_lookup!$AT$3:$AU$5,2,FALSE)</f>
        <v>#N/A</v>
      </c>
      <c r="AK591" s="119" t="s">
        <v>421</v>
      </c>
      <c r="AL591" s="119" t="s">
        <v>422</v>
      </c>
      <c r="AM591" s="119" t="s">
        <v>423</v>
      </c>
      <c r="AN591" s="119">
        <v>0.2</v>
      </c>
      <c r="AO591" s="119"/>
      <c r="AP591" s="119"/>
      <c r="AQ591" s="119"/>
      <c r="AR591" s="119"/>
      <c r="AS591" s="119"/>
      <c r="AT591" s="120">
        <v>59</v>
      </c>
      <c r="AU591" s="120">
        <v>90</v>
      </c>
      <c r="AV591" s="120">
        <v>65</v>
      </c>
      <c r="AW591" s="120">
        <v>180</v>
      </c>
      <c r="AX591" s="121">
        <f t="shared" si="28"/>
        <v>-37.813832603694777</v>
      </c>
      <c r="AY591" s="121">
        <f t="shared" si="29"/>
        <v>322.18616739630522</v>
      </c>
      <c r="AZ591" s="121">
        <f t="shared" si="30"/>
        <v>20.223107350795807</v>
      </c>
      <c r="BA591" s="121">
        <f t="shared" si="31"/>
        <v>52.186167396305223</v>
      </c>
      <c r="BB591" s="121">
        <f t="shared" si="32"/>
        <v>69.7768926492042</v>
      </c>
      <c r="BC591" s="122">
        <f t="shared" si="33"/>
        <v>142.18616739630522</v>
      </c>
      <c r="BD591" s="123">
        <f t="shared" si="34"/>
        <v>69.7768926492042</v>
      </c>
      <c r="BE591" s="113" t="s">
        <v>425</v>
      </c>
      <c r="BG591" s="124"/>
      <c r="BH591" s="113" t="s">
        <v>420</v>
      </c>
      <c r="BI591" s="113">
        <f>VLOOKUP(BH591,[1]definitions_list_lookup!$AB$12:$AC$17,2,FALSE)</f>
        <v>0</v>
      </c>
    </row>
    <row r="592" spans="1:61">
      <c r="A592" s="8">
        <v>43305</v>
      </c>
      <c r="B592" s="9" t="s">
        <v>9</v>
      </c>
      <c r="D592" s="9" t="s">
        <v>308</v>
      </c>
      <c r="E592" s="9">
        <v>81</v>
      </c>
      <c r="F592" s="9">
        <v>4</v>
      </c>
      <c r="G592" s="10" t="s">
        <v>307</v>
      </c>
      <c r="H592" s="2">
        <v>29.2</v>
      </c>
      <c r="I592" s="2">
        <v>61</v>
      </c>
      <c r="J592" s="49" t="str">
        <f>IF(((VLOOKUP($G592,Depth_Lookup!$A$3:$J$561,9,FALSE))-(I592/100))&gt;=0,"Good","Too Long")</f>
        <v>Good</v>
      </c>
      <c r="K592" s="50">
        <f>(VLOOKUP($G592,Depth_Lookup!$A$3:$J$561,10,FALSE))+(H592/100)</f>
        <v>173.30199999999999</v>
      </c>
      <c r="L592" s="50">
        <f>(VLOOKUP($G592,Depth_Lookup!$A$3:$J$561,10,FALSE))+(I592/100)</f>
        <v>173.62</v>
      </c>
      <c r="R592" s="9"/>
      <c r="S592" s="17"/>
      <c r="T592" s="208"/>
      <c r="U592" s="5"/>
      <c r="V592" s="9"/>
      <c r="W592" s="9"/>
      <c r="X592" s="10" t="e">
        <f>VLOOKUP(W592,[1]definitions_list_lookup!$V$12:$W$15,2,FALSE)</f>
        <v>#N/A</v>
      </c>
      <c r="Y592" s="5"/>
      <c r="Z592" s="17" t="e">
        <f>VLOOKUP(Y592,[1]definitions_list_lookup!$AT$3:$AU$5,2,FALSE)</f>
        <v>#N/A</v>
      </c>
      <c r="AA592" s="52"/>
      <c r="AC592" s="9"/>
      <c r="AD592" s="2" t="s">
        <v>376</v>
      </c>
      <c r="AE592" s="10">
        <f>VLOOKUP(AD592,[1]definitions_list_lookup!$Y$12:$Z$15,2,FALSE)</f>
        <v>0</v>
      </c>
      <c r="AF592" s="5"/>
      <c r="AG592" s="17" t="e">
        <f>VLOOKUP(AF592,[1]definitions_list_lookup!$AT$3:$AU$5,2,FALSE)</f>
        <v>#N/A</v>
      </c>
      <c r="AI592" s="2"/>
      <c r="AJ592" s="2"/>
      <c r="AK592" s="54"/>
      <c r="AL592" s="54"/>
      <c r="AM592" s="54"/>
      <c r="AN592" s="54"/>
      <c r="AO592" s="54"/>
      <c r="AP592" s="54"/>
      <c r="AQ592" s="54"/>
      <c r="AR592" s="54"/>
      <c r="AS592" s="54"/>
      <c r="AT592" s="55"/>
      <c r="AU592" s="55"/>
      <c r="AV592" s="55"/>
      <c r="AW592" s="55"/>
      <c r="AX592" s="56" t="e">
        <f t="shared" si="28"/>
        <v>#DIV/0!</v>
      </c>
      <c r="AY592" s="56" t="e">
        <f t="shared" si="29"/>
        <v>#DIV/0!</v>
      </c>
      <c r="AZ592" s="56" t="e">
        <f t="shared" si="30"/>
        <v>#DIV/0!</v>
      </c>
      <c r="BA592" s="56" t="e">
        <f t="shared" si="31"/>
        <v>#DIV/0!</v>
      </c>
      <c r="BB592" s="56" t="e">
        <f t="shared" si="32"/>
        <v>#DIV/0!</v>
      </c>
      <c r="BC592" s="57" t="e">
        <f t="shared" si="33"/>
        <v>#DIV/0!</v>
      </c>
      <c r="BD592" s="58" t="e">
        <f t="shared" si="34"/>
        <v>#DIV/0!</v>
      </c>
      <c r="BE592" s="2" t="s">
        <v>459</v>
      </c>
      <c r="BH592" s="2" t="s">
        <v>420</v>
      </c>
      <c r="BI592" s="9">
        <f>VLOOKUP(BH592,[1]definitions_list_lookup!$AB$12:$AC$17,2,FALSE)</f>
        <v>0</v>
      </c>
    </row>
    <row r="593" spans="1:61">
      <c r="A593" s="8">
        <v>43305</v>
      </c>
      <c r="B593" s="9" t="s">
        <v>9</v>
      </c>
      <c r="D593" s="9" t="s">
        <v>309</v>
      </c>
      <c r="E593" s="9">
        <v>82</v>
      </c>
      <c r="F593" s="9">
        <v>1</v>
      </c>
      <c r="G593" s="10" t="s">
        <v>310</v>
      </c>
      <c r="H593" s="2">
        <v>0</v>
      </c>
      <c r="I593" s="2">
        <v>85.5</v>
      </c>
      <c r="J593" s="49" t="str">
        <f>IF(((VLOOKUP($G593,Depth_Lookup!$A$3:$J$561,9,FALSE))-(I593/100))&gt;=0,"Good","Too Long")</f>
        <v>Good</v>
      </c>
      <c r="K593" s="50">
        <f>(VLOOKUP($G593,Depth_Lookup!$A$3:$J$561,10,FALSE))+(H593/100)</f>
        <v>173.6</v>
      </c>
      <c r="L593" s="50">
        <f>(VLOOKUP($G593,Depth_Lookup!$A$3:$J$561,10,FALSE))+(I593/100)</f>
        <v>174.45499999999998</v>
      </c>
      <c r="R593" s="9"/>
      <c r="S593" s="17"/>
      <c r="T593" s="208"/>
      <c r="U593" s="5"/>
      <c r="V593" s="9"/>
      <c r="W593" s="9"/>
      <c r="X593" s="10" t="e">
        <f>VLOOKUP(W593,[1]definitions_list_lookup!$V$12:$W$15,2,FALSE)</f>
        <v>#N/A</v>
      </c>
      <c r="Y593" s="5"/>
      <c r="Z593" s="17" t="e">
        <f>VLOOKUP(Y593,[1]definitions_list_lookup!$AT$3:$AU$5,2,FALSE)</f>
        <v>#N/A</v>
      </c>
      <c r="AA593" s="52"/>
      <c r="AC593" s="9"/>
      <c r="AD593" s="2" t="s">
        <v>376</v>
      </c>
      <c r="AE593" s="10">
        <f>VLOOKUP(AD593,[1]definitions_list_lookup!$Y$12:$Z$15,2,FALSE)</f>
        <v>0</v>
      </c>
      <c r="AF593" s="5"/>
      <c r="AG593" s="17" t="e">
        <f>VLOOKUP(AF593,[1]definitions_list_lookup!$AT$3:$AU$5,2,FALSE)</f>
        <v>#N/A</v>
      </c>
      <c r="AI593" s="2"/>
      <c r="AJ593" s="2"/>
      <c r="AK593" s="54"/>
      <c r="AL593" s="54"/>
      <c r="AM593" s="54"/>
      <c r="AN593" s="54"/>
      <c r="AO593" s="54"/>
      <c r="AP593" s="54"/>
      <c r="AQ593" s="54"/>
      <c r="AR593" s="54"/>
      <c r="AS593" s="54"/>
      <c r="AT593" s="55"/>
      <c r="AU593" s="55"/>
      <c r="AV593" s="55"/>
      <c r="AW593" s="55"/>
      <c r="AX593" s="56" t="e">
        <f t="shared" si="28"/>
        <v>#DIV/0!</v>
      </c>
      <c r="AY593" s="56" t="e">
        <f t="shared" si="29"/>
        <v>#DIV/0!</v>
      </c>
      <c r="AZ593" s="56" t="e">
        <f t="shared" si="30"/>
        <v>#DIV/0!</v>
      </c>
      <c r="BA593" s="56" t="e">
        <f t="shared" si="31"/>
        <v>#DIV/0!</v>
      </c>
      <c r="BB593" s="56" t="e">
        <f t="shared" si="32"/>
        <v>#DIV/0!</v>
      </c>
      <c r="BC593" s="57" t="e">
        <f t="shared" si="33"/>
        <v>#DIV/0!</v>
      </c>
      <c r="BD593" s="58" t="e">
        <f t="shared" si="34"/>
        <v>#DIV/0!</v>
      </c>
      <c r="BE593" s="2" t="s">
        <v>459</v>
      </c>
      <c r="BF593" s="2" t="s">
        <v>470</v>
      </c>
      <c r="BH593" s="2" t="s">
        <v>420</v>
      </c>
      <c r="BI593" s="9">
        <f>VLOOKUP(BH593,[1]definitions_list_lookup!$AB$12:$AC$17,2,FALSE)</f>
        <v>0</v>
      </c>
    </row>
    <row r="594" spans="1:61">
      <c r="A594" s="8">
        <v>43305</v>
      </c>
      <c r="B594" s="9" t="s">
        <v>9</v>
      </c>
      <c r="D594" s="9" t="s">
        <v>311</v>
      </c>
      <c r="E594" s="9">
        <v>82</v>
      </c>
      <c r="F594" s="9">
        <v>2</v>
      </c>
      <c r="G594" s="10" t="s">
        <v>312</v>
      </c>
      <c r="H594" s="2">
        <v>0</v>
      </c>
      <c r="I594" s="2">
        <v>45.5</v>
      </c>
      <c r="J594" s="49" t="str">
        <f>IF(((VLOOKUP($G594,Depth_Lookup!$A$3:$J$561,9,FALSE))-(I594/100))&gt;=0,"Good","Too Long")</f>
        <v>Good</v>
      </c>
      <c r="K594" s="50">
        <f>(VLOOKUP($G594,Depth_Lookup!$A$3:$J$561,10,FALSE))+(H594/100)</f>
        <v>174.45500000000001</v>
      </c>
      <c r="L594" s="50">
        <f>(VLOOKUP($G594,Depth_Lookup!$A$3:$J$561,10,FALSE))+(I594/100)</f>
        <v>174.91000000000003</v>
      </c>
      <c r="R594" s="9"/>
      <c r="S594" s="17"/>
      <c r="T594" s="208"/>
      <c r="U594" s="5"/>
      <c r="V594" s="9"/>
      <c r="W594" s="9"/>
      <c r="X594" s="10" t="e">
        <f>VLOOKUP(W594,[1]definitions_list_lookup!$V$12:$W$15,2,FALSE)</f>
        <v>#N/A</v>
      </c>
      <c r="Y594" s="5"/>
      <c r="Z594" s="17" t="e">
        <f>VLOOKUP(Y594,[1]definitions_list_lookup!$AT$3:$AU$5,2,FALSE)</f>
        <v>#N/A</v>
      </c>
      <c r="AA594" s="52"/>
      <c r="AC594" s="9"/>
      <c r="AD594" s="2" t="s">
        <v>376</v>
      </c>
      <c r="AE594" s="10">
        <f>VLOOKUP(AD594,[1]definitions_list_lookup!$Y$12:$Z$15,2,FALSE)</f>
        <v>0</v>
      </c>
      <c r="AF594" s="5"/>
      <c r="AG594" s="17" t="e">
        <f>VLOOKUP(AF594,[1]definitions_list_lookup!$AT$3:$AU$5,2,FALSE)</f>
        <v>#N/A</v>
      </c>
      <c r="AI594" s="2"/>
      <c r="AJ594" s="2"/>
      <c r="AK594" s="54"/>
      <c r="AL594" s="54"/>
      <c r="AM594" s="54"/>
      <c r="AN594" s="54"/>
      <c r="AO594" s="54"/>
      <c r="AP594" s="54"/>
      <c r="AQ594" s="54"/>
      <c r="AR594" s="54"/>
      <c r="AS594" s="54"/>
      <c r="AT594" s="55"/>
      <c r="AU594" s="55"/>
      <c r="AV594" s="55"/>
      <c r="AW594" s="55"/>
      <c r="AX594" s="56" t="e">
        <f t="shared" si="28"/>
        <v>#DIV/0!</v>
      </c>
      <c r="AY594" s="56" t="e">
        <f t="shared" si="29"/>
        <v>#DIV/0!</v>
      </c>
      <c r="AZ594" s="56" t="e">
        <f t="shared" si="30"/>
        <v>#DIV/0!</v>
      </c>
      <c r="BA594" s="56" t="e">
        <f t="shared" si="31"/>
        <v>#DIV/0!</v>
      </c>
      <c r="BB594" s="56" t="e">
        <f t="shared" si="32"/>
        <v>#DIV/0!</v>
      </c>
      <c r="BC594" s="57" t="e">
        <f t="shared" si="33"/>
        <v>#DIV/0!</v>
      </c>
      <c r="BD594" s="58" t="e">
        <f t="shared" si="34"/>
        <v>#DIV/0!</v>
      </c>
      <c r="BE594" s="2" t="s">
        <v>459</v>
      </c>
      <c r="BH594" s="2" t="s">
        <v>420</v>
      </c>
      <c r="BI594" s="9">
        <f>VLOOKUP(BH594,[1]definitions_list_lookup!$AB$12:$AC$17,2,FALSE)</f>
        <v>0</v>
      </c>
    </row>
    <row r="595" spans="1:61" s="113" customFormat="1">
      <c r="A595" s="112">
        <v>43305</v>
      </c>
      <c r="B595" s="113" t="s">
        <v>9</v>
      </c>
      <c r="D595" s="113" t="s">
        <v>311</v>
      </c>
      <c r="E595" s="113">
        <v>82</v>
      </c>
      <c r="F595" s="113">
        <v>2</v>
      </c>
      <c r="G595" s="114" t="s">
        <v>312</v>
      </c>
      <c r="H595" s="113">
        <v>45.5</v>
      </c>
      <c r="I595" s="113">
        <v>46</v>
      </c>
      <c r="J595" s="49" t="str">
        <f>IF(((VLOOKUP($G595,Depth_Lookup!$A$3:$J$561,9,FALSE))-(I595/100))&gt;=0,"Good","Too Long")</f>
        <v>Good</v>
      </c>
      <c r="K595" s="50">
        <f>(VLOOKUP($G595,Depth_Lookup!$A$3:$J$561,10,FALSE))+(H595/100)</f>
        <v>174.91000000000003</v>
      </c>
      <c r="L595" s="50">
        <f>(VLOOKUP($G595,Depth_Lookup!$A$3:$J$561,10,FALSE))+(I595/100)</f>
        <v>174.91500000000002</v>
      </c>
      <c r="M595" s="115"/>
      <c r="N595" s="116"/>
      <c r="S595" s="114"/>
      <c r="T595" s="208"/>
      <c r="X595" s="114" t="e">
        <f>VLOOKUP(W595,[1]definitions_list_lookup!$V$12:$W$15,2,FALSE)</f>
        <v>#N/A</v>
      </c>
      <c r="Z595" s="114" t="e">
        <f>VLOOKUP(Y595,[1]definitions_list_lookup!$AT$3:$AU$5,2,FALSE)</f>
        <v>#N/A</v>
      </c>
      <c r="AA595" s="117"/>
      <c r="AB595" s="118"/>
      <c r="AD595" s="113" t="s">
        <v>376</v>
      </c>
      <c r="AE595" s="114">
        <f>VLOOKUP(AD595,[1]definitions_list_lookup!$Y$12:$Z$15,2,FALSE)</f>
        <v>0</v>
      </c>
      <c r="AG595" s="114" t="e">
        <f>VLOOKUP(AF595,[1]definitions_list_lookup!$AT$3:$AU$5,2,FALSE)</f>
        <v>#N/A</v>
      </c>
      <c r="AK595" s="119" t="s">
        <v>421</v>
      </c>
      <c r="AL595" s="119" t="s">
        <v>422</v>
      </c>
      <c r="AM595" s="119" t="s">
        <v>423</v>
      </c>
      <c r="AN595" s="119">
        <v>0.5</v>
      </c>
      <c r="AO595" s="119"/>
      <c r="AP595" s="119"/>
      <c r="AQ595" s="119"/>
      <c r="AR595" s="119"/>
      <c r="AS595" s="119"/>
      <c r="AT595" s="120">
        <v>52</v>
      </c>
      <c r="AU595" s="120">
        <v>270</v>
      </c>
      <c r="AV595" s="120">
        <v>26</v>
      </c>
      <c r="AW595" s="120">
        <v>0</v>
      </c>
      <c r="AX595" s="121">
        <f t="shared" si="28"/>
        <v>110.85976551909346</v>
      </c>
      <c r="AY595" s="121">
        <f t="shared" si="29"/>
        <v>110.85976551909346</v>
      </c>
      <c r="AZ595" s="121">
        <f t="shared" si="30"/>
        <v>36.13228725973412</v>
      </c>
      <c r="BA595" s="121">
        <f t="shared" si="31"/>
        <v>200.85976551909346</v>
      </c>
      <c r="BB595" s="121">
        <f t="shared" si="32"/>
        <v>53.86771274026588</v>
      </c>
      <c r="BC595" s="122">
        <f t="shared" si="33"/>
        <v>290.85976551909346</v>
      </c>
      <c r="BD595" s="123">
        <f t="shared" si="34"/>
        <v>53.86771274026588</v>
      </c>
      <c r="BE595" s="113" t="s">
        <v>425</v>
      </c>
      <c r="BG595" s="124"/>
      <c r="BH595" s="113" t="s">
        <v>420</v>
      </c>
      <c r="BI595" s="113">
        <f>VLOOKUP(BH595,[1]definitions_list_lookup!$AB$12:$AC$17,2,FALSE)</f>
        <v>0</v>
      </c>
    </row>
    <row r="596" spans="1:61">
      <c r="A596" s="8">
        <v>43305</v>
      </c>
      <c r="B596" s="9" t="s">
        <v>9</v>
      </c>
      <c r="D596" s="9" t="s">
        <v>311</v>
      </c>
      <c r="E596" s="9">
        <v>82</v>
      </c>
      <c r="F596" s="9">
        <v>2</v>
      </c>
      <c r="G596" s="10" t="s">
        <v>312</v>
      </c>
      <c r="H596" s="2">
        <v>46</v>
      </c>
      <c r="I596" s="2">
        <v>88.5</v>
      </c>
      <c r="J596" s="49" t="str">
        <f>IF(((VLOOKUP($G596,Depth_Lookup!$A$3:$J$561,9,FALSE))-(I596/100))&gt;=0,"Good","Too Long")</f>
        <v>Good</v>
      </c>
      <c r="K596" s="50">
        <f>(VLOOKUP($G596,Depth_Lookup!$A$3:$J$561,10,FALSE))+(H596/100)</f>
        <v>174.91500000000002</v>
      </c>
      <c r="L596" s="50">
        <f>(VLOOKUP($G596,Depth_Lookup!$A$3:$J$561,10,FALSE))+(I596/100)</f>
        <v>175.34</v>
      </c>
      <c r="R596" s="9"/>
      <c r="S596" s="17"/>
      <c r="T596" s="208"/>
      <c r="U596" s="5"/>
      <c r="V596" s="9"/>
      <c r="W596" s="9"/>
      <c r="X596" s="10" t="e">
        <f>VLOOKUP(W596,[1]definitions_list_lookup!$V$12:$W$15,2,FALSE)</f>
        <v>#N/A</v>
      </c>
      <c r="Y596" s="5"/>
      <c r="Z596" s="17" t="e">
        <f>VLOOKUP(Y596,[1]definitions_list_lookup!$AT$3:$AU$5,2,FALSE)</f>
        <v>#N/A</v>
      </c>
      <c r="AA596" s="52"/>
      <c r="AC596" s="9"/>
      <c r="AD596" s="2" t="s">
        <v>376</v>
      </c>
      <c r="AE596" s="10">
        <f>VLOOKUP(AD596,[1]definitions_list_lookup!$Y$12:$Z$15,2,FALSE)</f>
        <v>0</v>
      </c>
      <c r="AF596" s="5"/>
      <c r="AG596" s="17" t="e">
        <f>VLOOKUP(AF596,[1]definitions_list_lookup!$AT$3:$AU$5,2,FALSE)</f>
        <v>#N/A</v>
      </c>
      <c r="AI596" s="2"/>
      <c r="AJ596" s="2"/>
      <c r="AK596" s="54"/>
      <c r="AL596" s="54"/>
      <c r="AM596" s="54"/>
      <c r="AN596" s="54"/>
      <c r="AO596" s="54"/>
      <c r="AP596" s="54"/>
      <c r="AQ596" s="54"/>
      <c r="AR596" s="54"/>
      <c r="AS596" s="54"/>
      <c r="AT596" s="55"/>
      <c r="AU596" s="55"/>
      <c r="AV596" s="55"/>
      <c r="AW596" s="55"/>
      <c r="AX596" s="56" t="e">
        <f t="shared" si="28"/>
        <v>#DIV/0!</v>
      </c>
      <c r="AY596" s="56" t="e">
        <f t="shared" si="29"/>
        <v>#DIV/0!</v>
      </c>
      <c r="AZ596" s="56" t="e">
        <f t="shared" si="30"/>
        <v>#DIV/0!</v>
      </c>
      <c r="BA596" s="56" t="e">
        <f t="shared" si="31"/>
        <v>#DIV/0!</v>
      </c>
      <c r="BB596" s="56" t="e">
        <f t="shared" si="32"/>
        <v>#DIV/0!</v>
      </c>
      <c r="BC596" s="57" t="e">
        <f t="shared" si="33"/>
        <v>#DIV/0!</v>
      </c>
      <c r="BD596" s="58" t="e">
        <f t="shared" si="34"/>
        <v>#DIV/0!</v>
      </c>
      <c r="BE596" s="2" t="s">
        <v>459</v>
      </c>
      <c r="BH596" s="2" t="s">
        <v>420</v>
      </c>
      <c r="BI596" s="9">
        <f>VLOOKUP(BH596,[1]definitions_list_lookup!$AB$12:$AC$17,2,FALSE)</f>
        <v>0</v>
      </c>
    </row>
    <row r="597" spans="1:61">
      <c r="A597" s="8">
        <v>43305</v>
      </c>
      <c r="B597" s="9" t="s">
        <v>9</v>
      </c>
      <c r="D597" s="9" t="s">
        <v>313</v>
      </c>
      <c r="E597" s="9">
        <v>82</v>
      </c>
      <c r="F597" s="9">
        <v>3</v>
      </c>
      <c r="G597" s="10" t="s">
        <v>314</v>
      </c>
      <c r="H597" s="2">
        <v>0</v>
      </c>
      <c r="I597" s="2">
        <v>49.5</v>
      </c>
      <c r="J597" s="49" t="str">
        <f>IF(((VLOOKUP($G597,Depth_Lookup!$A$3:$J$561,9,FALSE))-(I597/100))&gt;=0,"Good","Too Long")</f>
        <v>Good</v>
      </c>
      <c r="K597" s="50">
        <f>(VLOOKUP($G597,Depth_Lookup!$A$3:$J$561,10,FALSE))+(H597/100)</f>
        <v>175.34</v>
      </c>
      <c r="L597" s="50">
        <f>(VLOOKUP($G597,Depth_Lookup!$A$3:$J$561,10,FALSE))+(I597/100)</f>
        <v>175.83500000000001</v>
      </c>
      <c r="R597" s="9"/>
      <c r="S597" s="17"/>
      <c r="T597" s="208"/>
      <c r="U597" s="5"/>
      <c r="V597" s="9"/>
      <c r="W597" s="9"/>
      <c r="X597" s="10" t="e">
        <f>VLOOKUP(W597,[1]definitions_list_lookup!$V$12:$W$15,2,FALSE)</f>
        <v>#N/A</v>
      </c>
      <c r="Y597" s="5"/>
      <c r="Z597" s="17" t="e">
        <f>VLOOKUP(Y597,[1]definitions_list_lookup!$AT$3:$AU$5,2,FALSE)</f>
        <v>#N/A</v>
      </c>
      <c r="AA597" s="52"/>
      <c r="AC597" s="9"/>
      <c r="AD597" s="2" t="s">
        <v>376</v>
      </c>
      <c r="AE597" s="10">
        <f>VLOOKUP(AD597,[1]definitions_list_lookup!$Y$12:$Z$15,2,FALSE)</f>
        <v>0</v>
      </c>
      <c r="AF597" s="5"/>
      <c r="AG597" s="17" t="e">
        <f>VLOOKUP(AF597,[1]definitions_list_lookup!$AT$3:$AU$5,2,FALSE)</f>
        <v>#N/A</v>
      </c>
      <c r="AI597" s="2"/>
      <c r="AJ597" s="2"/>
      <c r="AK597" s="54"/>
      <c r="AL597" s="54"/>
      <c r="AM597" s="54"/>
      <c r="AN597" s="54"/>
      <c r="AO597" s="54"/>
      <c r="AP597" s="54"/>
      <c r="AQ597" s="54"/>
      <c r="AR597" s="54"/>
      <c r="AS597" s="54"/>
      <c r="AT597" s="55"/>
      <c r="AU597" s="55"/>
      <c r="AV597" s="55"/>
      <c r="AW597" s="55"/>
      <c r="AX597" s="56" t="e">
        <f t="shared" si="28"/>
        <v>#DIV/0!</v>
      </c>
      <c r="AY597" s="56" t="e">
        <f t="shared" si="29"/>
        <v>#DIV/0!</v>
      </c>
      <c r="AZ597" s="56" t="e">
        <f t="shared" si="30"/>
        <v>#DIV/0!</v>
      </c>
      <c r="BA597" s="56" t="e">
        <f t="shared" si="31"/>
        <v>#DIV/0!</v>
      </c>
      <c r="BB597" s="56" t="e">
        <f t="shared" si="32"/>
        <v>#DIV/0!</v>
      </c>
      <c r="BC597" s="57" t="e">
        <f t="shared" si="33"/>
        <v>#DIV/0!</v>
      </c>
      <c r="BD597" s="58" t="e">
        <f t="shared" si="34"/>
        <v>#DIV/0!</v>
      </c>
      <c r="BE597" s="2" t="s">
        <v>459</v>
      </c>
      <c r="BH597" s="2" t="s">
        <v>420</v>
      </c>
      <c r="BI597" s="9">
        <f>VLOOKUP(BH597,[1]definitions_list_lookup!$AB$12:$AC$17,2,FALSE)</f>
        <v>0</v>
      </c>
    </row>
    <row r="598" spans="1:61">
      <c r="A598" s="8">
        <v>43305</v>
      </c>
      <c r="B598" s="9" t="s">
        <v>9</v>
      </c>
      <c r="D598" s="9" t="s">
        <v>315</v>
      </c>
      <c r="E598" s="9">
        <v>82</v>
      </c>
      <c r="F598" s="9">
        <v>4</v>
      </c>
      <c r="G598" s="10" t="s">
        <v>316</v>
      </c>
      <c r="H598" s="2">
        <v>0</v>
      </c>
      <c r="I598" s="2">
        <v>9.5</v>
      </c>
      <c r="J598" s="49" t="str">
        <f>IF(((VLOOKUP($G598,Depth_Lookup!$A$3:$J$561,9,FALSE))-(I598/100))&gt;=0,"Good","Too Long")</f>
        <v>Good</v>
      </c>
      <c r="K598" s="50">
        <f>(VLOOKUP($G598,Depth_Lookup!$A$3:$J$561,10,FALSE))+(H598/100)</f>
        <v>175.83500000000001</v>
      </c>
      <c r="L598" s="50">
        <f>(VLOOKUP($G598,Depth_Lookup!$A$3:$J$561,10,FALSE))+(I598/100)</f>
        <v>175.93</v>
      </c>
      <c r="R598" s="9"/>
      <c r="S598" s="17"/>
      <c r="T598" s="208"/>
      <c r="U598" s="5"/>
      <c r="V598" s="9"/>
      <c r="W598" s="9"/>
      <c r="X598" s="10" t="e">
        <f>VLOOKUP(W598,[1]definitions_list_lookup!$V$12:$W$15,2,FALSE)</f>
        <v>#N/A</v>
      </c>
      <c r="Y598" s="5"/>
      <c r="Z598" s="17" t="e">
        <f>VLOOKUP(Y598,[1]definitions_list_lookup!$AT$3:$AU$5,2,FALSE)</f>
        <v>#N/A</v>
      </c>
      <c r="AA598" s="52"/>
      <c r="AC598" s="9"/>
      <c r="AD598" s="2" t="s">
        <v>376</v>
      </c>
      <c r="AE598" s="10">
        <f>VLOOKUP(AD598,[1]definitions_list_lookup!$Y$12:$Z$15,2,FALSE)</f>
        <v>0</v>
      </c>
      <c r="AF598" s="5"/>
      <c r="AG598" s="17" t="e">
        <f>VLOOKUP(AF598,[1]definitions_list_lookup!$AT$3:$AU$5,2,FALSE)</f>
        <v>#N/A</v>
      </c>
      <c r="AI598" s="2"/>
      <c r="AJ598" s="2"/>
      <c r="AK598" s="54"/>
      <c r="AL598" s="54"/>
      <c r="AM598" s="54"/>
      <c r="AN598" s="54"/>
      <c r="AO598" s="54"/>
      <c r="AP598" s="54"/>
      <c r="AQ598" s="54"/>
      <c r="AR598" s="54"/>
      <c r="AS598" s="54"/>
      <c r="AT598" s="55"/>
      <c r="AU598" s="55"/>
      <c r="AV598" s="55"/>
      <c r="AW598" s="55"/>
      <c r="AX598" s="56" t="e">
        <f t="shared" si="28"/>
        <v>#DIV/0!</v>
      </c>
      <c r="AY598" s="56" t="e">
        <f t="shared" si="29"/>
        <v>#DIV/0!</v>
      </c>
      <c r="AZ598" s="56" t="e">
        <f t="shared" si="30"/>
        <v>#DIV/0!</v>
      </c>
      <c r="BA598" s="56" t="e">
        <f t="shared" si="31"/>
        <v>#DIV/0!</v>
      </c>
      <c r="BB598" s="56" t="e">
        <f t="shared" si="32"/>
        <v>#DIV/0!</v>
      </c>
      <c r="BC598" s="57" t="e">
        <f t="shared" si="33"/>
        <v>#DIV/0!</v>
      </c>
      <c r="BD598" s="58" t="e">
        <f t="shared" si="34"/>
        <v>#DIV/0!</v>
      </c>
      <c r="BE598" s="2" t="s">
        <v>459</v>
      </c>
      <c r="BH598" s="2" t="s">
        <v>420</v>
      </c>
      <c r="BI598" s="9">
        <f>VLOOKUP(BH598,[1]definitions_list_lookup!$AB$12:$AC$17,2,FALSE)</f>
        <v>0</v>
      </c>
    </row>
    <row r="599" spans="1:61">
      <c r="A599" s="8">
        <v>43305</v>
      </c>
      <c r="B599" s="9" t="s">
        <v>9</v>
      </c>
      <c r="D599" s="9" t="s">
        <v>315</v>
      </c>
      <c r="E599" s="9">
        <v>82</v>
      </c>
      <c r="F599" s="9">
        <v>4</v>
      </c>
      <c r="G599" s="10" t="s">
        <v>316</v>
      </c>
      <c r="H599" s="2">
        <v>9.5</v>
      </c>
      <c r="I599" s="2">
        <v>30</v>
      </c>
      <c r="J599" s="49" t="str">
        <f>IF(((VLOOKUP($G599,Depth_Lookup!$A$3:$J$561,9,FALSE))-(I599/100))&gt;=0,"Good","Too Long")</f>
        <v>Good</v>
      </c>
      <c r="K599" s="50">
        <f>(VLOOKUP($G599,Depth_Lookup!$A$3:$J$561,10,FALSE))+(H599/100)</f>
        <v>175.93</v>
      </c>
      <c r="L599" s="50">
        <f>(VLOOKUP($G599,Depth_Lookup!$A$3:$J$561,10,FALSE))+(I599/100)</f>
        <v>176.13500000000002</v>
      </c>
      <c r="R599" s="9"/>
      <c r="S599" s="17"/>
      <c r="T599" s="208"/>
      <c r="U599" s="5"/>
      <c r="V599" s="9"/>
      <c r="W599" s="9"/>
      <c r="X599" s="10" t="e">
        <f>VLOOKUP(W599,[1]definitions_list_lookup!$V$12:$W$15,2,FALSE)</f>
        <v>#N/A</v>
      </c>
      <c r="Y599" s="5"/>
      <c r="Z599" s="17" t="e">
        <f>VLOOKUP(Y599,[1]definitions_list_lookup!$AT$3:$AU$5,2,FALSE)</f>
        <v>#N/A</v>
      </c>
      <c r="AA599" s="52"/>
      <c r="AC599" s="9"/>
      <c r="AD599" s="2" t="s">
        <v>376</v>
      </c>
      <c r="AE599" s="10">
        <f>VLOOKUP(AD599,[1]definitions_list_lookup!$Y$12:$Z$15,2,FALSE)</f>
        <v>0</v>
      </c>
      <c r="AF599" s="5"/>
      <c r="AG599" s="17" t="e">
        <f>VLOOKUP(AF599,[1]definitions_list_lookup!$AT$3:$AU$5,2,FALSE)</f>
        <v>#N/A</v>
      </c>
      <c r="AI599" s="2"/>
      <c r="AJ599" s="2"/>
      <c r="AK599" s="54"/>
      <c r="AL599" s="54"/>
      <c r="AM599" s="54"/>
      <c r="AN599" s="54"/>
      <c r="AO599" s="54"/>
      <c r="AP599" s="54"/>
      <c r="AQ599" s="54"/>
      <c r="AR599" s="54"/>
      <c r="AS599" s="54"/>
      <c r="AT599" s="55"/>
      <c r="AU599" s="55"/>
      <c r="AV599" s="55"/>
      <c r="AW599" s="55"/>
      <c r="AX599" s="56" t="e">
        <f t="shared" si="28"/>
        <v>#DIV/0!</v>
      </c>
      <c r="AY599" s="56" t="e">
        <f t="shared" si="29"/>
        <v>#DIV/0!</v>
      </c>
      <c r="AZ599" s="56" t="e">
        <f t="shared" si="30"/>
        <v>#DIV/0!</v>
      </c>
      <c r="BA599" s="56" t="e">
        <f t="shared" si="31"/>
        <v>#DIV/0!</v>
      </c>
      <c r="BB599" s="56" t="e">
        <f t="shared" si="32"/>
        <v>#DIV/0!</v>
      </c>
      <c r="BC599" s="57" t="e">
        <f t="shared" si="33"/>
        <v>#DIV/0!</v>
      </c>
      <c r="BD599" s="58" t="e">
        <f t="shared" si="34"/>
        <v>#DIV/0!</v>
      </c>
      <c r="BI599" s="9" t="e">
        <f>VLOOKUP(BH599,[1]definitions_list_lookup!$AB$12:$AC$17,2,FALSE)</f>
        <v>#N/A</v>
      </c>
    </row>
    <row r="600" spans="1:61" s="12" customFormat="1">
      <c r="A600" s="11">
        <v>43305</v>
      </c>
      <c r="B600" s="12" t="s">
        <v>9</v>
      </c>
      <c r="D600" s="12" t="s">
        <v>315</v>
      </c>
      <c r="E600" s="12">
        <v>82</v>
      </c>
      <c r="F600" s="12">
        <v>4</v>
      </c>
      <c r="G600" s="13" t="s">
        <v>316</v>
      </c>
      <c r="H600" s="14">
        <v>30</v>
      </c>
      <c r="I600" s="14">
        <v>92.5</v>
      </c>
      <c r="J600" s="49" t="str">
        <f>IF(((VLOOKUP($G600,Depth_Lookup!$A$3:$J$561,9,FALSE))-(I600/100))&gt;=0,"Good","Too Long")</f>
        <v>Good</v>
      </c>
      <c r="K600" s="50">
        <f>(VLOOKUP($G600,Depth_Lookup!$A$3:$J$561,10,FALSE))+(H600/100)</f>
        <v>176.13500000000002</v>
      </c>
      <c r="L600" s="50">
        <f>(VLOOKUP($G600,Depth_Lookup!$A$3:$J$561,10,FALSE))+(I600/100)</f>
        <v>176.76000000000002</v>
      </c>
      <c r="M600" s="60"/>
      <c r="N600" s="60"/>
      <c r="P600" s="14"/>
      <c r="Q600" s="14"/>
      <c r="S600" s="21"/>
      <c r="T600" s="209"/>
      <c r="U600" s="26"/>
      <c r="X600" s="13" t="e">
        <f>VLOOKUP(W600,[1]definitions_list_lookup!$V$12:$W$15,2,FALSE)</f>
        <v>#N/A</v>
      </c>
      <c r="Y600" s="26"/>
      <c r="Z600" s="21" t="e">
        <f>VLOOKUP(Y600,[1]definitions_list_lookup!$AT$3:$AU$5,2,FALSE)</f>
        <v>#N/A</v>
      </c>
      <c r="AA600" s="62"/>
      <c r="AB600" s="63"/>
      <c r="AD600" s="14" t="s">
        <v>376</v>
      </c>
      <c r="AE600" s="13">
        <f>VLOOKUP(AD600,[1]definitions_list_lookup!$Y$12:$Z$15,2,FALSE)</f>
        <v>0</v>
      </c>
      <c r="AF600" s="26"/>
      <c r="AG600" s="21" t="e">
        <f>VLOOKUP(AF600,[1]definitions_list_lookup!$AT$3:$AU$5,2,FALSE)</f>
        <v>#N/A</v>
      </c>
      <c r="AI600" s="14"/>
      <c r="AJ600" s="1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5"/>
      <c r="AU600" s="65"/>
      <c r="AV600" s="65"/>
      <c r="AW600" s="65"/>
      <c r="AX600" s="66" t="e">
        <f t="shared" si="28"/>
        <v>#DIV/0!</v>
      </c>
      <c r="AY600" s="66" t="e">
        <f t="shared" si="29"/>
        <v>#DIV/0!</v>
      </c>
      <c r="AZ600" s="66" t="e">
        <f t="shared" si="30"/>
        <v>#DIV/0!</v>
      </c>
      <c r="BA600" s="66" t="e">
        <f t="shared" si="31"/>
        <v>#DIV/0!</v>
      </c>
      <c r="BB600" s="66" t="e">
        <f t="shared" si="32"/>
        <v>#DIV/0!</v>
      </c>
      <c r="BC600" s="67" t="e">
        <f t="shared" si="33"/>
        <v>#DIV/0!</v>
      </c>
      <c r="BD600" s="68" t="e">
        <f t="shared" si="34"/>
        <v>#DIV/0!</v>
      </c>
      <c r="BE600" s="14" t="s">
        <v>459</v>
      </c>
      <c r="BF600" s="14"/>
      <c r="BG600" s="69"/>
      <c r="BH600" s="14" t="s">
        <v>420</v>
      </c>
      <c r="BI600" s="12">
        <f>VLOOKUP(BH600,[1]definitions_list_lookup!$AB$12:$AC$17,2,FALSE)</f>
        <v>0</v>
      </c>
    </row>
    <row r="601" spans="1:61">
      <c r="A601" s="15">
        <v>43306</v>
      </c>
      <c r="B601" s="5" t="s">
        <v>9</v>
      </c>
      <c r="C601" s="16"/>
      <c r="D601" s="16" t="s">
        <v>471</v>
      </c>
      <c r="E601" s="16">
        <v>83</v>
      </c>
      <c r="F601" s="16">
        <v>1</v>
      </c>
      <c r="G601" s="17" t="str">
        <f t="shared" ref="G601:G683" si="35">E601&amp;"-"&amp;F601</f>
        <v>83-1</v>
      </c>
      <c r="H601" s="18">
        <v>0</v>
      </c>
      <c r="I601" s="18">
        <v>40</v>
      </c>
      <c r="J601" s="49" t="str">
        <f>IF(((VLOOKUP($G601,Depth_Lookup!$A$3:$J$561,9,FALSE))-(I601/100))&gt;=0,"Good","Too Long")</f>
        <v>Good</v>
      </c>
      <c r="K601" s="50">
        <f>(VLOOKUP($G601,Depth_Lookup!$A$3:$J$561,10,FALSE))+(H601/100)</f>
        <v>176.6</v>
      </c>
      <c r="L601" s="50">
        <f>(VLOOKUP($G601,Depth_Lookup!$A$3:$J$561,10,FALSE))+(I601/100)</f>
        <v>177</v>
      </c>
      <c r="R601" s="9"/>
      <c r="S601" s="17"/>
      <c r="T601" s="208"/>
      <c r="U601" s="5"/>
      <c r="V601" s="9"/>
      <c r="W601" s="9"/>
      <c r="X601" s="10" t="e">
        <f>VLOOKUP(W601,[1]definitions_list_lookup!$V$12:$W$15,2,FALSE)</f>
        <v>#N/A</v>
      </c>
      <c r="Y601" s="5"/>
      <c r="Z601" s="17" t="e">
        <f>VLOOKUP(Y601,[1]definitions_list_lookup!$AT$3:$AU$5,2,FALSE)</f>
        <v>#N/A</v>
      </c>
      <c r="AA601" s="52"/>
      <c r="AC601" s="9"/>
      <c r="AD601" s="2" t="s">
        <v>376</v>
      </c>
      <c r="AE601" s="10">
        <f>VLOOKUP(AD601,[1]definitions_list_lookup!$Y$12:$Z$15,2,FALSE)</f>
        <v>0</v>
      </c>
      <c r="AF601" s="5"/>
      <c r="AG601" s="17" t="e">
        <f>VLOOKUP(AF601,[1]definitions_list_lookup!$AT$3:$AU$5,2,FALSE)</f>
        <v>#N/A</v>
      </c>
      <c r="AI601" s="2"/>
      <c r="AJ601" s="2"/>
      <c r="AK601" s="54"/>
      <c r="AL601" s="54"/>
      <c r="AM601" s="54"/>
      <c r="AN601" s="54"/>
      <c r="AO601" s="54"/>
      <c r="AP601" s="54"/>
      <c r="AQ601" s="54"/>
      <c r="AR601" s="54"/>
      <c r="AS601" s="54"/>
      <c r="AT601" s="55"/>
      <c r="AU601" s="55"/>
      <c r="AV601" s="55"/>
      <c r="AW601" s="55"/>
      <c r="AX601" s="56" t="e">
        <f t="shared" si="28"/>
        <v>#DIV/0!</v>
      </c>
      <c r="AY601" s="56" t="e">
        <f t="shared" si="29"/>
        <v>#DIV/0!</v>
      </c>
      <c r="AZ601" s="56" t="e">
        <f t="shared" si="30"/>
        <v>#DIV/0!</v>
      </c>
      <c r="BA601" s="56" t="e">
        <f t="shared" si="31"/>
        <v>#DIV/0!</v>
      </c>
      <c r="BB601" s="56" t="e">
        <f t="shared" si="32"/>
        <v>#DIV/0!</v>
      </c>
      <c r="BC601" s="57" t="e">
        <f t="shared" si="33"/>
        <v>#DIV/0!</v>
      </c>
      <c r="BD601" s="58" t="e">
        <f t="shared" si="34"/>
        <v>#DIV/0!</v>
      </c>
      <c r="BE601" s="2" t="s">
        <v>459</v>
      </c>
      <c r="BH601" s="2" t="s">
        <v>472</v>
      </c>
      <c r="BI601" s="9">
        <f>VLOOKUP(BH601,[1]definitions_list_lookup!$AB$12:$AC$17,2,FALSE)</f>
        <v>1</v>
      </c>
    </row>
    <row r="602" spans="1:61" s="2" customFormat="1">
      <c r="A602" s="83">
        <v>43306</v>
      </c>
      <c r="B602" s="2" t="s">
        <v>9</v>
      </c>
      <c r="C602" s="18"/>
      <c r="D602" s="18" t="s">
        <v>471</v>
      </c>
      <c r="E602" s="18">
        <v>83</v>
      </c>
      <c r="F602" s="18">
        <v>1</v>
      </c>
      <c r="G602" s="73" t="str">
        <f t="shared" si="35"/>
        <v>83-1</v>
      </c>
      <c r="H602" s="18">
        <v>40</v>
      </c>
      <c r="I602" s="18">
        <v>73.5</v>
      </c>
      <c r="J602" s="49" t="str">
        <f>IF(((VLOOKUP($G602,Depth_Lookup!$A$3:$J$561,9,FALSE))-(I602/100))&gt;=0,"Good","Too Long")</f>
        <v>Good</v>
      </c>
      <c r="K602" s="50">
        <f>(VLOOKUP($G602,Depth_Lookup!$A$3:$J$561,10,FALSE))+(H602/100)</f>
        <v>177</v>
      </c>
      <c r="L602" s="50">
        <f>(VLOOKUP($G602,Depth_Lookup!$A$3:$J$561,10,FALSE))+(I602/100)</f>
        <v>177.33500000000001</v>
      </c>
      <c r="M602" s="74"/>
      <c r="N602" s="75"/>
      <c r="S602" s="73"/>
      <c r="T602" s="208"/>
      <c r="X602" s="73" t="e">
        <f>VLOOKUP(W602,[1]definitions_list_lookup!$V$12:$W$15,2,FALSE)</f>
        <v>#N/A</v>
      </c>
      <c r="Z602" s="73" t="e">
        <f>VLOOKUP(Y602,[1]definitions_list_lookup!$AT$3:$AU$5,2,FALSE)</f>
        <v>#N/A</v>
      </c>
      <c r="AA602" s="76"/>
      <c r="AB602" s="77"/>
      <c r="AD602" s="2" t="s">
        <v>376</v>
      </c>
      <c r="AE602" s="73">
        <f>VLOOKUP(AD602,[1]definitions_list_lookup!$Y$12:$Z$15,2,FALSE)</f>
        <v>0</v>
      </c>
      <c r="AG602" s="73" t="e">
        <f>VLOOKUP(AF602,[1]definitions_list_lookup!$AT$3:$AU$5,2,FALSE)</f>
        <v>#N/A</v>
      </c>
      <c r="AK602" s="78"/>
      <c r="AL602" s="78"/>
      <c r="AM602" s="78"/>
      <c r="AN602" s="78"/>
      <c r="AO602" s="78"/>
      <c r="AP602" s="78"/>
      <c r="AQ602" s="78"/>
      <c r="AR602" s="78"/>
      <c r="AS602" s="78"/>
      <c r="AT602" s="55">
        <v>53</v>
      </c>
      <c r="AU602" s="55">
        <v>90</v>
      </c>
      <c r="AV602" s="55">
        <v>39</v>
      </c>
      <c r="AW602" s="55">
        <v>0</v>
      </c>
      <c r="AX602" s="79">
        <f t="shared" si="28"/>
        <v>-121.39221144288106</v>
      </c>
      <c r="AY602" s="79">
        <f t="shared" si="29"/>
        <v>238.60778855711894</v>
      </c>
      <c r="AZ602" s="79">
        <f t="shared" si="30"/>
        <v>32.75115138372265</v>
      </c>
      <c r="BA602" s="79">
        <f t="shared" si="31"/>
        <v>328.60778855711897</v>
      </c>
      <c r="BB602" s="79">
        <f t="shared" si="32"/>
        <v>57.24884861627735</v>
      </c>
      <c r="BC602" s="80">
        <f t="shared" si="33"/>
        <v>58.607788557118937</v>
      </c>
      <c r="BD602" s="81">
        <f t="shared" si="34"/>
        <v>57.24884861627735</v>
      </c>
      <c r="BE602" s="2" t="s">
        <v>459</v>
      </c>
      <c r="BF602" s="2" t="s">
        <v>442</v>
      </c>
      <c r="BG602" s="82" t="s">
        <v>469</v>
      </c>
      <c r="BH602" s="2" t="s">
        <v>472</v>
      </c>
      <c r="BI602" s="2">
        <f>VLOOKUP(BH602,[1]definitions_list_lookup!$AB$12:$AC$17,2,FALSE)</f>
        <v>1</v>
      </c>
    </row>
    <row r="603" spans="1:61">
      <c r="A603" s="15">
        <v>43306</v>
      </c>
      <c r="B603" s="5" t="s">
        <v>9</v>
      </c>
      <c r="C603" s="16"/>
      <c r="D603" s="16" t="s">
        <v>471</v>
      </c>
      <c r="E603" s="16">
        <v>83</v>
      </c>
      <c r="F603" s="16">
        <v>2</v>
      </c>
      <c r="G603" s="17" t="str">
        <f t="shared" si="35"/>
        <v>83-2</v>
      </c>
      <c r="H603" s="18">
        <v>0</v>
      </c>
      <c r="I603" s="18">
        <v>20</v>
      </c>
      <c r="J603" s="49" t="str">
        <f>IF(((VLOOKUP($G603,Depth_Lookup!$A$3:$J$561,9,FALSE))-(I603/100))&gt;=0,"Good","Too Long")</f>
        <v>Good</v>
      </c>
      <c r="K603" s="50">
        <f>(VLOOKUP($G603,Depth_Lookup!$A$3:$J$561,10,FALSE))+(H603/100)</f>
        <v>177.33500000000001</v>
      </c>
      <c r="L603" s="50">
        <f>(VLOOKUP($G603,Depth_Lookup!$A$3:$J$561,10,FALSE))+(I603/100)</f>
        <v>177.535</v>
      </c>
      <c r="R603" s="9"/>
      <c r="S603" s="17"/>
      <c r="T603" s="208"/>
      <c r="U603" s="5"/>
      <c r="V603" s="9"/>
      <c r="W603" s="9"/>
      <c r="X603" s="10" t="e">
        <f>VLOOKUP(W603,[1]definitions_list_lookup!$V$12:$W$15,2,FALSE)</f>
        <v>#N/A</v>
      </c>
      <c r="Y603" s="5"/>
      <c r="Z603" s="17" t="e">
        <f>VLOOKUP(Y603,[1]definitions_list_lookup!$AT$3:$AU$5,2,FALSE)</f>
        <v>#N/A</v>
      </c>
      <c r="AA603" s="52"/>
      <c r="AC603" s="9"/>
      <c r="AD603" s="2" t="s">
        <v>376</v>
      </c>
      <c r="AE603" s="10">
        <f>VLOOKUP(AD603,[1]definitions_list_lookup!$Y$12:$Z$15,2,FALSE)</f>
        <v>0</v>
      </c>
      <c r="AF603" s="5"/>
      <c r="AG603" s="17" t="e">
        <f>VLOOKUP(AF603,[1]definitions_list_lookup!$AT$3:$AU$5,2,FALSE)</f>
        <v>#N/A</v>
      </c>
      <c r="AI603" s="2"/>
      <c r="AJ603" s="2"/>
      <c r="AK603" s="54"/>
      <c r="AL603" s="54"/>
      <c r="AM603" s="54"/>
      <c r="AN603" s="54"/>
      <c r="AO603" s="54"/>
      <c r="AP603" s="54"/>
      <c r="AQ603" s="54"/>
      <c r="AR603" s="54"/>
      <c r="AS603" s="54"/>
      <c r="AT603" s="55"/>
      <c r="AU603" s="55"/>
      <c r="AV603" s="55"/>
      <c r="AW603" s="55"/>
      <c r="AX603" s="56" t="e">
        <f t="shared" si="28"/>
        <v>#DIV/0!</v>
      </c>
      <c r="AY603" s="56" t="e">
        <f t="shared" si="29"/>
        <v>#DIV/0!</v>
      </c>
      <c r="AZ603" s="56" t="e">
        <f t="shared" si="30"/>
        <v>#DIV/0!</v>
      </c>
      <c r="BA603" s="56" t="e">
        <f t="shared" si="31"/>
        <v>#DIV/0!</v>
      </c>
      <c r="BB603" s="56" t="e">
        <f t="shared" si="32"/>
        <v>#DIV/0!</v>
      </c>
      <c r="BC603" s="57" t="e">
        <f t="shared" si="33"/>
        <v>#DIV/0!</v>
      </c>
      <c r="BD603" s="58" t="e">
        <f t="shared" si="34"/>
        <v>#DIV/0!</v>
      </c>
      <c r="BE603" s="2" t="s">
        <v>459</v>
      </c>
      <c r="BH603" s="2" t="s">
        <v>472</v>
      </c>
      <c r="BI603" s="9">
        <f>VLOOKUP(BH603,[1]definitions_list_lookup!$AB$12:$AC$17,2,FALSE)</f>
        <v>1</v>
      </c>
    </row>
    <row r="604" spans="1:61" s="2" customFormat="1">
      <c r="A604" s="83">
        <v>43306</v>
      </c>
      <c r="B604" s="2" t="s">
        <v>9</v>
      </c>
      <c r="C604" s="18"/>
      <c r="D604" s="18" t="s">
        <v>471</v>
      </c>
      <c r="E604" s="18">
        <v>83</v>
      </c>
      <c r="F604" s="18">
        <v>2</v>
      </c>
      <c r="G604" s="73" t="str">
        <f t="shared" si="35"/>
        <v>83-2</v>
      </c>
      <c r="H604" s="18">
        <v>20</v>
      </c>
      <c r="I604" s="18">
        <v>75</v>
      </c>
      <c r="J604" s="49" t="str">
        <f>IF(((VLOOKUP($G604,Depth_Lookup!$A$3:$J$561,9,FALSE))-(I604/100))&gt;=0,"Good","Too Long")</f>
        <v>Good</v>
      </c>
      <c r="K604" s="50">
        <f>(VLOOKUP($G604,Depth_Lookup!$A$3:$J$561,10,FALSE))+(H604/100)</f>
        <v>177.535</v>
      </c>
      <c r="L604" s="50">
        <f>(VLOOKUP($G604,Depth_Lookup!$A$3:$J$561,10,FALSE))+(I604/100)</f>
        <v>178.08500000000001</v>
      </c>
      <c r="M604" s="74"/>
      <c r="N604" s="75"/>
      <c r="S604" s="73"/>
      <c r="T604" s="208"/>
      <c r="X604" s="73" t="e">
        <f>VLOOKUP(W604,[1]definitions_list_lookup!$V$12:$W$15,2,FALSE)</f>
        <v>#N/A</v>
      </c>
      <c r="Z604" s="73" t="e">
        <f>VLOOKUP(Y604,[1]definitions_list_lookup!$AT$3:$AU$5,2,FALSE)</f>
        <v>#N/A</v>
      </c>
      <c r="AA604" s="76"/>
      <c r="AB604" s="77"/>
      <c r="AD604" s="2" t="s">
        <v>376</v>
      </c>
      <c r="AE604" s="73">
        <f>VLOOKUP(AD604,[1]definitions_list_lookup!$Y$12:$Z$15,2,FALSE)</f>
        <v>0</v>
      </c>
      <c r="AG604" s="73" t="e">
        <f>VLOOKUP(AF604,[1]definitions_list_lookup!$AT$3:$AU$5,2,FALSE)</f>
        <v>#N/A</v>
      </c>
      <c r="AK604" s="78"/>
      <c r="AL604" s="78"/>
      <c r="AM604" s="78"/>
      <c r="AN604" s="78"/>
      <c r="AO604" s="78"/>
      <c r="AP604" s="78"/>
      <c r="AQ604" s="78"/>
      <c r="AR604" s="78"/>
      <c r="AS604" s="78"/>
      <c r="AT604" s="55">
        <v>42</v>
      </c>
      <c r="AU604" s="55">
        <v>90</v>
      </c>
      <c r="AV604" s="55">
        <v>39</v>
      </c>
      <c r="AW604" s="55">
        <v>0</v>
      </c>
      <c r="AX604" s="79">
        <f t="shared" si="28"/>
        <v>-131.9668289839405</v>
      </c>
      <c r="AY604" s="79">
        <f t="shared" si="29"/>
        <v>228.0331710160595</v>
      </c>
      <c r="AZ604" s="79">
        <f t="shared" si="30"/>
        <v>39.549078045448574</v>
      </c>
      <c r="BA604" s="79">
        <f t="shared" si="31"/>
        <v>318.0331710160595</v>
      </c>
      <c r="BB604" s="79">
        <f t="shared" si="32"/>
        <v>50.450921954551426</v>
      </c>
      <c r="BC604" s="80">
        <f t="shared" si="33"/>
        <v>48.033171016059498</v>
      </c>
      <c r="BD604" s="81">
        <f t="shared" si="34"/>
        <v>50.450921954551426</v>
      </c>
      <c r="BE604" s="2" t="s">
        <v>459</v>
      </c>
      <c r="BF604" s="2" t="s">
        <v>442</v>
      </c>
      <c r="BG604" s="82" t="s">
        <v>469</v>
      </c>
      <c r="BH604" s="2" t="s">
        <v>472</v>
      </c>
      <c r="BI604" s="2">
        <f>VLOOKUP(BH604,[1]definitions_list_lookup!$AB$12:$AC$17,2,FALSE)</f>
        <v>1</v>
      </c>
    </row>
    <row r="605" spans="1:61">
      <c r="A605" s="15">
        <v>43306</v>
      </c>
      <c r="B605" s="9" t="s">
        <v>9</v>
      </c>
      <c r="C605" s="16"/>
      <c r="D605" s="16" t="s">
        <v>471</v>
      </c>
      <c r="E605" s="16">
        <v>83</v>
      </c>
      <c r="F605" s="16">
        <v>3</v>
      </c>
      <c r="G605" s="17" t="str">
        <f t="shared" si="35"/>
        <v>83-3</v>
      </c>
      <c r="H605" s="18">
        <v>0</v>
      </c>
      <c r="I605" s="18">
        <v>55</v>
      </c>
      <c r="J605" s="49" t="str">
        <f>IF(((VLOOKUP($G605,Depth_Lookup!$A$3:$J$561,9,FALSE))-(I605/100))&gt;=0,"Good","Too Long")</f>
        <v>Good</v>
      </c>
      <c r="K605" s="50">
        <f>(VLOOKUP($G605,Depth_Lookup!$A$3:$J$561,10,FALSE))+(H605/100)</f>
        <v>178.08500000000001</v>
      </c>
      <c r="L605" s="50">
        <f>(VLOOKUP($G605,Depth_Lookup!$A$3:$J$561,10,FALSE))+(I605/100)</f>
        <v>178.63500000000002</v>
      </c>
      <c r="R605" s="9"/>
      <c r="S605" s="17"/>
      <c r="T605" s="208"/>
      <c r="U605" s="5"/>
      <c r="V605" s="9"/>
      <c r="W605" s="9"/>
      <c r="X605" s="10" t="e">
        <f>VLOOKUP(W605,[1]definitions_list_lookup!$V$12:$W$15,2,FALSE)</f>
        <v>#N/A</v>
      </c>
      <c r="Y605" s="5"/>
      <c r="Z605" s="17" t="e">
        <f>VLOOKUP(Y605,[1]definitions_list_lookup!$AT$3:$AU$5,2,FALSE)</f>
        <v>#N/A</v>
      </c>
      <c r="AA605" s="52"/>
      <c r="AC605" s="9"/>
      <c r="AD605" s="2" t="s">
        <v>376</v>
      </c>
      <c r="AE605" s="10">
        <f>VLOOKUP(AD605,[1]definitions_list_lookup!$Y$12:$Z$15,2,FALSE)</f>
        <v>0</v>
      </c>
      <c r="AF605" s="5"/>
      <c r="AG605" s="17" t="e">
        <f>VLOOKUP(AF605,[1]definitions_list_lookup!$AT$3:$AU$5,2,FALSE)</f>
        <v>#N/A</v>
      </c>
      <c r="AI605" s="2"/>
      <c r="AJ605" s="2"/>
      <c r="AK605" s="54"/>
      <c r="AL605" s="54"/>
      <c r="AM605" s="54"/>
      <c r="AN605" s="54"/>
      <c r="AO605" s="54"/>
      <c r="AP605" s="54"/>
      <c r="AQ605" s="54"/>
      <c r="AR605" s="54"/>
      <c r="AS605" s="54"/>
      <c r="AT605" s="55"/>
      <c r="AU605" s="55"/>
      <c r="AV605" s="55"/>
      <c r="AW605" s="55"/>
      <c r="AX605" s="56" t="e">
        <f t="shared" si="28"/>
        <v>#DIV/0!</v>
      </c>
      <c r="AY605" s="56" t="e">
        <f t="shared" si="29"/>
        <v>#DIV/0!</v>
      </c>
      <c r="AZ605" s="56" t="e">
        <f t="shared" si="30"/>
        <v>#DIV/0!</v>
      </c>
      <c r="BA605" s="56" t="e">
        <f t="shared" si="31"/>
        <v>#DIV/0!</v>
      </c>
      <c r="BB605" s="56" t="e">
        <f t="shared" si="32"/>
        <v>#DIV/0!</v>
      </c>
      <c r="BC605" s="57" t="e">
        <f t="shared" si="33"/>
        <v>#DIV/0!</v>
      </c>
      <c r="BD605" s="58" t="e">
        <f t="shared" si="34"/>
        <v>#DIV/0!</v>
      </c>
      <c r="BE605" s="2" t="s">
        <v>459</v>
      </c>
      <c r="BH605" s="2" t="s">
        <v>472</v>
      </c>
      <c r="BI605" s="9">
        <f>VLOOKUP(BH605,[1]definitions_list_lookup!$AB$12:$AC$17,2,FALSE)</f>
        <v>1</v>
      </c>
    </row>
    <row r="606" spans="1:61" s="113" customFormat="1">
      <c r="A606" s="125">
        <v>43306</v>
      </c>
      <c r="B606" s="113" t="s">
        <v>9</v>
      </c>
      <c r="C606" s="126"/>
      <c r="D606" s="126" t="s">
        <v>471</v>
      </c>
      <c r="E606" s="126">
        <v>83</v>
      </c>
      <c r="F606" s="126">
        <v>3</v>
      </c>
      <c r="G606" s="114" t="str">
        <f t="shared" si="35"/>
        <v>83-3</v>
      </c>
      <c r="H606" s="126">
        <v>55</v>
      </c>
      <c r="I606" s="126">
        <v>55.5</v>
      </c>
      <c r="J606" s="49" t="str">
        <f>IF(((VLOOKUP($G606,Depth_Lookup!$A$3:$J$561,9,FALSE))-(I606/100))&gt;=0,"Good","Too Long")</f>
        <v>Good</v>
      </c>
      <c r="K606" s="50">
        <f>(VLOOKUP($G606,Depth_Lookup!$A$3:$J$561,10,FALSE))+(H606/100)</f>
        <v>178.63500000000002</v>
      </c>
      <c r="L606" s="50">
        <f>(VLOOKUP($G606,Depth_Lookup!$A$3:$J$561,10,FALSE))+(I606/100)</f>
        <v>178.64000000000001</v>
      </c>
      <c r="M606" s="115"/>
      <c r="N606" s="116"/>
      <c r="S606" s="114"/>
      <c r="T606" s="208"/>
      <c r="X606" s="114" t="e">
        <f>VLOOKUP(W606,[1]definitions_list_lookup!$V$12:$W$15,2,FALSE)</f>
        <v>#N/A</v>
      </c>
      <c r="Z606" s="114" t="e">
        <f>VLOOKUP(Y606,[1]definitions_list_lookup!$AT$3:$AU$5,2,FALSE)</f>
        <v>#N/A</v>
      </c>
      <c r="AA606" s="117"/>
      <c r="AB606" s="118"/>
      <c r="AD606" s="113" t="s">
        <v>376</v>
      </c>
      <c r="AE606" s="114">
        <f>VLOOKUP(AD606,[1]definitions_list_lookup!$Y$12:$Z$15,2,FALSE)</f>
        <v>0</v>
      </c>
      <c r="AG606" s="114" t="e">
        <f>VLOOKUP(AF606,[1]definitions_list_lookup!$AT$3:$AU$5,2,FALSE)</f>
        <v>#N/A</v>
      </c>
      <c r="AK606" s="119" t="s">
        <v>421</v>
      </c>
      <c r="AL606" s="119" t="s">
        <v>422</v>
      </c>
      <c r="AM606" s="119" t="s">
        <v>457</v>
      </c>
      <c r="AN606" s="119">
        <v>0.5</v>
      </c>
      <c r="AO606" s="119"/>
      <c r="AP606" s="119"/>
      <c r="AQ606" s="119"/>
      <c r="AR606" s="119"/>
      <c r="AS606" s="119"/>
      <c r="AT606" s="120">
        <v>63</v>
      </c>
      <c r="AU606" s="120">
        <v>270</v>
      </c>
      <c r="AV606" s="120">
        <v>55</v>
      </c>
      <c r="AW606" s="120">
        <v>0</v>
      </c>
      <c r="AX606" s="121">
        <f t="shared" si="28"/>
        <v>126.0425486905375</v>
      </c>
      <c r="AY606" s="121">
        <f t="shared" si="29"/>
        <v>126.0425486905375</v>
      </c>
      <c r="AZ606" s="121">
        <f t="shared" si="30"/>
        <v>22.391280335719802</v>
      </c>
      <c r="BA606" s="121">
        <f t="shared" si="31"/>
        <v>216.0425486905375</v>
      </c>
      <c r="BB606" s="121">
        <f t="shared" si="32"/>
        <v>67.608719664280201</v>
      </c>
      <c r="BC606" s="122">
        <f t="shared" si="33"/>
        <v>306.0425486905375</v>
      </c>
      <c r="BD606" s="123">
        <f t="shared" si="34"/>
        <v>67.608719664280201</v>
      </c>
      <c r="BE606" s="113" t="s">
        <v>425</v>
      </c>
      <c r="BG606" s="124"/>
      <c r="BH606" s="113" t="s">
        <v>420</v>
      </c>
      <c r="BI606" s="113">
        <f>VLOOKUP(BH606,[1]definitions_list_lookup!$AB$12:$AC$17,2,FALSE)</f>
        <v>0</v>
      </c>
    </row>
    <row r="607" spans="1:61">
      <c r="A607" s="15">
        <v>43306</v>
      </c>
      <c r="B607" s="9" t="s">
        <v>9</v>
      </c>
      <c r="C607" s="16"/>
      <c r="D607" s="16" t="s">
        <v>471</v>
      </c>
      <c r="E607" s="16">
        <v>83</v>
      </c>
      <c r="F607" s="16">
        <v>3</v>
      </c>
      <c r="G607" s="17" t="str">
        <f t="shared" si="35"/>
        <v>83-3</v>
      </c>
      <c r="H607" s="18">
        <v>55.5</v>
      </c>
      <c r="I607" s="18">
        <v>75</v>
      </c>
      <c r="J607" s="49" t="str">
        <f>IF(((VLOOKUP($G607,Depth_Lookup!$A$3:$J$561,9,FALSE))-(I607/100))&gt;=0,"Good","Too Long")</f>
        <v>Good</v>
      </c>
      <c r="K607" s="50">
        <f>(VLOOKUP($G607,Depth_Lookup!$A$3:$J$561,10,FALSE))+(H607/100)</f>
        <v>178.64000000000001</v>
      </c>
      <c r="L607" s="50">
        <f>(VLOOKUP($G607,Depth_Lookup!$A$3:$J$561,10,FALSE))+(I607/100)</f>
        <v>178.83500000000001</v>
      </c>
      <c r="R607" s="9"/>
      <c r="S607" s="17"/>
      <c r="T607" s="208"/>
      <c r="U607" s="5"/>
      <c r="V607" s="9"/>
      <c r="W607" s="9"/>
      <c r="X607" s="10" t="e">
        <f>VLOOKUP(W607,[1]definitions_list_lookup!$V$12:$W$15,2,FALSE)</f>
        <v>#N/A</v>
      </c>
      <c r="Y607" s="5"/>
      <c r="Z607" s="17" t="e">
        <f>VLOOKUP(Y607,[1]definitions_list_lookup!$AT$3:$AU$5,2,FALSE)</f>
        <v>#N/A</v>
      </c>
      <c r="AA607" s="52"/>
      <c r="AC607" s="9"/>
      <c r="AD607" s="2" t="s">
        <v>376</v>
      </c>
      <c r="AE607" s="10">
        <f>VLOOKUP(AD607,[1]definitions_list_lookup!$Y$12:$Z$15,2,FALSE)</f>
        <v>0</v>
      </c>
      <c r="AF607" s="5"/>
      <c r="AG607" s="17" t="e">
        <f>VLOOKUP(AF607,[1]definitions_list_lookup!$AT$3:$AU$5,2,FALSE)</f>
        <v>#N/A</v>
      </c>
      <c r="AI607" s="2"/>
      <c r="AJ607" s="2"/>
      <c r="AK607" s="54"/>
      <c r="AL607" s="54"/>
      <c r="AM607" s="54"/>
      <c r="AN607" s="54"/>
      <c r="AO607" s="54"/>
      <c r="AP607" s="54"/>
      <c r="AQ607" s="54"/>
      <c r="AR607" s="54"/>
      <c r="AS607" s="54"/>
      <c r="AT607" s="55"/>
      <c r="AU607" s="55"/>
      <c r="AV607" s="55"/>
      <c r="AW607" s="55"/>
      <c r="AX607" s="56" t="e">
        <f t="shared" si="28"/>
        <v>#DIV/0!</v>
      </c>
      <c r="AY607" s="56" t="e">
        <f t="shared" si="29"/>
        <v>#DIV/0!</v>
      </c>
      <c r="AZ607" s="56" t="e">
        <f t="shared" si="30"/>
        <v>#DIV/0!</v>
      </c>
      <c r="BA607" s="56" t="e">
        <f t="shared" si="31"/>
        <v>#DIV/0!</v>
      </c>
      <c r="BB607" s="56" t="e">
        <f t="shared" si="32"/>
        <v>#DIV/0!</v>
      </c>
      <c r="BC607" s="57" t="e">
        <f t="shared" si="33"/>
        <v>#DIV/0!</v>
      </c>
      <c r="BD607" s="58" t="e">
        <f t="shared" si="34"/>
        <v>#DIV/0!</v>
      </c>
      <c r="BE607" s="2" t="s">
        <v>459</v>
      </c>
      <c r="BH607" s="2" t="s">
        <v>420</v>
      </c>
      <c r="BI607" s="9">
        <f>VLOOKUP(BH607,[1]definitions_list_lookup!$AB$12:$AC$17,2,FALSE)</f>
        <v>0</v>
      </c>
    </row>
    <row r="608" spans="1:61">
      <c r="A608" s="15">
        <v>43306</v>
      </c>
      <c r="B608" s="9" t="s">
        <v>9</v>
      </c>
      <c r="C608" s="16"/>
      <c r="D608" s="16" t="s">
        <v>471</v>
      </c>
      <c r="E608" s="16">
        <v>83</v>
      </c>
      <c r="F608" s="16">
        <v>4</v>
      </c>
      <c r="G608" s="17" t="str">
        <f t="shared" si="35"/>
        <v>83-4</v>
      </c>
      <c r="H608" s="18">
        <v>0</v>
      </c>
      <c r="I608" s="18">
        <v>53</v>
      </c>
      <c r="J608" s="49" t="str">
        <f>IF(((VLOOKUP($G608,Depth_Lookup!$A$3:$J$561,9,FALSE))-(I608/100))&gt;=0,"Good","Too Long")</f>
        <v>Good</v>
      </c>
      <c r="K608" s="50">
        <f>(VLOOKUP($G608,Depth_Lookup!$A$3:$J$561,10,FALSE))+(H608/100)</f>
        <v>178.83500000000001</v>
      </c>
      <c r="L608" s="50">
        <f>(VLOOKUP($G608,Depth_Lookup!$A$3:$J$561,10,FALSE))+(I608/100)</f>
        <v>179.36500000000001</v>
      </c>
      <c r="R608" s="9"/>
      <c r="S608" s="17"/>
      <c r="T608" s="208"/>
      <c r="U608" s="5"/>
      <c r="V608" s="9"/>
      <c r="W608" s="9"/>
      <c r="X608" s="10" t="e">
        <f>VLOOKUP(W608,[1]definitions_list_lookup!$V$12:$W$15,2,FALSE)</f>
        <v>#N/A</v>
      </c>
      <c r="Y608" s="5"/>
      <c r="Z608" s="17" t="e">
        <f>VLOOKUP(Y608,[1]definitions_list_lookup!$AT$3:$AU$5,2,FALSE)</f>
        <v>#N/A</v>
      </c>
      <c r="AA608" s="52"/>
      <c r="AC608" s="9"/>
      <c r="AD608" s="2" t="s">
        <v>376</v>
      </c>
      <c r="AE608" s="10">
        <f>VLOOKUP(AD608,[1]definitions_list_lookup!$Y$12:$Z$15,2,FALSE)</f>
        <v>0</v>
      </c>
      <c r="AF608" s="5"/>
      <c r="AG608" s="17" t="e">
        <f>VLOOKUP(AF608,[1]definitions_list_lookup!$AT$3:$AU$5,2,FALSE)</f>
        <v>#N/A</v>
      </c>
      <c r="AI608" s="2"/>
      <c r="AJ608" s="2"/>
      <c r="AK608" s="54"/>
      <c r="AL608" s="54"/>
      <c r="AM608" s="54"/>
      <c r="AN608" s="54"/>
      <c r="AO608" s="54"/>
      <c r="AP608" s="54"/>
      <c r="AQ608" s="54"/>
      <c r="AR608" s="54"/>
      <c r="AS608" s="54"/>
      <c r="AT608" s="55"/>
      <c r="AU608" s="55"/>
      <c r="AV608" s="55"/>
      <c r="AW608" s="55"/>
      <c r="AX608" s="56" t="e">
        <f t="shared" si="28"/>
        <v>#DIV/0!</v>
      </c>
      <c r="AY608" s="56" t="e">
        <f t="shared" si="29"/>
        <v>#DIV/0!</v>
      </c>
      <c r="AZ608" s="56" t="e">
        <f t="shared" si="30"/>
        <v>#DIV/0!</v>
      </c>
      <c r="BA608" s="56" t="e">
        <f t="shared" si="31"/>
        <v>#DIV/0!</v>
      </c>
      <c r="BB608" s="56" t="e">
        <f t="shared" si="32"/>
        <v>#DIV/0!</v>
      </c>
      <c r="BC608" s="57" t="e">
        <f t="shared" si="33"/>
        <v>#DIV/0!</v>
      </c>
      <c r="BD608" s="58" t="e">
        <f t="shared" si="34"/>
        <v>#DIV/0!</v>
      </c>
      <c r="BE608" s="2" t="s">
        <v>459</v>
      </c>
      <c r="BH608" s="2" t="s">
        <v>420</v>
      </c>
      <c r="BI608" s="9">
        <f>VLOOKUP(BH608,[1]definitions_list_lookup!$AB$12:$AC$17,2,FALSE)</f>
        <v>0</v>
      </c>
    </row>
    <row r="609" spans="1:61" s="113" customFormat="1">
      <c r="A609" s="125">
        <v>43306</v>
      </c>
      <c r="B609" s="113" t="s">
        <v>9</v>
      </c>
      <c r="C609" s="126"/>
      <c r="D609" s="126" t="s">
        <v>471</v>
      </c>
      <c r="E609" s="126">
        <v>83</v>
      </c>
      <c r="F609" s="126">
        <v>4</v>
      </c>
      <c r="G609" s="114" t="str">
        <f t="shared" si="35"/>
        <v>83-4</v>
      </c>
      <c r="H609" s="126">
        <v>53</v>
      </c>
      <c r="I609" s="126">
        <v>55</v>
      </c>
      <c r="J609" s="49" t="str">
        <f>IF(((VLOOKUP($G609,Depth_Lookup!$A$3:$J$561,9,FALSE))-(I609/100))&gt;=0,"Good","Too Long")</f>
        <v>Good</v>
      </c>
      <c r="K609" s="50">
        <f>(VLOOKUP($G609,Depth_Lookup!$A$3:$J$561,10,FALSE))+(H609/100)</f>
        <v>179.36500000000001</v>
      </c>
      <c r="L609" s="50">
        <f>(VLOOKUP($G609,Depth_Lookup!$A$3:$J$561,10,FALSE))+(I609/100)</f>
        <v>179.38500000000002</v>
      </c>
      <c r="M609" s="115"/>
      <c r="N609" s="116"/>
      <c r="S609" s="114"/>
      <c r="T609" s="208"/>
      <c r="X609" s="114" t="e">
        <f>VLOOKUP(W609,[1]definitions_list_lookup!$V$12:$W$15,2,FALSE)</f>
        <v>#N/A</v>
      </c>
      <c r="Z609" s="114" t="e">
        <f>VLOOKUP(Y609,[1]definitions_list_lookup!$AT$3:$AU$5,2,FALSE)</f>
        <v>#N/A</v>
      </c>
      <c r="AA609" s="117"/>
      <c r="AB609" s="118"/>
      <c r="AD609" s="113" t="s">
        <v>376</v>
      </c>
      <c r="AE609" s="114">
        <f>VLOOKUP(AD609,[1]definitions_list_lookup!$Y$12:$Z$15,2,FALSE)</f>
        <v>0</v>
      </c>
      <c r="AG609" s="114" t="e">
        <f>VLOOKUP(AF609,[1]definitions_list_lookup!$AT$3:$AU$5,2,FALSE)</f>
        <v>#N/A</v>
      </c>
      <c r="AK609" s="119" t="s">
        <v>421</v>
      </c>
      <c r="AL609" s="119" t="s">
        <v>422</v>
      </c>
      <c r="AM609" s="119" t="s">
        <v>457</v>
      </c>
      <c r="AN609" s="119">
        <v>1</v>
      </c>
      <c r="AO609" s="119"/>
      <c r="AP609" s="119"/>
      <c r="AQ609" s="119"/>
      <c r="AR609" s="119"/>
      <c r="AS609" s="119"/>
      <c r="AT609" s="120">
        <v>63</v>
      </c>
      <c r="AU609" s="120">
        <v>270</v>
      </c>
      <c r="AV609" s="120">
        <v>43</v>
      </c>
      <c r="AW609" s="120">
        <v>0</v>
      </c>
      <c r="AX609" s="121">
        <f t="shared" si="28"/>
        <v>115.41427037645872</v>
      </c>
      <c r="AY609" s="121">
        <f t="shared" si="29"/>
        <v>115.41427037645872</v>
      </c>
      <c r="AZ609" s="121">
        <f t="shared" si="30"/>
        <v>24.712732441891795</v>
      </c>
      <c r="BA609" s="121">
        <f t="shared" si="31"/>
        <v>205.41427037645872</v>
      </c>
      <c r="BB609" s="121">
        <f t="shared" si="32"/>
        <v>65.287267558108198</v>
      </c>
      <c r="BC609" s="122">
        <f t="shared" si="33"/>
        <v>295.41427037645872</v>
      </c>
      <c r="BD609" s="123">
        <f t="shared" si="34"/>
        <v>65.287267558108198</v>
      </c>
      <c r="BE609" s="113" t="s">
        <v>425</v>
      </c>
      <c r="BG609" s="124"/>
      <c r="BH609" s="113" t="s">
        <v>420</v>
      </c>
      <c r="BI609" s="113">
        <f>VLOOKUP(BH609,[1]definitions_list_lookup!$AB$12:$AC$17,2,FALSE)</f>
        <v>0</v>
      </c>
    </row>
    <row r="610" spans="1:61">
      <c r="A610" s="15">
        <v>43306</v>
      </c>
      <c r="B610" s="9" t="s">
        <v>9</v>
      </c>
      <c r="C610" s="16"/>
      <c r="D610" s="16" t="s">
        <v>471</v>
      </c>
      <c r="E610" s="16">
        <v>83</v>
      </c>
      <c r="F610" s="16">
        <v>4</v>
      </c>
      <c r="G610" s="17" t="str">
        <f t="shared" si="35"/>
        <v>83-4</v>
      </c>
      <c r="H610" s="18">
        <v>55</v>
      </c>
      <c r="I610" s="18">
        <v>71.5</v>
      </c>
      <c r="J610" s="49" t="str">
        <f>IF(((VLOOKUP($G610,Depth_Lookup!$A$3:$J$561,9,FALSE))-(I610/100))&gt;=0,"Good","Too Long")</f>
        <v>Good</v>
      </c>
      <c r="K610" s="50">
        <f>(VLOOKUP($G610,Depth_Lookup!$A$3:$J$561,10,FALSE))+(H610/100)</f>
        <v>179.38500000000002</v>
      </c>
      <c r="L610" s="50">
        <f>(VLOOKUP($G610,Depth_Lookup!$A$3:$J$561,10,FALSE))+(I610/100)</f>
        <v>179.55</v>
      </c>
      <c r="R610" s="9"/>
      <c r="S610" s="17"/>
      <c r="T610" s="208"/>
      <c r="U610" s="5"/>
      <c r="V610" s="9"/>
      <c r="W610" s="9"/>
      <c r="X610" s="10" t="e">
        <f>VLOOKUP(W610,[1]definitions_list_lookup!$V$12:$W$15,2,FALSE)</f>
        <v>#N/A</v>
      </c>
      <c r="Y610" s="5"/>
      <c r="Z610" s="17" t="e">
        <f>VLOOKUP(Y610,[1]definitions_list_lookup!$AT$3:$AU$5,2,FALSE)</f>
        <v>#N/A</v>
      </c>
      <c r="AA610" s="52"/>
      <c r="AC610" s="9"/>
      <c r="AD610" s="2" t="s">
        <v>376</v>
      </c>
      <c r="AE610" s="10">
        <f>VLOOKUP(AD610,[1]definitions_list_lookup!$Y$12:$Z$15,2,FALSE)</f>
        <v>0</v>
      </c>
      <c r="AF610" s="5"/>
      <c r="AG610" s="17" t="e">
        <f>VLOOKUP(AF610,[1]definitions_list_lookup!$AT$3:$AU$5,2,FALSE)</f>
        <v>#N/A</v>
      </c>
      <c r="AI610" s="2"/>
      <c r="AJ610" s="2"/>
      <c r="AK610" s="54"/>
      <c r="AL610" s="54"/>
      <c r="AM610" s="54"/>
      <c r="AN610" s="54"/>
      <c r="AO610" s="54"/>
      <c r="AP610" s="54"/>
      <c r="AQ610" s="54"/>
      <c r="AR610" s="54"/>
      <c r="AS610" s="54"/>
      <c r="AT610" s="55"/>
      <c r="AU610" s="55"/>
      <c r="AV610" s="55"/>
      <c r="AW610" s="55"/>
      <c r="AX610" s="56" t="e">
        <f t="shared" si="28"/>
        <v>#DIV/0!</v>
      </c>
      <c r="AY610" s="56" t="e">
        <f t="shared" si="29"/>
        <v>#DIV/0!</v>
      </c>
      <c r="AZ610" s="56" t="e">
        <f t="shared" si="30"/>
        <v>#DIV/0!</v>
      </c>
      <c r="BA610" s="56" t="e">
        <f t="shared" si="31"/>
        <v>#DIV/0!</v>
      </c>
      <c r="BB610" s="56" t="e">
        <f t="shared" si="32"/>
        <v>#DIV/0!</v>
      </c>
      <c r="BC610" s="57" t="e">
        <f t="shared" si="33"/>
        <v>#DIV/0!</v>
      </c>
      <c r="BD610" s="58" t="e">
        <f t="shared" si="34"/>
        <v>#DIV/0!</v>
      </c>
      <c r="BE610" s="2" t="s">
        <v>459</v>
      </c>
      <c r="BH610" s="2" t="s">
        <v>420</v>
      </c>
      <c r="BI610" s="9">
        <f>VLOOKUP(BH610,[1]definitions_list_lookup!$AB$12:$AC$17,2,FALSE)</f>
        <v>0</v>
      </c>
    </row>
    <row r="611" spans="1:61" s="113" customFormat="1">
      <c r="A611" s="125">
        <v>43306</v>
      </c>
      <c r="B611" s="113" t="s">
        <v>9</v>
      </c>
      <c r="C611" s="126"/>
      <c r="D611" s="126" t="s">
        <v>471</v>
      </c>
      <c r="E611" s="126">
        <v>83</v>
      </c>
      <c r="F611" s="126">
        <v>4</v>
      </c>
      <c r="G611" s="114" t="str">
        <f t="shared" si="35"/>
        <v>83-4</v>
      </c>
      <c r="H611" s="126">
        <v>71.5</v>
      </c>
      <c r="I611" s="126">
        <v>72.2</v>
      </c>
      <c r="J611" s="49" t="str">
        <f>IF(((VLOOKUP($G611,Depth_Lookup!$A$3:$J$561,9,FALSE))-(I611/100))&gt;=0,"Good","Too Long")</f>
        <v>Good</v>
      </c>
      <c r="K611" s="50">
        <f>(VLOOKUP($G611,Depth_Lookup!$A$3:$J$561,10,FALSE))+(H611/100)</f>
        <v>179.55</v>
      </c>
      <c r="L611" s="50">
        <f>(VLOOKUP($G611,Depth_Lookup!$A$3:$J$561,10,FALSE))+(I611/100)</f>
        <v>179.55700000000002</v>
      </c>
      <c r="M611" s="115"/>
      <c r="N611" s="116"/>
      <c r="S611" s="114"/>
      <c r="T611" s="208"/>
      <c r="X611" s="114" t="e">
        <f>VLOOKUP(W611,[1]definitions_list_lookup!$V$12:$W$15,2,FALSE)</f>
        <v>#N/A</v>
      </c>
      <c r="Z611" s="114" t="e">
        <f>VLOOKUP(Y611,[1]definitions_list_lookup!$AT$3:$AU$5,2,FALSE)</f>
        <v>#N/A</v>
      </c>
      <c r="AA611" s="117"/>
      <c r="AB611" s="118"/>
      <c r="AD611" s="113" t="s">
        <v>376</v>
      </c>
      <c r="AE611" s="114">
        <f>VLOOKUP(AD611,[1]definitions_list_lookup!$Y$12:$Z$15,2,FALSE)</f>
        <v>0</v>
      </c>
      <c r="AG611" s="114" t="e">
        <f>VLOOKUP(AF611,[1]definitions_list_lookup!$AT$3:$AU$5,2,FALSE)</f>
        <v>#N/A</v>
      </c>
      <c r="AK611" s="119" t="s">
        <v>421</v>
      </c>
      <c r="AL611" s="119" t="s">
        <v>422</v>
      </c>
      <c r="AM611" s="119" t="s">
        <v>457</v>
      </c>
      <c r="AN611" s="119">
        <v>0.5</v>
      </c>
      <c r="AO611" s="119"/>
      <c r="AP611" s="119"/>
      <c r="AQ611" s="119"/>
      <c r="AR611" s="119"/>
      <c r="AS611" s="119"/>
      <c r="AT611" s="120">
        <v>63</v>
      </c>
      <c r="AU611" s="120">
        <v>270</v>
      </c>
      <c r="AV611" s="120">
        <v>60</v>
      </c>
      <c r="AW611" s="120">
        <v>0</v>
      </c>
      <c r="AX611" s="121">
        <f t="shared" si="28"/>
        <v>131.42917472117375</v>
      </c>
      <c r="AY611" s="121">
        <f t="shared" si="29"/>
        <v>131.42917472117375</v>
      </c>
      <c r="AZ611" s="121">
        <f t="shared" si="30"/>
        <v>20.90830959175879</v>
      </c>
      <c r="BA611" s="121">
        <f t="shared" si="31"/>
        <v>221.42917472117375</v>
      </c>
      <c r="BB611" s="121">
        <f t="shared" si="32"/>
        <v>69.091690408241206</v>
      </c>
      <c r="BC611" s="122">
        <f t="shared" si="33"/>
        <v>311.42917472117375</v>
      </c>
      <c r="BD611" s="123">
        <f t="shared" si="34"/>
        <v>69.091690408241206</v>
      </c>
      <c r="BE611" s="113" t="s">
        <v>425</v>
      </c>
      <c r="BG611" s="124"/>
      <c r="BH611" s="113" t="s">
        <v>420</v>
      </c>
      <c r="BI611" s="113">
        <f>VLOOKUP(BH611,[1]definitions_list_lookup!$AB$12:$AC$17,2,FALSE)</f>
        <v>0</v>
      </c>
    </row>
    <row r="612" spans="1:61">
      <c r="A612" s="15">
        <v>43306</v>
      </c>
      <c r="B612" s="9" t="s">
        <v>9</v>
      </c>
      <c r="C612" s="16"/>
      <c r="D612" s="16" t="s">
        <v>471</v>
      </c>
      <c r="E612" s="16">
        <v>83</v>
      </c>
      <c r="F612" s="16">
        <v>4</v>
      </c>
      <c r="G612" s="17" t="str">
        <f t="shared" si="35"/>
        <v>83-4</v>
      </c>
      <c r="H612" s="18">
        <v>72.2</v>
      </c>
      <c r="I612" s="18">
        <v>79</v>
      </c>
      <c r="J612" s="49" t="str">
        <f>IF(((VLOOKUP($G612,Depth_Lookup!$A$3:$J$561,9,FALSE))-(I612/100))&gt;=0,"Good","Too Long")</f>
        <v>Good</v>
      </c>
      <c r="K612" s="50">
        <f>(VLOOKUP($G612,Depth_Lookup!$A$3:$J$561,10,FALSE))+(H612/100)</f>
        <v>179.55700000000002</v>
      </c>
      <c r="L612" s="50">
        <f>(VLOOKUP($G612,Depth_Lookup!$A$3:$J$561,10,FALSE))+(I612/100)</f>
        <v>179.625</v>
      </c>
      <c r="R612" s="9"/>
      <c r="S612" s="17"/>
      <c r="T612" s="208"/>
      <c r="U612" s="5"/>
      <c r="V612" s="9"/>
      <c r="W612" s="9"/>
      <c r="X612" s="10" t="e">
        <f>VLOOKUP(W612,[1]definitions_list_lookup!$V$12:$W$15,2,FALSE)</f>
        <v>#N/A</v>
      </c>
      <c r="Y612" s="5"/>
      <c r="Z612" s="17" t="e">
        <f>VLOOKUP(Y612,[1]definitions_list_lookup!$AT$3:$AU$5,2,FALSE)</f>
        <v>#N/A</v>
      </c>
      <c r="AA612" s="52"/>
      <c r="AC612" s="9"/>
      <c r="AD612" s="2" t="s">
        <v>376</v>
      </c>
      <c r="AE612" s="10">
        <f>VLOOKUP(AD612,[1]definitions_list_lookup!$Y$12:$Z$15,2,FALSE)</f>
        <v>0</v>
      </c>
      <c r="AF612" s="5"/>
      <c r="AG612" s="17" t="e">
        <f>VLOOKUP(AF612,[1]definitions_list_lookup!$AT$3:$AU$5,2,FALSE)</f>
        <v>#N/A</v>
      </c>
      <c r="AI612" s="2"/>
      <c r="AJ612" s="2"/>
      <c r="AK612" s="54"/>
      <c r="AL612" s="54"/>
      <c r="AM612" s="54"/>
      <c r="AN612" s="54"/>
      <c r="AO612" s="54"/>
      <c r="AP612" s="54"/>
      <c r="AQ612" s="54"/>
      <c r="AR612" s="54"/>
      <c r="AS612" s="54"/>
      <c r="AT612" s="55"/>
      <c r="AU612" s="55"/>
      <c r="AV612" s="55"/>
      <c r="AW612" s="55"/>
      <c r="AX612" s="56" t="e">
        <f t="shared" si="28"/>
        <v>#DIV/0!</v>
      </c>
      <c r="AY612" s="56" t="e">
        <f t="shared" si="29"/>
        <v>#DIV/0!</v>
      </c>
      <c r="AZ612" s="56" t="e">
        <f t="shared" si="30"/>
        <v>#DIV/0!</v>
      </c>
      <c r="BA612" s="56" t="e">
        <f t="shared" si="31"/>
        <v>#DIV/0!</v>
      </c>
      <c r="BB612" s="56" t="e">
        <f t="shared" si="32"/>
        <v>#DIV/0!</v>
      </c>
      <c r="BC612" s="57" t="e">
        <f t="shared" si="33"/>
        <v>#DIV/0!</v>
      </c>
      <c r="BD612" s="58" t="e">
        <f t="shared" si="34"/>
        <v>#DIV/0!</v>
      </c>
      <c r="BE612" s="2" t="s">
        <v>459</v>
      </c>
      <c r="BH612" s="2" t="s">
        <v>420</v>
      </c>
      <c r="BI612" s="9">
        <f>VLOOKUP(BH612,[1]definitions_list_lookup!$AB$12:$AC$17,2,FALSE)</f>
        <v>0</v>
      </c>
    </row>
    <row r="613" spans="1:61">
      <c r="A613" s="15">
        <v>43306</v>
      </c>
      <c r="B613" s="9" t="s">
        <v>9</v>
      </c>
      <c r="C613" s="16"/>
      <c r="D613" s="16" t="s">
        <v>471</v>
      </c>
      <c r="E613" s="16">
        <v>84</v>
      </c>
      <c r="F613" s="16">
        <v>1</v>
      </c>
      <c r="G613" s="17" t="str">
        <f t="shared" si="35"/>
        <v>84-1</v>
      </c>
      <c r="H613" s="18">
        <v>0</v>
      </c>
      <c r="I613" s="18">
        <v>1.5</v>
      </c>
      <c r="J613" s="49" t="str">
        <f>IF(((VLOOKUP($G613,Depth_Lookup!$A$3:$J$561,9,FALSE))-(I613/100))&gt;=0,"Good","Too Long")</f>
        <v>Good</v>
      </c>
      <c r="K613" s="50">
        <f>(VLOOKUP($G613,Depth_Lookup!$A$3:$J$561,10,FALSE))+(H613/100)</f>
        <v>179.6</v>
      </c>
      <c r="L613" s="50">
        <f>(VLOOKUP($G613,Depth_Lookup!$A$3:$J$561,10,FALSE))+(I613/100)</f>
        <v>179.61499999999998</v>
      </c>
      <c r="R613" s="9"/>
      <c r="S613" s="17"/>
      <c r="T613" s="208"/>
      <c r="U613" s="5"/>
      <c r="V613" s="9"/>
      <c r="W613" s="9"/>
      <c r="X613" s="10" t="e">
        <f>VLOOKUP(W613,[1]definitions_list_lookup!$V$12:$W$15,2,FALSE)</f>
        <v>#N/A</v>
      </c>
      <c r="Y613" s="5"/>
      <c r="Z613" s="17" t="e">
        <f>VLOOKUP(Y613,[1]definitions_list_lookup!$AT$3:$AU$5,2,FALSE)</f>
        <v>#N/A</v>
      </c>
      <c r="AA613" s="52"/>
      <c r="AC613" s="9"/>
      <c r="AD613" s="2" t="s">
        <v>376</v>
      </c>
      <c r="AE613" s="10">
        <f>VLOOKUP(AD613,[1]definitions_list_lookup!$Y$12:$Z$15,2,FALSE)</f>
        <v>0</v>
      </c>
      <c r="AF613" s="5"/>
      <c r="AG613" s="17" t="e">
        <f>VLOOKUP(AF613,[1]definitions_list_lookup!$AT$3:$AU$5,2,FALSE)</f>
        <v>#N/A</v>
      </c>
      <c r="AI613" s="2"/>
      <c r="AJ613" s="2"/>
      <c r="AK613" s="54"/>
      <c r="AL613" s="54"/>
      <c r="AM613" s="54"/>
      <c r="AN613" s="54"/>
      <c r="AO613" s="54"/>
      <c r="AP613" s="54"/>
      <c r="AQ613" s="54"/>
      <c r="AR613" s="54"/>
      <c r="AS613" s="54"/>
      <c r="AT613" s="55"/>
      <c r="AU613" s="55"/>
      <c r="AV613" s="55"/>
      <c r="AW613" s="55"/>
      <c r="AX613" s="56" t="e">
        <f t="shared" ref="AX613:AX703" si="36">+(IF($AU613&lt;$AW613,((MIN($AW613,$AU613)+(DEGREES(ATAN((TAN(RADIANS($AV613))/((TAN(RADIANS($AT613))*SIN(RADIANS(ABS($AU613-$AW613))))))-(COS(RADIANS(ABS($AU613-$AW613)))/SIN(RADIANS(ABS($AU613-$AW613)))))))-180)),((MAX($AW613,$AU613)-(DEGREES(ATAN((TAN(RADIANS($AV613))/((TAN(RADIANS($AT613))*SIN(RADIANS(ABS($AU613-$AW613))))))-(COS(RADIANS(ABS($AU613-$AW613)))/SIN(RADIANS(ABS($AU613-$AW613)))))))-180))))</f>
        <v>#DIV/0!</v>
      </c>
      <c r="AY613" s="56" t="e">
        <f t="shared" ref="AY613:AY703" si="37">IF($AX613&gt;0,$AX613,360+$AX613)</f>
        <v>#DIV/0!</v>
      </c>
      <c r="AZ613" s="56" t="e">
        <f t="shared" ref="AZ613:AZ703" si="38">+ABS(DEGREES(ATAN((COS(RADIANS(ABS($AX613+180-(IF($AU613&gt;$AW613,MAX($AV613,$AU613),MIN($AU613,$AW613))))))/(TAN(RADIANS($AT613)))))))</f>
        <v>#DIV/0!</v>
      </c>
      <c r="BA613" s="56" t="e">
        <f t="shared" ref="BA613:BA703" si="39">+IF(($AX613+90)&gt;0,$AX613+90,$AX613+450)</f>
        <v>#DIV/0!</v>
      </c>
      <c r="BB613" s="56" t="e">
        <f t="shared" ref="BB613:BB703" si="40">-$AZ613+90</f>
        <v>#DIV/0!</v>
      </c>
      <c r="BC613" s="57" t="e">
        <f t="shared" ref="BC613:BC703" si="41">IF(($AY613&lt;180),$AY613+180,$AY613-180)</f>
        <v>#DIV/0!</v>
      </c>
      <c r="BD613" s="58" t="e">
        <f t="shared" ref="BD613:BD703" si="42">-$AZ613+90</f>
        <v>#DIV/0!</v>
      </c>
      <c r="BE613" s="2" t="s">
        <v>459</v>
      </c>
      <c r="BH613" s="2" t="s">
        <v>420</v>
      </c>
      <c r="BI613" s="9">
        <f>VLOOKUP(BH613,[1]definitions_list_lookup!$AB$12:$AC$17,2,FALSE)</f>
        <v>0</v>
      </c>
    </row>
    <row r="614" spans="1:61" s="85" customFormat="1">
      <c r="A614" s="110">
        <v>43306</v>
      </c>
      <c r="B614" s="85" t="s">
        <v>9</v>
      </c>
      <c r="C614" s="111"/>
      <c r="D614" s="111" t="s">
        <v>471</v>
      </c>
      <c r="E614" s="111">
        <v>84</v>
      </c>
      <c r="F614" s="111">
        <v>1</v>
      </c>
      <c r="G614" s="86" t="str">
        <f t="shared" si="35"/>
        <v>84-1</v>
      </c>
      <c r="H614" s="111">
        <v>1.5</v>
      </c>
      <c r="I614" s="111">
        <v>9</v>
      </c>
      <c r="J614" s="49" t="str">
        <f>IF(((VLOOKUP($G614,Depth_Lookup!$A$3:$J$561,9,FALSE))-(I614/100))&gt;=0,"Good","Too Long")</f>
        <v>Good</v>
      </c>
      <c r="K614" s="50">
        <f>(VLOOKUP($G614,Depth_Lookup!$A$3:$J$561,10,FALSE))+(H614/100)</f>
        <v>179.61499999999998</v>
      </c>
      <c r="L614" s="50">
        <f>(VLOOKUP($G614,Depth_Lookup!$A$3:$J$561,10,FALSE))+(I614/100)</f>
        <v>179.69</v>
      </c>
      <c r="M614" s="87"/>
      <c r="N614" s="88"/>
      <c r="S614" s="86"/>
      <c r="T614" s="208"/>
      <c r="X614" s="86" t="e">
        <f>VLOOKUP(W614,[1]definitions_list_lookup!$V$12:$W$15,2,FALSE)</f>
        <v>#N/A</v>
      </c>
      <c r="Z614" s="86" t="e">
        <f>VLOOKUP(Y614,[1]definitions_list_lookup!$AT$3:$AU$5,2,FALSE)</f>
        <v>#N/A</v>
      </c>
      <c r="AA614" s="89"/>
      <c r="AB614" s="90"/>
      <c r="AD614" s="85" t="s">
        <v>376</v>
      </c>
      <c r="AE614" s="86">
        <f>VLOOKUP(AD614,[1]definitions_list_lookup!$Y$12:$Z$15,2,FALSE)</f>
        <v>0</v>
      </c>
      <c r="AG614" s="86" t="e">
        <f>VLOOKUP(AF614,[1]definitions_list_lookup!$AT$3:$AU$5,2,FALSE)</f>
        <v>#N/A</v>
      </c>
      <c r="AK614" s="91"/>
      <c r="AL614" s="91"/>
      <c r="AM614" s="91"/>
      <c r="AN614" s="91"/>
      <c r="AO614" s="91"/>
      <c r="AP614" s="91"/>
      <c r="AQ614" s="91"/>
      <c r="AR614" s="91"/>
      <c r="AS614" s="91"/>
      <c r="AT614" s="92"/>
      <c r="AU614" s="92"/>
      <c r="AV614" s="92"/>
      <c r="AW614" s="92"/>
      <c r="AX614" s="93" t="e">
        <f t="shared" si="36"/>
        <v>#DIV/0!</v>
      </c>
      <c r="AY614" s="93" t="e">
        <f t="shared" si="37"/>
        <v>#DIV/0!</v>
      </c>
      <c r="AZ614" s="93" t="e">
        <f t="shared" si="38"/>
        <v>#DIV/0!</v>
      </c>
      <c r="BA614" s="93" t="e">
        <f t="shared" si="39"/>
        <v>#DIV/0!</v>
      </c>
      <c r="BB614" s="93" t="e">
        <f t="shared" si="40"/>
        <v>#DIV/0!</v>
      </c>
      <c r="BC614" s="94" t="e">
        <f t="shared" si="41"/>
        <v>#DIV/0!</v>
      </c>
      <c r="BD614" s="95" t="e">
        <f t="shared" si="42"/>
        <v>#DIV/0!</v>
      </c>
      <c r="BE614" s="85" t="s">
        <v>462</v>
      </c>
      <c r="BG614" s="96"/>
      <c r="BH614" s="85" t="s">
        <v>420</v>
      </c>
      <c r="BI614" s="85">
        <f>VLOOKUP(BH614,[1]definitions_list_lookup!$AB$12:$AC$17,2,FALSE)</f>
        <v>0</v>
      </c>
    </row>
    <row r="615" spans="1:61">
      <c r="A615" s="15">
        <v>43306</v>
      </c>
      <c r="B615" s="9" t="s">
        <v>9</v>
      </c>
      <c r="C615" s="16"/>
      <c r="D615" s="16" t="s">
        <v>471</v>
      </c>
      <c r="E615" s="16">
        <v>84</v>
      </c>
      <c r="F615" s="16">
        <v>1</v>
      </c>
      <c r="G615" s="17" t="str">
        <f t="shared" si="35"/>
        <v>84-1</v>
      </c>
      <c r="H615" s="18">
        <v>9</v>
      </c>
      <c r="I615" s="18">
        <v>60</v>
      </c>
      <c r="J615" s="49" t="str">
        <f>IF(((VLOOKUP($G615,Depth_Lookup!$A$3:$J$561,9,FALSE))-(I615/100))&gt;=0,"Good","Too Long")</f>
        <v>Good</v>
      </c>
      <c r="K615" s="50">
        <f>(VLOOKUP($G615,Depth_Lookup!$A$3:$J$561,10,FALSE))+(H615/100)</f>
        <v>179.69</v>
      </c>
      <c r="L615" s="50">
        <f>(VLOOKUP($G615,Depth_Lookup!$A$3:$J$561,10,FALSE))+(I615/100)</f>
        <v>180.2</v>
      </c>
      <c r="R615" s="9"/>
      <c r="S615" s="17"/>
      <c r="T615" s="208"/>
      <c r="U615" s="5"/>
      <c r="V615" s="9"/>
      <c r="W615" s="9"/>
      <c r="X615" s="10" t="e">
        <f>VLOOKUP(W615,[1]definitions_list_lookup!$V$12:$W$15,2,FALSE)</f>
        <v>#N/A</v>
      </c>
      <c r="Y615" s="5"/>
      <c r="Z615" s="17" t="e">
        <f>VLOOKUP(Y615,[1]definitions_list_lookup!$AT$3:$AU$5,2,FALSE)</f>
        <v>#N/A</v>
      </c>
      <c r="AA615" s="52"/>
      <c r="AC615" s="9"/>
      <c r="AD615" s="2" t="s">
        <v>376</v>
      </c>
      <c r="AE615" s="10">
        <f>VLOOKUP(AD615,[1]definitions_list_lookup!$Y$12:$Z$15,2,FALSE)</f>
        <v>0</v>
      </c>
      <c r="AF615" s="5"/>
      <c r="AG615" s="17" t="e">
        <f>VLOOKUP(AF615,[1]definitions_list_lookup!$AT$3:$AU$5,2,FALSE)</f>
        <v>#N/A</v>
      </c>
      <c r="AI615" s="2"/>
      <c r="AJ615" s="2"/>
      <c r="AK615" s="54"/>
      <c r="AL615" s="54"/>
      <c r="AM615" s="54"/>
      <c r="AN615" s="54"/>
      <c r="AO615" s="54"/>
      <c r="AP615" s="54"/>
      <c r="AQ615" s="54"/>
      <c r="AR615" s="54"/>
      <c r="AS615" s="54"/>
      <c r="AT615" s="55"/>
      <c r="AU615" s="55"/>
      <c r="AV615" s="55"/>
      <c r="AW615" s="55"/>
      <c r="AX615" s="56" t="e">
        <f t="shared" si="36"/>
        <v>#DIV/0!</v>
      </c>
      <c r="AY615" s="56" t="e">
        <f t="shared" si="37"/>
        <v>#DIV/0!</v>
      </c>
      <c r="AZ615" s="56" t="e">
        <f t="shared" si="38"/>
        <v>#DIV/0!</v>
      </c>
      <c r="BA615" s="56" t="e">
        <f t="shared" si="39"/>
        <v>#DIV/0!</v>
      </c>
      <c r="BB615" s="56" t="e">
        <f t="shared" si="40"/>
        <v>#DIV/0!</v>
      </c>
      <c r="BC615" s="57" t="e">
        <f t="shared" si="41"/>
        <v>#DIV/0!</v>
      </c>
      <c r="BD615" s="58" t="e">
        <f t="shared" si="42"/>
        <v>#DIV/0!</v>
      </c>
      <c r="BE615" s="2" t="s">
        <v>459</v>
      </c>
      <c r="BH615" s="2" t="s">
        <v>420</v>
      </c>
      <c r="BI615" s="9">
        <f>VLOOKUP(BH615,[1]definitions_list_lookup!$AB$12:$AC$17,2,FALSE)</f>
        <v>0</v>
      </c>
    </row>
    <row r="616" spans="1:61" s="2" customFormat="1">
      <c r="A616" s="83">
        <v>43306</v>
      </c>
      <c r="B616" s="2" t="s">
        <v>9</v>
      </c>
      <c r="C616" s="18"/>
      <c r="D616" s="18" t="s">
        <v>471</v>
      </c>
      <c r="E616" s="18">
        <v>84</v>
      </c>
      <c r="F616" s="18">
        <v>1</v>
      </c>
      <c r="G616" s="73" t="str">
        <f t="shared" si="35"/>
        <v>84-1</v>
      </c>
      <c r="H616" s="18">
        <v>60</v>
      </c>
      <c r="I616" s="18">
        <v>70</v>
      </c>
      <c r="J616" s="49" t="str">
        <f>IF(((VLOOKUP($G616,Depth_Lookup!$A$3:$J$561,9,FALSE))-(I616/100))&gt;=0,"Good","Too Long")</f>
        <v>Good</v>
      </c>
      <c r="K616" s="50">
        <f>(VLOOKUP($G616,Depth_Lookup!$A$3:$J$561,10,FALSE))+(H616/100)</f>
        <v>180.2</v>
      </c>
      <c r="L616" s="50">
        <f>(VLOOKUP($G616,Depth_Lookup!$A$3:$J$561,10,FALSE))+(I616/100)</f>
        <v>180.29999999999998</v>
      </c>
      <c r="M616" s="74"/>
      <c r="N616" s="75"/>
      <c r="S616" s="73"/>
      <c r="T616" s="208"/>
      <c r="X616" s="73" t="e">
        <f>VLOOKUP(W616,[1]definitions_list_lookup!$V$12:$W$15,2,FALSE)</f>
        <v>#N/A</v>
      </c>
      <c r="Z616" s="73" t="e">
        <f>VLOOKUP(Y616,[1]definitions_list_lookup!$AT$3:$AU$5,2,FALSE)</f>
        <v>#N/A</v>
      </c>
      <c r="AA616" s="76"/>
      <c r="AB616" s="77"/>
      <c r="AD616" s="2" t="s">
        <v>376</v>
      </c>
      <c r="AE616" s="73">
        <f>VLOOKUP(AD616,[1]definitions_list_lookup!$Y$12:$Z$15,2,FALSE)</f>
        <v>0</v>
      </c>
      <c r="AG616" s="73" t="e">
        <f>VLOOKUP(AF616,[1]definitions_list_lookup!$AT$3:$AU$5,2,FALSE)</f>
        <v>#N/A</v>
      </c>
      <c r="AK616" s="78"/>
      <c r="AL616" s="78"/>
      <c r="AM616" s="78"/>
      <c r="AN616" s="78"/>
      <c r="AO616" s="78"/>
      <c r="AP616" s="78"/>
      <c r="AQ616" s="78"/>
      <c r="AR616" s="78"/>
      <c r="AS616" s="78"/>
      <c r="AT616" s="55">
        <v>48</v>
      </c>
      <c r="AU616" s="55">
        <v>90</v>
      </c>
      <c r="AV616" s="55">
        <v>55</v>
      </c>
      <c r="AW616" s="55">
        <v>0</v>
      </c>
      <c r="AX616" s="79">
        <f t="shared" si="36"/>
        <v>-142.12924782003421</v>
      </c>
      <c r="AY616" s="79">
        <f t="shared" si="37"/>
        <v>217.87075217996579</v>
      </c>
      <c r="AZ616" s="79">
        <f t="shared" si="38"/>
        <v>28.931277390491495</v>
      </c>
      <c r="BA616" s="79">
        <f t="shared" si="39"/>
        <v>307.87075217996579</v>
      </c>
      <c r="BB616" s="79">
        <f t="shared" si="40"/>
        <v>61.068722609508505</v>
      </c>
      <c r="BC616" s="80">
        <f t="shared" si="41"/>
        <v>37.870752179965791</v>
      </c>
      <c r="BD616" s="81">
        <f t="shared" si="42"/>
        <v>61.068722609508505</v>
      </c>
      <c r="BE616" s="2" t="s">
        <v>459</v>
      </c>
      <c r="BF616" s="2" t="s">
        <v>442</v>
      </c>
      <c r="BG616" s="82"/>
      <c r="BH616" s="2" t="s">
        <v>428</v>
      </c>
      <c r="BI616" s="2">
        <f>VLOOKUP(BH616,[1]definitions_list_lookup!$AB$12:$AC$17,2,FALSE)</f>
        <v>1</v>
      </c>
    </row>
    <row r="617" spans="1:61">
      <c r="A617" s="15">
        <v>43306</v>
      </c>
      <c r="B617" s="9" t="s">
        <v>9</v>
      </c>
      <c r="C617" s="16"/>
      <c r="D617" s="16" t="s">
        <v>471</v>
      </c>
      <c r="E617" s="16">
        <v>84</v>
      </c>
      <c r="F617" s="16">
        <v>2</v>
      </c>
      <c r="G617" s="17" t="str">
        <f t="shared" si="35"/>
        <v>84-2</v>
      </c>
      <c r="H617" s="18">
        <v>0</v>
      </c>
      <c r="I617" s="18">
        <v>64</v>
      </c>
      <c r="J617" s="49" t="str">
        <f>IF(((VLOOKUP($G617,Depth_Lookup!$A$3:$J$561,9,FALSE))-(I617/100))&gt;=0,"Good","Too Long")</f>
        <v>Good</v>
      </c>
      <c r="K617" s="50">
        <f>(VLOOKUP($G617,Depth_Lookup!$A$3:$J$561,10,FALSE))+(H617/100)</f>
        <v>180.3</v>
      </c>
      <c r="L617" s="50">
        <f>(VLOOKUP($G617,Depth_Lookup!$A$3:$J$561,10,FALSE))+(I617/100)</f>
        <v>180.94</v>
      </c>
      <c r="R617" s="9"/>
      <c r="S617" s="17"/>
      <c r="T617" s="208"/>
      <c r="U617" s="5"/>
      <c r="V617" s="9"/>
      <c r="W617" s="9"/>
      <c r="X617" s="10" t="e">
        <f>VLOOKUP(W617,[1]definitions_list_lookup!$V$12:$W$15,2,FALSE)</f>
        <v>#N/A</v>
      </c>
      <c r="Y617" s="5"/>
      <c r="Z617" s="17" t="e">
        <f>VLOOKUP(Y617,[1]definitions_list_lookup!$AT$3:$AU$5,2,FALSE)</f>
        <v>#N/A</v>
      </c>
      <c r="AA617" s="52"/>
      <c r="AC617" s="9"/>
      <c r="AD617" s="2" t="s">
        <v>376</v>
      </c>
      <c r="AE617" s="10">
        <f>VLOOKUP(AD617,[1]definitions_list_lookup!$Y$12:$Z$15,2,FALSE)</f>
        <v>0</v>
      </c>
      <c r="AF617" s="5"/>
      <c r="AG617" s="17" t="e">
        <f>VLOOKUP(AF617,[1]definitions_list_lookup!$AT$3:$AU$5,2,FALSE)</f>
        <v>#N/A</v>
      </c>
      <c r="AI617" s="2"/>
      <c r="AJ617" s="2"/>
      <c r="AK617" s="54"/>
      <c r="AL617" s="54"/>
      <c r="AM617" s="54"/>
      <c r="AN617" s="54"/>
      <c r="AO617" s="54"/>
      <c r="AP617" s="54"/>
      <c r="AQ617" s="54"/>
      <c r="AR617" s="54"/>
      <c r="AS617" s="54"/>
      <c r="AT617" s="55"/>
      <c r="AU617" s="55"/>
      <c r="AV617" s="55"/>
      <c r="AW617" s="55"/>
      <c r="AX617" s="56" t="e">
        <f t="shared" si="36"/>
        <v>#DIV/0!</v>
      </c>
      <c r="AY617" s="56" t="e">
        <f t="shared" si="37"/>
        <v>#DIV/0!</v>
      </c>
      <c r="AZ617" s="56" t="e">
        <f t="shared" si="38"/>
        <v>#DIV/0!</v>
      </c>
      <c r="BA617" s="56" t="e">
        <f t="shared" si="39"/>
        <v>#DIV/0!</v>
      </c>
      <c r="BB617" s="56" t="e">
        <f t="shared" si="40"/>
        <v>#DIV/0!</v>
      </c>
      <c r="BC617" s="57" t="e">
        <f t="shared" si="41"/>
        <v>#DIV/0!</v>
      </c>
      <c r="BD617" s="58" t="e">
        <f t="shared" si="42"/>
        <v>#DIV/0!</v>
      </c>
      <c r="BE617" s="2" t="s">
        <v>459</v>
      </c>
      <c r="BH617" s="2" t="s">
        <v>428</v>
      </c>
      <c r="BI617" s="9">
        <f>VLOOKUP(BH617,[1]definitions_list_lookup!$AB$12:$AC$17,2,FALSE)</f>
        <v>1</v>
      </c>
    </row>
    <row r="618" spans="1:61">
      <c r="A618" s="15">
        <v>43306</v>
      </c>
      <c r="B618" s="9" t="s">
        <v>9</v>
      </c>
      <c r="C618" s="16"/>
      <c r="D618" s="16" t="s">
        <v>471</v>
      </c>
      <c r="E618" s="16">
        <v>84</v>
      </c>
      <c r="F618" s="16">
        <v>3</v>
      </c>
      <c r="G618" s="17" t="str">
        <f t="shared" si="35"/>
        <v>84-3</v>
      </c>
      <c r="H618" s="18">
        <v>0</v>
      </c>
      <c r="I618" s="18">
        <v>87.5</v>
      </c>
      <c r="J618" s="49" t="str">
        <f>IF(((VLOOKUP($G618,Depth_Lookup!$A$3:$J$561,9,FALSE))-(I618/100))&gt;=0,"Good","Too Long")</f>
        <v>Good</v>
      </c>
      <c r="K618" s="50">
        <f>(VLOOKUP($G618,Depth_Lookup!$A$3:$J$561,10,FALSE))+(H618/100)</f>
        <v>180.94</v>
      </c>
      <c r="L618" s="50">
        <f>(VLOOKUP($G618,Depth_Lookup!$A$3:$J$561,10,FALSE))+(I618/100)</f>
        <v>181.815</v>
      </c>
      <c r="R618" s="9"/>
      <c r="S618" s="17"/>
      <c r="T618" s="208"/>
      <c r="U618" s="5"/>
      <c r="V618" s="9"/>
      <c r="W618" s="9"/>
      <c r="X618" s="10" t="e">
        <f>VLOOKUP(W618,[1]definitions_list_lookup!$V$12:$W$15,2,FALSE)</f>
        <v>#N/A</v>
      </c>
      <c r="Y618" s="5"/>
      <c r="Z618" s="17" t="e">
        <f>VLOOKUP(Y618,[1]definitions_list_lookup!$AT$3:$AU$5,2,FALSE)</f>
        <v>#N/A</v>
      </c>
      <c r="AA618" s="52"/>
      <c r="AC618" s="9"/>
      <c r="AD618" s="2" t="s">
        <v>376</v>
      </c>
      <c r="AE618" s="10">
        <f>VLOOKUP(AD618,[1]definitions_list_lookup!$Y$12:$Z$15,2,FALSE)</f>
        <v>0</v>
      </c>
      <c r="AF618" s="5"/>
      <c r="AG618" s="17" t="e">
        <f>VLOOKUP(AF618,[1]definitions_list_lookup!$AT$3:$AU$5,2,FALSE)</f>
        <v>#N/A</v>
      </c>
      <c r="AI618" s="2"/>
      <c r="AJ618" s="2"/>
      <c r="AK618" s="54"/>
      <c r="AL618" s="54"/>
      <c r="AM618" s="54"/>
      <c r="AN618" s="54"/>
      <c r="AO618" s="54"/>
      <c r="AP618" s="54"/>
      <c r="AQ618" s="54"/>
      <c r="AR618" s="54"/>
      <c r="AS618" s="54"/>
      <c r="AT618" s="55"/>
      <c r="AU618" s="55"/>
      <c r="AV618" s="55"/>
      <c r="AW618" s="55"/>
      <c r="AX618" s="56" t="e">
        <f t="shared" si="36"/>
        <v>#DIV/0!</v>
      </c>
      <c r="AY618" s="56" t="e">
        <f t="shared" si="37"/>
        <v>#DIV/0!</v>
      </c>
      <c r="AZ618" s="56" t="e">
        <f t="shared" si="38"/>
        <v>#DIV/0!</v>
      </c>
      <c r="BA618" s="56" t="e">
        <f t="shared" si="39"/>
        <v>#DIV/0!</v>
      </c>
      <c r="BB618" s="56" t="e">
        <f t="shared" si="40"/>
        <v>#DIV/0!</v>
      </c>
      <c r="BC618" s="57" t="e">
        <f t="shared" si="41"/>
        <v>#DIV/0!</v>
      </c>
      <c r="BD618" s="58" t="e">
        <f t="shared" si="42"/>
        <v>#DIV/0!</v>
      </c>
      <c r="BE618" s="2" t="s">
        <v>459</v>
      </c>
      <c r="BH618" s="2" t="s">
        <v>428</v>
      </c>
      <c r="BI618" s="9">
        <f>VLOOKUP(BH618,[1]definitions_list_lookup!$AB$12:$AC$17,2,FALSE)</f>
        <v>1</v>
      </c>
    </row>
    <row r="619" spans="1:61" s="85" customFormat="1">
      <c r="A619" s="110">
        <v>43306</v>
      </c>
      <c r="B619" s="85" t="s">
        <v>9</v>
      </c>
      <c r="C619" s="111"/>
      <c r="D619" s="111" t="s">
        <v>471</v>
      </c>
      <c r="E619" s="111">
        <v>84</v>
      </c>
      <c r="F619" s="111">
        <v>3</v>
      </c>
      <c r="G619" s="86" t="str">
        <f t="shared" si="35"/>
        <v>84-3</v>
      </c>
      <c r="H619" s="111">
        <v>87.5</v>
      </c>
      <c r="I619" s="111">
        <v>91.5</v>
      </c>
      <c r="J619" s="49" t="str">
        <f>IF(((VLOOKUP($G619,Depth_Lookup!$A$3:$J$561,9,FALSE))-(I619/100))&gt;=0,"Good","Too Long")</f>
        <v>Good</v>
      </c>
      <c r="K619" s="50">
        <f>(VLOOKUP($G619,Depth_Lookup!$A$3:$J$561,10,FALSE))+(H619/100)</f>
        <v>181.815</v>
      </c>
      <c r="L619" s="50">
        <f>(VLOOKUP($G619,Depth_Lookup!$A$3:$J$561,10,FALSE))+(I619/100)</f>
        <v>181.85499999999999</v>
      </c>
      <c r="M619" s="87"/>
      <c r="N619" s="88"/>
      <c r="S619" s="86"/>
      <c r="T619" s="208"/>
      <c r="X619" s="86" t="e">
        <f>VLOOKUP(W619,[1]definitions_list_lookup!$V$12:$W$15,2,FALSE)</f>
        <v>#N/A</v>
      </c>
      <c r="Z619" s="86" t="e">
        <f>VLOOKUP(Y619,[1]definitions_list_lookup!$AT$3:$AU$5,2,FALSE)</f>
        <v>#N/A</v>
      </c>
      <c r="AA619" s="89"/>
      <c r="AB619" s="90"/>
      <c r="AD619" s="85" t="s">
        <v>376</v>
      </c>
      <c r="AE619" s="86">
        <f>VLOOKUP(AD619,[1]definitions_list_lookup!$Y$12:$Z$15,2,FALSE)</f>
        <v>0</v>
      </c>
      <c r="AG619" s="86" t="e">
        <f>VLOOKUP(AF619,[1]definitions_list_lookup!$AT$3:$AU$5,2,FALSE)</f>
        <v>#N/A</v>
      </c>
      <c r="AK619" s="91" t="s">
        <v>421</v>
      </c>
      <c r="AL619" s="91" t="s">
        <v>422</v>
      </c>
      <c r="AM619" s="91" t="s">
        <v>457</v>
      </c>
      <c r="AN619" s="91">
        <v>4</v>
      </c>
      <c r="AO619" s="91"/>
      <c r="AP619" s="91"/>
      <c r="AQ619" s="91"/>
      <c r="AR619" s="91"/>
      <c r="AS619" s="91"/>
      <c r="AT619" s="92"/>
      <c r="AU619" s="92"/>
      <c r="AV619" s="92"/>
      <c r="AW619" s="92"/>
      <c r="AX619" s="93" t="e">
        <f t="shared" si="36"/>
        <v>#DIV/0!</v>
      </c>
      <c r="AY619" s="93" t="e">
        <f t="shared" si="37"/>
        <v>#DIV/0!</v>
      </c>
      <c r="AZ619" s="93" t="e">
        <f t="shared" si="38"/>
        <v>#DIV/0!</v>
      </c>
      <c r="BA619" s="93" t="e">
        <f t="shared" si="39"/>
        <v>#DIV/0!</v>
      </c>
      <c r="BB619" s="93" t="e">
        <f t="shared" si="40"/>
        <v>#DIV/0!</v>
      </c>
      <c r="BC619" s="94" t="e">
        <f t="shared" si="41"/>
        <v>#DIV/0!</v>
      </c>
      <c r="BD619" s="95" t="e">
        <f t="shared" si="42"/>
        <v>#DIV/0!</v>
      </c>
      <c r="BE619" s="85" t="s">
        <v>462</v>
      </c>
      <c r="BG619" s="96"/>
      <c r="BH619" s="85" t="s">
        <v>420</v>
      </c>
      <c r="BI619" s="85">
        <f>VLOOKUP(BH619,[1]definitions_list_lookup!$AB$12:$AC$17,2,FALSE)</f>
        <v>0</v>
      </c>
    </row>
    <row r="620" spans="1:61" s="85" customFormat="1">
      <c r="A620" s="110">
        <v>43306</v>
      </c>
      <c r="B620" s="85" t="s">
        <v>9</v>
      </c>
      <c r="C620" s="111"/>
      <c r="D620" s="111" t="s">
        <v>471</v>
      </c>
      <c r="E620" s="111">
        <v>84</v>
      </c>
      <c r="F620" s="111">
        <v>4</v>
      </c>
      <c r="G620" s="86" t="str">
        <f t="shared" si="35"/>
        <v>84-4</v>
      </c>
      <c r="H620" s="111">
        <v>0</v>
      </c>
      <c r="I620" s="111">
        <v>2.5</v>
      </c>
      <c r="J620" s="49" t="str">
        <f>IF(((VLOOKUP($G620,Depth_Lookup!$A$3:$J$561,9,FALSE))-(I620/100))&gt;=0,"Good","Too Long")</f>
        <v>Good</v>
      </c>
      <c r="K620" s="50">
        <f>(VLOOKUP($G620,Depth_Lookup!$A$3:$J$561,10,FALSE))+(H620/100)</f>
        <v>181.85499999999999</v>
      </c>
      <c r="L620" s="50">
        <f>(VLOOKUP($G620,Depth_Lookup!$A$3:$J$561,10,FALSE))+(I620/100)</f>
        <v>181.88</v>
      </c>
      <c r="M620" s="87"/>
      <c r="N620" s="88"/>
      <c r="S620" s="86"/>
      <c r="T620" s="208"/>
      <c r="X620" s="86" t="e">
        <f>VLOOKUP(W620,[1]definitions_list_lookup!$V$12:$W$15,2,FALSE)</f>
        <v>#N/A</v>
      </c>
      <c r="Z620" s="86" t="e">
        <f>VLOOKUP(Y620,[1]definitions_list_lookup!$AT$3:$AU$5,2,FALSE)</f>
        <v>#N/A</v>
      </c>
      <c r="AA620" s="89"/>
      <c r="AB620" s="90"/>
      <c r="AD620" s="85" t="s">
        <v>376</v>
      </c>
      <c r="AE620" s="86">
        <f>VLOOKUP(AD620,[1]definitions_list_lookup!$Y$12:$Z$15,2,FALSE)</f>
        <v>0</v>
      </c>
      <c r="AG620" s="86" t="e">
        <f>VLOOKUP(AF620,[1]definitions_list_lookup!$AT$3:$AU$5,2,FALSE)</f>
        <v>#N/A</v>
      </c>
      <c r="AK620" s="91" t="s">
        <v>421</v>
      </c>
      <c r="AL620" s="91" t="s">
        <v>422</v>
      </c>
      <c r="AM620" s="91" t="s">
        <v>457</v>
      </c>
      <c r="AN620" s="91">
        <v>2.5</v>
      </c>
      <c r="AO620" s="91"/>
      <c r="AP620" s="91"/>
      <c r="AQ620" s="91"/>
      <c r="AR620" s="91"/>
      <c r="AS620" s="91"/>
      <c r="AT620" s="92">
        <v>0</v>
      </c>
      <c r="AU620" s="92">
        <v>270</v>
      </c>
      <c r="AV620" s="92">
        <v>67</v>
      </c>
      <c r="AW620" s="92">
        <v>0</v>
      </c>
      <c r="AX620" s="93" t="e">
        <f t="shared" si="36"/>
        <v>#DIV/0!</v>
      </c>
      <c r="AY620" s="93" t="e">
        <f t="shared" si="37"/>
        <v>#DIV/0!</v>
      </c>
      <c r="AZ620" s="93" t="e">
        <f t="shared" si="38"/>
        <v>#DIV/0!</v>
      </c>
      <c r="BA620" s="93" t="e">
        <f t="shared" si="39"/>
        <v>#DIV/0!</v>
      </c>
      <c r="BB620" s="93" t="e">
        <f t="shared" si="40"/>
        <v>#DIV/0!</v>
      </c>
      <c r="BC620" s="94" t="e">
        <f t="shared" si="41"/>
        <v>#DIV/0!</v>
      </c>
      <c r="BD620" s="95" t="e">
        <f t="shared" si="42"/>
        <v>#DIV/0!</v>
      </c>
      <c r="BE620" s="85" t="s">
        <v>462</v>
      </c>
      <c r="BF620" s="85" t="s">
        <v>473</v>
      </c>
      <c r="BG620" s="96"/>
      <c r="BH620" s="85" t="s">
        <v>420</v>
      </c>
      <c r="BI620" s="85">
        <f>VLOOKUP(BH620,[1]definitions_list_lookup!$AB$12:$AC$17,2,FALSE)</f>
        <v>0</v>
      </c>
    </row>
    <row r="621" spans="1:61">
      <c r="A621" s="15">
        <v>43306</v>
      </c>
      <c r="B621" s="9" t="s">
        <v>9</v>
      </c>
      <c r="C621" s="16"/>
      <c r="D621" s="16" t="s">
        <v>471</v>
      </c>
      <c r="E621" s="16">
        <v>84</v>
      </c>
      <c r="F621" s="16">
        <v>4</v>
      </c>
      <c r="G621" s="17" t="str">
        <f t="shared" si="35"/>
        <v>84-4</v>
      </c>
      <c r="H621" s="18">
        <v>2.5</v>
      </c>
      <c r="I621" s="18">
        <v>30</v>
      </c>
      <c r="J621" s="49" t="str">
        <f>IF(((VLOOKUP($G621,Depth_Lookup!$A$3:$J$561,9,FALSE))-(I621/100))&gt;=0,"Good","Too Long")</f>
        <v>Good</v>
      </c>
      <c r="K621" s="50">
        <f>(VLOOKUP($G621,Depth_Lookup!$A$3:$J$561,10,FALSE))+(H621/100)</f>
        <v>181.88</v>
      </c>
      <c r="L621" s="50">
        <f>(VLOOKUP($G621,Depth_Lookup!$A$3:$J$561,10,FALSE))+(I621/100)</f>
        <v>182.155</v>
      </c>
      <c r="R621" s="9"/>
      <c r="S621" s="17"/>
      <c r="T621" s="208"/>
      <c r="U621" s="5"/>
      <c r="V621" s="9"/>
      <c r="W621" s="9"/>
      <c r="X621" s="10" t="e">
        <f>VLOOKUP(W621,[1]definitions_list_lookup!$V$12:$W$15,2,FALSE)</f>
        <v>#N/A</v>
      </c>
      <c r="Y621" s="5"/>
      <c r="Z621" s="17" t="e">
        <f>VLOOKUP(Y621,[1]definitions_list_lookup!$AT$3:$AU$5,2,FALSE)</f>
        <v>#N/A</v>
      </c>
      <c r="AA621" s="52"/>
      <c r="AC621" s="9"/>
      <c r="AD621" s="2" t="s">
        <v>376</v>
      </c>
      <c r="AE621" s="10">
        <f>VLOOKUP(AD621,[1]definitions_list_lookup!$Y$12:$Z$15,2,FALSE)</f>
        <v>0</v>
      </c>
      <c r="AF621" s="5"/>
      <c r="AG621" s="17" t="e">
        <f>VLOOKUP(AF621,[1]definitions_list_lookup!$AT$3:$AU$5,2,FALSE)</f>
        <v>#N/A</v>
      </c>
      <c r="AI621" s="2"/>
      <c r="AJ621" s="2"/>
      <c r="AK621" s="54"/>
      <c r="AL621" s="54"/>
      <c r="AM621" s="54"/>
      <c r="AN621" s="54"/>
      <c r="AO621" s="54"/>
      <c r="AP621" s="54"/>
      <c r="AQ621" s="54"/>
      <c r="AR621" s="54"/>
      <c r="AS621" s="54"/>
      <c r="AT621" s="55"/>
      <c r="AU621" s="55"/>
      <c r="AV621" s="55"/>
      <c r="AW621" s="55"/>
      <c r="AX621" s="56" t="e">
        <f t="shared" si="36"/>
        <v>#DIV/0!</v>
      </c>
      <c r="AY621" s="56" t="e">
        <f t="shared" si="37"/>
        <v>#DIV/0!</v>
      </c>
      <c r="AZ621" s="56" t="e">
        <f t="shared" si="38"/>
        <v>#DIV/0!</v>
      </c>
      <c r="BA621" s="56" t="e">
        <f t="shared" si="39"/>
        <v>#DIV/0!</v>
      </c>
      <c r="BB621" s="56" t="e">
        <f t="shared" si="40"/>
        <v>#DIV/0!</v>
      </c>
      <c r="BC621" s="57" t="e">
        <f t="shared" si="41"/>
        <v>#DIV/0!</v>
      </c>
      <c r="BD621" s="58" t="e">
        <f t="shared" si="42"/>
        <v>#DIV/0!</v>
      </c>
      <c r="BE621" s="2" t="s">
        <v>459</v>
      </c>
      <c r="BH621" s="2" t="s">
        <v>428</v>
      </c>
      <c r="BI621" s="9">
        <f>VLOOKUP(BH621,[1]definitions_list_lookup!$AB$12:$AC$17,2,FALSE)</f>
        <v>1</v>
      </c>
    </row>
    <row r="622" spans="1:61" s="2" customFormat="1">
      <c r="A622" s="83">
        <v>43306</v>
      </c>
      <c r="B622" s="2" t="s">
        <v>9</v>
      </c>
      <c r="C622" s="18"/>
      <c r="D622" s="18" t="s">
        <v>471</v>
      </c>
      <c r="E622" s="18">
        <v>84</v>
      </c>
      <c r="F622" s="18">
        <v>4</v>
      </c>
      <c r="G622" s="73" t="str">
        <f t="shared" si="35"/>
        <v>84-4</v>
      </c>
      <c r="H622" s="18">
        <v>30</v>
      </c>
      <c r="I622" s="18">
        <v>83.5</v>
      </c>
      <c r="J622" s="49" t="str">
        <f>IF(((VLOOKUP($G622,Depth_Lookup!$A$3:$J$561,9,FALSE))-(I622/100))&gt;=0,"Good","Too Long")</f>
        <v>Good</v>
      </c>
      <c r="K622" s="50">
        <f>(VLOOKUP($G622,Depth_Lookup!$A$3:$J$561,10,FALSE))+(H622/100)</f>
        <v>182.155</v>
      </c>
      <c r="L622" s="50">
        <f>(VLOOKUP($G622,Depth_Lookup!$A$3:$J$561,10,FALSE))+(I622/100)</f>
        <v>182.69</v>
      </c>
      <c r="M622" s="74"/>
      <c r="N622" s="75"/>
      <c r="S622" s="73"/>
      <c r="T622" s="208"/>
      <c r="X622" s="73" t="e">
        <f>VLOOKUP(W622,[1]definitions_list_lookup!$V$12:$W$15,2,FALSE)</f>
        <v>#N/A</v>
      </c>
      <c r="Z622" s="73" t="e">
        <f>VLOOKUP(Y622,[1]definitions_list_lookup!$AT$3:$AU$5,2,FALSE)</f>
        <v>#N/A</v>
      </c>
      <c r="AA622" s="76"/>
      <c r="AB622" s="77"/>
      <c r="AD622" s="2" t="s">
        <v>376</v>
      </c>
      <c r="AE622" s="73">
        <f>VLOOKUP(AD622,[1]definitions_list_lookup!$Y$12:$Z$15,2,FALSE)</f>
        <v>0</v>
      </c>
      <c r="AG622" s="73" t="e">
        <f>VLOOKUP(AF622,[1]definitions_list_lookup!$AT$3:$AU$5,2,FALSE)</f>
        <v>#N/A</v>
      </c>
      <c r="AK622" s="78"/>
      <c r="AL622" s="78"/>
      <c r="AM622" s="78"/>
      <c r="AN622" s="78"/>
      <c r="AO622" s="78"/>
      <c r="AP622" s="78"/>
      <c r="AQ622" s="78"/>
      <c r="AR622" s="78"/>
      <c r="AS622" s="78"/>
      <c r="AT622" s="55">
        <v>35</v>
      </c>
      <c r="AU622" s="55">
        <v>90</v>
      </c>
      <c r="AV622" s="55">
        <v>47</v>
      </c>
      <c r="AW622" s="55">
        <v>0</v>
      </c>
      <c r="AX622" s="79">
        <f t="shared" si="36"/>
        <v>-146.85730738665637</v>
      </c>
      <c r="AY622" s="79">
        <f t="shared" si="37"/>
        <v>213.14269261334363</v>
      </c>
      <c r="AZ622" s="79">
        <f t="shared" si="38"/>
        <v>37.98291991386273</v>
      </c>
      <c r="BA622" s="79">
        <f t="shared" si="39"/>
        <v>303.14269261334363</v>
      </c>
      <c r="BB622" s="79">
        <f t="shared" si="40"/>
        <v>52.01708008613727</v>
      </c>
      <c r="BC622" s="80">
        <f t="shared" si="41"/>
        <v>33.142692613343627</v>
      </c>
      <c r="BD622" s="81">
        <f t="shared" si="42"/>
        <v>52.01708008613727</v>
      </c>
      <c r="BE622" s="2" t="s">
        <v>459</v>
      </c>
      <c r="BF622" s="2" t="s">
        <v>442</v>
      </c>
      <c r="BG622" s="82" t="s">
        <v>469</v>
      </c>
      <c r="BH622" s="2" t="s">
        <v>428</v>
      </c>
      <c r="BI622" s="2">
        <f>VLOOKUP(BH622,[1]definitions_list_lookup!$AB$12:$AC$17,2,FALSE)</f>
        <v>1</v>
      </c>
    </row>
    <row r="623" spans="1:61">
      <c r="A623" s="15">
        <v>43306</v>
      </c>
      <c r="B623" s="9" t="s">
        <v>9</v>
      </c>
      <c r="C623" s="16"/>
      <c r="D623" s="16" t="s">
        <v>471</v>
      </c>
      <c r="E623" s="16">
        <v>85</v>
      </c>
      <c r="F623" s="16">
        <v>1</v>
      </c>
      <c r="G623" s="17" t="str">
        <f t="shared" si="35"/>
        <v>85-1</v>
      </c>
      <c r="H623" s="18">
        <v>0</v>
      </c>
      <c r="I623" s="18">
        <v>49</v>
      </c>
      <c r="J623" s="49" t="str">
        <f>IF(((VLOOKUP($G623,Depth_Lookup!$A$3:$J$561,9,FALSE))-(I623/100))&gt;=0,"Good","Too Long")</f>
        <v>Good</v>
      </c>
      <c r="K623" s="50">
        <f>(VLOOKUP($G623,Depth_Lookup!$A$3:$J$561,10,FALSE))+(H623/100)</f>
        <v>182.6</v>
      </c>
      <c r="L623" s="50">
        <f>(VLOOKUP($G623,Depth_Lookup!$A$3:$J$561,10,FALSE))+(I623/100)</f>
        <v>183.09</v>
      </c>
      <c r="R623" s="9"/>
      <c r="S623" s="17"/>
      <c r="T623" s="208"/>
      <c r="U623" s="5"/>
      <c r="V623" s="9"/>
      <c r="W623" s="9"/>
      <c r="X623" s="10" t="e">
        <f>VLOOKUP(W623,[1]definitions_list_lookup!$V$12:$W$15,2,FALSE)</f>
        <v>#N/A</v>
      </c>
      <c r="Y623" s="5"/>
      <c r="Z623" s="17" t="e">
        <f>VLOOKUP(Y623,[1]definitions_list_lookup!$AT$3:$AU$5,2,FALSE)</f>
        <v>#N/A</v>
      </c>
      <c r="AA623" s="52"/>
      <c r="AC623" s="9"/>
      <c r="AD623" s="2" t="s">
        <v>376</v>
      </c>
      <c r="AE623" s="10">
        <f>VLOOKUP(AD623,[1]definitions_list_lookup!$Y$12:$Z$15,2,FALSE)</f>
        <v>0</v>
      </c>
      <c r="AF623" s="5"/>
      <c r="AG623" s="17" t="e">
        <f>VLOOKUP(AF623,[1]definitions_list_lookup!$AT$3:$AU$5,2,FALSE)</f>
        <v>#N/A</v>
      </c>
      <c r="AI623" s="2"/>
      <c r="AJ623" s="2"/>
      <c r="AK623" s="54"/>
      <c r="AL623" s="54"/>
      <c r="AM623" s="54"/>
      <c r="AN623" s="54"/>
      <c r="AO623" s="54"/>
      <c r="AP623" s="54"/>
      <c r="AQ623" s="54"/>
      <c r="AR623" s="54"/>
      <c r="AS623" s="54"/>
      <c r="AT623" s="55"/>
      <c r="AU623" s="55"/>
      <c r="AV623" s="55"/>
      <c r="AW623" s="55"/>
      <c r="AX623" s="56" t="e">
        <f t="shared" si="36"/>
        <v>#DIV/0!</v>
      </c>
      <c r="AY623" s="56" t="e">
        <f t="shared" si="37"/>
        <v>#DIV/0!</v>
      </c>
      <c r="AZ623" s="56" t="e">
        <f t="shared" si="38"/>
        <v>#DIV/0!</v>
      </c>
      <c r="BA623" s="56" t="e">
        <f t="shared" si="39"/>
        <v>#DIV/0!</v>
      </c>
      <c r="BB623" s="56" t="e">
        <f t="shared" si="40"/>
        <v>#DIV/0!</v>
      </c>
      <c r="BC623" s="57" t="e">
        <f t="shared" si="41"/>
        <v>#DIV/0!</v>
      </c>
      <c r="BD623" s="58" t="e">
        <f t="shared" si="42"/>
        <v>#DIV/0!</v>
      </c>
      <c r="BE623" s="2" t="s">
        <v>459</v>
      </c>
      <c r="BH623" s="2" t="s">
        <v>428</v>
      </c>
      <c r="BI623" s="9">
        <f>VLOOKUP(BH623,[1]definitions_list_lookup!$AB$12:$AC$17,2,FALSE)</f>
        <v>1</v>
      </c>
    </row>
    <row r="624" spans="1:61">
      <c r="A624" s="15">
        <v>43306</v>
      </c>
      <c r="B624" s="9" t="s">
        <v>9</v>
      </c>
      <c r="C624" s="16"/>
      <c r="D624" s="16" t="s">
        <v>471</v>
      </c>
      <c r="E624" s="16">
        <v>85</v>
      </c>
      <c r="F624" s="16">
        <v>2</v>
      </c>
      <c r="G624" s="17" t="str">
        <f t="shared" si="35"/>
        <v>85-2</v>
      </c>
      <c r="H624" s="18">
        <v>0</v>
      </c>
      <c r="I624" s="18">
        <v>4</v>
      </c>
      <c r="J624" s="49" t="str">
        <f>IF(((VLOOKUP($G624,Depth_Lookup!$A$3:$J$561,9,FALSE))-(I624/100))&gt;=0,"Good","Too Long")</f>
        <v>Good</v>
      </c>
      <c r="K624" s="50">
        <f>(VLOOKUP($G624,Depth_Lookup!$A$3:$J$561,10,FALSE))+(H624/100)</f>
        <v>183.09</v>
      </c>
      <c r="L624" s="50">
        <f>(VLOOKUP($G624,Depth_Lookup!$A$3:$J$561,10,FALSE))+(I624/100)</f>
        <v>183.13</v>
      </c>
      <c r="R624" s="9"/>
      <c r="S624" s="17"/>
      <c r="T624" s="208"/>
      <c r="U624" s="5"/>
      <c r="V624" s="9"/>
      <c r="W624" s="9"/>
      <c r="X624" s="10" t="e">
        <f>VLOOKUP(W624,[1]definitions_list_lookup!$V$12:$W$15,2,FALSE)</f>
        <v>#N/A</v>
      </c>
      <c r="Y624" s="5"/>
      <c r="Z624" s="17" t="e">
        <f>VLOOKUP(Y624,[1]definitions_list_lookup!$AT$3:$AU$5,2,FALSE)</f>
        <v>#N/A</v>
      </c>
      <c r="AA624" s="52"/>
      <c r="AC624" s="9"/>
      <c r="AD624" s="2" t="s">
        <v>376</v>
      </c>
      <c r="AE624" s="10">
        <f>VLOOKUP(AD624,[1]definitions_list_lookup!$Y$12:$Z$15,2,FALSE)</f>
        <v>0</v>
      </c>
      <c r="AF624" s="5"/>
      <c r="AG624" s="17" t="e">
        <f>VLOOKUP(AF624,[1]definitions_list_lookup!$AT$3:$AU$5,2,FALSE)</f>
        <v>#N/A</v>
      </c>
      <c r="AI624" s="2"/>
      <c r="AJ624" s="2"/>
      <c r="AK624" s="54"/>
      <c r="AL624" s="54"/>
      <c r="AM624" s="54"/>
      <c r="AN624" s="54"/>
      <c r="AO624" s="54"/>
      <c r="AP624" s="54"/>
      <c r="AQ624" s="54"/>
      <c r="AR624" s="54"/>
      <c r="AS624" s="54"/>
      <c r="AT624" s="55"/>
      <c r="AU624" s="55"/>
      <c r="AV624" s="55"/>
      <c r="AW624" s="55"/>
      <c r="AX624" s="56" t="e">
        <f t="shared" si="36"/>
        <v>#DIV/0!</v>
      </c>
      <c r="AY624" s="56" t="e">
        <f t="shared" si="37"/>
        <v>#DIV/0!</v>
      </c>
      <c r="AZ624" s="56" t="e">
        <f t="shared" si="38"/>
        <v>#DIV/0!</v>
      </c>
      <c r="BA624" s="56" t="e">
        <f t="shared" si="39"/>
        <v>#DIV/0!</v>
      </c>
      <c r="BB624" s="56" t="e">
        <f t="shared" si="40"/>
        <v>#DIV/0!</v>
      </c>
      <c r="BC624" s="57" t="e">
        <f t="shared" si="41"/>
        <v>#DIV/0!</v>
      </c>
      <c r="BD624" s="58" t="e">
        <f t="shared" si="42"/>
        <v>#DIV/0!</v>
      </c>
      <c r="BE624" s="2" t="s">
        <v>459</v>
      </c>
      <c r="BH624" s="2" t="s">
        <v>428</v>
      </c>
      <c r="BI624" s="9">
        <f>VLOOKUP(BH624,[1]definitions_list_lookup!$AB$12:$AC$17,2,FALSE)</f>
        <v>1</v>
      </c>
    </row>
    <row r="625" spans="1:61">
      <c r="A625" s="15">
        <v>43306</v>
      </c>
      <c r="B625" s="9" t="s">
        <v>9</v>
      </c>
      <c r="C625" s="16"/>
      <c r="D625" s="16" t="s">
        <v>471</v>
      </c>
      <c r="E625" s="16">
        <v>85</v>
      </c>
      <c r="F625" s="16">
        <v>2</v>
      </c>
      <c r="G625" s="17" t="str">
        <f t="shared" si="35"/>
        <v>85-2</v>
      </c>
      <c r="H625" s="18">
        <v>4</v>
      </c>
      <c r="I625" s="18">
        <v>16.5</v>
      </c>
      <c r="J625" s="49" t="str">
        <f>IF(((VLOOKUP($G625,Depth_Lookup!$A$3:$J$561,9,FALSE))-(I625/100))&gt;=0,"Good","Too Long")</f>
        <v>Good</v>
      </c>
      <c r="K625" s="50">
        <f>(VLOOKUP($G625,Depth_Lookup!$A$3:$J$561,10,FALSE))+(H625/100)</f>
        <v>183.13</v>
      </c>
      <c r="L625" s="50">
        <f>(VLOOKUP($G625,Depth_Lookup!$A$3:$J$561,10,FALSE))+(I625/100)</f>
        <v>183.255</v>
      </c>
      <c r="R625" s="9"/>
      <c r="S625" s="17"/>
      <c r="T625" s="208"/>
      <c r="U625" s="5"/>
      <c r="V625" s="9"/>
      <c r="W625" s="9"/>
      <c r="X625" s="10" t="e">
        <f>VLOOKUP(W625,[1]definitions_list_lookup!$V$12:$W$15,2,FALSE)</f>
        <v>#N/A</v>
      </c>
      <c r="Y625" s="5"/>
      <c r="Z625" s="17" t="e">
        <f>VLOOKUP(Y625,[1]definitions_list_lookup!$AT$3:$AU$5,2,FALSE)</f>
        <v>#N/A</v>
      </c>
      <c r="AA625" s="52"/>
      <c r="AC625" s="9"/>
      <c r="AD625" s="2" t="s">
        <v>376</v>
      </c>
      <c r="AE625" s="10">
        <f>VLOOKUP(AD625,[1]definitions_list_lookup!$Y$12:$Z$15,2,FALSE)</f>
        <v>0</v>
      </c>
      <c r="AF625" s="5"/>
      <c r="AG625" s="17" t="e">
        <f>VLOOKUP(AF625,[1]definitions_list_lookup!$AT$3:$AU$5,2,FALSE)</f>
        <v>#N/A</v>
      </c>
      <c r="AI625" s="2"/>
      <c r="AJ625" s="2"/>
      <c r="AK625" s="54" t="s">
        <v>421</v>
      </c>
      <c r="AL625" s="54" t="s">
        <v>422</v>
      </c>
      <c r="AM625" s="54" t="s">
        <v>457</v>
      </c>
      <c r="AN625" s="54">
        <v>10</v>
      </c>
      <c r="AO625" s="54"/>
      <c r="AP625" s="54"/>
      <c r="AQ625" s="54"/>
      <c r="AR625" s="54"/>
      <c r="AS625" s="54"/>
      <c r="AT625" s="55"/>
      <c r="AU625" s="55"/>
      <c r="AV625" s="55"/>
      <c r="AW625" s="55"/>
      <c r="AX625" s="56" t="e">
        <f t="shared" si="36"/>
        <v>#DIV/0!</v>
      </c>
      <c r="AY625" s="56" t="e">
        <f t="shared" si="37"/>
        <v>#DIV/0!</v>
      </c>
      <c r="AZ625" s="56" t="e">
        <f t="shared" si="38"/>
        <v>#DIV/0!</v>
      </c>
      <c r="BA625" s="56" t="e">
        <f t="shared" si="39"/>
        <v>#DIV/0!</v>
      </c>
      <c r="BB625" s="56" t="e">
        <f t="shared" si="40"/>
        <v>#DIV/0!</v>
      </c>
      <c r="BC625" s="57" t="e">
        <f t="shared" si="41"/>
        <v>#DIV/0!</v>
      </c>
      <c r="BD625" s="58" t="e">
        <f t="shared" si="42"/>
        <v>#DIV/0!</v>
      </c>
      <c r="BE625" s="2" t="s">
        <v>474</v>
      </c>
      <c r="BH625" s="2" t="s">
        <v>420</v>
      </c>
      <c r="BI625" s="9">
        <f>VLOOKUP(BH625,[1]definitions_list_lookup!$AB$12:$AC$17,2,FALSE)</f>
        <v>0</v>
      </c>
    </row>
    <row r="626" spans="1:61">
      <c r="A626" s="15">
        <v>43306</v>
      </c>
      <c r="B626" s="9" t="s">
        <v>9</v>
      </c>
      <c r="C626" s="16"/>
      <c r="D626" s="16" t="s">
        <v>471</v>
      </c>
      <c r="E626" s="16">
        <v>85</v>
      </c>
      <c r="F626" s="16">
        <v>2</v>
      </c>
      <c r="G626" s="17" t="str">
        <f t="shared" si="35"/>
        <v>85-2</v>
      </c>
      <c r="H626" s="18">
        <v>16.5</v>
      </c>
      <c r="I626" s="18">
        <v>75</v>
      </c>
      <c r="J626" s="49" t="str">
        <f>IF(((VLOOKUP($G626,Depth_Lookup!$A$3:$J$561,9,FALSE))-(I626/100))&gt;=0,"Good","Too Long")</f>
        <v>Good</v>
      </c>
      <c r="K626" s="50">
        <f>(VLOOKUP($G626,Depth_Lookup!$A$3:$J$561,10,FALSE))+(H626/100)</f>
        <v>183.255</v>
      </c>
      <c r="L626" s="50">
        <f>(VLOOKUP($G626,Depth_Lookup!$A$3:$J$561,10,FALSE))+(I626/100)</f>
        <v>183.84</v>
      </c>
      <c r="R626" s="9"/>
      <c r="S626" s="17"/>
      <c r="T626" s="208"/>
      <c r="U626" s="5"/>
      <c r="V626" s="9"/>
      <c r="W626" s="9"/>
      <c r="X626" s="10" t="e">
        <f>VLOOKUP(W626,[1]definitions_list_lookup!$V$12:$W$15,2,FALSE)</f>
        <v>#N/A</v>
      </c>
      <c r="Y626" s="5"/>
      <c r="Z626" s="17" t="e">
        <f>VLOOKUP(Y626,[1]definitions_list_lookup!$AT$3:$AU$5,2,FALSE)</f>
        <v>#N/A</v>
      </c>
      <c r="AA626" s="52"/>
      <c r="AC626" s="9"/>
      <c r="AD626" s="2" t="s">
        <v>376</v>
      </c>
      <c r="AE626" s="10">
        <f>VLOOKUP(AD626,[1]definitions_list_lookup!$Y$12:$Z$15,2,FALSE)</f>
        <v>0</v>
      </c>
      <c r="AF626" s="5"/>
      <c r="AG626" s="17" t="e">
        <f>VLOOKUP(AF626,[1]definitions_list_lookup!$AT$3:$AU$5,2,FALSE)</f>
        <v>#N/A</v>
      </c>
      <c r="AI626" s="2"/>
      <c r="AJ626" s="2"/>
      <c r="AK626" s="54"/>
      <c r="AL626" s="54"/>
      <c r="AM626" s="54"/>
      <c r="AN626" s="54"/>
      <c r="AO626" s="54"/>
      <c r="AP626" s="54"/>
      <c r="AQ626" s="54"/>
      <c r="AR626" s="54"/>
      <c r="AS626" s="54"/>
      <c r="AT626" s="55"/>
      <c r="AU626" s="55"/>
      <c r="AV626" s="55"/>
      <c r="AW626" s="55"/>
      <c r="AX626" s="56" t="e">
        <f t="shared" si="36"/>
        <v>#DIV/0!</v>
      </c>
      <c r="AY626" s="56" t="e">
        <f t="shared" si="37"/>
        <v>#DIV/0!</v>
      </c>
      <c r="AZ626" s="56" t="e">
        <f t="shared" si="38"/>
        <v>#DIV/0!</v>
      </c>
      <c r="BA626" s="56" t="e">
        <f t="shared" si="39"/>
        <v>#DIV/0!</v>
      </c>
      <c r="BB626" s="56" t="e">
        <f t="shared" si="40"/>
        <v>#DIV/0!</v>
      </c>
      <c r="BC626" s="57" t="e">
        <f t="shared" si="41"/>
        <v>#DIV/0!</v>
      </c>
      <c r="BD626" s="58" t="e">
        <f t="shared" si="42"/>
        <v>#DIV/0!</v>
      </c>
      <c r="BE626" s="2" t="s">
        <v>459</v>
      </c>
      <c r="BH626" s="2" t="s">
        <v>428</v>
      </c>
      <c r="BI626" s="9">
        <f>VLOOKUP(BH626,[1]definitions_list_lookup!$AB$12:$AC$17,2,FALSE)</f>
        <v>1</v>
      </c>
    </row>
    <row r="627" spans="1:61">
      <c r="A627" s="15">
        <v>43306</v>
      </c>
      <c r="B627" s="9" t="s">
        <v>9</v>
      </c>
      <c r="C627" s="16"/>
      <c r="D627" s="16" t="s">
        <v>471</v>
      </c>
      <c r="E627" s="16">
        <v>85</v>
      </c>
      <c r="F627" s="16">
        <v>3</v>
      </c>
      <c r="G627" s="17" t="str">
        <f t="shared" si="35"/>
        <v>85-3</v>
      </c>
      <c r="H627" s="18">
        <v>0</v>
      </c>
      <c r="I627" s="18">
        <v>25</v>
      </c>
      <c r="J627" s="49" t="str">
        <f>IF(((VLOOKUP($G627,Depth_Lookup!$A$3:$J$561,9,FALSE))-(I627/100))&gt;=0,"Good","Too Long")</f>
        <v>Good</v>
      </c>
      <c r="K627" s="50">
        <f>(VLOOKUP($G627,Depth_Lookup!$A$3:$J$561,10,FALSE))+(H627/100)</f>
        <v>183.84</v>
      </c>
      <c r="L627" s="50">
        <f>(VLOOKUP($G627,Depth_Lookup!$A$3:$J$561,10,FALSE))+(I627/100)</f>
        <v>184.09</v>
      </c>
      <c r="R627" s="9"/>
      <c r="S627" s="17"/>
      <c r="T627" s="208"/>
      <c r="U627" s="5"/>
      <c r="V627" s="9"/>
      <c r="W627" s="9"/>
      <c r="X627" s="10" t="e">
        <f>VLOOKUP(W627,[1]definitions_list_lookup!$V$12:$W$15,2,FALSE)</f>
        <v>#N/A</v>
      </c>
      <c r="Y627" s="5"/>
      <c r="Z627" s="17" t="e">
        <f>VLOOKUP(Y627,[1]definitions_list_lookup!$AT$3:$AU$5,2,FALSE)</f>
        <v>#N/A</v>
      </c>
      <c r="AA627" s="52"/>
      <c r="AC627" s="9"/>
      <c r="AD627" s="2" t="s">
        <v>376</v>
      </c>
      <c r="AE627" s="10">
        <f>VLOOKUP(AD627,[1]definitions_list_lookup!$Y$12:$Z$15,2,FALSE)</f>
        <v>0</v>
      </c>
      <c r="AF627" s="5"/>
      <c r="AG627" s="17" t="e">
        <f>VLOOKUP(AF627,[1]definitions_list_lookup!$AT$3:$AU$5,2,FALSE)</f>
        <v>#N/A</v>
      </c>
      <c r="AI627" s="2"/>
      <c r="AJ627" s="2"/>
      <c r="AK627" s="54"/>
      <c r="AL627" s="54"/>
      <c r="AM627" s="54"/>
      <c r="AN627" s="54"/>
      <c r="AO627" s="54"/>
      <c r="AP627" s="54"/>
      <c r="AQ627" s="54"/>
      <c r="AR627" s="54"/>
      <c r="AS627" s="54"/>
      <c r="AT627" s="55"/>
      <c r="AU627" s="55"/>
      <c r="AV627" s="55"/>
      <c r="AW627" s="55"/>
      <c r="AX627" s="56" t="e">
        <f t="shared" si="36"/>
        <v>#DIV/0!</v>
      </c>
      <c r="AY627" s="56" t="e">
        <f t="shared" si="37"/>
        <v>#DIV/0!</v>
      </c>
      <c r="AZ627" s="56" t="e">
        <f t="shared" si="38"/>
        <v>#DIV/0!</v>
      </c>
      <c r="BA627" s="56" t="e">
        <f t="shared" si="39"/>
        <v>#DIV/0!</v>
      </c>
      <c r="BB627" s="56" t="e">
        <f t="shared" si="40"/>
        <v>#DIV/0!</v>
      </c>
      <c r="BC627" s="57" t="e">
        <f t="shared" si="41"/>
        <v>#DIV/0!</v>
      </c>
      <c r="BD627" s="58" t="e">
        <f t="shared" si="42"/>
        <v>#DIV/0!</v>
      </c>
      <c r="BE627" s="2" t="s">
        <v>459</v>
      </c>
      <c r="BH627" s="2" t="s">
        <v>428</v>
      </c>
      <c r="BI627" s="9">
        <f>VLOOKUP(BH627,[1]definitions_list_lookup!$AB$12:$AC$17,2,FALSE)</f>
        <v>1</v>
      </c>
    </row>
    <row r="628" spans="1:61" s="2" customFormat="1">
      <c r="A628" s="83">
        <v>43306</v>
      </c>
      <c r="B628" s="2" t="s">
        <v>9</v>
      </c>
      <c r="C628" s="18"/>
      <c r="D628" s="18" t="s">
        <v>471</v>
      </c>
      <c r="E628" s="18">
        <v>85</v>
      </c>
      <c r="F628" s="18">
        <v>3</v>
      </c>
      <c r="G628" s="73" t="str">
        <f t="shared" si="35"/>
        <v>85-3</v>
      </c>
      <c r="H628" s="18">
        <v>25</v>
      </c>
      <c r="I628" s="18">
        <v>98</v>
      </c>
      <c r="J628" s="49" t="str">
        <f>IF(((VLOOKUP($G628,Depth_Lookup!$A$3:$J$561,9,FALSE))-(I628/100))&gt;=0,"Good","Too Long")</f>
        <v>Good</v>
      </c>
      <c r="K628" s="50">
        <f>(VLOOKUP($G628,Depth_Lookup!$A$3:$J$561,10,FALSE))+(H628/100)</f>
        <v>184.09</v>
      </c>
      <c r="L628" s="50">
        <f>(VLOOKUP($G628,Depth_Lookup!$A$3:$J$561,10,FALSE))+(I628/100)</f>
        <v>184.82</v>
      </c>
      <c r="M628" s="74"/>
      <c r="N628" s="75"/>
      <c r="S628" s="73"/>
      <c r="T628" s="208"/>
      <c r="X628" s="73" t="e">
        <f>VLOOKUP(W628,[1]definitions_list_lookup!$V$12:$W$15,2,FALSE)</f>
        <v>#N/A</v>
      </c>
      <c r="Z628" s="73" t="e">
        <f>VLOOKUP(Y628,[1]definitions_list_lookup!$AT$3:$AU$5,2,FALSE)</f>
        <v>#N/A</v>
      </c>
      <c r="AA628" s="76"/>
      <c r="AB628" s="77"/>
      <c r="AD628" s="2" t="s">
        <v>376</v>
      </c>
      <c r="AE628" s="73">
        <f>VLOOKUP(AD628,[1]definitions_list_lookup!$Y$12:$Z$15,2,FALSE)</f>
        <v>0</v>
      </c>
      <c r="AG628" s="73" t="e">
        <f>VLOOKUP(AF628,[1]definitions_list_lookup!$AT$3:$AU$5,2,FALSE)</f>
        <v>#N/A</v>
      </c>
      <c r="AK628" s="78"/>
      <c r="AL628" s="78"/>
      <c r="AM628" s="78"/>
      <c r="AN628" s="78"/>
      <c r="AO628" s="78"/>
      <c r="AP628" s="78"/>
      <c r="AQ628" s="78"/>
      <c r="AR628" s="78"/>
      <c r="AS628" s="78"/>
      <c r="AT628" s="55">
        <v>37</v>
      </c>
      <c r="AU628" s="55">
        <v>90</v>
      </c>
      <c r="AV628" s="55">
        <v>43</v>
      </c>
      <c r="AW628" s="55">
        <v>180</v>
      </c>
      <c r="AX628" s="79">
        <f t="shared" si="36"/>
        <v>-38.941254095435482</v>
      </c>
      <c r="AY628" s="79">
        <f t="shared" si="37"/>
        <v>321.05874590456449</v>
      </c>
      <c r="AZ628" s="79">
        <f t="shared" si="38"/>
        <v>39.830759459214349</v>
      </c>
      <c r="BA628" s="79">
        <f t="shared" si="39"/>
        <v>51.058745904564518</v>
      </c>
      <c r="BB628" s="79">
        <f t="shared" si="40"/>
        <v>50.169240540785651</v>
      </c>
      <c r="BC628" s="80">
        <f t="shared" si="41"/>
        <v>141.05874590456449</v>
      </c>
      <c r="BD628" s="81">
        <f t="shared" si="42"/>
        <v>50.169240540785651</v>
      </c>
      <c r="BE628" s="2" t="s">
        <v>459</v>
      </c>
      <c r="BF628" s="2" t="s">
        <v>442</v>
      </c>
      <c r="BG628" s="82"/>
      <c r="BH628" s="2" t="s">
        <v>428</v>
      </c>
      <c r="BI628" s="2">
        <f>VLOOKUP(BH628,[1]definitions_list_lookup!$AB$12:$AC$17,2,FALSE)</f>
        <v>1</v>
      </c>
    </row>
    <row r="629" spans="1:61">
      <c r="A629" s="15">
        <v>43306</v>
      </c>
      <c r="B629" s="9" t="s">
        <v>9</v>
      </c>
      <c r="C629" s="16"/>
      <c r="D629" s="16" t="s">
        <v>471</v>
      </c>
      <c r="E629" s="16">
        <v>85</v>
      </c>
      <c r="F629" s="16">
        <v>4</v>
      </c>
      <c r="G629" s="17" t="str">
        <f t="shared" si="35"/>
        <v>85-4</v>
      </c>
      <c r="H629" s="18">
        <v>0</v>
      </c>
      <c r="I629" s="18">
        <v>89</v>
      </c>
      <c r="J629" s="49" t="str">
        <f>IF(((VLOOKUP($G629,Depth_Lookup!$A$3:$J$561,9,FALSE))-(I629/100))&gt;=0,"Good","Too Long")</f>
        <v>Good</v>
      </c>
      <c r="K629" s="50">
        <f>(VLOOKUP($G629,Depth_Lookup!$A$3:$J$561,10,FALSE))+(H629/100)</f>
        <v>184.82</v>
      </c>
      <c r="L629" s="50">
        <f>(VLOOKUP($G629,Depth_Lookup!$A$3:$J$561,10,FALSE))+(I629/100)</f>
        <v>185.70999999999998</v>
      </c>
      <c r="R629" s="9"/>
      <c r="S629" s="17"/>
      <c r="T629" s="208"/>
      <c r="U629" s="5"/>
      <c r="V629" s="9"/>
      <c r="W629" s="9"/>
      <c r="X629" s="10" t="e">
        <f>VLOOKUP(W629,[1]definitions_list_lookup!$V$12:$W$15,2,FALSE)</f>
        <v>#N/A</v>
      </c>
      <c r="Y629" s="5"/>
      <c r="Z629" s="17" t="e">
        <f>VLOOKUP(Y629,[1]definitions_list_lookup!$AT$3:$AU$5,2,FALSE)</f>
        <v>#N/A</v>
      </c>
      <c r="AA629" s="52"/>
      <c r="AC629" s="9"/>
      <c r="AD629" s="2" t="s">
        <v>376</v>
      </c>
      <c r="AE629" s="10">
        <f>VLOOKUP(AD629,[1]definitions_list_lookup!$Y$12:$Z$15,2,FALSE)</f>
        <v>0</v>
      </c>
      <c r="AF629" s="5"/>
      <c r="AG629" s="17" t="e">
        <f>VLOOKUP(AF629,[1]definitions_list_lookup!$AT$3:$AU$5,2,FALSE)</f>
        <v>#N/A</v>
      </c>
      <c r="AI629" s="2"/>
      <c r="AJ629" s="2"/>
      <c r="AK629" s="54"/>
      <c r="AL629" s="54"/>
      <c r="AM629" s="54"/>
      <c r="AN629" s="54"/>
      <c r="AO629" s="54"/>
      <c r="AP629" s="54"/>
      <c r="AQ629" s="54"/>
      <c r="AR629" s="54"/>
      <c r="AS629" s="54"/>
      <c r="AT629" s="55"/>
      <c r="AU629" s="55"/>
      <c r="AV629" s="55"/>
      <c r="AW629" s="55"/>
      <c r="AX629" s="56" t="e">
        <f t="shared" si="36"/>
        <v>#DIV/0!</v>
      </c>
      <c r="AY629" s="56" t="e">
        <f t="shared" si="37"/>
        <v>#DIV/0!</v>
      </c>
      <c r="AZ629" s="56" t="e">
        <f t="shared" si="38"/>
        <v>#DIV/0!</v>
      </c>
      <c r="BA629" s="56" t="e">
        <f t="shared" si="39"/>
        <v>#DIV/0!</v>
      </c>
      <c r="BB629" s="56" t="e">
        <f t="shared" si="40"/>
        <v>#DIV/0!</v>
      </c>
      <c r="BC629" s="57" t="e">
        <f t="shared" si="41"/>
        <v>#DIV/0!</v>
      </c>
      <c r="BD629" s="58" t="e">
        <f t="shared" si="42"/>
        <v>#DIV/0!</v>
      </c>
      <c r="BE629" s="2" t="s">
        <v>459</v>
      </c>
      <c r="BH629" s="2" t="s">
        <v>428</v>
      </c>
      <c r="BI629" s="9">
        <f>VLOOKUP(BH629,[1]definitions_list_lookup!$AB$12:$AC$17,2,FALSE)</f>
        <v>1</v>
      </c>
    </row>
    <row r="630" spans="1:61">
      <c r="A630" s="15">
        <v>43306</v>
      </c>
      <c r="B630" s="9" t="s">
        <v>9</v>
      </c>
      <c r="C630" s="16"/>
      <c r="D630" s="16" t="s">
        <v>471</v>
      </c>
      <c r="E630" s="16">
        <v>86</v>
      </c>
      <c r="F630" s="16">
        <v>1</v>
      </c>
      <c r="G630" s="17" t="str">
        <f t="shared" si="35"/>
        <v>86-1</v>
      </c>
      <c r="H630" s="18">
        <v>0</v>
      </c>
      <c r="I630" s="18">
        <v>35.5</v>
      </c>
      <c r="J630" s="49" t="str">
        <f>IF(((VLOOKUP($G630,Depth_Lookup!$A$3:$J$561,9,FALSE))-(I630/100))&gt;=0,"Good","Too Long")</f>
        <v>Good</v>
      </c>
      <c r="K630" s="50">
        <f>(VLOOKUP($G630,Depth_Lookup!$A$3:$J$561,10,FALSE))+(H630/100)</f>
        <v>185.6</v>
      </c>
      <c r="L630" s="50">
        <f>(VLOOKUP($G630,Depth_Lookup!$A$3:$J$561,10,FALSE))+(I630/100)</f>
        <v>185.95499999999998</v>
      </c>
      <c r="R630" s="9"/>
      <c r="S630" s="17"/>
      <c r="T630" s="208"/>
      <c r="U630" s="5"/>
      <c r="V630" s="9"/>
      <c r="W630" s="9"/>
      <c r="X630" s="10" t="e">
        <f>VLOOKUP(W630,[1]definitions_list_lookup!$V$12:$W$15,2,FALSE)</f>
        <v>#N/A</v>
      </c>
      <c r="Y630" s="5"/>
      <c r="Z630" s="17" t="e">
        <f>VLOOKUP(Y630,[1]definitions_list_lookup!$AT$3:$AU$5,2,FALSE)</f>
        <v>#N/A</v>
      </c>
      <c r="AA630" s="52"/>
      <c r="AC630" s="9"/>
      <c r="AD630" s="2" t="s">
        <v>376</v>
      </c>
      <c r="AE630" s="10">
        <f>VLOOKUP(AD630,[1]definitions_list_lookup!$Y$12:$Z$15,2,FALSE)</f>
        <v>0</v>
      </c>
      <c r="AF630" s="5"/>
      <c r="AG630" s="17" t="e">
        <f>VLOOKUP(AF630,[1]definitions_list_lookup!$AT$3:$AU$5,2,FALSE)</f>
        <v>#N/A</v>
      </c>
      <c r="AI630" s="2"/>
      <c r="AJ630" s="2"/>
      <c r="AK630" s="54"/>
      <c r="AL630" s="54"/>
      <c r="AM630" s="54"/>
      <c r="AN630" s="54"/>
      <c r="AO630" s="54"/>
      <c r="AP630" s="54"/>
      <c r="AQ630" s="54"/>
      <c r="AR630" s="54"/>
      <c r="AS630" s="54"/>
      <c r="AT630" s="55"/>
      <c r="AU630" s="55"/>
      <c r="AV630" s="55"/>
      <c r="AW630" s="55"/>
      <c r="AX630" s="56" t="e">
        <f t="shared" si="36"/>
        <v>#DIV/0!</v>
      </c>
      <c r="AY630" s="56" t="e">
        <f t="shared" si="37"/>
        <v>#DIV/0!</v>
      </c>
      <c r="AZ630" s="56" t="e">
        <f t="shared" si="38"/>
        <v>#DIV/0!</v>
      </c>
      <c r="BA630" s="56" t="e">
        <f t="shared" si="39"/>
        <v>#DIV/0!</v>
      </c>
      <c r="BB630" s="56" t="e">
        <f t="shared" si="40"/>
        <v>#DIV/0!</v>
      </c>
      <c r="BC630" s="57" t="e">
        <f t="shared" si="41"/>
        <v>#DIV/0!</v>
      </c>
      <c r="BD630" s="58" t="e">
        <f t="shared" si="42"/>
        <v>#DIV/0!</v>
      </c>
      <c r="BE630" s="2" t="s">
        <v>459</v>
      </c>
      <c r="BH630" s="2" t="s">
        <v>428</v>
      </c>
      <c r="BI630" s="9">
        <f>VLOOKUP(BH630,[1]definitions_list_lookup!$AB$12:$AC$17,2,FALSE)</f>
        <v>1</v>
      </c>
    </row>
    <row r="631" spans="1:61" s="113" customFormat="1">
      <c r="A631" s="125">
        <v>43306</v>
      </c>
      <c r="B631" s="113" t="s">
        <v>9</v>
      </c>
      <c r="C631" s="126"/>
      <c r="D631" s="126" t="s">
        <v>471</v>
      </c>
      <c r="E631" s="126">
        <v>86</v>
      </c>
      <c r="F631" s="126">
        <v>1</v>
      </c>
      <c r="G631" s="114" t="str">
        <f t="shared" si="35"/>
        <v>86-1</v>
      </c>
      <c r="H631" s="126">
        <v>35.5</v>
      </c>
      <c r="I631" s="126">
        <v>36</v>
      </c>
      <c r="J631" s="49" t="str">
        <f>IF(((VLOOKUP($G631,Depth_Lookup!$A$3:$J$561,9,FALSE))-(I631/100))&gt;=0,"Good","Too Long")</f>
        <v>Good</v>
      </c>
      <c r="K631" s="50">
        <f>(VLOOKUP($G631,Depth_Lookup!$A$3:$J$561,10,FALSE))+(H631/100)</f>
        <v>185.95499999999998</v>
      </c>
      <c r="L631" s="50">
        <f>(VLOOKUP($G631,Depth_Lookup!$A$3:$J$561,10,FALSE))+(I631/100)</f>
        <v>185.96</v>
      </c>
      <c r="M631" s="115"/>
      <c r="N631" s="116"/>
      <c r="S631" s="114"/>
      <c r="T631" s="208"/>
      <c r="X631" s="114" t="e">
        <f>VLOOKUP(W631,[1]definitions_list_lookup!$V$12:$W$15,2,FALSE)</f>
        <v>#N/A</v>
      </c>
      <c r="Z631" s="114" t="e">
        <f>VLOOKUP(Y631,[1]definitions_list_lookup!$AT$3:$AU$5,2,FALSE)</f>
        <v>#N/A</v>
      </c>
      <c r="AA631" s="117"/>
      <c r="AB631" s="118"/>
      <c r="AD631" s="113" t="s">
        <v>376</v>
      </c>
      <c r="AE631" s="114">
        <f>VLOOKUP(AD631,[1]definitions_list_lookup!$Y$12:$Z$15,2,FALSE)</f>
        <v>0</v>
      </c>
      <c r="AG631" s="114" t="e">
        <f>VLOOKUP(AF631,[1]definitions_list_lookup!$AT$3:$AU$5,2,FALSE)</f>
        <v>#N/A</v>
      </c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20">
        <v>39</v>
      </c>
      <c r="AU631" s="120">
        <v>90</v>
      </c>
      <c r="AV631" s="120">
        <v>28</v>
      </c>
      <c r="AW631" s="120">
        <v>180</v>
      </c>
      <c r="AX631" s="121">
        <f t="shared" si="36"/>
        <v>-56.710838492723781</v>
      </c>
      <c r="AY631" s="121">
        <f t="shared" si="37"/>
        <v>303.28916150727622</v>
      </c>
      <c r="AZ631" s="121">
        <f t="shared" si="38"/>
        <v>45.909555311906246</v>
      </c>
      <c r="BA631" s="121">
        <f t="shared" si="39"/>
        <v>33.289161507276219</v>
      </c>
      <c r="BB631" s="121">
        <f t="shared" si="40"/>
        <v>44.090444688093754</v>
      </c>
      <c r="BC631" s="122">
        <f t="shared" si="41"/>
        <v>123.28916150727622</v>
      </c>
      <c r="BD631" s="123">
        <f t="shared" si="42"/>
        <v>44.090444688093754</v>
      </c>
      <c r="BE631" s="113" t="s">
        <v>425</v>
      </c>
      <c r="BG631" s="124"/>
      <c r="BH631" s="113" t="s">
        <v>420</v>
      </c>
      <c r="BI631" s="113">
        <f>VLOOKUP(BH631,[1]definitions_list_lookup!$AB$12:$AC$17,2,FALSE)</f>
        <v>0</v>
      </c>
    </row>
    <row r="632" spans="1:61">
      <c r="A632" s="15">
        <v>43306</v>
      </c>
      <c r="B632" s="9" t="s">
        <v>9</v>
      </c>
      <c r="C632" s="16"/>
      <c r="D632" s="16" t="s">
        <v>471</v>
      </c>
      <c r="E632" s="16">
        <v>86</v>
      </c>
      <c r="F632" s="16">
        <v>1</v>
      </c>
      <c r="G632" s="17" t="str">
        <f t="shared" si="35"/>
        <v>86-1</v>
      </c>
      <c r="H632" s="18">
        <v>36</v>
      </c>
      <c r="I632" s="18">
        <v>59</v>
      </c>
      <c r="J632" s="49" t="str">
        <f>IF(((VLOOKUP($G632,Depth_Lookup!$A$3:$J$561,9,FALSE))-(I632/100))&gt;=0,"Good","Too Long")</f>
        <v>Good</v>
      </c>
      <c r="K632" s="50">
        <f>(VLOOKUP($G632,Depth_Lookup!$A$3:$J$561,10,FALSE))+(H632/100)</f>
        <v>185.96</v>
      </c>
      <c r="L632" s="50">
        <f>(VLOOKUP($G632,Depth_Lookup!$A$3:$J$561,10,FALSE))+(I632/100)</f>
        <v>186.19</v>
      </c>
      <c r="R632" s="9"/>
      <c r="S632" s="17"/>
      <c r="T632" s="208"/>
      <c r="U632" s="5"/>
      <c r="V632" s="9"/>
      <c r="W632" s="9"/>
      <c r="X632" s="10" t="e">
        <f>VLOOKUP(W632,[1]definitions_list_lookup!$V$12:$W$15,2,FALSE)</f>
        <v>#N/A</v>
      </c>
      <c r="Y632" s="5"/>
      <c r="Z632" s="17" t="e">
        <f>VLOOKUP(Y632,[1]definitions_list_lookup!$AT$3:$AU$5,2,FALSE)</f>
        <v>#N/A</v>
      </c>
      <c r="AA632" s="52"/>
      <c r="AC632" s="9"/>
      <c r="AD632" s="2" t="s">
        <v>376</v>
      </c>
      <c r="AE632" s="10">
        <f>VLOOKUP(AD632,[1]definitions_list_lookup!$Y$12:$Z$15,2,FALSE)</f>
        <v>0</v>
      </c>
      <c r="AF632" s="5"/>
      <c r="AG632" s="17" t="e">
        <f>VLOOKUP(AF632,[1]definitions_list_lookup!$AT$3:$AU$5,2,FALSE)</f>
        <v>#N/A</v>
      </c>
      <c r="AI632" s="2"/>
      <c r="AJ632" s="2"/>
      <c r="AK632" s="54"/>
      <c r="AL632" s="54"/>
      <c r="AM632" s="54"/>
      <c r="AN632" s="54"/>
      <c r="AO632" s="54"/>
      <c r="AP632" s="54"/>
      <c r="AQ632" s="54"/>
      <c r="AR632" s="54"/>
      <c r="AS632" s="54"/>
      <c r="AT632" s="55"/>
      <c r="AU632" s="55"/>
      <c r="AV632" s="55"/>
      <c r="AW632" s="55"/>
      <c r="AX632" s="56" t="e">
        <f t="shared" si="36"/>
        <v>#DIV/0!</v>
      </c>
      <c r="AY632" s="56" t="e">
        <f t="shared" si="37"/>
        <v>#DIV/0!</v>
      </c>
      <c r="AZ632" s="56" t="e">
        <f t="shared" si="38"/>
        <v>#DIV/0!</v>
      </c>
      <c r="BA632" s="56" t="e">
        <f t="shared" si="39"/>
        <v>#DIV/0!</v>
      </c>
      <c r="BB632" s="56" t="e">
        <f t="shared" si="40"/>
        <v>#DIV/0!</v>
      </c>
      <c r="BC632" s="57" t="e">
        <f t="shared" si="41"/>
        <v>#DIV/0!</v>
      </c>
      <c r="BD632" s="58" t="e">
        <f t="shared" si="42"/>
        <v>#DIV/0!</v>
      </c>
      <c r="BE632" s="2" t="s">
        <v>459</v>
      </c>
      <c r="BH632" s="2" t="s">
        <v>428</v>
      </c>
      <c r="BI632" s="9">
        <f>VLOOKUP(BH632,[1]definitions_list_lookup!$AB$12:$AC$17,2,FALSE)</f>
        <v>1</v>
      </c>
    </row>
    <row r="633" spans="1:61">
      <c r="A633" s="15">
        <v>43306</v>
      </c>
      <c r="B633" s="9" t="s">
        <v>9</v>
      </c>
      <c r="C633" s="16"/>
      <c r="D633" s="16" t="s">
        <v>471</v>
      </c>
      <c r="E633" s="16">
        <v>86</v>
      </c>
      <c r="F633" s="16">
        <v>2</v>
      </c>
      <c r="G633" s="17" t="str">
        <f t="shared" si="35"/>
        <v>86-2</v>
      </c>
      <c r="H633" s="18">
        <v>0</v>
      </c>
      <c r="I633" s="18">
        <v>68</v>
      </c>
      <c r="J633" s="49" t="str">
        <f>IF(((VLOOKUP($G633,Depth_Lookup!$A$3:$J$561,9,FALSE))-(I633/100))&gt;=0,"Good","Too Long")</f>
        <v>Good</v>
      </c>
      <c r="K633" s="50">
        <f>(VLOOKUP($G633,Depth_Lookup!$A$3:$J$561,10,FALSE))+(H633/100)</f>
        <v>186.19</v>
      </c>
      <c r="L633" s="50">
        <f>(VLOOKUP($G633,Depth_Lookup!$A$3:$J$561,10,FALSE))+(I633/100)</f>
        <v>186.87</v>
      </c>
      <c r="R633" s="9"/>
      <c r="S633" s="17"/>
      <c r="T633" s="208"/>
      <c r="U633" s="5"/>
      <c r="V633" s="9"/>
      <c r="W633" s="9"/>
      <c r="X633" s="10" t="e">
        <f>VLOOKUP(W633,[1]definitions_list_lookup!$V$12:$W$15,2,FALSE)</f>
        <v>#N/A</v>
      </c>
      <c r="Y633" s="5"/>
      <c r="Z633" s="17" t="e">
        <f>VLOOKUP(Y633,[1]definitions_list_lookup!$AT$3:$AU$5,2,FALSE)</f>
        <v>#N/A</v>
      </c>
      <c r="AA633" s="52"/>
      <c r="AC633" s="9"/>
      <c r="AD633" s="2" t="s">
        <v>376</v>
      </c>
      <c r="AE633" s="10">
        <f>VLOOKUP(AD633,[1]definitions_list_lookup!$Y$12:$Z$15,2,FALSE)</f>
        <v>0</v>
      </c>
      <c r="AF633" s="5"/>
      <c r="AG633" s="17" t="e">
        <f>VLOOKUP(AF633,[1]definitions_list_lookup!$AT$3:$AU$5,2,FALSE)</f>
        <v>#N/A</v>
      </c>
      <c r="AI633" s="2"/>
      <c r="AJ633" s="2"/>
      <c r="AK633" s="54"/>
      <c r="AL633" s="54"/>
      <c r="AM633" s="54"/>
      <c r="AN633" s="54"/>
      <c r="AO633" s="54"/>
      <c r="AP633" s="54"/>
      <c r="AQ633" s="54"/>
      <c r="AR633" s="54"/>
      <c r="AS633" s="54"/>
      <c r="AT633" s="55"/>
      <c r="AU633" s="55"/>
      <c r="AV633" s="55"/>
      <c r="AW633" s="55"/>
      <c r="AX633" s="56" t="e">
        <f t="shared" si="36"/>
        <v>#DIV/0!</v>
      </c>
      <c r="AY633" s="56" t="e">
        <f t="shared" si="37"/>
        <v>#DIV/0!</v>
      </c>
      <c r="AZ633" s="56" t="e">
        <f t="shared" si="38"/>
        <v>#DIV/0!</v>
      </c>
      <c r="BA633" s="56" t="e">
        <f t="shared" si="39"/>
        <v>#DIV/0!</v>
      </c>
      <c r="BB633" s="56" t="e">
        <f t="shared" si="40"/>
        <v>#DIV/0!</v>
      </c>
      <c r="BC633" s="57" t="e">
        <f t="shared" si="41"/>
        <v>#DIV/0!</v>
      </c>
      <c r="BD633" s="58" t="e">
        <f t="shared" si="42"/>
        <v>#DIV/0!</v>
      </c>
      <c r="BE633" s="2" t="s">
        <v>459</v>
      </c>
      <c r="BH633" s="2" t="s">
        <v>428</v>
      </c>
      <c r="BI633" s="9">
        <f>VLOOKUP(BH633,[1]definitions_list_lookup!$AB$12:$AC$17,2,FALSE)</f>
        <v>1</v>
      </c>
    </row>
    <row r="634" spans="1:61" s="2" customFormat="1">
      <c r="A634" s="83">
        <v>43306</v>
      </c>
      <c r="B634" s="2" t="s">
        <v>9</v>
      </c>
      <c r="C634" s="18"/>
      <c r="D634" s="18" t="s">
        <v>471</v>
      </c>
      <c r="E634" s="18">
        <v>86</v>
      </c>
      <c r="F634" s="18">
        <v>2</v>
      </c>
      <c r="G634" s="73" t="str">
        <f t="shared" si="35"/>
        <v>86-2</v>
      </c>
      <c r="H634" s="18">
        <v>68</v>
      </c>
      <c r="I634" s="18">
        <v>73</v>
      </c>
      <c r="J634" s="49" t="str">
        <f>IF(((VLOOKUP($G634,Depth_Lookup!$A$3:$J$561,9,FALSE))-(I634/100))&gt;=0,"Good","Too Long")</f>
        <v>Good</v>
      </c>
      <c r="K634" s="50">
        <f>(VLOOKUP($G634,Depth_Lookup!$A$3:$J$561,10,FALSE))+(H634/100)</f>
        <v>186.87</v>
      </c>
      <c r="L634" s="50">
        <f>(VLOOKUP($G634,Depth_Lookup!$A$3:$J$561,10,FALSE))+(I634/100)</f>
        <v>186.92</v>
      </c>
      <c r="M634" s="74"/>
      <c r="N634" s="75"/>
      <c r="S634" s="73"/>
      <c r="T634" s="208"/>
      <c r="X634" s="73" t="e">
        <f>VLOOKUP(W634,[1]definitions_list_lookup!$V$12:$W$15,2,FALSE)</f>
        <v>#N/A</v>
      </c>
      <c r="Z634" s="73" t="e">
        <f>VLOOKUP(Y634,[1]definitions_list_lookup!$AT$3:$AU$5,2,FALSE)</f>
        <v>#N/A</v>
      </c>
      <c r="AA634" s="76"/>
      <c r="AB634" s="77"/>
      <c r="AD634" s="2" t="s">
        <v>376</v>
      </c>
      <c r="AE634" s="73">
        <f>VLOOKUP(AD634,[1]definitions_list_lookup!$Y$12:$Z$15,2,FALSE)</f>
        <v>0</v>
      </c>
      <c r="AG634" s="73" t="e">
        <f>VLOOKUP(AF634,[1]definitions_list_lookup!$AT$3:$AU$5,2,FALSE)</f>
        <v>#N/A</v>
      </c>
      <c r="AK634" s="78"/>
      <c r="AL634" s="78"/>
      <c r="AM634" s="78"/>
      <c r="AN634" s="78"/>
      <c r="AO634" s="78"/>
      <c r="AP634" s="78"/>
      <c r="AQ634" s="78"/>
      <c r="AR634" s="78"/>
      <c r="AS634" s="78"/>
      <c r="AT634" s="55">
        <v>57</v>
      </c>
      <c r="AU634" s="55">
        <v>90</v>
      </c>
      <c r="AV634" s="55">
        <v>0.1</v>
      </c>
      <c r="AW634" s="55">
        <v>0</v>
      </c>
      <c r="AX634" s="79">
        <f t="shared" si="36"/>
        <v>-90.064940797451044</v>
      </c>
      <c r="AY634" s="79">
        <f t="shared" si="37"/>
        <v>269.93505920254893</v>
      </c>
      <c r="AZ634" s="79">
        <f t="shared" si="38"/>
        <v>32.999983189415666</v>
      </c>
      <c r="BA634" s="79">
        <f t="shared" si="39"/>
        <v>359.93505920254893</v>
      </c>
      <c r="BB634" s="79">
        <f t="shared" si="40"/>
        <v>57.000016810584334</v>
      </c>
      <c r="BC634" s="80">
        <f t="shared" si="41"/>
        <v>89.935059202548928</v>
      </c>
      <c r="BD634" s="81">
        <f t="shared" si="42"/>
        <v>57.000016810584334</v>
      </c>
      <c r="BE634" s="2" t="s">
        <v>459</v>
      </c>
      <c r="BF634" s="2" t="s">
        <v>442</v>
      </c>
      <c r="BG634" s="82"/>
      <c r="BH634" s="2" t="s">
        <v>428</v>
      </c>
      <c r="BI634" s="2">
        <f>VLOOKUP(BH634,[1]definitions_list_lookup!$AB$12:$AC$17,2,FALSE)</f>
        <v>1</v>
      </c>
    </row>
    <row r="635" spans="1:61" s="85" customFormat="1">
      <c r="A635" s="110">
        <v>43306</v>
      </c>
      <c r="B635" s="85" t="s">
        <v>9</v>
      </c>
      <c r="C635" s="111"/>
      <c r="D635" s="111" t="s">
        <v>471</v>
      </c>
      <c r="E635" s="111">
        <v>86</v>
      </c>
      <c r="F635" s="111">
        <v>2</v>
      </c>
      <c r="G635" s="86" t="str">
        <f t="shared" si="35"/>
        <v>86-2</v>
      </c>
      <c r="H635" s="111">
        <v>73</v>
      </c>
      <c r="I635" s="111">
        <v>74</v>
      </c>
      <c r="J635" s="49" t="str">
        <f>IF(((VLOOKUP($G635,Depth_Lookup!$A$3:$J$561,9,FALSE))-(I635/100))&gt;=0,"Good","Too Long")</f>
        <v>Good</v>
      </c>
      <c r="K635" s="50">
        <f>(VLOOKUP($G635,Depth_Lookup!$A$3:$J$561,10,FALSE))+(H635/100)</f>
        <v>186.92</v>
      </c>
      <c r="L635" s="50">
        <f>(VLOOKUP($G635,Depth_Lookup!$A$3:$J$561,10,FALSE))+(I635/100)</f>
        <v>186.93</v>
      </c>
      <c r="M635" s="87"/>
      <c r="N635" s="88"/>
      <c r="P635" s="85" t="s">
        <v>370</v>
      </c>
      <c r="Q635" s="85" t="s">
        <v>372</v>
      </c>
      <c r="S635" s="86"/>
      <c r="T635" s="208" t="s">
        <v>375</v>
      </c>
      <c r="X635" s="86" t="e">
        <f>VLOOKUP(W635,[1]definitions_list_lookup!$V$12:$W$15,2,FALSE)</f>
        <v>#N/A</v>
      </c>
      <c r="Z635" s="86" t="e">
        <f>VLOOKUP(Y635,[1]definitions_list_lookup!$AT$3:$AU$5,2,FALSE)</f>
        <v>#N/A</v>
      </c>
      <c r="AA635" s="89"/>
      <c r="AB635" s="90"/>
      <c r="AD635" s="85" t="s">
        <v>376</v>
      </c>
      <c r="AE635" s="86">
        <f>VLOOKUP(AD635,[1]definitions_list_lookup!$Y$12:$Z$15,2,FALSE)</f>
        <v>0</v>
      </c>
      <c r="AG635" s="86" t="e">
        <f>VLOOKUP(AF635,[1]definitions_list_lookup!$AT$3:$AU$5,2,FALSE)</f>
        <v>#N/A</v>
      </c>
      <c r="AK635" s="91"/>
      <c r="AL635" s="91"/>
      <c r="AM635" s="91"/>
      <c r="AN635" s="91"/>
      <c r="AO635" s="91"/>
      <c r="AP635" s="91"/>
      <c r="AQ635" s="91"/>
      <c r="AR635" s="91"/>
      <c r="AS635" s="91"/>
      <c r="AT635" s="92">
        <v>54</v>
      </c>
      <c r="AU635" s="92">
        <v>90</v>
      </c>
      <c r="AV635" s="92">
        <v>0.1</v>
      </c>
      <c r="AW635" s="92">
        <v>0</v>
      </c>
      <c r="AX635" s="93">
        <f t="shared" si="36"/>
        <v>-90.072654287631195</v>
      </c>
      <c r="AY635" s="93">
        <f t="shared" si="37"/>
        <v>269.92734571236883</v>
      </c>
      <c r="AZ635" s="93">
        <f t="shared" si="38"/>
        <v>35.999978094848458</v>
      </c>
      <c r="BA635" s="93">
        <f t="shared" si="39"/>
        <v>359.92734571236883</v>
      </c>
      <c r="BB635" s="93">
        <f t="shared" si="40"/>
        <v>54.000021905151542</v>
      </c>
      <c r="BC635" s="94">
        <f t="shared" si="41"/>
        <v>89.927345712368833</v>
      </c>
      <c r="BD635" s="95">
        <f t="shared" si="42"/>
        <v>54.000021905151542</v>
      </c>
      <c r="BE635" s="85" t="s">
        <v>475</v>
      </c>
      <c r="BG635" s="96"/>
      <c r="BH635" s="85" t="s">
        <v>420</v>
      </c>
      <c r="BI635" s="85">
        <f>VLOOKUP(BH635,[1]definitions_list_lookup!$AB$12:$AC$17,2,FALSE)</f>
        <v>0</v>
      </c>
    </row>
    <row r="636" spans="1:61">
      <c r="A636" s="15">
        <v>43306</v>
      </c>
      <c r="B636" s="9" t="s">
        <v>9</v>
      </c>
      <c r="C636" s="16"/>
      <c r="D636" s="16" t="s">
        <v>471</v>
      </c>
      <c r="E636" s="16">
        <v>86</v>
      </c>
      <c r="F636" s="16">
        <v>2</v>
      </c>
      <c r="G636" s="17" t="str">
        <f t="shared" si="35"/>
        <v>86-2</v>
      </c>
      <c r="H636" s="18">
        <v>74</v>
      </c>
      <c r="I636" s="18">
        <v>84</v>
      </c>
      <c r="J636" s="49" t="str">
        <f>IF(((VLOOKUP($G636,Depth_Lookup!$A$3:$J$561,9,FALSE))-(I636/100))&gt;=0,"Good","Too Long")</f>
        <v>Good</v>
      </c>
      <c r="K636" s="50">
        <f>(VLOOKUP($G636,Depth_Lookup!$A$3:$J$561,10,FALSE))+(H636/100)</f>
        <v>186.93</v>
      </c>
      <c r="L636" s="50">
        <f>(VLOOKUP($G636,Depth_Lookup!$A$3:$J$561,10,FALSE))+(I636/100)</f>
        <v>187.03</v>
      </c>
      <c r="R636" s="9"/>
      <c r="S636" s="17"/>
      <c r="T636" s="208"/>
      <c r="U636" s="5"/>
      <c r="V636" s="9"/>
      <c r="W636" s="9"/>
      <c r="X636" s="10" t="e">
        <f>VLOOKUP(W636,[1]definitions_list_lookup!$V$12:$W$15,2,FALSE)</f>
        <v>#N/A</v>
      </c>
      <c r="Y636" s="5"/>
      <c r="Z636" s="17" t="e">
        <f>VLOOKUP(Y636,[1]definitions_list_lookup!$AT$3:$AU$5,2,FALSE)</f>
        <v>#N/A</v>
      </c>
      <c r="AA636" s="52"/>
      <c r="AC636" s="9"/>
      <c r="AD636" s="2" t="s">
        <v>376</v>
      </c>
      <c r="AE636" s="10">
        <f>VLOOKUP(AD636,[1]definitions_list_lookup!$Y$12:$Z$15,2,FALSE)</f>
        <v>0</v>
      </c>
      <c r="AF636" s="5"/>
      <c r="AG636" s="17" t="e">
        <f>VLOOKUP(AF636,[1]definitions_list_lookup!$AT$3:$AU$5,2,FALSE)</f>
        <v>#N/A</v>
      </c>
      <c r="AI636" s="2"/>
      <c r="AJ636" s="2"/>
      <c r="AK636" s="54"/>
      <c r="AL636" s="54"/>
      <c r="AM636" s="54"/>
      <c r="AN636" s="54"/>
      <c r="AO636" s="54"/>
      <c r="AP636" s="54"/>
      <c r="AQ636" s="54"/>
      <c r="AR636" s="54"/>
      <c r="AS636" s="54"/>
      <c r="AT636" s="55"/>
      <c r="AU636" s="55"/>
      <c r="AV636" s="55"/>
      <c r="AW636" s="55"/>
      <c r="AX636" s="56" t="e">
        <f t="shared" si="36"/>
        <v>#DIV/0!</v>
      </c>
      <c r="AY636" s="56" t="e">
        <f t="shared" si="37"/>
        <v>#DIV/0!</v>
      </c>
      <c r="AZ636" s="56" t="e">
        <f t="shared" si="38"/>
        <v>#DIV/0!</v>
      </c>
      <c r="BA636" s="56" t="e">
        <f t="shared" si="39"/>
        <v>#DIV/0!</v>
      </c>
      <c r="BB636" s="56" t="e">
        <f t="shared" si="40"/>
        <v>#DIV/0!</v>
      </c>
      <c r="BC636" s="57" t="e">
        <f t="shared" si="41"/>
        <v>#DIV/0!</v>
      </c>
      <c r="BD636" s="58" t="e">
        <f t="shared" si="42"/>
        <v>#DIV/0!</v>
      </c>
      <c r="BE636" s="2" t="s">
        <v>459</v>
      </c>
      <c r="BH636" s="2" t="s">
        <v>428</v>
      </c>
      <c r="BI636" s="9">
        <f>VLOOKUP(BH636,[1]definitions_list_lookup!$AB$12:$AC$17,2,FALSE)</f>
        <v>1</v>
      </c>
    </row>
    <row r="637" spans="1:61" s="113" customFormat="1">
      <c r="A637" s="125">
        <v>43306</v>
      </c>
      <c r="B637" s="113" t="s">
        <v>9</v>
      </c>
      <c r="C637" s="126"/>
      <c r="D637" s="126" t="s">
        <v>471</v>
      </c>
      <c r="E637" s="126">
        <v>86</v>
      </c>
      <c r="F637" s="126">
        <v>2</v>
      </c>
      <c r="G637" s="114" t="str">
        <f>E637&amp;"-"&amp;F637</f>
        <v>86-2</v>
      </c>
      <c r="H637" s="126">
        <v>84</v>
      </c>
      <c r="I637" s="126">
        <v>86</v>
      </c>
      <c r="J637" s="49" t="str">
        <f>IF(((VLOOKUP($G637,Depth_Lookup!$A$3:$J$561,9,FALSE))-(I637/100))&gt;=0,"Good","Too Long")</f>
        <v>Good</v>
      </c>
      <c r="K637" s="50">
        <f>(VLOOKUP($G637,Depth_Lookup!$A$3:$J$561,10,FALSE))+(H637/100)</f>
        <v>187.03</v>
      </c>
      <c r="L637" s="50">
        <f>(VLOOKUP($G637,Depth_Lookup!$A$3:$J$561,10,FALSE))+(I637/100)</f>
        <v>187.05</v>
      </c>
      <c r="M637" s="115"/>
      <c r="N637" s="116"/>
      <c r="S637" s="114"/>
      <c r="T637" s="208"/>
      <c r="X637" s="114" t="e">
        <f>VLOOKUP(W637,[1]definitions_list_lookup!$V$12:$W$15,2,FALSE)</f>
        <v>#N/A</v>
      </c>
      <c r="Z637" s="114" t="e">
        <f>VLOOKUP(Y637,[1]definitions_list_lookup!$AT$3:$AU$5,2,FALSE)</f>
        <v>#N/A</v>
      </c>
      <c r="AA637" s="117"/>
      <c r="AB637" s="118"/>
      <c r="AD637" s="113" t="s">
        <v>376</v>
      </c>
      <c r="AE637" s="114">
        <f>VLOOKUP(AD637,[1]definitions_list_lookup!$Y$12:$Z$15,2,FALSE)</f>
        <v>0</v>
      </c>
      <c r="AG637" s="114" t="e">
        <f>VLOOKUP(AF637,[1]definitions_list_lookup!$AT$3:$AU$5,2,FALSE)</f>
        <v>#N/A</v>
      </c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20">
        <v>67</v>
      </c>
      <c r="AU637" s="120">
        <v>90</v>
      </c>
      <c r="AV637" s="120">
        <v>45</v>
      </c>
      <c r="AW637" s="120">
        <v>0</v>
      </c>
      <c r="AX637" s="121">
        <f t="shared" si="36"/>
        <v>-113</v>
      </c>
      <c r="AY637" s="121">
        <f t="shared" si="37"/>
        <v>247</v>
      </c>
      <c r="AZ637" s="121">
        <f t="shared" si="38"/>
        <v>21.342134807755148</v>
      </c>
      <c r="BA637" s="121">
        <f t="shared" si="39"/>
        <v>337</v>
      </c>
      <c r="BB637" s="121">
        <f t="shared" si="40"/>
        <v>68.657865192244856</v>
      </c>
      <c r="BC637" s="122">
        <f t="shared" si="41"/>
        <v>67</v>
      </c>
      <c r="BD637" s="123">
        <f t="shared" si="42"/>
        <v>68.657865192244856</v>
      </c>
      <c r="BE637" s="113" t="s">
        <v>476</v>
      </c>
      <c r="BG637" s="124"/>
      <c r="BH637" s="113" t="s">
        <v>420</v>
      </c>
      <c r="BI637" s="113">
        <f>VLOOKUP(BH637,[1]definitions_list_lookup!$AB$12:$AC$17,2,FALSE)</f>
        <v>0</v>
      </c>
    </row>
    <row r="638" spans="1:61">
      <c r="A638" s="15">
        <v>43306</v>
      </c>
      <c r="B638" s="9" t="s">
        <v>9</v>
      </c>
      <c r="C638" s="16"/>
      <c r="D638" s="16" t="s">
        <v>471</v>
      </c>
      <c r="E638" s="16">
        <v>86</v>
      </c>
      <c r="F638" s="16">
        <v>2</v>
      </c>
      <c r="G638" s="17" t="str">
        <f t="shared" ref="G638" si="43">E638&amp;"-"&amp;F638</f>
        <v>86-2</v>
      </c>
      <c r="H638" s="18">
        <v>86</v>
      </c>
      <c r="I638" s="18">
        <v>91</v>
      </c>
      <c r="J638" s="49" t="str">
        <f>IF(((VLOOKUP($G638,Depth_Lookup!$A$3:$J$561,9,FALSE))-(I638/100))&gt;=0,"Good","Too Long")</f>
        <v>Good</v>
      </c>
      <c r="K638" s="50">
        <f>(VLOOKUP($G638,Depth_Lookup!$A$3:$J$561,10,FALSE))+(H638/100)</f>
        <v>187.05</v>
      </c>
      <c r="L638" s="50">
        <f>(VLOOKUP($G638,Depth_Lookup!$A$3:$J$561,10,FALSE))+(I638/100)</f>
        <v>187.1</v>
      </c>
      <c r="R638" s="9"/>
      <c r="S638" s="17"/>
      <c r="T638" s="208"/>
      <c r="U638" s="5"/>
      <c r="V638" s="9"/>
      <c r="W638" s="9"/>
      <c r="X638" s="10" t="e">
        <f>VLOOKUP(W638,[1]definitions_list_lookup!$V$12:$W$15,2,FALSE)</f>
        <v>#N/A</v>
      </c>
      <c r="Y638" s="5"/>
      <c r="Z638" s="17" t="e">
        <f>VLOOKUP(Y638,[1]definitions_list_lookup!$AT$3:$AU$5,2,FALSE)</f>
        <v>#N/A</v>
      </c>
      <c r="AA638" s="52"/>
      <c r="AC638" s="9"/>
      <c r="AD638" s="2" t="s">
        <v>376</v>
      </c>
      <c r="AE638" s="10">
        <f>VLOOKUP(AD638,[1]definitions_list_lookup!$Y$12:$Z$15,2,FALSE)</f>
        <v>0</v>
      </c>
      <c r="AF638" s="5"/>
      <c r="AG638" s="17" t="e">
        <f>VLOOKUP(AF638,[1]definitions_list_lookup!$AT$3:$AU$5,2,FALSE)</f>
        <v>#N/A</v>
      </c>
      <c r="AI638" s="2"/>
      <c r="AJ638" s="2"/>
      <c r="AK638" s="54"/>
      <c r="AL638" s="54"/>
      <c r="AM638" s="54"/>
      <c r="AN638" s="54"/>
      <c r="AO638" s="54"/>
      <c r="AP638" s="54"/>
      <c r="AQ638" s="54"/>
      <c r="AR638" s="54"/>
      <c r="AS638" s="54"/>
      <c r="AT638" s="55"/>
      <c r="AU638" s="55"/>
      <c r="AV638" s="55"/>
      <c r="AW638" s="55"/>
      <c r="AX638" s="56" t="e">
        <f t="shared" si="36"/>
        <v>#DIV/0!</v>
      </c>
      <c r="AY638" s="56" t="e">
        <f t="shared" si="37"/>
        <v>#DIV/0!</v>
      </c>
      <c r="AZ638" s="56" t="e">
        <f t="shared" si="38"/>
        <v>#DIV/0!</v>
      </c>
      <c r="BA638" s="56" t="e">
        <f t="shared" si="39"/>
        <v>#DIV/0!</v>
      </c>
      <c r="BB638" s="56" t="e">
        <f t="shared" si="40"/>
        <v>#DIV/0!</v>
      </c>
      <c r="BC638" s="57" t="e">
        <f t="shared" si="41"/>
        <v>#DIV/0!</v>
      </c>
      <c r="BD638" s="58" t="e">
        <f t="shared" si="42"/>
        <v>#DIV/0!</v>
      </c>
      <c r="BE638" s="2" t="s">
        <v>459</v>
      </c>
      <c r="BH638" s="2" t="s">
        <v>428</v>
      </c>
      <c r="BI638" s="9">
        <f>VLOOKUP(BH638,[1]definitions_list_lookup!$AB$12:$AC$17,2,FALSE)</f>
        <v>1</v>
      </c>
    </row>
    <row r="639" spans="1:61">
      <c r="A639" s="15">
        <v>43306</v>
      </c>
      <c r="B639" s="9" t="s">
        <v>9</v>
      </c>
      <c r="C639" s="16"/>
      <c r="D639" s="16" t="s">
        <v>471</v>
      </c>
      <c r="E639" s="16">
        <v>86</v>
      </c>
      <c r="F639" s="16">
        <v>3</v>
      </c>
      <c r="G639" s="17" t="str">
        <f t="shared" si="35"/>
        <v>86-3</v>
      </c>
      <c r="H639" s="18">
        <v>0</v>
      </c>
      <c r="I639" s="18">
        <v>36</v>
      </c>
      <c r="J639" s="49" t="str">
        <f>IF(((VLOOKUP($G639,Depth_Lookup!$A$3:$J$561,9,FALSE))-(I639/100))&gt;=0,"Good","Too Long")</f>
        <v>Good</v>
      </c>
      <c r="K639" s="50">
        <f>(VLOOKUP($G639,Depth_Lookup!$A$3:$J$561,10,FALSE))+(H639/100)</f>
        <v>187.1</v>
      </c>
      <c r="L639" s="50">
        <f>(VLOOKUP($G639,Depth_Lookup!$A$3:$J$561,10,FALSE))+(I639/100)</f>
        <v>187.46</v>
      </c>
      <c r="R639" s="9"/>
      <c r="S639" s="17"/>
      <c r="T639" s="208"/>
      <c r="U639" s="5"/>
      <c r="V639" s="9"/>
      <c r="W639" s="9"/>
      <c r="X639" s="10" t="e">
        <f>VLOOKUP(W639,[1]definitions_list_lookup!$V$12:$W$15,2,FALSE)</f>
        <v>#N/A</v>
      </c>
      <c r="Y639" s="5"/>
      <c r="Z639" s="17" t="e">
        <f>VLOOKUP(Y639,[1]definitions_list_lookup!$AT$3:$AU$5,2,FALSE)</f>
        <v>#N/A</v>
      </c>
      <c r="AA639" s="52"/>
      <c r="AC639" s="9"/>
      <c r="AD639" s="2" t="s">
        <v>376</v>
      </c>
      <c r="AE639" s="10">
        <f>VLOOKUP(AD639,[1]definitions_list_lookup!$Y$12:$Z$15,2,FALSE)</f>
        <v>0</v>
      </c>
      <c r="AF639" s="5"/>
      <c r="AG639" s="17" t="e">
        <f>VLOOKUP(AF639,[1]definitions_list_lookup!$AT$3:$AU$5,2,FALSE)</f>
        <v>#N/A</v>
      </c>
      <c r="AI639" s="2"/>
      <c r="AJ639" s="2"/>
      <c r="AK639" s="54"/>
      <c r="AL639" s="54"/>
      <c r="AM639" s="54"/>
      <c r="AN639" s="54"/>
      <c r="AO639" s="54"/>
      <c r="AP639" s="54"/>
      <c r="AQ639" s="54"/>
      <c r="AR639" s="54"/>
      <c r="AS639" s="54"/>
      <c r="AT639" s="55"/>
      <c r="AU639" s="55"/>
      <c r="AV639" s="55"/>
      <c r="AW639" s="55"/>
      <c r="AX639" s="56" t="e">
        <f t="shared" si="36"/>
        <v>#DIV/0!</v>
      </c>
      <c r="AY639" s="56" t="e">
        <f t="shared" si="37"/>
        <v>#DIV/0!</v>
      </c>
      <c r="AZ639" s="56" t="e">
        <f t="shared" si="38"/>
        <v>#DIV/0!</v>
      </c>
      <c r="BA639" s="56" t="e">
        <f t="shared" si="39"/>
        <v>#DIV/0!</v>
      </c>
      <c r="BB639" s="56" t="e">
        <f t="shared" si="40"/>
        <v>#DIV/0!</v>
      </c>
      <c r="BC639" s="57" t="e">
        <f t="shared" si="41"/>
        <v>#DIV/0!</v>
      </c>
      <c r="BD639" s="58" t="e">
        <f t="shared" si="42"/>
        <v>#DIV/0!</v>
      </c>
      <c r="BE639" s="2" t="s">
        <v>459</v>
      </c>
      <c r="BH639" s="2" t="s">
        <v>428</v>
      </c>
      <c r="BI639" s="9">
        <f>VLOOKUP(BH639,[1]definitions_list_lookup!$AB$12:$AC$17,2,FALSE)</f>
        <v>1</v>
      </c>
    </row>
    <row r="640" spans="1:61">
      <c r="A640" s="15">
        <v>43306</v>
      </c>
      <c r="B640" s="9" t="s">
        <v>9</v>
      </c>
      <c r="C640" s="16"/>
      <c r="D640" s="16" t="s">
        <v>471</v>
      </c>
      <c r="E640" s="16">
        <v>86</v>
      </c>
      <c r="F640" s="16">
        <v>3</v>
      </c>
      <c r="G640" s="17" t="str">
        <f t="shared" si="35"/>
        <v>86-3</v>
      </c>
      <c r="H640" s="18">
        <v>36</v>
      </c>
      <c r="I640" s="18">
        <v>90</v>
      </c>
      <c r="J640" s="49" t="str">
        <f>IF(((VLOOKUP($G640,Depth_Lookup!$A$3:$J$561,9,FALSE))-(I640/100))&gt;=0,"Good","Too Long")</f>
        <v>Good</v>
      </c>
      <c r="K640" s="50">
        <f>(VLOOKUP($G640,Depth_Lookup!$A$3:$J$561,10,FALSE))+(H640/100)</f>
        <v>187.46</v>
      </c>
      <c r="L640" s="50">
        <f>(VLOOKUP($G640,Depth_Lookup!$A$3:$J$561,10,FALSE))+(I640/100)</f>
        <v>188</v>
      </c>
      <c r="P640" s="2" t="s">
        <v>373</v>
      </c>
      <c r="Q640" s="2" t="s">
        <v>372</v>
      </c>
      <c r="R640" s="9"/>
      <c r="S640" s="17"/>
      <c r="T640" s="208" t="s">
        <v>375</v>
      </c>
      <c r="U640" s="5"/>
      <c r="V640" s="9"/>
      <c r="W640" s="9"/>
      <c r="X640" s="10" t="e">
        <f>VLOOKUP(W640,[1]definitions_list_lookup!$V$12:$W$15,2,FALSE)</f>
        <v>#N/A</v>
      </c>
      <c r="Y640" s="5"/>
      <c r="Z640" s="17" t="e">
        <f>VLOOKUP(Y640,[1]definitions_list_lookup!$AT$3:$AU$5,2,FALSE)</f>
        <v>#N/A</v>
      </c>
      <c r="AA640" s="52"/>
      <c r="AC640" s="9"/>
      <c r="AD640" s="2" t="s">
        <v>376</v>
      </c>
      <c r="AE640" s="10">
        <f>VLOOKUP(AD640,[1]definitions_list_lookup!$Y$12:$Z$15,2,FALSE)</f>
        <v>0</v>
      </c>
      <c r="AF640" s="5"/>
      <c r="AG640" s="17" t="e">
        <f>VLOOKUP(AF640,[1]definitions_list_lookup!$AT$3:$AU$5,2,FALSE)</f>
        <v>#N/A</v>
      </c>
      <c r="AI640" s="2"/>
      <c r="AJ640" s="2"/>
      <c r="AK640" s="54"/>
      <c r="AL640" s="54"/>
      <c r="AM640" s="54"/>
      <c r="AN640" s="54"/>
      <c r="AO640" s="54"/>
      <c r="AP640" s="54"/>
      <c r="AQ640" s="54"/>
      <c r="AR640" s="54"/>
      <c r="AS640" s="54"/>
      <c r="AT640" s="55"/>
      <c r="AU640" s="55"/>
      <c r="AV640" s="55"/>
      <c r="AW640" s="55"/>
      <c r="AX640" s="56" t="e">
        <f t="shared" si="36"/>
        <v>#DIV/0!</v>
      </c>
      <c r="AY640" s="56" t="e">
        <f t="shared" si="37"/>
        <v>#DIV/0!</v>
      </c>
      <c r="AZ640" s="56" t="e">
        <f t="shared" si="38"/>
        <v>#DIV/0!</v>
      </c>
      <c r="BA640" s="56" t="e">
        <f t="shared" si="39"/>
        <v>#DIV/0!</v>
      </c>
      <c r="BB640" s="56" t="e">
        <f t="shared" si="40"/>
        <v>#DIV/0!</v>
      </c>
      <c r="BC640" s="57"/>
      <c r="BD640" s="58"/>
      <c r="BE640" s="2" t="s">
        <v>419</v>
      </c>
      <c r="BH640" s="2" t="s">
        <v>420</v>
      </c>
      <c r="BI640" s="9">
        <f>VLOOKUP(BH640,[1]definitions_list_lookup!$AB$12:$AC$17,2,FALSE)</f>
        <v>0</v>
      </c>
    </row>
    <row r="641" spans="1:61">
      <c r="A641" s="15">
        <v>43306</v>
      </c>
      <c r="B641" s="9" t="s">
        <v>9</v>
      </c>
      <c r="C641" s="16"/>
      <c r="D641" s="16" t="s">
        <v>471</v>
      </c>
      <c r="E641" s="16">
        <v>86</v>
      </c>
      <c r="F641" s="16">
        <v>3</v>
      </c>
      <c r="G641" s="17" t="str">
        <f t="shared" si="35"/>
        <v>86-3</v>
      </c>
      <c r="H641" s="18">
        <v>90</v>
      </c>
      <c r="I641" s="18">
        <v>95.5</v>
      </c>
      <c r="J641" s="49" t="str">
        <f>IF(((VLOOKUP($G641,Depth_Lookup!$A$3:$J$561,9,FALSE))-(I641/100))&gt;=0,"Good","Too Long")</f>
        <v>Good</v>
      </c>
      <c r="K641" s="50">
        <f>(VLOOKUP($G641,Depth_Lookup!$A$3:$J$561,10,FALSE))+(H641/100)</f>
        <v>188</v>
      </c>
      <c r="L641" s="50">
        <f>(VLOOKUP($G641,Depth_Lookup!$A$3:$J$561,10,FALSE))+(I641/100)</f>
        <v>188.05500000000001</v>
      </c>
      <c r="P641" s="2" t="s">
        <v>373</v>
      </c>
      <c r="Q641" s="2" t="s">
        <v>372</v>
      </c>
      <c r="R641" s="9"/>
      <c r="S641" s="17"/>
      <c r="T641" s="208" t="s">
        <v>375</v>
      </c>
      <c r="U641" s="5"/>
      <c r="V641" s="9"/>
      <c r="W641" s="9"/>
      <c r="X641" s="10" t="e">
        <f>VLOOKUP(W641,[1]definitions_list_lookup!$V$12:$W$15,2,FALSE)</f>
        <v>#N/A</v>
      </c>
      <c r="Y641" s="5"/>
      <c r="Z641" s="17" t="e">
        <f>VLOOKUP(Y641,[1]definitions_list_lookup!$AT$3:$AU$5,2,FALSE)</f>
        <v>#N/A</v>
      </c>
      <c r="AA641" s="52"/>
      <c r="AC641" s="9"/>
      <c r="AD641" s="2" t="s">
        <v>376</v>
      </c>
      <c r="AE641" s="10">
        <f>VLOOKUP(AD641,[1]definitions_list_lookup!$Y$12:$Z$15,2,FALSE)</f>
        <v>0</v>
      </c>
      <c r="AF641" s="5"/>
      <c r="AG641" s="17" t="e">
        <f>VLOOKUP(AF641,[1]definitions_list_lookup!$AT$3:$AU$5,2,FALSE)</f>
        <v>#N/A</v>
      </c>
      <c r="AI641" s="2"/>
      <c r="AJ641" s="2"/>
      <c r="AK641" s="54"/>
      <c r="AL641" s="54"/>
      <c r="AM641" s="54"/>
      <c r="AN641" s="54"/>
      <c r="AO641" s="54"/>
      <c r="AP641" s="54"/>
      <c r="AQ641" s="54"/>
      <c r="AR641" s="54"/>
      <c r="AS641" s="54"/>
      <c r="AT641" s="55"/>
      <c r="AU641" s="55"/>
      <c r="AV641" s="55"/>
      <c r="AW641" s="55"/>
      <c r="AX641" s="56" t="e">
        <f t="shared" si="36"/>
        <v>#DIV/0!</v>
      </c>
      <c r="AY641" s="56" t="e">
        <f t="shared" si="37"/>
        <v>#DIV/0!</v>
      </c>
      <c r="AZ641" s="56" t="e">
        <f t="shared" si="38"/>
        <v>#DIV/0!</v>
      </c>
      <c r="BA641" s="56" t="e">
        <f t="shared" si="39"/>
        <v>#DIV/0!</v>
      </c>
      <c r="BB641" s="56" t="e">
        <f t="shared" si="40"/>
        <v>#DIV/0!</v>
      </c>
      <c r="BC641" s="57"/>
      <c r="BD641" s="58"/>
      <c r="BE641" s="2" t="s">
        <v>459</v>
      </c>
      <c r="BH641" s="2" t="s">
        <v>420</v>
      </c>
      <c r="BI641" s="9">
        <f>VLOOKUP(BH641,[1]definitions_list_lookup!$AB$12:$AC$17,2,FALSE)</f>
        <v>0</v>
      </c>
    </row>
    <row r="642" spans="1:61">
      <c r="A642" s="15">
        <v>43306</v>
      </c>
      <c r="B642" s="9" t="s">
        <v>9</v>
      </c>
      <c r="C642" s="16"/>
      <c r="D642" s="16" t="s">
        <v>471</v>
      </c>
      <c r="E642" s="16">
        <v>86</v>
      </c>
      <c r="F642" s="16">
        <v>4</v>
      </c>
      <c r="G642" s="17" t="str">
        <f t="shared" si="35"/>
        <v>86-4</v>
      </c>
      <c r="H642" s="18">
        <v>0</v>
      </c>
      <c r="I642" s="18">
        <v>60.5</v>
      </c>
      <c r="J642" s="49" t="str">
        <f>IF(((VLOOKUP($G642,Depth_Lookup!$A$3:$J$561,9,FALSE))-(I642/100))&gt;=0,"Good","Too Long")</f>
        <v>Good</v>
      </c>
      <c r="K642" s="50">
        <f>(VLOOKUP($G642,Depth_Lookup!$A$3:$J$561,10,FALSE))+(H642/100)</f>
        <v>188.05500000000001</v>
      </c>
      <c r="L642" s="50">
        <f>(VLOOKUP($G642,Depth_Lookup!$A$3:$J$561,10,FALSE))+(I642/100)</f>
        <v>188.66</v>
      </c>
      <c r="R642" s="9"/>
      <c r="S642" s="17"/>
      <c r="T642" s="208"/>
      <c r="U642" s="5"/>
      <c r="V642" s="9"/>
      <c r="W642" s="9"/>
      <c r="X642" s="10" t="e">
        <f>VLOOKUP(W642,[1]definitions_list_lookup!$V$12:$W$15,2,FALSE)</f>
        <v>#N/A</v>
      </c>
      <c r="Y642" s="5"/>
      <c r="Z642" s="17" t="e">
        <f>VLOOKUP(Y642,[1]definitions_list_lookup!$AT$3:$AU$5,2,FALSE)</f>
        <v>#N/A</v>
      </c>
      <c r="AA642" s="52"/>
      <c r="AC642" s="9"/>
      <c r="AD642" s="2" t="s">
        <v>376</v>
      </c>
      <c r="AE642" s="10">
        <f>VLOOKUP(AD642,[1]definitions_list_lookup!$Y$12:$Z$15,2,FALSE)</f>
        <v>0</v>
      </c>
      <c r="AF642" s="5"/>
      <c r="AG642" s="17" t="e">
        <f>VLOOKUP(AF642,[1]definitions_list_lookup!$AT$3:$AU$5,2,FALSE)</f>
        <v>#N/A</v>
      </c>
      <c r="AI642" s="2"/>
      <c r="AJ642" s="2"/>
      <c r="AK642" s="54"/>
      <c r="AL642" s="54"/>
      <c r="AM642" s="54"/>
      <c r="AN642" s="54"/>
      <c r="AO642" s="54"/>
      <c r="AP642" s="54"/>
      <c r="AQ642" s="54"/>
      <c r="AR642" s="54"/>
      <c r="AS642" s="54"/>
      <c r="AT642" s="55"/>
      <c r="AU642" s="55"/>
      <c r="AV642" s="55"/>
      <c r="AW642" s="55"/>
      <c r="AX642" s="56" t="e">
        <f t="shared" si="36"/>
        <v>#DIV/0!</v>
      </c>
      <c r="AY642" s="56" t="e">
        <f t="shared" si="37"/>
        <v>#DIV/0!</v>
      </c>
      <c r="AZ642" s="56" t="e">
        <f t="shared" si="38"/>
        <v>#DIV/0!</v>
      </c>
      <c r="BA642" s="56" t="e">
        <f t="shared" si="39"/>
        <v>#DIV/0!</v>
      </c>
      <c r="BB642" s="56" t="e">
        <f t="shared" si="40"/>
        <v>#DIV/0!</v>
      </c>
      <c r="BC642" s="57" t="e">
        <f t="shared" si="41"/>
        <v>#DIV/0!</v>
      </c>
      <c r="BD642" s="58" t="e">
        <f t="shared" si="42"/>
        <v>#DIV/0!</v>
      </c>
      <c r="BE642" s="2" t="s">
        <v>459</v>
      </c>
      <c r="BH642" s="2" t="s">
        <v>420</v>
      </c>
      <c r="BI642" s="9">
        <f>VLOOKUP(BH642,[1]definitions_list_lookup!$AB$12:$AC$17,2,FALSE)</f>
        <v>0</v>
      </c>
    </row>
    <row r="643" spans="1:61" s="113" customFormat="1">
      <c r="A643" s="125">
        <v>43306</v>
      </c>
      <c r="B643" s="113" t="s">
        <v>9</v>
      </c>
      <c r="C643" s="126"/>
      <c r="D643" s="126" t="s">
        <v>471</v>
      </c>
      <c r="E643" s="126">
        <v>86</v>
      </c>
      <c r="F643" s="126">
        <v>4</v>
      </c>
      <c r="G643" s="114" t="str">
        <f t="shared" si="35"/>
        <v>86-4</v>
      </c>
      <c r="H643" s="126">
        <v>60.5</v>
      </c>
      <c r="I643" s="126">
        <v>87</v>
      </c>
      <c r="J643" s="49" t="str">
        <f>IF(((VLOOKUP($G643,Depth_Lookup!$A$3:$J$561,9,FALSE))-(I643/100))&gt;=0,"Good","Too Long")</f>
        <v>Good</v>
      </c>
      <c r="K643" s="50">
        <f>(VLOOKUP($G643,Depth_Lookup!$A$3:$J$561,10,FALSE))+(H643/100)</f>
        <v>188.66</v>
      </c>
      <c r="L643" s="50">
        <f>(VLOOKUP($G643,Depth_Lookup!$A$3:$J$561,10,FALSE))+(I643/100)</f>
        <v>188.92500000000001</v>
      </c>
      <c r="M643" s="115"/>
      <c r="N643" s="116"/>
      <c r="S643" s="114"/>
      <c r="T643" s="208"/>
      <c r="X643" s="114" t="e">
        <f>VLOOKUP(W643,[1]definitions_list_lookup!$V$12:$W$15,2,FALSE)</f>
        <v>#N/A</v>
      </c>
      <c r="Z643" s="114" t="e">
        <f>VLOOKUP(Y643,[1]definitions_list_lookup!$AT$3:$AU$5,2,FALSE)</f>
        <v>#N/A</v>
      </c>
      <c r="AA643" s="117"/>
      <c r="AB643" s="118"/>
      <c r="AD643" s="113" t="s">
        <v>376</v>
      </c>
      <c r="AE643" s="114">
        <f>VLOOKUP(AD643,[1]definitions_list_lookup!$Y$12:$Z$15,2,FALSE)</f>
        <v>0</v>
      </c>
      <c r="AG643" s="114" t="e">
        <f>VLOOKUP(AF643,[1]definitions_list_lookup!$AT$3:$AU$5,2,FALSE)</f>
        <v>#N/A</v>
      </c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20">
        <v>22</v>
      </c>
      <c r="AU643" s="120">
        <v>270</v>
      </c>
      <c r="AV643" s="120">
        <v>37</v>
      </c>
      <c r="AW643" s="120">
        <v>180</v>
      </c>
      <c r="AX643" s="121">
        <f t="shared" si="36"/>
        <v>28.198469812677303</v>
      </c>
      <c r="AY643" s="121">
        <f t="shared" si="37"/>
        <v>28.198469812677303</v>
      </c>
      <c r="AZ643" s="121">
        <f t="shared" si="38"/>
        <v>49.468475543776329</v>
      </c>
      <c r="BA643" s="121">
        <f t="shared" si="39"/>
        <v>118.1984698126773</v>
      </c>
      <c r="BB643" s="121">
        <f t="shared" si="40"/>
        <v>40.531524456223671</v>
      </c>
      <c r="BC643" s="122">
        <f t="shared" si="41"/>
        <v>208.1984698126773</v>
      </c>
      <c r="BD643" s="123">
        <f t="shared" si="42"/>
        <v>40.531524456223671</v>
      </c>
      <c r="BE643" s="113" t="s">
        <v>425</v>
      </c>
      <c r="BF643" s="113" t="s">
        <v>477</v>
      </c>
      <c r="BG643" s="124"/>
      <c r="BH643" s="113" t="s">
        <v>420</v>
      </c>
      <c r="BI643" s="113">
        <f>VLOOKUP(BH643,[1]definitions_list_lookup!$AB$12:$AC$17,2,FALSE)</f>
        <v>0</v>
      </c>
    </row>
    <row r="644" spans="1:61" s="113" customFormat="1">
      <c r="A644" s="125">
        <v>43306</v>
      </c>
      <c r="B644" s="113" t="s">
        <v>9</v>
      </c>
      <c r="C644" s="126"/>
      <c r="D644" s="126" t="s">
        <v>471</v>
      </c>
      <c r="E644" s="126">
        <v>87</v>
      </c>
      <c r="F644" s="126">
        <v>1</v>
      </c>
      <c r="G644" s="114" t="str">
        <f t="shared" si="35"/>
        <v>87-1</v>
      </c>
      <c r="H644" s="126">
        <v>0</v>
      </c>
      <c r="I644" s="126">
        <v>17</v>
      </c>
      <c r="J644" s="49" t="str">
        <f>IF(((VLOOKUP($G644,Depth_Lookup!$A$3:$J$561,9,FALSE))-(I644/100))&gt;=0,"Good","Too Long")</f>
        <v>Good</v>
      </c>
      <c r="K644" s="50">
        <f>(VLOOKUP($G644,Depth_Lookup!$A$3:$J$561,10,FALSE))+(H644/100)</f>
        <v>188.6</v>
      </c>
      <c r="L644" s="50">
        <f>(VLOOKUP($G644,Depth_Lookup!$A$3:$J$561,10,FALSE))+(I644/100)</f>
        <v>188.76999999999998</v>
      </c>
      <c r="M644" s="115"/>
      <c r="N644" s="116"/>
      <c r="S644" s="114"/>
      <c r="T644" s="208"/>
      <c r="X644" s="114" t="e">
        <f>VLOOKUP(W644,[1]definitions_list_lookup!$V$12:$W$15,2,FALSE)</f>
        <v>#N/A</v>
      </c>
      <c r="Z644" s="114" t="e">
        <f>VLOOKUP(Y644,[1]definitions_list_lookup!$AT$3:$AU$5,2,FALSE)</f>
        <v>#N/A</v>
      </c>
      <c r="AA644" s="117"/>
      <c r="AB644" s="118"/>
      <c r="AD644" s="113" t="s">
        <v>376</v>
      </c>
      <c r="AE644" s="114">
        <f>VLOOKUP(AD644,[1]definitions_list_lookup!$Y$12:$Z$15,2,FALSE)</f>
        <v>0</v>
      </c>
      <c r="AG644" s="114" t="e">
        <f>VLOOKUP(AF644,[1]definitions_list_lookup!$AT$3:$AU$5,2,FALSE)</f>
        <v>#N/A</v>
      </c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20"/>
      <c r="AU644" s="120"/>
      <c r="AV644" s="120"/>
      <c r="AW644" s="120"/>
      <c r="AX644" s="121" t="e">
        <f t="shared" si="36"/>
        <v>#DIV/0!</v>
      </c>
      <c r="AY644" s="121" t="e">
        <f t="shared" si="37"/>
        <v>#DIV/0!</v>
      </c>
      <c r="AZ644" s="121" t="e">
        <f t="shared" si="38"/>
        <v>#DIV/0!</v>
      </c>
      <c r="BA644" s="121" t="e">
        <f t="shared" si="39"/>
        <v>#DIV/0!</v>
      </c>
      <c r="BB644" s="121" t="e">
        <f t="shared" si="40"/>
        <v>#DIV/0!</v>
      </c>
      <c r="BC644" s="122" t="e">
        <f t="shared" si="41"/>
        <v>#DIV/0!</v>
      </c>
      <c r="BD644" s="123" t="e">
        <f t="shared" si="42"/>
        <v>#DIV/0!</v>
      </c>
      <c r="BE644" s="113" t="s">
        <v>425</v>
      </c>
      <c r="BF644" s="113" t="s">
        <v>477</v>
      </c>
      <c r="BG644" s="124"/>
      <c r="BH644" s="113" t="s">
        <v>420</v>
      </c>
      <c r="BI644" s="113">
        <f>VLOOKUP(BH644,[1]definitions_list_lookup!$AB$12:$AC$17,2,FALSE)</f>
        <v>0</v>
      </c>
    </row>
    <row r="645" spans="1:61">
      <c r="A645" s="15">
        <v>43306</v>
      </c>
      <c r="B645" s="9" t="s">
        <v>9</v>
      </c>
      <c r="C645" s="16"/>
      <c r="D645" s="16" t="s">
        <v>471</v>
      </c>
      <c r="E645" s="16">
        <v>87</v>
      </c>
      <c r="F645" s="16">
        <v>1</v>
      </c>
      <c r="G645" s="17" t="str">
        <f t="shared" si="35"/>
        <v>87-1</v>
      </c>
      <c r="H645" s="18">
        <v>17</v>
      </c>
      <c r="I645" s="18">
        <v>86.5</v>
      </c>
      <c r="J645" s="49" t="str">
        <f>IF(((VLOOKUP($G645,Depth_Lookup!$A$3:$J$561,9,FALSE))-(I645/100))&gt;=0,"Good","Too Long")</f>
        <v>Good</v>
      </c>
      <c r="K645" s="50">
        <f>(VLOOKUP($G645,Depth_Lookup!$A$3:$J$561,10,FALSE))+(H645/100)</f>
        <v>188.76999999999998</v>
      </c>
      <c r="L645" s="50">
        <f>(VLOOKUP($G645,Depth_Lookup!$A$3:$J$561,10,FALSE))+(I645/100)</f>
        <v>189.465</v>
      </c>
      <c r="R645" s="9"/>
      <c r="S645" s="17"/>
      <c r="T645" s="208"/>
      <c r="U645" s="5"/>
      <c r="V645" s="9"/>
      <c r="W645" s="9"/>
      <c r="X645" s="10" t="e">
        <f>VLOOKUP(W645,[1]definitions_list_lookup!$V$12:$W$15,2,FALSE)</f>
        <v>#N/A</v>
      </c>
      <c r="Y645" s="5"/>
      <c r="Z645" s="17" t="e">
        <f>VLOOKUP(Y645,[1]definitions_list_lookup!$AT$3:$AU$5,2,FALSE)</f>
        <v>#N/A</v>
      </c>
      <c r="AA645" s="52"/>
      <c r="AC645" s="9"/>
      <c r="AD645" s="2" t="s">
        <v>376</v>
      </c>
      <c r="AE645" s="10">
        <f>VLOOKUP(AD645,[1]definitions_list_lookup!$Y$12:$Z$15,2,FALSE)</f>
        <v>0</v>
      </c>
      <c r="AF645" s="5"/>
      <c r="AG645" s="17" t="e">
        <f>VLOOKUP(AF645,[1]definitions_list_lookup!$AT$3:$AU$5,2,FALSE)</f>
        <v>#N/A</v>
      </c>
      <c r="AI645" s="2"/>
      <c r="AJ645" s="2"/>
      <c r="AK645" s="54"/>
      <c r="AL645" s="54"/>
      <c r="AM645" s="54"/>
      <c r="AN645" s="54"/>
      <c r="AO645" s="54"/>
      <c r="AP645" s="54"/>
      <c r="AQ645" s="54"/>
      <c r="AR645" s="54"/>
      <c r="AS645" s="54"/>
      <c r="AT645" s="55"/>
      <c r="AU645" s="55"/>
      <c r="AV645" s="55"/>
      <c r="AW645" s="55"/>
      <c r="AX645" s="56" t="e">
        <f t="shared" si="36"/>
        <v>#DIV/0!</v>
      </c>
      <c r="AY645" s="56" t="e">
        <f t="shared" si="37"/>
        <v>#DIV/0!</v>
      </c>
      <c r="AZ645" s="56" t="e">
        <f t="shared" si="38"/>
        <v>#DIV/0!</v>
      </c>
      <c r="BA645" s="56" t="e">
        <f t="shared" si="39"/>
        <v>#DIV/0!</v>
      </c>
      <c r="BB645" s="56" t="e">
        <f t="shared" si="40"/>
        <v>#DIV/0!</v>
      </c>
      <c r="BC645" s="57" t="e">
        <f t="shared" si="41"/>
        <v>#DIV/0!</v>
      </c>
      <c r="BD645" s="58" t="e">
        <f t="shared" si="42"/>
        <v>#DIV/0!</v>
      </c>
      <c r="BE645" s="2" t="s">
        <v>459</v>
      </c>
      <c r="BH645" s="2" t="s">
        <v>420</v>
      </c>
      <c r="BI645" s="9">
        <f>VLOOKUP(BH645,[1]definitions_list_lookup!$AB$12:$AC$17,2,FALSE)</f>
        <v>0</v>
      </c>
    </row>
    <row r="646" spans="1:61">
      <c r="A646" s="15">
        <v>43306</v>
      </c>
      <c r="B646" s="9" t="s">
        <v>9</v>
      </c>
      <c r="C646" s="16"/>
      <c r="D646" s="16" t="s">
        <v>471</v>
      </c>
      <c r="E646" s="16">
        <v>87</v>
      </c>
      <c r="F646" s="16">
        <v>2</v>
      </c>
      <c r="G646" s="17" t="str">
        <f t="shared" si="35"/>
        <v>87-2</v>
      </c>
      <c r="H646" s="18">
        <v>0</v>
      </c>
      <c r="I646" s="18">
        <v>3</v>
      </c>
      <c r="J646" s="49" t="str">
        <f>IF(((VLOOKUP($G646,Depth_Lookup!$A$3:$J$561,9,FALSE))-(I646/100))&gt;=0,"Good","Too Long")</f>
        <v>Good</v>
      </c>
      <c r="K646" s="50">
        <f>(VLOOKUP($G646,Depth_Lookup!$A$3:$J$561,10,FALSE))+(H646/100)</f>
        <v>189.465</v>
      </c>
      <c r="L646" s="50">
        <f>(VLOOKUP($G646,Depth_Lookup!$A$3:$J$561,10,FALSE))+(I646/100)</f>
        <v>189.495</v>
      </c>
      <c r="P646" s="2" t="s">
        <v>373</v>
      </c>
      <c r="Q646" s="2" t="s">
        <v>372</v>
      </c>
      <c r="R646" s="9"/>
      <c r="S646" s="17"/>
      <c r="T646" s="208" t="s">
        <v>375</v>
      </c>
      <c r="U646" s="5"/>
      <c r="V646" s="9"/>
      <c r="W646" s="9"/>
      <c r="X646" s="10" t="e">
        <f>VLOOKUP(W646,[1]definitions_list_lookup!$V$12:$W$15,2,FALSE)</f>
        <v>#N/A</v>
      </c>
      <c r="Y646" s="5"/>
      <c r="Z646" s="17" t="e">
        <f>VLOOKUP(Y646,[1]definitions_list_lookup!$AT$3:$AU$5,2,FALSE)</f>
        <v>#N/A</v>
      </c>
      <c r="AA646" s="52"/>
      <c r="AC646" s="9"/>
      <c r="AD646" s="2" t="s">
        <v>376</v>
      </c>
      <c r="AE646" s="10">
        <f>VLOOKUP(AD646,[1]definitions_list_lookup!$Y$12:$Z$15,2,FALSE)</f>
        <v>0</v>
      </c>
      <c r="AF646" s="5"/>
      <c r="AG646" s="17" t="e">
        <f>VLOOKUP(AF646,[1]definitions_list_lookup!$AT$3:$AU$5,2,FALSE)</f>
        <v>#N/A</v>
      </c>
      <c r="AI646" s="2"/>
      <c r="AJ646" s="2"/>
      <c r="AK646" s="54"/>
      <c r="AL646" s="54"/>
      <c r="AM646" s="54"/>
      <c r="AN646" s="54"/>
      <c r="AO646" s="54"/>
      <c r="AP646" s="54"/>
      <c r="AQ646" s="54"/>
      <c r="AR646" s="54"/>
      <c r="AS646" s="54"/>
      <c r="AT646" s="55"/>
      <c r="AU646" s="55"/>
      <c r="AV646" s="55"/>
      <c r="AW646" s="55"/>
      <c r="AX646" s="56" t="e">
        <f t="shared" si="36"/>
        <v>#DIV/0!</v>
      </c>
      <c r="AY646" s="56" t="e">
        <f t="shared" si="37"/>
        <v>#DIV/0!</v>
      </c>
      <c r="AZ646" s="56" t="e">
        <f t="shared" si="38"/>
        <v>#DIV/0!</v>
      </c>
      <c r="BA646" s="56" t="e">
        <f t="shared" si="39"/>
        <v>#DIV/0!</v>
      </c>
      <c r="BB646" s="56" t="e">
        <f t="shared" si="40"/>
        <v>#DIV/0!</v>
      </c>
      <c r="BC646" s="57"/>
      <c r="BD646" s="58"/>
      <c r="BE646" s="2" t="s">
        <v>459</v>
      </c>
      <c r="BH646" s="2" t="s">
        <v>420</v>
      </c>
      <c r="BI646" s="9">
        <f>VLOOKUP(BH646,[1]definitions_list_lookup!$AB$12:$AC$17,2,FALSE)</f>
        <v>0</v>
      </c>
    </row>
    <row r="647" spans="1:61">
      <c r="A647" s="15">
        <v>43306</v>
      </c>
      <c r="B647" s="9" t="s">
        <v>9</v>
      </c>
      <c r="C647" s="16"/>
      <c r="D647" s="16" t="s">
        <v>471</v>
      </c>
      <c r="E647" s="16">
        <v>87</v>
      </c>
      <c r="F647" s="16">
        <v>2</v>
      </c>
      <c r="G647" s="17" t="str">
        <f t="shared" si="35"/>
        <v>87-2</v>
      </c>
      <c r="H647" s="18">
        <v>3</v>
      </c>
      <c r="I647" s="18">
        <v>57.5</v>
      </c>
      <c r="J647" s="49" t="str">
        <f>IF(((VLOOKUP($G647,Depth_Lookup!$A$3:$J$561,9,FALSE))-(I647/100))&gt;=0,"Good","Too Long")</f>
        <v>Good</v>
      </c>
      <c r="K647" s="50">
        <f>(VLOOKUP($G647,Depth_Lookup!$A$3:$J$561,10,FALSE))+(H647/100)</f>
        <v>189.495</v>
      </c>
      <c r="L647" s="50">
        <f>(VLOOKUP($G647,Depth_Lookup!$A$3:$J$561,10,FALSE))+(I647/100)</f>
        <v>190.04</v>
      </c>
      <c r="P647" s="2" t="s">
        <v>373</v>
      </c>
      <c r="Q647" s="2" t="s">
        <v>372</v>
      </c>
      <c r="R647" s="9"/>
      <c r="S647" s="17"/>
      <c r="T647" s="208" t="s">
        <v>375</v>
      </c>
      <c r="U647" s="5"/>
      <c r="V647" s="9"/>
      <c r="W647" s="9"/>
      <c r="X647" s="10" t="e">
        <f>VLOOKUP(W647,[1]definitions_list_lookup!$V$12:$W$15,2,FALSE)</f>
        <v>#N/A</v>
      </c>
      <c r="Y647" s="5"/>
      <c r="Z647" s="17" t="e">
        <f>VLOOKUP(Y647,[1]definitions_list_lookup!$AT$3:$AU$5,2,FALSE)</f>
        <v>#N/A</v>
      </c>
      <c r="AA647" s="52"/>
      <c r="AC647" s="9"/>
      <c r="AD647" s="2" t="s">
        <v>376</v>
      </c>
      <c r="AE647" s="10">
        <f>VLOOKUP(AD647,[1]definitions_list_lookup!$Y$12:$Z$15,2,FALSE)</f>
        <v>0</v>
      </c>
      <c r="AF647" s="5"/>
      <c r="AG647" s="17" t="e">
        <f>VLOOKUP(AF647,[1]definitions_list_lookup!$AT$3:$AU$5,2,FALSE)</f>
        <v>#N/A</v>
      </c>
      <c r="AI647" s="2"/>
      <c r="AJ647" s="2"/>
      <c r="AK647" s="54"/>
      <c r="AL647" s="54"/>
      <c r="AM647" s="54"/>
      <c r="AN647" s="54"/>
      <c r="AO647" s="54"/>
      <c r="AP647" s="54"/>
      <c r="AQ647" s="54"/>
      <c r="AR647" s="54"/>
      <c r="AS647" s="54"/>
      <c r="AT647" s="55"/>
      <c r="AU647" s="55"/>
      <c r="AV647" s="55"/>
      <c r="AW647" s="55"/>
      <c r="AX647" s="56" t="e">
        <f t="shared" si="36"/>
        <v>#DIV/0!</v>
      </c>
      <c r="AY647" s="56" t="e">
        <f t="shared" si="37"/>
        <v>#DIV/0!</v>
      </c>
      <c r="AZ647" s="56" t="e">
        <f t="shared" si="38"/>
        <v>#DIV/0!</v>
      </c>
      <c r="BA647" s="56" t="e">
        <f t="shared" si="39"/>
        <v>#DIV/0!</v>
      </c>
      <c r="BB647" s="56" t="e">
        <f t="shared" si="40"/>
        <v>#DIV/0!</v>
      </c>
      <c r="BC647" s="57"/>
      <c r="BD647" s="58"/>
      <c r="BE647" s="2" t="s">
        <v>419</v>
      </c>
      <c r="BH647" s="2" t="s">
        <v>420</v>
      </c>
      <c r="BI647" s="9">
        <f>VLOOKUP(BH647,[1]definitions_list_lookup!$AB$12:$AC$17,2,FALSE)</f>
        <v>0</v>
      </c>
    </row>
    <row r="648" spans="1:61">
      <c r="A648" s="15">
        <v>43306</v>
      </c>
      <c r="B648" s="9" t="s">
        <v>9</v>
      </c>
      <c r="C648" s="16"/>
      <c r="D648" s="16" t="s">
        <v>471</v>
      </c>
      <c r="E648" s="16">
        <v>87</v>
      </c>
      <c r="F648" s="16">
        <v>2</v>
      </c>
      <c r="G648" s="17" t="str">
        <f t="shared" si="35"/>
        <v>87-2</v>
      </c>
      <c r="H648" s="18">
        <v>57.5</v>
      </c>
      <c r="I648" s="18">
        <v>79</v>
      </c>
      <c r="J648" s="49" t="str">
        <f>IF(((VLOOKUP($G648,Depth_Lookup!$A$3:$J$561,9,FALSE))-(I648/100))&gt;=0,"Good","Too Long")</f>
        <v>Good</v>
      </c>
      <c r="K648" s="50">
        <f>(VLOOKUP($G648,Depth_Lookup!$A$3:$J$561,10,FALSE))+(H648/100)</f>
        <v>190.04</v>
      </c>
      <c r="L648" s="50">
        <f>(VLOOKUP($G648,Depth_Lookup!$A$3:$J$561,10,FALSE))+(I648/100)</f>
        <v>190.255</v>
      </c>
      <c r="R648" s="9"/>
      <c r="S648" s="17"/>
      <c r="T648" s="208"/>
      <c r="U648" s="5"/>
      <c r="V648" s="9"/>
      <c r="W648" s="9"/>
      <c r="X648" s="10" t="e">
        <f>VLOOKUP(W648,[1]definitions_list_lookup!$V$12:$W$15,2,FALSE)</f>
        <v>#N/A</v>
      </c>
      <c r="Y648" s="5"/>
      <c r="Z648" s="17" t="e">
        <f>VLOOKUP(Y648,[1]definitions_list_lookup!$AT$3:$AU$5,2,FALSE)</f>
        <v>#N/A</v>
      </c>
      <c r="AA648" s="52"/>
      <c r="AC648" s="9"/>
      <c r="AD648" s="2" t="s">
        <v>376</v>
      </c>
      <c r="AE648" s="10">
        <f>VLOOKUP(AD648,[1]definitions_list_lookup!$Y$12:$Z$15,2,FALSE)</f>
        <v>0</v>
      </c>
      <c r="AF648" s="5"/>
      <c r="AG648" s="17" t="e">
        <f>VLOOKUP(AF648,[1]definitions_list_lookup!$AT$3:$AU$5,2,FALSE)</f>
        <v>#N/A</v>
      </c>
      <c r="AI648" s="2"/>
      <c r="AJ648" s="2"/>
      <c r="AK648" s="54"/>
      <c r="AL648" s="54"/>
      <c r="AM648" s="54"/>
      <c r="AN648" s="54"/>
      <c r="AO648" s="54"/>
      <c r="AP648" s="54"/>
      <c r="AQ648" s="54"/>
      <c r="AR648" s="54"/>
      <c r="AS648" s="54"/>
      <c r="AT648" s="55"/>
      <c r="AU648" s="55"/>
      <c r="AV648" s="55"/>
      <c r="AW648" s="55"/>
      <c r="AX648" s="56" t="e">
        <f t="shared" si="36"/>
        <v>#DIV/0!</v>
      </c>
      <c r="AY648" s="56" t="e">
        <f t="shared" si="37"/>
        <v>#DIV/0!</v>
      </c>
      <c r="AZ648" s="56" t="e">
        <f t="shared" si="38"/>
        <v>#DIV/0!</v>
      </c>
      <c r="BA648" s="56" t="e">
        <f t="shared" si="39"/>
        <v>#DIV/0!</v>
      </c>
      <c r="BB648" s="56" t="e">
        <f t="shared" si="40"/>
        <v>#DIV/0!</v>
      </c>
      <c r="BC648" s="57" t="e">
        <f t="shared" si="41"/>
        <v>#DIV/0!</v>
      </c>
      <c r="BD648" s="58" t="e">
        <f t="shared" si="42"/>
        <v>#DIV/0!</v>
      </c>
      <c r="BE648" s="2" t="s">
        <v>459</v>
      </c>
      <c r="BH648" s="2" t="s">
        <v>420</v>
      </c>
      <c r="BI648" s="9">
        <f>VLOOKUP(BH648,[1]definitions_list_lookup!$AB$12:$AC$17,2,FALSE)</f>
        <v>0</v>
      </c>
    </row>
    <row r="649" spans="1:61">
      <c r="A649" s="15">
        <v>43306</v>
      </c>
      <c r="B649" s="9" t="s">
        <v>9</v>
      </c>
      <c r="C649" s="16"/>
      <c r="D649" s="16" t="s">
        <v>471</v>
      </c>
      <c r="E649" s="16">
        <v>87</v>
      </c>
      <c r="F649" s="16">
        <v>3</v>
      </c>
      <c r="G649" s="17" t="str">
        <f t="shared" si="35"/>
        <v>87-3</v>
      </c>
      <c r="H649" s="18">
        <v>0</v>
      </c>
      <c r="I649" s="18">
        <v>66</v>
      </c>
      <c r="J649" s="49" t="str">
        <f>IF(((VLOOKUP($G649,Depth_Lookup!$A$3:$J$561,9,FALSE))-(I649/100))&gt;=0,"Good","Too Long")</f>
        <v>Good</v>
      </c>
      <c r="K649" s="50">
        <f>(VLOOKUP($G649,Depth_Lookup!$A$3:$J$561,10,FALSE))+(H649/100)</f>
        <v>190.255</v>
      </c>
      <c r="L649" s="50">
        <f>(VLOOKUP($G649,Depth_Lookup!$A$3:$J$561,10,FALSE))+(I649/100)</f>
        <v>190.91499999999999</v>
      </c>
      <c r="R649" s="9"/>
      <c r="S649" s="17"/>
      <c r="T649" s="208"/>
      <c r="U649" s="5"/>
      <c r="V649" s="9"/>
      <c r="W649" s="9"/>
      <c r="X649" s="10" t="e">
        <f>VLOOKUP(W649,[1]definitions_list_lookup!$V$12:$W$15,2,FALSE)</f>
        <v>#N/A</v>
      </c>
      <c r="Y649" s="5"/>
      <c r="Z649" s="17" t="e">
        <f>VLOOKUP(Y649,[1]definitions_list_lookup!$AT$3:$AU$5,2,FALSE)</f>
        <v>#N/A</v>
      </c>
      <c r="AA649" s="52"/>
      <c r="AC649" s="9"/>
      <c r="AD649" s="2" t="s">
        <v>376</v>
      </c>
      <c r="AE649" s="10">
        <f>VLOOKUP(AD649,[1]definitions_list_lookup!$Y$12:$Z$15,2,FALSE)</f>
        <v>0</v>
      </c>
      <c r="AF649" s="5"/>
      <c r="AG649" s="17" t="e">
        <f>VLOOKUP(AF649,[1]definitions_list_lookup!$AT$3:$AU$5,2,FALSE)</f>
        <v>#N/A</v>
      </c>
      <c r="AI649" s="2"/>
      <c r="AJ649" s="2"/>
      <c r="AK649" s="54"/>
      <c r="AL649" s="54"/>
      <c r="AM649" s="54"/>
      <c r="AN649" s="54"/>
      <c r="AO649" s="54"/>
      <c r="AP649" s="54"/>
      <c r="AQ649" s="54"/>
      <c r="AR649" s="54"/>
      <c r="AS649" s="54"/>
      <c r="AT649" s="55"/>
      <c r="AU649" s="55"/>
      <c r="AV649" s="55"/>
      <c r="AW649" s="55"/>
      <c r="AX649" s="56" t="e">
        <f t="shared" si="36"/>
        <v>#DIV/0!</v>
      </c>
      <c r="AY649" s="56" t="e">
        <f t="shared" si="37"/>
        <v>#DIV/0!</v>
      </c>
      <c r="AZ649" s="56" t="e">
        <f t="shared" si="38"/>
        <v>#DIV/0!</v>
      </c>
      <c r="BA649" s="56" t="e">
        <f t="shared" si="39"/>
        <v>#DIV/0!</v>
      </c>
      <c r="BB649" s="56" t="e">
        <f t="shared" si="40"/>
        <v>#DIV/0!</v>
      </c>
      <c r="BC649" s="57" t="e">
        <f t="shared" si="41"/>
        <v>#DIV/0!</v>
      </c>
      <c r="BD649" s="58" t="e">
        <f t="shared" si="42"/>
        <v>#DIV/0!</v>
      </c>
      <c r="BE649" s="2" t="s">
        <v>459</v>
      </c>
      <c r="BH649" s="2" t="s">
        <v>420</v>
      </c>
      <c r="BI649" s="9">
        <f>VLOOKUP(BH649,[1]definitions_list_lookup!$AB$12:$AC$17,2,FALSE)</f>
        <v>0</v>
      </c>
    </row>
    <row r="650" spans="1:61">
      <c r="A650" s="15">
        <v>43306</v>
      </c>
      <c r="B650" s="9" t="s">
        <v>9</v>
      </c>
      <c r="C650" s="16"/>
      <c r="D650" s="16" t="s">
        <v>471</v>
      </c>
      <c r="E650" s="16">
        <v>88</v>
      </c>
      <c r="F650" s="16">
        <v>1</v>
      </c>
      <c r="G650" s="17" t="str">
        <f t="shared" si="35"/>
        <v>88-1</v>
      </c>
      <c r="H650" s="18">
        <v>0</v>
      </c>
      <c r="I650" s="18">
        <v>81</v>
      </c>
      <c r="J650" s="49" t="str">
        <f>IF(((VLOOKUP($G650,Depth_Lookup!$A$3:$J$561,9,FALSE))-(I650/100))&gt;=0,"Good","Too Long")</f>
        <v>Good</v>
      </c>
      <c r="K650" s="50">
        <f>(VLOOKUP($G650,Depth_Lookup!$A$3:$J$561,10,FALSE))+(H650/100)</f>
        <v>190.9</v>
      </c>
      <c r="L650" s="50">
        <f>(VLOOKUP($G650,Depth_Lookup!$A$3:$J$561,10,FALSE))+(I650/100)</f>
        <v>191.71</v>
      </c>
      <c r="R650" s="9"/>
      <c r="S650" s="17"/>
      <c r="T650" s="208"/>
      <c r="U650" s="5"/>
      <c r="V650" s="9"/>
      <c r="W650" s="9"/>
      <c r="X650" s="10" t="e">
        <f>VLOOKUP(W650,[1]definitions_list_lookup!$V$12:$W$15,2,FALSE)</f>
        <v>#N/A</v>
      </c>
      <c r="Y650" s="5"/>
      <c r="Z650" s="17" t="e">
        <f>VLOOKUP(Y650,[1]definitions_list_lookup!$AT$3:$AU$5,2,FALSE)</f>
        <v>#N/A</v>
      </c>
      <c r="AA650" s="52"/>
      <c r="AC650" s="9"/>
      <c r="AD650" s="2" t="s">
        <v>376</v>
      </c>
      <c r="AE650" s="10">
        <f>VLOOKUP(AD650,[1]definitions_list_lookup!$Y$12:$Z$15,2,FALSE)</f>
        <v>0</v>
      </c>
      <c r="AF650" s="5"/>
      <c r="AG650" s="17" t="e">
        <f>VLOOKUP(AF650,[1]definitions_list_lookup!$AT$3:$AU$5,2,FALSE)</f>
        <v>#N/A</v>
      </c>
      <c r="AI650" s="2"/>
      <c r="AJ650" s="2"/>
      <c r="AK650" s="54"/>
      <c r="AL650" s="54"/>
      <c r="AM650" s="54"/>
      <c r="AN650" s="54"/>
      <c r="AO650" s="54"/>
      <c r="AP650" s="54"/>
      <c r="AQ650" s="54"/>
      <c r="AR650" s="54"/>
      <c r="AS650" s="54"/>
      <c r="AT650" s="55"/>
      <c r="AU650" s="55"/>
      <c r="AV650" s="55"/>
      <c r="AW650" s="55"/>
      <c r="AX650" s="56" t="e">
        <f t="shared" si="36"/>
        <v>#DIV/0!</v>
      </c>
      <c r="AY650" s="56" t="e">
        <f t="shared" si="37"/>
        <v>#DIV/0!</v>
      </c>
      <c r="AZ650" s="56" t="e">
        <f t="shared" si="38"/>
        <v>#DIV/0!</v>
      </c>
      <c r="BA650" s="56" t="e">
        <f t="shared" si="39"/>
        <v>#DIV/0!</v>
      </c>
      <c r="BB650" s="56" t="e">
        <f t="shared" si="40"/>
        <v>#DIV/0!</v>
      </c>
      <c r="BC650" s="57" t="e">
        <f t="shared" si="41"/>
        <v>#DIV/0!</v>
      </c>
      <c r="BD650" s="58" t="e">
        <f t="shared" si="42"/>
        <v>#DIV/0!</v>
      </c>
      <c r="BE650" s="2" t="s">
        <v>459</v>
      </c>
      <c r="BH650" s="2" t="s">
        <v>420</v>
      </c>
      <c r="BI650" s="9">
        <f>VLOOKUP(BH650,[1]definitions_list_lookup!$AB$12:$AC$17,2,FALSE)</f>
        <v>0</v>
      </c>
    </row>
    <row r="651" spans="1:61">
      <c r="A651" s="15">
        <v>43306</v>
      </c>
      <c r="B651" s="9" t="s">
        <v>9</v>
      </c>
      <c r="C651" s="16"/>
      <c r="D651" s="16" t="s">
        <v>471</v>
      </c>
      <c r="E651" s="16">
        <v>89</v>
      </c>
      <c r="F651" s="16">
        <v>1</v>
      </c>
      <c r="G651" s="17" t="str">
        <f t="shared" si="35"/>
        <v>89-1</v>
      </c>
      <c r="H651" s="18">
        <v>0</v>
      </c>
      <c r="I651" s="18">
        <v>3</v>
      </c>
      <c r="J651" s="49" t="str">
        <f>IF(((VLOOKUP($G651,Depth_Lookup!$A$3:$J$561,9,FALSE))-(I651/100))&gt;=0,"Good","Too Long")</f>
        <v>Good</v>
      </c>
      <c r="K651" s="50">
        <f>(VLOOKUP($G651,Depth_Lookup!$A$3:$J$561,10,FALSE))+(H651/100)</f>
        <v>191.6</v>
      </c>
      <c r="L651" s="50">
        <f>(VLOOKUP($G651,Depth_Lookup!$A$3:$J$561,10,FALSE))+(I651/100)</f>
        <v>191.63</v>
      </c>
      <c r="R651" s="9"/>
      <c r="S651" s="17"/>
      <c r="T651" s="208"/>
      <c r="U651" s="5"/>
      <c r="V651" s="9"/>
      <c r="W651" s="9"/>
      <c r="X651" s="10" t="e">
        <f>VLOOKUP(W651,[1]definitions_list_lookup!$V$12:$W$15,2,FALSE)</f>
        <v>#N/A</v>
      </c>
      <c r="Y651" s="5"/>
      <c r="Z651" s="17" t="e">
        <f>VLOOKUP(Y651,[1]definitions_list_lookup!$AT$3:$AU$5,2,FALSE)</f>
        <v>#N/A</v>
      </c>
      <c r="AA651" s="52"/>
      <c r="AC651" s="9"/>
      <c r="AD651" s="2" t="s">
        <v>376</v>
      </c>
      <c r="AE651" s="10">
        <f>VLOOKUP(AD651,[1]definitions_list_lookup!$Y$12:$Z$15,2,FALSE)</f>
        <v>0</v>
      </c>
      <c r="AF651" s="5"/>
      <c r="AG651" s="17" t="e">
        <f>VLOOKUP(AF651,[1]definitions_list_lookup!$AT$3:$AU$5,2,FALSE)</f>
        <v>#N/A</v>
      </c>
      <c r="AI651" s="2"/>
      <c r="AJ651" s="2"/>
      <c r="AK651" s="54"/>
      <c r="AL651" s="54"/>
      <c r="AM651" s="54"/>
      <c r="AN651" s="54"/>
      <c r="AO651" s="54"/>
      <c r="AP651" s="54"/>
      <c r="AQ651" s="54"/>
      <c r="AR651" s="54"/>
      <c r="AS651" s="54"/>
      <c r="AT651" s="55"/>
      <c r="AU651" s="55"/>
      <c r="AV651" s="55"/>
      <c r="AW651" s="55"/>
      <c r="AX651" s="56" t="e">
        <f t="shared" si="36"/>
        <v>#DIV/0!</v>
      </c>
      <c r="AY651" s="56" t="e">
        <f t="shared" si="37"/>
        <v>#DIV/0!</v>
      </c>
      <c r="AZ651" s="56" t="e">
        <f t="shared" si="38"/>
        <v>#DIV/0!</v>
      </c>
      <c r="BA651" s="56" t="e">
        <f t="shared" si="39"/>
        <v>#DIV/0!</v>
      </c>
      <c r="BB651" s="56" t="e">
        <f t="shared" si="40"/>
        <v>#DIV/0!</v>
      </c>
      <c r="BC651" s="57" t="e">
        <f t="shared" si="41"/>
        <v>#DIV/0!</v>
      </c>
      <c r="BD651" s="58" t="e">
        <f t="shared" si="42"/>
        <v>#DIV/0!</v>
      </c>
      <c r="BE651" s="2" t="s">
        <v>459</v>
      </c>
      <c r="BH651" s="2" t="s">
        <v>420</v>
      </c>
      <c r="BI651" s="9">
        <f>VLOOKUP(BH651,[1]definitions_list_lookup!$AB$12:$AC$17,2,FALSE)</f>
        <v>0</v>
      </c>
    </row>
    <row r="652" spans="1:61">
      <c r="A652" s="15">
        <v>43306</v>
      </c>
      <c r="B652" s="9" t="s">
        <v>9</v>
      </c>
      <c r="C652" s="16"/>
      <c r="D652" s="16" t="s">
        <v>471</v>
      </c>
      <c r="E652" s="16">
        <v>89</v>
      </c>
      <c r="F652" s="16">
        <v>1</v>
      </c>
      <c r="G652" s="17" t="str">
        <f t="shared" si="35"/>
        <v>89-1</v>
      </c>
      <c r="H652" s="18">
        <v>3</v>
      </c>
      <c r="I652" s="18">
        <v>40</v>
      </c>
      <c r="J652" s="49" t="str">
        <f>IF(((VLOOKUP($G652,Depth_Lookup!$A$3:$J$561,9,FALSE))-(I652/100))&gt;=0,"Good","Too Long")</f>
        <v>Good</v>
      </c>
      <c r="K652" s="50">
        <f>(VLOOKUP($G652,Depth_Lookup!$A$3:$J$561,10,FALSE))+(H652/100)</f>
        <v>191.63</v>
      </c>
      <c r="L652" s="50">
        <f>(VLOOKUP($G652,Depth_Lookup!$A$3:$J$561,10,FALSE))+(I652/100)</f>
        <v>192</v>
      </c>
      <c r="P652" s="2" t="s">
        <v>373</v>
      </c>
      <c r="Q652" s="2" t="s">
        <v>372</v>
      </c>
      <c r="R652" s="9"/>
      <c r="S652" s="17"/>
      <c r="T652" s="208" t="s">
        <v>375</v>
      </c>
      <c r="U652" s="5"/>
      <c r="V652" s="9"/>
      <c r="W652" s="9"/>
      <c r="X652" s="10" t="e">
        <f>VLOOKUP(W652,[1]definitions_list_lookup!$V$12:$W$15,2,FALSE)</f>
        <v>#N/A</v>
      </c>
      <c r="Y652" s="5"/>
      <c r="Z652" s="17" t="e">
        <f>VLOOKUP(Y652,[1]definitions_list_lookup!$AT$3:$AU$5,2,FALSE)</f>
        <v>#N/A</v>
      </c>
      <c r="AA652" s="52"/>
      <c r="AC652" s="9"/>
      <c r="AD652" s="2" t="s">
        <v>376</v>
      </c>
      <c r="AE652" s="10">
        <f>VLOOKUP(AD652,[1]definitions_list_lookup!$Y$12:$Z$15,2,FALSE)</f>
        <v>0</v>
      </c>
      <c r="AF652" s="5"/>
      <c r="AG652" s="17" t="e">
        <f>VLOOKUP(AF652,[1]definitions_list_lookup!$AT$3:$AU$5,2,FALSE)</f>
        <v>#N/A</v>
      </c>
      <c r="AI652" s="2"/>
      <c r="AJ652" s="2"/>
      <c r="AK652" s="54"/>
      <c r="AL652" s="54"/>
      <c r="AM652" s="54"/>
      <c r="AN652" s="54"/>
      <c r="AO652" s="54"/>
      <c r="AP652" s="54"/>
      <c r="AQ652" s="54"/>
      <c r="AR652" s="54"/>
      <c r="AS652" s="54"/>
      <c r="AT652" s="55"/>
      <c r="AU652" s="55"/>
      <c r="AV652" s="55"/>
      <c r="AW652" s="55"/>
      <c r="AX652" s="56" t="e">
        <f t="shared" si="36"/>
        <v>#DIV/0!</v>
      </c>
      <c r="AY652" s="56" t="e">
        <f t="shared" si="37"/>
        <v>#DIV/0!</v>
      </c>
      <c r="AZ652" s="56" t="e">
        <f t="shared" si="38"/>
        <v>#DIV/0!</v>
      </c>
      <c r="BA652" s="56" t="e">
        <f t="shared" si="39"/>
        <v>#DIV/0!</v>
      </c>
      <c r="BB652" s="56" t="e">
        <f t="shared" si="40"/>
        <v>#DIV/0!</v>
      </c>
      <c r="BC652" s="57"/>
      <c r="BD652" s="58"/>
      <c r="BE652" s="2" t="s">
        <v>419</v>
      </c>
      <c r="BH652" s="2" t="s">
        <v>420</v>
      </c>
      <c r="BI652" s="9">
        <f>VLOOKUP(BH652,[1]definitions_list_lookup!$AB$12:$AC$17,2,FALSE)</f>
        <v>0</v>
      </c>
    </row>
    <row r="653" spans="1:61">
      <c r="A653" s="15">
        <v>43306</v>
      </c>
      <c r="B653" s="9" t="s">
        <v>9</v>
      </c>
      <c r="C653" s="16"/>
      <c r="D653" s="16" t="s">
        <v>471</v>
      </c>
      <c r="E653" s="16">
        <v>89</v>
      </c>
      <c r="F653" s="16">
        <v>1</v>
      </c>
      <c r="G653" s="17" t="str">
        <f t="shared" si="35"/>
        <v>89-1</v>
      </c>
      <c r="H653" s="18">
        <v>40</v>
      </c>
      <c r="I653" s="18">
        <v>55</v>
      </c>
      <c r="J653" s="49" t="str">
        <f>IF(((VLOOKUP($G653,Depth_Lookup!$A$3:$J$561,9,FALSE))-(I653/100))&gt;=0,"Good","Too Long")</f>
        <v>Good</v>
      </c>
      <c r="K653" s="50">
        <f>(VLOOKUP($G653,Depth_Lookup!$A$3:$J$561,10,FALSE))+(H653/100)</f>
        <v>192</v>
      </c>
      <c r="L653" s="50">
        <f>(VLOOKUP($G653,Depth_Lookup!$A$3:$J$561,10,FALSE))+(I653/100)</f>
        <v>192.15</v>
      </c>
      <c r="P653" s="2" t="s">
        <v>373</v>
      </c>
      <c r="Q653" s="2" t="s">
        <v>372</v>
      </c>
      <c r="R653" s="9"/>
      <c r="S653" s="17"/>
      <c r="T653" s="208" t="s">
        <v>375</v>
      </c>
      <c r="U653" s="5"/>
      <c r="V653" s="9"/>
      <c r="W653" s="9"/>
      <c r="X653" s="10" t="e">
        <f>VLOOKUP(W653,[1]definitions_list_lookup!$V$12:$W$15,2,FALSE)</f>
        <v>#N/A</v>
      </c>
      <c r="Y653" s="5"/>
      <c r="Z653" s="17" t="e">
        <f>VLOOKUP(Y653,[1]definitions_list_lookup!$AT$3:$AU$5,2,FALSE)</f>
        <v>#N/A</v>
      </c>
      <c r="AA653" s="52"/>
      <c r="AC653" s="9"/>
      <c r="AD653" s="2" t="s">
        <v>376</v>
      </c>
      <c r="AE653" s="10">
        <f>VLOOKUP(AD653,[1]definitions_list_lookup!$Y$12:$Z$15,2,FALSE)</f>
        <v>0</v>
      </c>
      <c r="AF653" s="5"/>
      <c r="AG653" s="17" t="e">
        <f>VLOOKUP(AF653,[1]definitions_list_lookup!$AT$3:$AU$5,2,FALSE)</f>
        <v>#N/A</v>
      </c>
      <c r="AI653" s="2"/>
      <c r="AJ653" s="2"/>
      <c r="AK653" s="54"/>
      <c r="AL653" s="54"/>
      <c r="AM653" s="54"/>
      <c r="AN653" s="54"/>
      <c r="AO653" s="54"/>
      <c r="AP653" s="54"/>
      <c r="AQ653" s="54"/>
      <c r="AR653" s="54"/>
      <c r="AS653" s="54"/>
      <c r="AT653" s="55"/>
      <c r="AU653" s="55"/>
      <c r="AV653" s="55"/>
      <c r="AW653" s="55"/>
      <c r="AX653" s="56" t="e">
        <f t="shared" si="36"/>
        <v>#DIV/0!</v>
      </c>
      <c r="AY653" s="56" t="e">
        <f t="shared" si="37"/>
        <v>#DIV/0!</v>
      </c>
      <c r="AZ653" s="56" t="e">
        <f t="shared" si="38"/>
        <v>#DIV/0!</v>
      </c>
      <c r="BA653" s="56" t="e">
        <f t="shared" si="39"/>
        <v>#DIV/0!</v>
      </c>
      <c r="BB653" s="56" t="e">
        <f t="shared" si="40"/>
        <v>#DIV/0!</v>
      </c>
      <c r="BC653" s="57"/>
      <c r="BD653" s="58"/>
      <c r="BE653" s="2" t="s">
        <v>459</v>
      </c>
      <c r="BH653" s="2" t="s">
        <v>428</v>
      </c>
      <c r="BI653" s="9">
        <f>VLOOKUP(BH653,[1]definitions_list_lookup!$AB$12:$AC$17,2,FALSE)</f>
        <v>1</v>
      </c>
    </row>
    <row r="654" spans="1:61" s="2" customFormat="1">
      <c r="A654" s="83">
        <v>43306</v>
      </c>
      <c r="B654" s="2" t="s">
        <v>9</v>
      </c>
      <c r="C654" s="18"/>
      <c r="D654" s="18" t="s">
        <v>471</v>
      </c>
      <c r="E654" s="18">
        <v>89</v>
      </c>
      <c r="F654" s="18">
        <v>1</v>
      </c>
      <c r="G654" s="73" t="str">
        <f t="shared" si="35"/>
        <v>89-1</v>
      </c>
      <c r="H654" s="18">
        <v>55</v>
      </c>
      <c r="I654" s="18">
        <v>63.5</v>
      </c>
      <c r="J654" s="49" t="str">
        <f>IF(((VLOOKUP($G654,Depth_Lookup!$A$3:$J$561,9,FALSE))-(I654/100))&gt;=0,"Good","Too Long")</f>
        <v>Good</v>
      </c>
      <c r="K654" s="50">
        <f>(VLOOKUP($G654,Depth_Lookup!$A$3:$J$561,10,FALSE))+(H654/100)</f>
        <v>192.15</v>
      </c>
      <c r="L654" s="50">
        <f>(VLOOKUP($G654,Depth_Lookup!$A$3:$J$561,10,FALSE))+(I654/100)</f>
        <v>192.23499999999999</v>
      </c>
      <c r="M654" s="74"/>
      <c r="N654" s="75"/>
      <c r="S654" s="73"/>
      <c r="T654" s="208"/>
      <c r="X654" s="73" t="e">
        <f>VLOOKUP(W654,[1]definitions_list_lookup!$V$12:$W$15,2,FALSE)</f>
        <v>#N/A</v>
      </c>
      <c r="Z654" s="73" t="e">
        <f>VLOOKUP(Y654,[1]definitions_list_lookup!$AT$3:$AU$5,2,FALSE)</f>
        <v>#N/A</v>
      </c>
      <c r="AA654" s="76"/>
      <c r="AB654" s="77"/>
      <c r="AD654" s="2" t="s">
        <v>376</v>
      </c>
      <c r="AE654" s="73">
        <f>VLOOKUP(AD654,[1]definitions_list_lookup!$Y$12:$Z$15,2,FALSE)</f>
        <v>0</v>
      </c>
      <c r="AG654" s="73" t="e">
        <f>VLOOKUP(AF654,[1]definitions_list_lookup!$AT$3:$AU$5,2,FALSE)</f>
        <v>#N/A</v>
      </c>
      <c r="AK654" s="78"/>
      <c r="AL654" s="78"/>
      <c r="AM654" s="78"/>
      <c r="AN654" s="78"/>
      <c r="AO654" s="78"/>
      <c r="AP654" s="78"/>
      <c r="AQ654" s="78"/>
      <c r="AR654" s="78"/>
      <c r="AS654" s="78"/>
      <c r="AT654" s="55">
        <v>52</v>
      </c>
      <c r="AU654" s="55">
        <v>90</v>
      </c>
      <c r="AV654" s="55">
        <v>37</v>
      </c>
      <c r="AW654" s="55">
        <v>0</v>
      </c>
      <c r="AX654" s="79">
        <f t="shared" si="36"/>
        <v>-120.4870642304074</v>
      </c>
      <c r="AY654" s="79">
        <f t="shared" si="37"/>
        <v>239.51293576959262</v>
      </c>
      <c r="AZ654" s="79">
        <f t="shared" si="38"/>
        <v>33.951120363364126</v>
      </c>
      <c r="BA654" s="79">
        <f t="shared" si="39"/>
        <v>329.51293576959262</v>
      </c>
      <c r="BB654" s="79">
        <f t="shared" si="40"/>
        <v>56.048879636635874</v>
      </c>
      <c r="BC654" s="80">
        <f t="shared" si="41"/>
        <v>59.512935769592616</v>
      </c>
      <c r="BD654" s="81">
        <f t="shared" si="42"/>
        <v>56.048879636635874</v>
      </c>
      <c r="BE654" s="2" t="s">
        <v>459</v>
      </c>
      <c r="BF654" s="2" t="s">
        <v>442</v>
      </c>
      <c r="BG654" s="82"/>
      <c r="BH654" s="2" t="s">
        <v>428</v>
      </c>
      <c r="BI654" s="2">
        <f>VLOOKUP(BH654,[1]definitions_list_lookup!$AB$12:$AC$17,2,FALSE)</f>
        <v>1</v>
      </c>
    </row>
    <row r="655" spans="1:61">
      <c r="A655" s="15">
        <v>43306</v>
      </c>
      <c r="B655" s="9" t="s">
        <v>9</v>
      </c>
      <c r="C655" s="16"/>
      <c r="D655" s="16" t="s">
        <v>471</v>
      </c>
      <c r="E655" s="16">
        <v>89</v>
      </c>
      <c r="F655" s="16">
        <v>2</v>
      </c>
      <c r="G655" s="17" t="str">
        <f t="shared" si="35"/>
        <v>89-2</v>
      </c>
      <c r="H655" s="18">
        <v>0</v>
      </c>
      <c r="I655" s="18">
        <v>28</v>
      </c>
      <c r="J655" s="49" t="str">
        <f>IF(((VLOOKUP($G655,Depth_Lookup!$A$3:$J$561,9,FALSE))-(I655/100))&gt;=0,"Good","Too Long")</f>
        <v>Good</v>
      </c>
      <c r="K655" s="50">
        <f>(VLOOKUP($G655,Depth_Lookup!$A$3:$J$561,10,FALSE))+(H655/100)</f>
        <v>192.23500000000001</v>
      </c>
      <c r="L655" s="50">
        <f>(VLOOKUP($G655,Depth_Lookup!$A$3:$J$561,10,FALSE))+(I655/100)</f>
        <v>192.51500000000001</v>
      </c>
      <c r="R655" s="9"/>
      <c r="S655" s="17"/>
      <c r="T655" s="208"/>
      <c r="U655" s="5"/>
      <c r="V655" s="9"/>
      <c r="W655" s="9"/>
      <c r="X655" s="10" t="e">
        <f>VLOOKUP(W655,[1]definitions_list_lookup!$V$12:$W$15,2,FALSE)</f>
        <v>#N/A</v>
      </c>
      <c r="Y655" s="5"/>
      <c r="Z655" s="17" t="e">
        <f>VLOOKUP(Y655,[1]definitions_list_lookup!$AT$3:$AU$5,2,FALSE)</f>
        <v>#N/A</v>
      </c>
      <c r="AA655" s="52"/>
      <c r="AC655" s="9"/>
      <c r="AD655" s="2" t="s">
        <v>376</v>
      </c>
      <c r="AE655" s="10">
        <f>VLOOKUP(AD655,[1]definitions_list_lookup!$Y$12:$Z$15,2,FALSE)</f>
        <v>0</v>
      </c>
      <c r="AF655" s="5"/>
      <c r="AG655" s="17" t="e">
        <f>VLOOKUP(AF655,[1]definitions_list_lookup!$AT$3:$AU$5,2,FALSE)</f>
        <v>#N/A</v>
      </c>
      <c r="AI655" s="2"/>
      <c r="AJ655" s="2"/>
      <c r="AK655" s="54"/>
      <c r="AL655" s="54"/>
      <c r="AM655" s="54"/>
      <c r="AN655" s="54"/>
      <c r="AO655" s="54"/>
      <c r="AP655" s="54"/>
      <c r="AQ655" s="54"/>
      <c r="AR655" s="54"/>
      <c r="AS655" s="54"/>
      <c r="AT655" s="55"/>
      <c r="AU655" s="55"/>
      <c r="AV655" s="55"/>
      <c r="AW655" s="55"/>
      <c r="AX655" s="56" t="e">
        <f t="shared" si="36"/>
        <v>#DIV/0!</v>
      </c>
      <c r="AY655" s="56" t="e">
        <f t="shared" si="37"/>
        <v>#DIV/0!</v>
      </c>
      <c r="AZ655" s="56" t="e">
        <f t="shared" si="38"/>
        <v>#DIV/0!</v>
      </c>
      <c r="BA655" s="56" t="e">
        <f t="shared" si="39"/>
        <v>#DIV/0!</v>
      </c>
      <c r="BB655" s="56" t="e">
        <f t="shared" si="40"/>
        <v>#DIV/0!</v>
      </c>
      <c r="BC655" s="57" t="e">
        <f t="shared" si="41"/>
        <v>#DIV/0!</v>
      </c>
      <c r="BD655" s="58" t="e">
        <f t="shared" si="42"/>
        <v>#DIV/0!</v>
      </c>
      <c r="BE655" s="2" t="s">
        <v>459</v>
      </c>
      <c r="BH655" s="2" t="s">
        <v>428</v>
      </c>
      <c r="BI655" s="9">
        <f>VLOOKUP(BH655,[1]definitions_list_lookup!$AB$12:$AC$17,2,FALSE)</f>
        <v>1</v>
      </c>
    </row>
    <row r="656" spans="1:61" s="113" customFormat="1">
      <c r="A656" s="125">
        <v>43306</v>
      </c>
      <c r="B656" s="113" t="s">
        <v>9</v>
      </c>
      <c r="C656" s="126"/>
      <c r="D656" s="126" t="s">
        <v>471</v>
      </c>
      <c r="E656" s="126">
        <v>89</v>
      </c>
      <c r="F656" s="126">
        <v>2</v>
      </c>
      <c r="G656" s="114" t="str">
        <f t="shared" si="35"/>
        <v>89-2</v>
      </c>
      <c r="H656" s="126">
        <v>28</v>
      </c>
      <c r="I656" s="126">
        <v>28.5</v>
      </c>
      <c r="J656" s="49" t="str">
        <f>IF(((VLOOKUP($G656,Depth_Lookup!$A$3:$J$561,9,FALSE))-(I656/100))&gt;=0,"Good","Too Long")</f>
        <v>Good</v>
      </c>
      <c r="K656" s="50">
        <f>(VLOOKUP($G656,Depth_Lookup!$A$3:$J$561,10,FALSE))+(H656/100)</f>
        <v>192.51500000000001</v>
      </c>
      <c r="L656" s="50">
        <f>(VLOOKUP($G656,Depth_Lookup!$A$3:$J$561,10,FALSE))+(I656/100)</f>
        <v>192.52</v>
      </c>
      <c r="M656" s="115"/>
      <c r="N656" s="116"/>
      <c r="S656" s="114"/>
      <c r="T656" s="208"/>
      <c r="X656" s="114" t="e">
        <f>VLOOKUP(W656,[1]definitions_list_lookup!$V$12:$W$15,2,FALSE)</f>
        <v>#N/A</v>
      </c>
      <c r="Z656" s="114" t="e">
        <f>VLOOKUP(Y656,[1]definitions_list_lookup!$AT$3:$AU$5,2,FALSE)</f>
        <v>#N/A</v>
      </c>
      <c r="AA656" s="117"/>
      <c r="AB656" s="118"/>
      <c r="AD656" s="113" t="s">
        <v>376</v>
      </c>
      <c r="AE656" s="114">
        <f>VLOOKUP(AD656,[1]definitions_list_lookup!$Y$12:$Z$15,2,FALSE)</f>
        <v>0</v>
      </c>
      <c r="AG656" s="114" t="e">
        <f>VLOOKUP(AF656,[1]definitions_list_lookup!$AT$3:$AU$5,2,FALSE)</f>
        <v>#N/A</v>
      </c>
      <c r="AK656" s="119" t="s">
        <v>421</v>
      </c>
      <c r="AL656" s="119" t="s">
        <v>422</v>
      </c>
      <c r="AM656" s="119" t="s">
        <v>457</v>
      </c>
      <c r="AN656" s="119">
        <v>0.5</v>
      </c>
      <c r="AO656" s="119"/>
      <c r="AP656" s="119"/>
      <c r="AQ656" s="119"/>
      <c r="AR656" s="119"/>
      <c r="AS656" s="119"/>
      <c r="AT656" s="120">
        <v>29</v>
      </c>
      <c r="AU656" s="120">
        <v>270</v>
      </c>
      <c r="AV656" s="120">
        <v>55</v>
      </c>
      <c r="AW656" s="120">
        <v>0</v>
      </c>
      <c r="AX656" s="121">
        <f t="shared" si="36"/>
        <v>158.78720477084147</v>
      </c>
      <c r="AY656" s="121">
        <f t="shared" si="37"/>
        <v>158.78720477084147</v>
      </c>
      <c r="AZ656" s="121">
        <f t="shared" si="38"/>
        <v>33.13503954901833</v>
      </c>
      <c r="BA656" s="121">
        <f t="shared" si="39"/>
        <v>248.78720477084147</v>
      </c>
      <c r="BB656" s="121">
        <f t="shared" si="40"/>
        <v>56.86496045098167</v>
      </c>
      <c r="BC656" s="122">
        <f t="shared" si="41"/>
        <v>338.78720477084147</v>
      </c>
      <c r="BD656" s="123">
        <f t="shared" si="42"/>
        <v>56.86496045098167</v>
      </c>
      <c r="BE656" s="113" t="s">
        <v>425</v>
      </c>
      <c r="BG656" s="124"/>
      <c r="BH656" s="113" t="s">
        <v>420</v>
      </c>
      <c r="BI656" s="113">
        <f>VLOOKUP(BH656,[1]definitions_list_lookup!$AB$12:$AC$17,2,FALSE)</f>
        <v>0</v>
      </c>
    </row>
    <row r="657" spans="1:61">
      <c r="A657" s="15">
        <v>43306</v>
      </c>
      <c r="B657" s="9" t="s">
        <v>9</v>
      </c>
      <c r="C657" s="16"/>
      <c r="D657" s="16" t="s">
        <v>471</v>
      </c>
      <c r="E657" s="16">
        <v>89</v>
      </c>
      <c r="F657" s="16">
        <v>2</v>
      </c>
      <c r="G657" s="17" t="str">
        <f t="shared" si="35"/>
        <v>89-2</v>
      </c>
      <c r="H657" s="18">
        <v>28.5</v>
      </c>
      <c r="I657" s="18">
        <v>74.5</v>
      </c>
      <c r="J657" s="49" t="str">
        <f>IF(((VLOOKUP($G657,Depth_Lookup!$A$3:$J$561,9,FALSE))-(I657/100))&gt;=0,"Good","Too Long")</f>
        <v>Good</v>
      </c>
      <c r="K657" s="50">
        <f>(VLOOKUP($G657,Depth_Lookup!$A$3:$J$561,10,FALSE))+(H657/100)</f>
        <v>192.52</v>
      </c>
      <c r="L657" s="50">
        <f>(VLOOKUP($G657,Depth_Lookup!$A$3:$J$561,10,FALSE))+(I657/100)</f>
        <v>192.98000000000002</v>
      </c>
      <c r="R657" s="9"/>
      <c r="S657" s="17"/>
      <c r="T657" s="208"/>
      <c r="U657" s="5"/>
      <c r="V657" s="9"/>
      <c r="W657" s="9"/>
      <c r="X657" s="10" t="e">
        <f>VLOOKUP(W657,[1]definitions_list_lookup!$V$12:$W$15,2,FALSE)</f>
        <v>#N/A</v>
      </c>
      <c r="Y657" s="5"/>
      <c r="Z657" s="17" t="e">
        <f>VLOOKUP(Y657,[1]definitions_list_lookup!$AT$3:$AU$5,2,FALSE)</f>
        <v>#N/A</v>
      </c>
      <c r="AA657" s="52"/>
      <c r="AC657" s="9"/>
      <c r="AD657" s="2" t="s">
        <v>376</v>
      </c>
      <c r="AE657" s="10">
        <f>VLOOKUP(AD657,[1]definitions_list_lookup!$Y$12:$Z$15,2,FALSE)</f>
        <v>0</v>
      </c>
      <c r="AF657" s="5"/>
      <c r="AG657" s="17" t="e">
        <f>VLOOKUP(AF657,[1]definitions_list_lookup!$AT$3:$AU$5,2,FALSE)</f>
        <v>#N/A</v>
      </c>
      <c r="AI657" s="2"/>
      <c r="AJ657" s="2"/>
      <c r="AK657" s="54"/>
      <c r="AL657" s="54"/>
      <c r="AM657" s="54"/>
      <c r="AN657" s="54"/>
      <c r="AO657" s="54"/>
      <c r="AP657" s="54"/>
      <c r="AQ657" s="54"/>
      <c r="AR657" s="54"/>
      <c r="AS657" s="54"/>
      <c r="AT657" s="55"/>
      <c r="AU657" s="55"/>
      <c r="AV657" s="55"/>
      <c r="AW657" s="55"/>
      <c r="AX657" s="56" t="e">
        <f t="shared" si="36"/>
        <v>#DIV/0!</v>
      </c>
      <c r="AY657" s="56" t="e">
        <f t="shared" si="37"/>
        <v>#DIV/0!</v>
      </c>
      <c r="AZ657" s="56" t="e">
        <f t="shared" si="38"/>
        <v>#DIV/0!</v>
      </c>
      <c r="BA657" s="56" t="e">
        <f t="shared" si="39"/>
        <v>#DIV/0!</v>
      </c>
      <c r="BB657" s="56" t="e">
        <f t="shared" si="40"/>
        <v>#DIV/0!</v>
      </c>
      <c r="BC657" s="57" t="e">
        <f t="shared" si="41"/>
        <v>#DIV/0!</v>
      </c>
      <c r="BD657" s="58" t="e">
        <f t="shared" si="42"/>
        <v>#DIV/0!</v>
      </c>
      <c r="BE657" s="2" t="s">
        <v>459</v>
      </c>
      <c r="BH657" s="2" t="s">
        <v>428</v>
      </c>
      <c r="BI657" s="9">
        <f>VLOOKUP(BH657,[1]definitions_list_lookup!$AB$12:$AC$17,2,FALSE)</f>
        <v>1</v>
      </c>
    </row>
    <row r="658" spans="1:61">
      <c r="A658" s="15">
        <v>43306</v>
      </c>
      <c r="B658" s="9" t="s">
        <v>9</v>
      </c>
      <c r="C658" s="16"/>
      <c r="D658" s="16" t="s">
        <v>471</v>
      </c>
      <c r="E658" s="16">
        <v>89</v>
      </c>
      <c r="F658" s="16">
        <v>3</v>
      </c>
      <c r="G658" s="17" t="str">
        <f t="shared" si="35"/>
        <v>89-3</v>
      </c>
      <c r="H658" s="18">
        <v>0</v>
      </c>
      <c r="I658" s="18">
        <v>84.5</v>
      </c>
      <c r="J658" s="49" t="str">
        <f>IF(((VLOOKUP($G658,Depth_Lookup!$A$3:$J$561,9,FALSE))-(I658/100))&gt;=0,"Good","Too Long")</f>
        <v>Good</v>
      </c>
      <c r="K658" s="50">
        <f>(VLOOKUP($G658,Depth_Lookup!$A$3:$J$561,10,FALSE))+(H658/100)</f>
        <v>192.98</v>
      </c>
      <c r="L658" s="50">
        <f>(VLOOKUP($G658,Depth_Lookup!$A$3:$J$561,10,FALSE))+(I658/100)</f>
        <v>193.82499999999999</v>
      </c>
      <c r="R658" s="9"/>
      <c r="S658" s="17"/>
      <c r="T658" s="208"/>
      <c r="U658" s="5"/>
      <c r="V658" s="9"/>
      <c r="W658" s="9"/>
      <c r="X658" s="10" t="e">
        <f>VLOOKUP(W658,[1]definitions_list_lookup!$V$12:$W$15,2,FALSE)</f>
        <v>#N/A</v>
      </c>
      <c r="Y658" s="5"/>
      <c r="Z658" s="17" t="e">
        <f>VLOOKUP(Y658,[1]definitions_list_lookup!$AT$3:$AU$5,2,FALSE)</f>
        <v>#N/A</v>
      </c>
      <c r="AA658" s="52"/>
      <c r="AC658" s="9"/>
      <c r="AD658" s="2" t="s">
        <v>376</v>
      </c>
      <c r="AE658" s="10">
        <f>VLOOKUP(AD658,[1]definitions_list_lookup!$Y$12:$Z$15,2,FALSE)</f>
        <v>0</v>
      </c>
      <c r="AF658" s="5"/>
      <c r="AG658" s="17" t="e">
        <f>VLOOKUP(AF658,[1]definitions_list_lookup!$AT$3:$AU$5,2,FALSE)</f>
        <v>#N/A</v>
      </c>
      <c r="AI658" s="2"/>
      <c r="AJ658" s="2"/>
      <c r="AK658" s="54"/>
      <c r="AL658" s="54"/>
      <c r="AM658" s="54"/>
      <c r="AN658" s="54"/>
      <c r="AO658" s="54"/>
      <c r="AP658" s="54"/>
      <c r="AQ658" s="54"/>
      <c r="AR658" s="54"/>
      <c r="AS658" s="54"/>
      <c r="AT658" s="55"/>
      <c r="AU658" s="55"/>
      <c r="AV658" s="55"/>
      <c r="AW658" s="55"/>
      <c r="AX658" s="56" t="e">
        <f t="shared" si="36"/>
        <v>#DIV/0!</v>
      </c>
      <c r="AY658" s="56" t="e">
        <f t="shared" si="37"/>
        <v>#DIV/0!</v>
      </c>
      <c r="AZ658" s="56" t="e">
        <f t="shared" si="38"/>
        <v>#DIV/0!</v>
      </c>
      <c r="BA658" s="56" t="e">
        <f t="shared" si="39"/>
        <v>#DIV/0!</v>
      </c>
      <c r="BB658" s="56" t="e">
        <f t="shared" si="40"/>
        <v>#DIV/0!</v>
      </c>
      <c r="BC658" s="57" t="e">
        <f t="shared" si="41"/>
        <v>#DIV/0!</v>
      </c>
      <c r="BD658" s="58" t="e">
        <f t="shared" si="42"/>
        <v>#DIV/0!</v>
      </c>
      <c r="BE658" s="2" t="s">
        <v>459</v>
      </c>
      <c r="BH658" s="2" t="s">
        <v>428</v>
      </c>
      <c r="BI658" s="9">
        <f>VLOOKUP(BH658,[1]definitions_list_lookup!$AB$12:$AC$17,2,FALSE)</f>
        <v>1</v>
      </c>
    </row>
    <row r="659" spans="1:61">
      <c r="A659" s="15">
        <v>43306</v>
      </c>
      <c r="B659" s="9" t="s">
        <v>9</v>
      </c>
      <c r="C659" s="16"/>
      <c r="D659" s="16" t="s">
        <v>471</v>
      </c>
      <c r="E659" s="16">
        <v>89</v>
      </c>
      <c r="F659" s="16">
        <v>4</v>
      </c>
      <c r="G659" s="17" t="str">
        <f t="shared" si="35"/>
        <v>89-4</v>
      </c>
      <c r="H659" s="18">
        <v>0</v>
      </c>
      <c r="I659" s="18">
        <v>30.5</v>
      </c>
      <c r="J659" s="49" t="str">
        <f>IF(((VLOOKUP($G659,Depth_Lookup!$A$3:$J$561,9,FALSE))-(I659/100))&gt;=0,"Good","Too Long")</f>
        <v>Good</v>
      </c>
      <c r="K659" s="50">
        <f>(VLOOKUP($G659,Depth_Lookup!$A$3:$J$561,10,FALSE))+(H659/100)</f>
        <v>193.82499999999999</v>
      </c>
      <c r="L659" s="50">
        <f>(VLOOKUP($G659,Depth_Lookup!$A$3:$J$561,10,FALSE))+(I659/100)</f>
        <v>194.13</v>
      </c>
      <c r="R659" s="9"/>
      <c r="S659" s="17"/>
      <c r="T659" s="208"/>
      <c r="U659" s="5"/>
      <c r="V659" s="9"/>
      <c r="W659" s="9"/>
      <c r="X659" s="10" t="e">
        <f>VLOOKUP(W659,[1]definitions_list_lookup!$V$12:$W$15,2,FALSE)</f>
        <v>#N/A</v>
      </c>
      <c r="Y659" s="5"/>
      <c r="Z659" s="17" t="e">
        <f>VLOOKUP(Y659,[1]definitions_list_lookup!$AT$3:$AU$5,2,FALSE)</f>
        <v>#N/A</v>
      </c>
      <c r="AA659" s="52"/>
      <c r="AC659" s="9"/>
      <c r="AD659" s="2" t="s">
        <v>376</v>
      </c>
      <c r="AE659" s="10">
        <f>VLOOKUP(AD659,[1]definitions_list_lookup!$Y$12:$Z$15,2,FALSE)</f>
        <v>0</v>
      </c>
      <c r="AF659" s="5"/>
      <c r="AG659" s="17" t="e">
        <f>VLOOKUP(AF659,[1]definitions_list_lookup!$AT$3:$AU$5,2,FALSE)</f>
        <v>#N/A</v>
      </c>
      <c r="AI659" s="2"/>
      <c r="AJ659" s="2"/>
      <c r="AK659" s="54"/>
      <c r="AL659" s="54"/>
      <c r="AM659" s="54"/>
      <c r="AN659" s="54"/>
      <c r="AO659" s="54"/>
      <c r="AP659" s="54"/>
      <c r="AQ659" s="54"/>
      <c r="AR659" s="54"/>
      <c r="AS659" s="54"/>
      <c r="AT659" s="55"/>
      <c r="AU659" s="55"/>
      <c r="AV659" s="55"/>
      <c r="AW659" s="55"/>
      <c r="AX659" s="56" t="e">
        <f t="shared" si="36"/>
        <v>#DIV/0!</v>
      </c>
      <c r="AY659" s="56" t="e">
        <f t="shared" si="37"/>
        <v>#DIV/0!</v>
      </c>
      <c r="AZ659" s="56" t="e">
        <f t="shared" si="38"/>
        <v>#DIV/0!</v>
      </c>
      <c r="BA659" s="56" t="e">
        <f t="shared" si="39"/>
        <v>#DIV/0!</v>
      </c>
      <c r="BB659" s="56" t="e">
        <f t="shared" si="40"/>
        <v>#DIV/0!</v>
      </c>
      <c r="BC659" s="57" t="e">
        <f t="shared" si="41"/>
        <v>#DIV/0!</v>
      </c>
      <c r="BD659" s="58" t="e">
        <f t="shared" si="42"/>
        <v>#DIV/0!</v>
      </c>
      <c r="BE659" s="2" t="s">
        <v>459</v>
      </c>
      <c r="BH659" s="2" t="s">
        <v>428</v>
      </c>
      <c r="BI659" s="9">
        <f>VLOOKUP(BH659,[1]definitions_list_lookup!$AB$12:$AC$17,2,FALSE)</f>
        <v>1</v>
      </c>
    </row>
    <row r="660" spans="1:61" s="113" customFormat="1">
      <c r="A660" s="125">
        <v>43306</v>
      </c>
      <c r="B660" s="113" t="s">
        <v>9</v>
      </c>
      <c r="C660" s="126"/>
      <c r="D660" s="126" t="s">
        <v>471</v>
      </c>
      <c r="E660" s="126">
        <v>89</v>
      </c>
      <c r="F660" s="126">
        <v>4</v>
      </c>
      <c r="G660" s="114" t="str">
        <f t="shared" si="35"/>
        <v>89-4</v>
      </c>
      <c r="H660" s="126">
        <v>30.5</v>
      </c>
      <c r="I660" s="126">
        <v>45</v>
      </c>
      <c r="J660" s="49" t="str">
        <f>IF(((VLOOKUP($G660,Depth_Lookup!$A$3:$J$561,9,FALSE))-(I660/100))&gt;=0,"Good","Too Long")</f>
        <v>Good</v>
      </c>
      <c r="K660" s="50">
        <f>(VLOOKUP($G660,Depth_Lookup!$A$3:$J$561,10,FALSE))+(H660/100)</f>
        <v>194.13</v>
      </c>
      <c r="L660" s="50">
        <f>(VLOOKUP($G660,Depth_Lookup!$A$3:$J$561,10,FALSE))+(I660/100)</f>
        <v>194.27499999999998</v>
      </c>
      <c r="M660" s="115"/>
      <c r="N660" s="116"/>
      <c r="S660" s="114"/>
      <c r="T660" s="208"/>
      <c r="X660" s="114" t="e">
        <f>VLOOKUP(W660,[1]definitions_list_lookup!$V$12:$W$15,2,FALSE)</f>
        <v>#N/A</v>
      </c>
      <c r="Z660" s="114" t="e">
        <f>VLOOKUP(Y660,[1]definitions_list_lookup!$AT$3:$AU$5,2,FALSE)</f>
        <v>#N/A</v>
      </c>
      <c r="AA660" s="117"/>
      <c r="AB660" s="118"/>
      <c r="AD660" s="113" t="s">
        <v>376</v>
      </c>
      <c r="AE660" s="114">
        <f>VLOOKUP(AD660,[1]definitions_list_lookup!$Y$12:$Z$15,2,FALSE)</f>
        <v>0</v>
      </c>
      <c r="AG660" s="114" t="e">
        <f>VLOOKUP(AF660,[1]definitions_list_lookup!$AT$3:$AU$5,2,FALSE)</f>
        <v>#N/A</v>
      </c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20">
        <v>26</v>
      </c>
      <c r="AU660" s="120">
        <v>270</v>
      </c>
      <c r="AV660" s="120">
        <v>25</v>
      </c>
      <c r="AW660" s="120">
        <v>0</v>
      </c>
      <c r="AX660" s="121">
        <f t="shared" si="36"/>
        <v>133.71352199742336</v>
      </c>
      <c r="AY660" s="121">
        <f t="shared" si="37"/>
        <v>133.71352199742336</v>
      </c>
      <c r="AZ660" s="121">
        <f t="shared" si="38"/>
        <v>55.989372835173619</v>
      </c>
      <c r="BA660" s="121">
        <f t="shared" si="39"/>
        <v>223.71352199742336</v>
      </c>
      <c r="BB660" s="121">
        <f t="shared" si="40"/>
        <v>34.010627164826381</v>
      </c>
      <c r="BC660" s="122">
        <f t="shared" si="41"/>
        <v>313.71352199742336</v>
      </c>
      <c r="BD660" s="123">
        <f t="shared" si="42"/>
        <v>34.010627164826381</v>
      </c>
      <c r="BE660" s="113" t="s">
        <v>425</v>
      </c>
      <c r="BG660" s="124"/>
      <c r="BH660" s="113" t="s">
        <v>420</v>
      </c>
      <c r="BI660" s="113">
        <f>VLOOKUP(BH660,[1]definitions_list_lookup!$AB$12:$AC$17,2,FALSE)</f>
        <v>0</v>
      </c>
    </row>
    <row r="661" spans="1:61">
      <c r="A661" s="15">
        <v>43306</v>
      </c>
      <c r="B661" s="9" t="s">
        <v>9</v>
      </c>
      <c r="C661" s="16"/>
      <c r="D661" s="16" t="s">
        <v>471</v>
      </c>
      <c r="E661" s="16">
        <v>89</v>
      </c>
      <c r="F661" s="16">
        <v>4</v>
      </c>
      <c r="G661" s="17" t="str">
        <f t="shared" si="35"/>
        <v>89-4</v>
      </c>
      <c r="H661" s="18">
        <v>45</v>
      </c>
      <c r="I661" s="18">
        <v>93.5</v>
      </c>
      <c r="J661" s="49" t="str">
        <f>IF(((VLOOKUP($G661,Depth_Lookup!$A$3:$J$561,9,FALSE))-(I661/100))&gt;=0,"Good","Too Long")</f>
        <v>Good</v>
      </c>
      <c r="K661" s="50">
        <f>(VLOOKUP($G661,Depth_Lookup!$A$3:$J$561,10,FALSE))+(H661/100)</f>
        <v>194.27499999999998</v>
      </c>
      <c r="L661" s="50">
        <f>(VLOOKUP($G661,Depth_Lookup!$A$3:$J$561,10,FALSE))+(I661/100)</f>
        <v>194.76</v>
      </c>
      <c r="R661" s="9"/>
      <c r="S661" s="17"/>
      <c r="T661" s="208"/>
      <c r="U661" s="5"/>
      <c r="V661" s="9"/>
      <c r="W661" s="9"/>
      <c r="X661" s="10" t="e">
        <f>VLOOKUP(W661,[1]definitions_list_lookup!$V$12:$W$15,2,FALSE)</f>
        <v>#N/A</v>
      </c>
      <c r="Y661" s="5"/>
      <c r="Z661" s="17" t="e">
        <f>VLOOKUP(Y661,[1]definitions_list_lookup!$AT$3:$AU$5,2,FALSE)</f>
        <v>#N/A</v>
      </c>
      <c r="AA661" s="52"/>
      <c r="AC661" s="9"/>
      <c r="AD661" s="2" t="s">
        <v>376</v>
      </c>
      <c r="AE661" s="10">
        <f>VLOOKUP(AD661,[1]definitions_list_lookup!$Y$12:$Z$15,2,FALSE)</f>
        <v>0</v>
      </c>
      <c r="AF661" s="5"/>
      <c r="AG661" s="17" t="e">
        <f>VLOOKUP(AF661,[1]definitions_list_lookup!$AT$3:$AU$5,2,FALSE)</f>
        <v>#N/A</v>
      </c>
      <c r="AI661" s="2"/>
      <c r="AJ661" s="2"/>
      <c r="AK661" s="54"/>
      <c r="AL661" s="54"/>
      <c r="AM661" s="54"/>
      <c r="AN661" s="54"/>
      <c r="AO661" s="54"/>
      <c r="AP661" s="54"/>
      <c r="AQ661" s="54"/>
      <c r="AR661" s="54"/>
      <c r="AS661" s="54"/>
      <c r="AT661" s="55">
        <v>31</v>
      </c>
      <c r="AU661" s="55">
        <v>270</v>
      </c>
      <c r="AV661" s="55">
        <v>35</v>
      </c>
      <c r="AW661" s="55">
        <v>0</v>
      </c>
      <c r="AX661" s="56">
        <f t="shared" si="36"/>
        <v>139.3665160048476</v>
      </c>
      <c r="AY661" s="56">
        <f t="shared" si="37"/>
        <v>139.3665160048476</v>
      </c>
      <c r="AZ661" s="56">
        <f t="shared" si="38"/>
        <v>47.303131572797412</v>
      </c>
      <c r="BA661" s="56">
        <f t="shared" si="39"/>
        <v>229.3665160048476</v>
      </c>
      <c r="BB661" s="56">
        <f t="shared" si="40"/>
        <v>42.696868427202588</v>
      </c>
      <c r="BC661" s="57">
        <f t="shared" si="41"/>
        <v>319.3665160048476</v>
      </c>
      <c r="BD661" s="58">
        <f t="shared" si="42"/>
        <v>42.696868427202588</v>
      </c>
      <c r="BE661" s="2" t="s">
        <v>459</v>
      </c>
      <c r="BG661" s="59" t="s">
        <v>469</v>
      </c>
      <c r="BH661" s="2" t="s">
        <v>420</v>
      </c>
      <c r="BI661" s="9">
        <f>VLOOKUP(BH661,[1]definitions_list_lookup!$AB$12:$AC$17,2,FALSE)</f>
        <v>0</v>
      </c>
    </row>
    <row r="662" spans="1:61">
      <c r="A662" s="15">
        <v>43306</v>
      </c>
      <c r="B662" s="9" t="s">
        <v>9</v>
      </c>
      <c r="C662" s="16"/>
      <c r="D662" s="16" t="s">
        <v>471</v>
      </c>
      <c r="E662" s="16">
        <v>90</v>
      </c>
      <c r="F662" s="16">
        <v>1</v>
      </c>
      <c r="G662" s="17" t="str">
        <f t="shared" si="35"/>
        <v>90-1</v>
      </c>
      <c r="H662" s="18">
        <v>0</v>
      </c>
      <c r="I662" s="18">
        <v>74</v>
      </c>
      <c r="J662" s="49" t="str">
        <f>IF(((VLOOKUP($G662,Depth_Lookup!$A$3:$J$561,9,FALSE))-(I662/100))&gt;=0,"Good","Too Long")</f>
        <v>Good</v>
      </c>
      <c r="K662" s="50">
        <f>(VLOOKUP($G662,Depth_Lookup!$A$3:$J$561,10,FALSE))+(H662/100)</f>
        <v>194.6</v>
      </c>
      <c r="L662" s="50">
        <f>(VLOOKUP($G662,Depth_Lookup!$A$3:$J$561,10,FALSE))+(I662/100)</f>
        <v>195.34</v>
      </c>
      <c r="R662" s="9"/>
      <c r="S662" s="17"/>
      <c r="T662" s="208"/>
      <c r="U662" s="5"/>
      <c r="V662" s="9"/>
      <c r="W662" s="9"/>
      <c r="X662" s="10" t="e">
        <f>VLOOKUP(W662,[1]definitions_list_lookup!$V$12:$W$15,2,FALSE)</f>
        <v>#N/A</v>
      </c>
      <c r="Y662" s="5"/>
      <c r="Z662" s="17" t="e">
        <f>VLOOKUP(Y662,[1]definitions_list_lookup!$AT$3:$AU$5,2,FALSE)</f>
        <v>#N/A</v>
      </c>
      <c r="AA662" s="52"/>
      <c r="AC662" s="9"/>
      <c r="AD662" s="2" t="s">
        <v>376</v>
      </c>
      <c r="AE662" s="10">
        <f>VLOOKUP(AD662,[1]definitions_list_lookup!$Y$12:$Z$15,2,FALSE)</f>
        <v>0</v>
      </c>
      <c r="AF662" s="5"/>
      <c r="AG662" s="17" t="e">
        <f>VLOOKUP(AF662,[1]definitions_list_lookup!$AT$3:$AU$5,2,FALSE)</f>
        <v>#N/A</v>
      </c>
      <c r="AI662" s="2"/>
      <c r="AJ662" s="2"/>
      <c r="AK662" s="54"/>
      <c r="AL662" s="54"/>
      <c r="AM662" s="54"/>
      <c r="AN662" s="54"/>
      <c r="AO662" s="54"/>
      <c r="AP662" s="54"/>
      <c r="AQ662" s="54"/>
      <c r="AR662" s="54"/>
      <c r="AS662" s="54"/>
      <c r="AT662" s="55"/>
      <c r="AU662" s="55"/>
      <c r="AV662" s="55"/>
      <c r="AW662" s="55"/>
      <c r="AX662" s="56" t="e">
        <f t="shared" si="36"/>
        <v>#DIV/0!</v>
      </c>
      <c r="AY662" s="56" t="e">
        <f t="shared" si="37"/>
        <v>#DIV/0!</v>
      </c>
      <c r="AZ662" s="56" t="e">
        <f t="shared" si="38"/>
        <v>#DIV/0!</v>
      </c>
      <c r="BA662" s="56" t="e">
        <f t="shared" si="39"/>
        <v>#DIV/0!</v>
      </c>
      <c r="BB662" s="56" t="e">
        <f t="shared" si="40"/>
        <v>#DIV/0!</v>
      </c>
      <c r="BC662" s="57" t="e">
        <f t="shared" si="41"/>
        <v>#DIV/0!</v>
      </c>
      <c r="BD662" s="58" t="e">
        <f t="shared" si="42"/>
        <v>#DIV/0!</v>
      </c>
      <c r="BE662" s="2" t="s">
        <v>459</v>
      </c>
      <c r="BH662" s="2" t="s">
        <v>420</v>
      </c>
      <c r="BI662" s="9">
        <f>VLOOKUP(BH662,[1]definitions_list_lookup!$AB$12:$AC$17,2,FALSE)</f>
        <v>0</v>
      </c>
    </row>
    <row r="663" spans="1:61">
      <c r="A663" s="15">
        <v>43306</v>
      </c>
      <c r="B663" s="9" t="s">
        <v>9</v>
      </c>
      <c r="C663" s="16"/>
      <c r="D663" s="16" t="s">
        <v>471</v>
      </c>
      <c r="E663" s="16">
        <v>90</v>
      </c>
      <c r="F663" s="16">
        <v>2</v>
      </c>
      <c r="G663" s="17" t="str">
        <f t="shared" si="35"/>
        <v>90-2</v>
      </c>
      <c r="H663" s="18">
        <v>0</v>
      </c>
      <c r="I663" s="18">
        <v>82.5</v>
      </c>
      <c r="J663" s="49" t="str">
        <f>IF(((VLOOKUP($G663,Depth_Lookup!$A$3:$J$561,9,FALSE))-(I663/100))&gt;=0,"Good","Too Long")</f>
        <v>Good</v>
      </c>
      <c r="K663" s="50">
        <f>(VLOOKUP($G663,Depth_Lookup!$A$3:$J$561,10,FALSE))+(H663/100)</f>
        <v>195.34</v>
      </c>
      <c r="L663" s="50">
        <f>(VLOOKUP($G663,Depth_Lookup!$A$3:$J$561,10,FALSE))+(I663/100)</f>
        <v>196.16499999999999</v>
      </c>
      <c r="R663" s="9"/>
      <c r="S663" s="17"/>
      <c r="T663" s="208"/>
      <c r="U663" s="5"/>
      <c r="V663" s="9"/>
      <c r="W663" s="9"/>
      <c r="X663" s="10" t="e">
        <f>VLOOKUP(W663,[1]definitions_list_lookup!$V$12:$W$15,2,FALSE)</f>
        <v>#N/A</v>
      </c>
      <c r="Y663" s="5"/>
      <c r="Z663" s="17" t="e">
        <f>VLOOKUP(Y663,[1]definitions_list_lookup!$AT$3:$AU$5,2,FALSE)</f>
        <v>#N/A</v>
      </c>
      <c r="AA663" s="52"/>
      <c r="AC663" s="9"/>
      <c r="AD663" s="2" t="s">
        <v>376</v>
      </c>
      <c r="AE663" s="10">
        <f>VLOOKUP(AD663,[1]definitions_list_lookup!$Y$12:$Z$15,2,FALSE)</f>
        <v>0</v>
      </c>
      <c r="AF663" s="5"/>
      <c r="AG663" s="17" t="e">
        <f>VLOOKUP(AF663,[1]definitions_list_lookup!$AT$3:$AU$5,2,FALSE)</f>
        <v>#N/A</v>
      </c>
      <c r="AI663" s="2"/>
      <c r="AJ663" s="2"/>
      <c r="AK663" s="54"/>
      <c r="AL663" s="54"/>
      <c r="AM663" s="54"/>
      <c r="AN663" s="54"/>
      <c r="AO663" s="54"/>
      <c r="AP663" s="54"/>
      <c r="AQ663" s="54"/>
      <c r="AR663" s="54"/>
      <c r="AS663" s="54"/>
      <c r="AT663" s="55"/>
      <c r="AU663" s="55"/>
      <c r="AV663" s="55"/>
      <c r="AW663" s="55"/>
      <c r="AX663" s="56" t="e">
        <f t="shared" si="36"/>
        <v>#DIV/0!</v>
      </c>
      <c r="AY663" s="56" t="e">
        <f t="shared" si="37"/>
        <v>#DIV/0!</v>
      </c>
      <c r="AZ663" s="56" t="e">
        <f t="shared" si="38"/>
        <v>#DIV/0!</v>
      </c>
      <c r="BA663" s="56" t="e">
        <f t="shared" si="39"/>
        <v>#DIV/0!</v>
      </c>
      <c r="BB663" s="56" t="e">
        <f t="shared" si="40"/>
        <v>#DIV/0!</v>
      </c>
      <c r="BC663" s="57" t="e">
        <f t="shared" si="41"/>
        <v>#DIV/0!</v>
      </c>
      <c r="BD663" s="58" t="e">
        <f t="shared" si="42"/>
        <v>#DIV/0!</v>
      </c>
      <c r="BE663" s="2" t="s">
        <v>459</v>
      </c>
      <c r="BH663" s="2" t="s">
        <v>420</v>
      </c>
      <c r="BI663" s="9">
        <f>VLOOKUP(BH663,[1]definitions_list_lookup!$AB$12:$AC$17,2,FALSE)</f>
        <v>0</v>
      </c>
    </row>
    <row r="664" spans="1:61">
      <c r="A664" s="15">
        <v>43306</v>
      </c>
      <c r="B664" s="9" t="s">
        <v>9</v>
      </c>
      <c r="C664" s="16"/>
      <c r="D664" s="16" t="s">
        <v>471</v>
      </c>
      <c r="E664" s="16">
        <v>90</v>
      </c>
      <c r="F664" s="16">
        <v>3</v>
      </c>
      <c r="G664" s="17" t="str">
        <f t="shared" si="35"/>
        <v>90-3</v>
      </c>
      <c r="H664" s="18">
        <v>0</v>
      </c>
      <c r="I664" s="18">
        <v>75.5</v>
      </c>
      <c r="J664" s="49" t="str">
        <f>IF(((VLOOKUP($G664,Depth_Lookup!$A$3:$J$561,9,FALSE))-(I664/100))&gt;=0,"Good","Too Long")</f>
        <v>Good</v>
      </c>
      <c r="K664" s="50">
        <f>(VLOOKUP($G664,Depth_Lookup!$A$3:$J$561,10,FALSE))+(H664/100)</f>
        <v>196.16499999999999</v>
      </c>
      <c r="L664" s="50">
        <f>(VLOOKUP($G664,Depth_Lookup!$A$3:$J$561,10,FALSE))+(I664/100)</f>
        <v>196.92</v>
      </c>
      <c r="R664" s="9"/>
      <c r="S664" s="17"/>
      <c r="T664" s="208"/>
      <c r="U664" s="5"/>
      <c r="V664" s="9"/>
      <c r="W664" s="9"/>
      <c r="X664" s="10" t="e">
        <f>VLOOKUP(W664,[1]definitions_list_lookup!$V$12:$W$15,2,FALSE)</f>
        <v>#N/A</v>
      </c>
      <c r="Y664" s="5"/>
      <c r="Z664" s="17" t="e">
        <f>VLOOKUP(Y664,[1]definitions_list_lookup!$AT$3:$AU$5,2,FALSE)</f>
        <v>#N/A</v>
      </c>
      <c r="AA664" s="52"/>
      <c r="AC664" s="9"/>
      <c r="AD664" s="2" t="s">
        <v>376</v>
      </c>
      <c r="AE664" s="10">
        <f>VLOOKUP(AD664,[1]definitions_list_lookup!$Y$12:$Z$15,2,FALSE)</f>
        <v>0</v>
      </c>
      <c r="AF664" s="5"/>
      <c r="AG664" s="17" t="e">
        <f>VLOOKUP(AF664,[1]definitions_list_lookup!$AT$3:$AU$5,2,FALSE)</f>
        <v>#N/A</v>
      </c>
      <c r="AI664" s="2"/>
      <c r="AJ664" s="2"/>
      <c r="AK664" s="54"/>
      <c r="AL664" s="54"/>
      <c r="AM664" s="54"/>
      <c r="AN664" s="54"/>
      <c r="AO664" s="54"/>
      <c r="AP664" s="54"/>
      <c r="AQ664" s="54"/>
      <c r="AR664" s="54"/>
      <c r="AS664" s="54"/>
      <c r="AT664" s="55"/>
      <c r="AU664" s="55"/>
      <c r="AV664" s="55"/>
      <c r="AW664" s="55"/>
      <c r="AX664" s="56" t="e">
        <f t="shared" si="36"/>
        <v>#DIV/0!</v>
      </c>
      <c r="AY664" s="56" t="e">
        <f t="shared" si="37"/>
        <v>#DIV/0!</v>
      </c>
      <c r="AZ664" s="56" t="e">
        <f t="shared" si="38"/>
        <v>#DIV/0!</v>
      </c>
      <c r="BA664" s="56" t="e">
        <f t="shared" si="39"/>
        <v>#DIV/0!</v>
      </c>
      <c r="BB664" s="56" t="e">
        <f t="shared" si="40"/>
        <v>#DIV/0!</v>
      </c>
      <c r="BC664" s="57" t="e">
        <f t="shared" si="41"/>
        <v>#DIV/0!</v>
      </c>
      <c r="BD664" s="58" t="e">
        <f t="shared" si="42"/>
        <v>#DIV/0!</v>
      </c>
      <c r="BE664" s="2" t="s">
        <v>459</v>
      </c>
      <c r="BH664" s="2" t="s">
        <v>420</v>
      </c>
      <c r="BI664" s="9">
        <f>VLOOKUP(BH664,[1]definitions_list_lookup!$AB$12:$AC$17,2,FALSE)</f>
        <v>0</v>
      </c>
    </row>
    <row r="665" spans="1:61">
      <c r="A665" s="15">
        <v>43306</v>
      </c>
      <c r="B665" s="9" t="s">
        <v>9</v>
      </c>
      <c r="C665" s="16"/>
      <c r="D665" s="16" t="s">
        <v>471</v>
      </c>
      <c r="E665" s="16">
        <v>90</v>
      </c>
      <c r="F665" s="16">
        <v>4</v>
      </c>
      <c r="G665" s="17" t="str">
        <f t="shared" si="35"/>
        <v>90-4</v>
      </c>
      <c r="H665" s="18">
        <v>0</v>
      </c>
      <c r="I665" s="18">
        <v>75.5</v>
      </c>
      <c r="J665" s="49" t="str">
        <f>IF(((VLOOKUP($G665,Depth_Lookup!$A$3:$J$561,9,FALSE))-(I665/100))&gt;=0,"Good","Too Long")</f>
        <v>Good</v>
      </c>
      <c r="K665" s="50">
        <f>(VLOOKUP($G665,Depth_Lookup!$A$3:$J$561,10,FALSE))+(H665/100)</f>
        <v>196.92</v>
      </c>
      <c r="L665" s="50">
        <f>(VLOOKUP($G665,Depth_Lookup!$A$3:$J$561,10,FALSE))+(I665/100)</f>
        <v>197.67499999999998</v>
      </c>
      <c r="R665" s="9"/>
      <c r="S665" s="17"/>
      <c r="T665" s="208"/>
      <c r="U665" s="5"/>
      <c r="V665" s="9"/>
      <c r="W665" s="9"/>
      <c r="X665" s="10" t="e">
        <f>VLOOKUP(W665,[1]definitions_list_lookup!$V$12:$W$15,2,FALSE)</f>
        <v>#N/A</v>
      </c>
      <c r="Y665" s="5"/>
      <c r="Z665" s="17" t="e">
        <f>VLOOKUP(Y665,[1]definitions_list_lookup!$AT$3:$AU$5,2,FALSE)</f>
        <v>#N/A</v>
      </c>
      <c r="AA665" s="52"/>
      <c r="AC665" s="9"/>
      <c r="AD665" s="2" t="s">
        <v>376</v>
      </c>
      <c r="AE665" s="10">
        <f>VLOOKUP(AD665,[1]definitions_list_lookup!$Y$12:$Z$15,2,FALSE)</f>
        <v>0</v>
      </c>
      <c r="AF665" s="5"/>
      <c r="AG665" s="17" t="e">
        <f>VLOOKUP(AF665,[1]definitions_list_lookup!$AT$3:$AU$5,2,FALSE)</f>
        <v>#N/A</v>
      </c>
      <c r="AI665" s="2"/>
      <c r="AJ665" s="2"/>
      <c r="AK665" s="54"/>
      <c r="AL665" s="54"/>
      <c r="AM665" s="54"/>
      <c r="AN665" s="54"/>
      <c r="AO665" s="54"/>
      <c r="AP665" s="54"/>
      <c r="AQ665" s="54"/>
      <c r="AR665" s="54"/>
      <c r="AS665" s="54"/>
      <c r="AT665" s="55"/>
      <c r="AU665" s="55"/>
      <c r="AV665" s="55"/>
      <c r="AW665" s="55"/>
      <c r="AX665" s="56" t="e">
        <f t="shared" si="36"/>
        <v>#DIV/0!</v>
      </c>
      <c r="AY665" s="56" t="e">
        <f t="shared" si="37"/>
        <v>#DIV/0!</v>
      </c>
      <c r="AZ665" s="56" t="e">
        <f t="shared" si="38"/>
        <v>#DIV/0!</v>
      </c>
      <c r="BA665" s="56" t="e">
        <f t="shared" si="39"/>
        <v>#DIV/0!</v>
      </c>
      <c r="BB665" s="56" t="e">
        <f t="shared" si="40"/>
        <v>#DIV/0!</v>
      </c>
      <c r="BC665" s="57" t="e">
        <f t="shared" si="41"/>
        <v>#DIV/0!</v>
      </c>
      <c r="BD665" s="58" t="e">
        <f t="shared" si="42"/>
        <v>#DIV/0!</v>
      </c>
      <c r="BE665" s="2" t="s">
        <v>459</v>
      </c>
      <c r="BH665" s="2" t="s">
        <v>420</v>
      </c>
      <c r="BI665" s="9">
        <f>VLOOKUP(BH665,[1]definitions_list_lookup!$AB$12:$AC$17,2,FALSE)</f>
        <v>0</v>
      </c>
    </row>
    <row r="666" spans="1:61">
      <c r="A666" s="15">
        <v>43306</v>
      </c>
      <c r="B666" s="9" t="s">
        <v>9</v>
      </c>
      <c r="C666" s="16"/>
      <c r="D666" s="16" t="s">
        <v>471</v>
      </c>
      <c r="E666" s="16">
        <v>91</v>
      </c>
      <c r="F666" s="16">
        <v>1</v>
      </c>
      <c r="G666" s="17" t="str">
        <f t="shared" si="35"/>
        <v>91-1</v>
      </c>
      <c r="H666" s="18">
        <v>0</v>
      </c>
      <c r="I666" s="18">
        <v>17</v>
      </c>
      <c r="J666" s="49" t="str">
        <f>IF(((VLOOKUP($G666,Depth_Lookup!$A$3:$J$561,9,FALSE))-(I666/100))&gt;=0,"Good","Too Long")</f>
        <v>Good</v>
      </c>
      <c r="K666" s="50">
        <f>(VLOOKUP($G666,Depth_Lookup!$A$3:$J$561,10,FALSE))+(H666/100)</f>
        <v>197.6</v>
      </c>
      <c r="L666" s="50">
        <f>(VLOOKUP($G666,Depth_Lookup!$A$3:$J$561,10,FALSE))+(I666/100)</f>
        <v>197.76999999999998</v>
      </c>
      <c r="R666" s="9"/>
      <c r="S666" s="17"/>
      <c r="T666" s="208"/>
      <c r="U666" s="5"/>
      <c r="V666" s="9"/>
      <c r="W666" s="9"/>
      <c r="X666" s="10" t="e">
        <f>VLOOKUP(W666,[1]definitions_list_lookup!$V$12:$W$15,2,FALSE)</f>
        <v>#N/A</v>
      </c>
      <c r="Y666" s="5"/>
      <c r="Z666" s="17" t="e">
        <f>VLOOKUP(Y666,[1]definitions_list_lookup!$AT$3:$AU$5,2,FALSE)</f>
        <v>#N/A</v>
      </c>
      <c r="AA666" s="52"/>
      <c r="AC666" s="9"/>
      <c r="AD666" s="2" t="s">
        <v>376</v>
      </c>
      <c r="AE666" s="10">
        <f>VLOOKUP(AD666,[1]definitions_list_lookup!$Y$12:$Z$15,2,FALSE)</f>
        <v>0</v>
      </c>
      <c r="AF666" s="5"/>
      <c r="AG666" s="17" t="e">
        <f>VLOOKUP(AF666,[1]definitions_list_lookup!$AT$3:$AU$5,2,FALSE)</f>
        <v>#N/A</v>
      </c>
      <c r="AI666" s="2"/>
      <c r="AJ666" s="2"/>
      <c r="AK666" s="54"/>
      <c r="AL666" s="54"/>
      <c r="AM666" s="54"/>
      <c r="AN666" s="54"/>
      <c r="AO666" s="54"/>
      <c r="AP666" s="54"/>
      <c r="AQ666" s="54"/>
      <c r="AR666" s="54"/>
      <c r="AS666" s="54"/>
      <c r="AT666" s="55"/>
      <c r="AU666" s="55"/>
      <c r="AV666" s="55"/>
      <c r="AW666" s="55"/>
      <c r="AX666" s="56" t="e">
        <f t="shared" si="36"/>
        <v>#DIV/0!</v>
      </c>
      <c r="AY666" s="56" t="e">
        <f t="shared" si="37"/>
        <v>#DIV/0!</v>
      </c>
      <c r="AZ666" s="56" t="e">
        <f t="shared" si="38"/>
        <v>#DIV/0!</v>
      </c>
      <c r="BA666" s="56" t="e">
        <f t="shared" si="39"/>
        <v>#DIV/0!</v>
      </c>
      <c r="BB666" s="56" t="e">
        <f t="shared" si="40"/>
        <v>#DIV/0!</v>
      </c>
      <c r="BC666" s="57" t="e">
        <f t="shared" si="41"/>
        <v>#DIV/0!</v>
      </c>
      <c r="BD666" s="58" t="e">
        <f t="shared" si="42"/>
        <v>#DIV/0!</v>
      </c>
      <c r="BE666" s="2" t="s">
        <v>459</v>
      </c>
      <c r="BH666" s="2" t="s">
        <v>420</v>
      </c>
      <c r="BI666" s="9">
        <f>VLOOKUP(BH666,[1]definitions_list_lookup!$AB$12:$AC$17,2,FALSE)</f>
        <v>0</v>
      </c>
    </row>
    <row r="667" spans="1:61" s="113" customFormat="1">
      <c r="A667" s="125">
        <v>43306</v>
      </c>
      <c r="B667" s="113" t="s">
        <v>9</v>
      </c>
      <c r="C667" s="126"/>
      <c r="D667" s="126" t="s">
        <v>471</v>
      </c>
      <c r="E667" s="126">
        <v>91</v>
      </c>
      <c r="F667" s="126">
        <v>1</v>
      </c>
      <c r="G667" s="114" t="str">
        <f t="shared" si="35"/>
        <v>91-1</v>
      </c>
      <c r="H667" s="126">
        <v>17</v>
      </c>
      <c r="I667" s="126">
        <v>18</v>
      </c>
      <c r="J667" s="49" t="str">
        <f>IF(((VLOOKUP($G667,Depth_Lookup!$A$3:$J$561,9,FALSE))-(I667/100))&gt;=0,"Good","Too Long")</f>
        <v>Good</v>
      </c>
      <c r="K667" s="50">
        <f>(VLOOKUP($G667,Depth_Lookup!$A$3:$J$561,10,FALSE))+(H667/100)</f>
        <v>197.76999999999998</v>
      </c>
      <c r="L667" s="50">
        <f>(VLOOKUP($G667,Depth_Lookup!$A$3:$J$561,10,FALSE))+(I667/100)</f>
        <v>197.78</v>
      </c>
      <c r="M667" s="115"/>
      <c r="N667" s="116"/>
      <c r="S667" s="114"/>
      <c r="T667" s="208"/>
      <c r="X667" s="114" t="e">
        <f>VLOOKUP(W667,[1]definitions_list_lookup!$V$12:$W$15,2,FALSE)</f>
        <v>#N/A</v>
      </c>
      <c r="Z667" s="114" t="e">
        <f>VLOOKUP(Y667,[1]definitions_list_lookup!$AT$3:$AU$5,2,FALSE)</f>
        <v>#N/A</v>
      </c>
      <c r="AA667" s="117"/>
      <c r="AB667" s="118"/>
      <c r="AD667" s="113" t="s">
        <v>376</v>
      </c>
      <c r="AE667" s="114">
        <f>VLOOKUP(AD667,[1]definitions_list_lookup!$Y$12:$Z$15,2,FALSE)</f>
        <v>0</v>
      </c>
      <c r="AG667" s="114" t="e">
        <f>VLOOKUP(AF667,[1]definitions_list_lookup!$AT$3:$AU$5,2,FALSE)</f>
        <v>#N/A</v>
      </c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20">
        <v>34</v>
      </c>
      <c r="AU667" s="120">
        <v>90</v>
      </c>
      <c r="AV667" s="120">
        <v>46</v>
      </c>
      <c r="AW667" s="120">
        <v>180</v>
      </c>
      <c r="AX667" s="121">
        <f t="shared" si="36"/>
        <v>-33.078825247606346</v>
      </c>
      <c r="AY667" s="121">
        <f t="shared" si="37"/>
        <v>326.92117475239365</v>
      </c>
      <c r="AZ667" s="121">
        <f t="shared" si="38"/>
        <v>38.978759510207084</v>
      </c>
      <c r="BA667" s="121">
        <f t="shared" si="39"/>
        <v>56.921174752393654</v>
      </c>
      <c r="BB667" s="121">
        <f t="shared" si="40"/>
        <v>51.021240489792916</v>
      </c>
      <c r="BC667" s="122">
        <f t="shared" si="41"/>
        <v>146.92117475239365</v>
      </c>
      <c r="BD667" s="123">
        <f t="shared" si="42"/>
        <v>51.021240489792916</v>
      </c>
      <c r="BE667" s="113" t="s">
        <v>425</v>
      </c>
      <c r="BG667" s="124"/>
      <c r="BH667" s="113" t="s">
        <v>420</v>
      </c>
      <c r="BI667" s="113">
        <f>VLOOKUP(BH667,[1]definitions_list_lookup!$AB$12:$AC$17,2,FALSE)</f>
        <v>0</v>
      </c>
    </row>
    <row r="668" spans="1:61">
      <c r="A668" s="15">
        <v>43306</v>
      </c>
      <c r="B668" s="9" t="s">
        <v>9</v>
      </c>
      <c r="C668" s="16"/>
      <c r="D668" s="16" t="s">
        <v>471</v>
      </c>
      <c r="E668" s="16">
        <v>91</v>
      </c>
      <c r="F668" s="16">
        <v>1</v>
      </c>
      <c r="G668" s="17" t="str">
        <f t="shared" si="35"/>
        <v>91-1</v>
      </c>
      <c r="H668" s="18">
        <v>18</v>
      </c>
      <c r="I668" s="18">
        <v>63</v>
      </c>
      <c r="J668" s="49" t="str">
        <f>IF(((VLOOKUP($G668,Depth_Lookup!$A$3:$J$561,9,FALSE))-(I668/100))&gt;=0,"Good","Too Long")</f>
        <v>Good</v>
      </c>
      <c r="K668" s="50">
        <f>(VLOOKUP($G668,Depth_Lookup!$A$3:$J$561,10,FALSE))+(H668/100)</f>
        <v>197.78</v>
      </c>
      <c r="L668" s="50">
        <f>(VLOOKUP($G668,Depth_Lookup!$A$3:$J$561,10,FALSE))+(I668/100)</f>
        <v>198.23</v>
      </c>
      <c r="R668" s="9"/>
      <c r="S668" s="17"/>
      <c r="T668" s="208"/>
      <c r="U668" s="5"/>
      <c r="V668" s="9"/>
      <c r="W668" s="9"/>
      <c r="X668" s="10" t="e">
        <f>VLOOKUP(W668,[1]definitions_list_lookup!$V$12:$W$15,2,FALSE)</f>
        <v>#N/A</v>
      </c>
      <c r="Y668" s="5"/>
      <c r="Z668" s="17" t="e">
        <f>VLOOKUP(Y668,[1]definitions_list_lookup!$AT$3:$AU$5,2,FALSE)</f>
        <v>#N/A</v>
      </c>
      <c r="AA668" s="52"/>
      <c r="AC668" s="9"/>
      <c r="AD668" s="2" t="s">
        <v>376</v>
      </c>
      <c r="AE668" s="10">
        <f>VLOOKUP(AD668,[1]definitions_list_lookup!$Y$12:$Z$15,2,FALSE)</f>
        <v>0</v>
      </c>
      <c r="AF668" s="5"/>
      <c r="AG668" s="17" t="e">
        <f>VLOOKUP(AF668,[1]definitions_list_lookup!$AT$3:$AU$5,2,FALSE)</f>
        <v>#N/A</v>
      </c>
      <c r="AI668" s="2"/>
      <c r="AJ668" s="2"/>
      <c r="AK668" s="54"/>
      <c r="AL668" s="54"/>
      <c r="AM668" s="54"/>
      <c r="AN668" s="54"/>
      <c r="AO668" s="54"/>
      <c r="AP668" s="54"/>
      <c r="AQ668" s="54"/>
      <c r="AR668" s="54"/>
      <c r="AS668" s="54"/>
      <c r="AT668" s="55"/>
      <c r="AU668" s="55"/>
      <c r="AV668" s="55"/>
      <c r="AW668" s="55"/>
      <c r="AX668" s="56" t="e">
        <f t="shared" si="36"/>
        <v>#DIV/0!</v>
      </c>
      <c r="AY668" s="56" t="e">
        <f t="shared" si="37"/>
        <v>#DIV/0!</v>
      </c>
      <c r="AZ668" s="56" t="e">
        <f t="shared" si="38"/>
        <v>#DIV/0!</v>
      </c>
      <c r="BA668" s="56" t="e">
        <f t="shared" si="39"/>
        <v>#DIV/0!</v>
      </c>
      <c r="BB668" s="56" t="e">
        <f t="shared" si="40"/>
        <v>#DIV/0!</v>
      </c>
      <c r="BC668" s="57" t="e">
        <f t="shared" si="41"/>
        <v>#DIV/0!</v>
      </c>
      <c r="BD668" s="58" t="e">
        <f t="shared" si="42"/>
        <v>#DIV/0!</v>
      </c>
      <c r="BE668" s="2" t="s">
        <v>459</v>
      </c>
      <c r="BH668" s="2" t="s">
        <v>420</v>
      </c>
      <c r="BI668" s="9">
        <f>VLOOKUP(BH668,[1]definitions_list_lookup!$AB$12:$AC$17,2,FALSE)</f>
        <v>0</v>
      </c>
    </row>
    <row r="669" spans="1:61">
      <c r="A669" s="15">
        <v>43306</v>
      </c>
      <c r="B669" s="9" t="s">
        <v>9</v>
      </c>
      <c r="C669" s="16"/>
      <c r="D669" s="16" t="s">
        <v>471</v>
      </c>
      <c r="E669" s="16">
        <v>91</v>
      </c>
      <c r="F669" s="16">
        <v>2</v>
      </c>
      <c r="G669" s="17" t="str">
        <f t="shared" si="35"/>
        <v>91-2</v>
      </c>
      <c r="H669" s="18">
        <v>0</v>
      </c>
      <c r="I669" s="18">
        <v>9</v>
      </c>
      <c r="J669" s="49" t="str">
        <f>IF(((VLOOKUP($G669,Depth_Lookup!$A$3:$J$561,9,FALSE))-(I669/100))&gt;=0,"Good","Too Long")</f>
        <v>Good</v>
      </c>
      <c r="K669" s="50">
        <f>(VLOOKUP($G669,Depth_Lookup!$A$3:$J$561,10,FALSE))+(H669/100)</f>
        <v>198.23</v>
      </c>
      <c r="L669" s="50">
        <f>(VLOOKUP($G669,Depth_Lookup!$A$3:$J$561,10,FALSE))+(I669/100)</f>
        <v>198.32</v>
      </c>
      <c r="R669" s="9"/>
      <c r="S669" s="17"/>
      <c r="T669" s="208"/>
      <c r="U669" s="5"/>
      <c r="V669" s="9"/>
      <c r="W669" s="9"/>
      <c r="X669" s="10" t="e">
        <f>VLOOKUP(W669,[1]definitions_list_lookup!$V$12:$W$15,2,FALSE)</f>
        <v>#N/A</v>
      </c>
      <c r="Y669" s="5"/>
      <c r="Z669" s="17" t="e">
        <f>VLOOKUP(Y669,[1]definitions_list_lookup!$AT$3:$AU$5,2,FALSE)</f>
        <v>#N/A</v>
      </c>
      <c r="AA669" s="52"/>
      <c r="AC669" s="9"/>
      <c r="AD669" s="2" t="s">
        <v>376</v>
      </c>
      <c r="AE669" s="10">
        <f>VLOOKUP(AD669,[1]definitions_list_lookup!$Y$12:$Z$15,2,FALSE)</f>
        <v>0</v>
      </c>
      <c r="AF669" s="5"/>
      <c r="AG669" s="17" t="e">
        <f>VLOOKUP(AF669,[1]definitions_list_lookup!$AT$3:$AU$5,2,FALSE)</f>
        <v>#N/A</v>
      </c>
      <c r="AI669" s="2"/>
      <c r="AJ669" s="2"/>
      <c r="AK669" s="54"/>
      <c r="AL669" s="54"/>
      <c r="AM669" s="54"/>
      <c r="AN669" s="54"/>
      <c r="AO669" s="54"/>
      <c r="AP669" s="54"/>
      <c r="AQ669" s="54"/>
      <c r="AR669" s="54"/>
      <c r="AS669" s="54"/>
      <c r="AT669" s="55"/>
      <c r="AU669" s="55"/>
      <c r="AV669" s="55"/>
      <c r="AW669" s="55"/>
      <c r="AX669" s="56" t="e">
        <f t="shared" si="36"/>
        <v>#DIV/0!</v>
      </c>
      <c r="AY669" s="56" t="e">
        <f t="shared" si="37"/>
        <v>#DIV/0!</v>
      </c>
      <c r="AZ669" s="56" t="e">
        <f t="shared" si="38"/>
        <v>#DIV/0!</v>
      </c>
      <c r="BA669" s="56" t="e">
        <f t="shared" si="39"/>
        <v>#DIV/0!</v>
      </c>
      <c r="BB669" s="56" t="e">
        <f t="shared" si="40"/>
        <v>#DIV/0!</v>
      </c>
      <c r="BC669" s="57" t="e">
        <f t="shared" si="41"/>
        <v>#DIV/0!</v>
      </c>
      <c r="BD669" s="58" t="e">
        <f t="shared" si="42"/>
        <v>#DIV/0!</v>
      </c>
      <c r="BE669" s="2" t="s">
        <v>459</v>
      </c>
      <c r="BH669" s="2" t="s">
        <v>420</v>
      </c>
      <c r="BI669" s="9">
        <f>VLOOKUP(BH669,[1]definitions_list_lookup!$AB$12:$AC$17,2,FALSE)</f>
        <v>0</v>
      </c>
    </row>
    <row r="670" spans="1:61" s="85" customFormat="1">
      <c r="A670" s="110">
        <v>43306</v>
      </c>
      <c r="B670" s="85" t="s">
        <v>9</v>
      </c>
      <c r="C670" s="111"/>
      <c r="D670" s="111" t="s">
        <v>471</v>
      </c>
      <c r="E670" s="111">
        <v>91</v>
      </c>
      <c r="F670" s="111">
        <v>2</v>
      </c>
      <c r="G670" s="86" t="str">
        <f t="shared" si="35"/>
        <v>91-2</v>
      </c>
      <c r="H670" s="111">
        <v>9</v>
      </c>
      <c r="I670" s="111">
        <v>11</v>
      </c>
      <c r="J670" s="49" t="str">
        <f>IF(((VLOOKUP($G670,Depth_Lookup!$A$3:$J$561,9,FALSE))-(I670/100))&gt;=0,"Good","Too Long")</f>
        <v>Good</v>
      </c>
      <c r="K670" s="50">
        <f>(VLOOKUP($G670,Depth_Lookup!$A$3:$J$561,10,FALSE))+(H670/100)</f>
        <v>198.32</v>
      </c>
      <c r="L670" s="50">
        <f>(VLOOKUP($G670,Depth_Lookup!$A$3:$J$561,10,FALSE))+(I670/100)</f>
        <v>198.34</v>
      </c>
      <c r="M670" s="87"/>
      <c r="N670" s="88"/>
      <c r="S670" s="86"/>
      <c r="T670" s="208"/>
      <c r="X670" s="86" t="e">
        <f>VLOOKUP(W670,[1]definitions_list_lookup!$V$12:$W$15,2,FALSE)</f>
        <v>#N/A</v>
      </c>
      <c r="Z670" s="86" t="e">
        <f>VLOOKUP(Y670,[1]definitions_list_lookup!$AT$3:$AU$5,2,FALSE)</f>
        <v>#N/A</v>
      </c>
      <c r="AA670" s="89"/>
      <c r="AB670" s="90"/>
      <c r="AD670" s="85" t="s">
        <v>376</v>
      </c>
      <c r="AE670" s="86">
        <f>VLOOKUP(AD670,[1]definitions_list_lookup!$Y$12:$Z$15,2,FALSE)</f>
        <v>0</v>
      </c>
      <c r="AG670" s="86" t="e">
        <f>VLOOKUP(AF670,[1]definitions_list_lookup!$AT$3:$AU$5,2,FALSE)</f>
        <v>#N/A</v>
      </c>
      <c r="AK670" s="91"/>
      <c r="AL670" s="91"/>
      <c r="AM670" s="91"/>
      <c r="AN670" s="91"/>
      <c r="AO670" s="91"/>
      <c r="AP670" s="91"/>
      <c r="AQ670" s="91"/>
      <c r="AR670" s="91"/>
      <c r="AS670" s="91"/>
      <c r="AT670" s="92"/>
      <c r="AU670" s="92"/>
      <c r="AV670" s="92"/>
      <c r="AW670" s="92"/>
      <c r="AX670" s="93" t="e">
        <f t="shared" si="36"/>
        <v>#DIV/0!</v>
      </c>
      <c r="AY670" s="93" t="e">
        <f t="shared" si="37"/>
        <v>#DIV/0!</v>
      </c>
      <c r="AZ670" s="93" t="e">
        <f t="shared" si="38"/>
        <v>#DIV/0!</v>
      </c>
      <c r="BA670" s="93" t="e">
        <f t="shared" si="39"/>
        <v>#DIV/0!</v>
      </c>
      <c r="BB670" s="93" t="e">
        <f t="shared" si="40"/>
        <v>#DIV/0!</v>
      </c>
      <c r="BC670" s="94" t="e">
        <f t="shared" si="41"/>
        <v>#DIV/0!</v>
      </c>
      <c r="BD670" s="95" t="e">
        <f t="shared" si="42"/>
        <v>#DIV/0!</v>
      </c>
      <c r="BE670" s="85" t="s">
        <v>462</v>
      </c>
      <c r="BG670" s="96"/>
      <c r="BH670" s="85" t="s">
        <v>420</v>
      </c>
      <c r="BI670" s="85">
        <f>VLOOKUP(BH670,[1]definitions_list_lookup!$AB$12:$AC$17,2,FALSE)</f>
        <v>0</v>
      </c>
    </row>
    <row r="671" spans="1:61">
      <c r="A671" s="15">
        <v>43306</v>
      </c>
      <c r="B671" s="9" t="s">
        <v>9</v>
      </c>
      <c r="C671" s="16"/>
      <c r="D671" s="16" t="s">
        <v>471</v>
      </c>
      <c r="E671" s="16">
        <v>91</v>
      </c>
      <c r="F671" s="16">
        <v>2</v>
      </c>
      <c r="G671" s="17" t="str">
        <f t="shared" si="35"/>
        <v>91-2</v>
      </c>
      <c r="H671" s="18">
        <v>11</v>
      </c>
      <c r="I671" s="18">
        <v>96</v>
      </c>
      <c r="J671" s="49" t="str">
        <f>IF(((VLOOKUP($G671,Depth_Lookup!$A$3:$J$561,9,FALSE))-(I671/100))&gt;=0,"Good","Too Long")</f>
        <v>Good</v>
      </c>
      <c r="K671" s="50">
        <f>(VLOOKUP($G671,Depth_Lookup!$A$3:$J$561,10,FALSE))+(H671/100)</f>
        <v>198.34</v>
      </c>
      <c r="L671" s="50">
        <f>(VLOOKUP($G671,Depth_Lookup!$A$3:$J$561,10,FALSE))+(I671/100)</f>
        <v>199.19</v>
      </c>
      <c r="R671" s="9"/>
      <c r="S671" s="17"/>
      <c r="T671" s="208"/>
      <c r="U671" s="5"/>
      <c r="V671" s="9"/>
      <c r="W671" s="9"/>
      <c r="X671" s="10" t="e">
        <f>VLOOKUP(W671,[1]definitions_list_lookup!$V$12:$W$15,2,FALSE)</f>
        <v>#N/A</v>
      </c>
      <c r="Y671" s="5"/>
      <c r="Z671" s="17" t="e">
        <f>VLOOKUP(Y671,[1]definitions_list_lookup!$AT$3:$AU$5,2,FALSE)</f>
        <v>#N/A</v>
      </c>
      <c r="AA671" s="52"/>
      <c r="AC671" s="9"/>
      <c r="AD671" s="2" t="s">
        <v>376</v>
      </c>
      <c r="AE671" s="10">
        <f>VLOOKUP(AD671,[1]definitions_list_lookup!$Y$12:$Z$15,2,FALSE)</f>
        <v>0</v>
      </c>
      <c r="AF671" s="5"/>
      <c r="AG671" s="17" t="e">
        <f>VLOOKUP(AF671,[1]definitions_list_lookup!$AT$3:$AU$5,2,FALSE)</f>
        <v>#N/A</v>
      </c>
      <c r="AI671" s="2"/>
      <c r="AJ671" s="2"/>
      <c r="AK671" s="54"/>
      <c r="AL671" s="54"/>
      <c r="AM671" s="54"/>
      <c r="AN671" s="54"/>
      <c r="AO671" s="54"/>
      <c r="AP671" s="54"/>
      <c r="AQ671" s="54"/>
      <c r="AR671" s="54"/>
      <c r="AS671" s="54"/>
      <c r="AT671" s="55"/>
      <c r="AU671" s="55"/>
      <c r="AV671" s="55"/>
      <c r="AW671" s="55"/>
      <c r="AX671" s="56" t="e">
        <f t="shared" si="36"/>
        <v>#DIV/0!</v>
      </c>
      <c r="AY671" s="56" t="e">
        <f t="shared" si="37"/>
        <v>#DIV/0!</v>
      </c>
      <c r="AZ671" s="56" t="e">
        <f t="shared" si="38"/>
        <v>#DIV/0!</v>
      </c>
      <c r="BA671" s="56" t="e">
        <f t="shared" si="39"/>
        <v>#DIV/0!</v>
      </c>
      <c r="BB671" s="56" t="e">
        <f t="shared" si="40"/>
        <v>#DIV/0!</v>
      </c>
      <c r="BC671" s="57" t="e">
        <f t="shared" si="41"/>
        <v>#DIV/0!</v>
      </c>
      <c r="BD671" s="58" t="e">
        <f t="shared" si="42"/>
        <v>#DIV/0!</v>
      </c>
      <c r="BE671" s="2" t="s">
        <v>459</v>
      </c>
      <c r="BH671" s="2" t="s">
        <v>420</v>
      </c>
      <c r="BI671" s="9">
        <f>VLOOKUP(BH671,[1]definitions_list_lookup!$AB$12:$AC$17,2,FALSE)</f>
        <v>0</v>
      </c>
    </row>
    <row r="672" spans="1:61">
      <c r="A672" s="15">
        <v>43306</v>
      </c>
      <c r="B672" s="9" t="s">
        <v>9</v>
      </c>
      <c r="C672" s="16"/>
      <c r="D672" s="16" t="s">
        <v>471</v>
      </c>
      <c r="E672" s="16">
        <v>91</v>
      </c>
      <c r="F672" s="16">
        <v>3</v>
      </c>
      <c r="G672" s="17" t="str">
        <f t="shared" si="35"/>
        <v>91-3</v>
      </c>
      <c r="H672" s="18">
        <v>0</v>
      </c>
      <c r="I672" s="18">
        <v>68</v>
      </c>
      <c r="J672" s="49" t="str">
        <f>IF(((VLOOKUP($G672,Depth_Lookup!$A$3:$J$561,9,FALSE))-(I672/100))&gt;=0,"Good","Too Long")</f>
        <v>Good</v>
      </c>
      <c r="K672" s="50">
        <f>(VLOOKUP($G672,Depth_Lookup!$A$3:$J$561,10,FALSE))+(H672/100)</f>
        <v>199.19</v>
      </c>
      <c r="L672" s="50">
        <f>(VLOOKUP($G672,Depth_Lookup!$A$3:$J$561,10,FALSE))+(I672/100)</f>
        <v>199.87</v>
      </c>
      <c r="R672" s="9"/>
      <c r="S672" s="17"/>
      <c r="T672" s="208"/>
      <c r="U672" s="5"/>
      <c r="V672" s="9"/>
      <c r="W672" s="9"/>
      <c r="X672" s="10" t="e">
        <f>VLOOKUP(W672,[1]definitions_list_lookup!$V$12:$W$15,2,FALSE)</f>
        <v>#N/A</v>
      </c>
      <c r="Y672" s="5"/>
      <c r="Z672" s="17" t="e">
        <f>VLOOKUP(Y672,[1]definitions_list_lookup!$AT$3:$AU$5,2,FALSE)</f>
        <v>#N/A</v>
      </c>
      <c r="AA672" s="52"/>
      <c r="AC672" s="9"/>
      <c r="AD672" s="2" t="s">
        <v>376</v>
      </c>
      <c r="AE672" s="10">
        <f>VLOOKUP(AD672,[1]definitions_list_lookup!$Y$12:$Z$15,2,FALSE)</f>
        <v>0</v>
      </c>
      <c r="AF672" s="5"/>
      <c r="AG672" s="17" t="e">
        <f>VLOOKUP(AF672,[1]definitions_list_lookup!$AT$3:$AU$5,2,FALSE)</f>
        <v>#N/A</v>
      </c>
      <c r="AI672" s="2"/>
      <c r="AJ672" s="2"/>
      <c r="AK672" s="54"/>
      <c r="AL672" s="54"/>
      <c r="AM672" s="54"/>
      <c r="AN672" s="54"/>
      <c r="AO672" s="54"/>
      <c r="AP672" s="54"/>
      <c r="AQ672" s="54"/>
      <c r="AR672" s="54"/>
      <c r="AS672" s="54"/>
      <c r="AT672" s="55"/>
      <c r="AU672" s="55"/>
      <c r="AV672" s="55"/>
      <c r="AW672" s="55"/>
      <c r="AX672" s="56" t="e">
        <f t="shared" si="36"/>
        <v>#DIV/0!</v>
      </c>
      <c r="AY672" s="56" t="e">
        <f t="shared" si="37"/>
        <v>#DIV/0!</v>
      </c>
      <c r="AZ672" s="56" t="e">
        <f t="shared" si="38"/>
        <v>#DIV/0!</v>
      </c>
      <c r="BA672" s="56" t="e">
        <f t="shared" si="39"/>
        <v>#DIV/0!</v>
      </c>
      <c r="BB672" s="56" t="e">
        <f t="shared" si="40"/>
        <v>#DIV/0!</v>
      </c>
      <c r="BC672" s="57" t="e">
        <f t="shared" si="41"/>
        <v>#DIV/0!</v>
      </c>
      <c r="BD672" s="58" t="e">
        <f t="shared" si="42"/>
        <v>#DIV/0!</v>
      </c>
      <c r="BE672" s="2" t="s">
        <v>459</v>
      </c>
      <c r="BH672" s="2" t="s">
        <v>420</v>
      </c>
      <c r="BI672" s="9">
        <f>VLOOKUP(BH672,[1]definitions_list_lookup!$AB$12:$AC$17,2,FALSE)</f>
        <v>0</v>
      </c>
    </row>
    <row r="673" spans="1:61">
      <c r="A673" s="15">
        <v>43306</v>
      </c>
      <c r="B673" s="9" t="s">
        <v>9</v>
      </c>
      <c r="C673" s="16"/>
      <c r="D673" s="16" t="s">
        <v>471</v>
      </c>
      <c r="E673" s="16">
        <v>91</v>
      </c>
      <c r="F673" s="16">
        <v>4</v>
      </c>
      <c r="G673" s="17" t="str">
        <f t="shared" si="35"/>
        <v>91-4</v>
      </c>
      <c r="H673" s="18">
        <v>0</v>
      </c>
      <c r="I673" s="18">
        <v>78</v>
      </c>
      <c r="J673" s="49" t="str">
        <f>IF(((VLOOKUP($G673,Depth_Lookup!$A$3:$J$561,9,FALSE))-(I673/100))&gt;=0,"Good","Too Long")</f>
        <v>Good</v>
      </c>
      <c r="K673" s="50">
        <f>(VLOOKUP($G673,Depth_Lookup!$A$3:$J$561,10,FALSE))+(H673/100)</f>
        <v>199.87</v>
      </c>
      <c r="L673" s="50">
        <f>(VLOOKUP($G673,Depth_Lookup!$A$3:$J$561,10,FALSE))+(I673/100)</f>
        <v>200.65</v>
      </c>
      <c r="R673" s="9"/>
      <c r="S673" s="17"/>
      <c r="T673" s="208"/>
      <c r="U673" s="5"/>
      <c r="V673" s="9"/>
      <c r="W673" s="9"/>
      <c r="X673" s="10" t="e">
        <f>VLOOKUP(W673,[1]definitions_list_lookup!$V$12:$W$15,2,FALSE)</f>
        <v>#N/A</v>
      </c>
      <c r="Y673" s="5"/>
      <c r="Z673" s="17" t="e">
        <f>VLOOKUP(Y673,[1]definitions_list_lookup!$AT$3:$AU$5,2,FALSE)</f>
        <v>#N/A</v>
      </c>
      <c r="AA673" s="52"/>
      <c r="AC673" s="9"/>
      <c r="AD673" s="2" t="s">
        <v>376</v>
      </c>
      <c r="AE673" s="10">
        <f>VLOOKUP(AD673,[1]definitions_list_lookup!$Y$12:$Z$15,2,FALSE)</f>
        <v>0</v>
      </c>
      <c r="AF673" s="5"/>
      <c r="AG673" s="17" t="e">
        <f>VLOOKUP(AF673,[1]definitions_list_lookup!$AT$3:$AU$5,2,FALSE)</f>
        <v>#N/A</v>
      </c>
      <c r="AI673" s="2"/>
      <c r="AJ673" s="2"/>
      <c r="AK673" s="54"/>
      <c r="AL673" s="54"/>
      <c r="AM673" s="54"/>
      <c r="AN673" s="54"/>
      <c r="AO673" s="54"/>
      <c r="AP673" s="54"/>
      <c r="AQ673" s="54"/>
      <c r="AR673" s="54"/>
      <c r="AS673" s="54"/>
      <c r="AT673" s="55"/>
      <c r="AU673" s="55"/>
      <c r="AV673" s="55"/>
      <c r="AW673" s="55"/>
      <c r="AX673" s="56" t="e">
        <f t="shared" si="36"/>
        <v>#DIV/0!</v>
      </c>
      <c r="AY673" s="56" t="e">
        <f t="shared" si="37"/>
        <v>#DIV/0!</v>
      </c>
      <c r="AZ673" s="56" t="e">
        <f t="shared" si="38"/>
        <v>#DIV/0!</v>
      </c>
      <c r="BA673" s="56" t="e">
        <f t="shared" si="39"/>
        <v>#DIV/0!</v>
      </c>
      <c r="BB673" s="56" t="e">
        <f t="shared" si="40"/>
        <v>#DIV/0!</v>
      </c>
      <c r="BC673" s="57" t="e">
        <f t="shared" si="41"/>
        <v>#DIV/0!</v>
      </c>
      <c r="BD673" s="58" t="e">
        <f t="shared" si="42"/>
        <v>#DIV/0!</v>
      </c>
      <c r="BE673" s="2" t="s">
        <v>459</v>
      </c>
      <c r="BH673" s="2" t="s">
        <v>420</v>
      </c>
      <c r="BI673" s="9">
        <f>VLOOKUP(BH673,[1]definitions_list_lookup!$AB$12:$AC$17,2,FALSE)</f>
        <v>0</v>
      </c>
    </row>
    <row r="674" spans="1:61">
      <c r="A674" s="15">
        <v>43306</v>
      </c>
      <c r="B674" s="9" t="s">
        <v>9</v>
      </c>
      <c r="C674" s="16"/>
      <c r="D674" s="16" t="s">
        <v>471</v>
      </c>
      <c r="E674" s="16">
        <v>92</v>
      </c>
      <c r="F674" s="16">
        <v>1</v>
      </c>
      <c r="G674" s="17" t="str">
        <f t="shared" si="35"/>
        <v>92-1</v>
      </c>
      <c r="H674" s="18">
        <v>0</v>
      </c>
      <c r="I674" s="18">
        <v>42.5</v>
      </c>
      <c r="J674" s="49" t="str">
        <f>IF(((VLOOKUP($G674,Depth_Lookup!$A$3:$J$561,9,FALSE))-(I674/100))&gt;=0,"Good","Too Long")</f>
        <v>Good</v>
      </c>
      <c r="K674" s="50">
        <f>(VLOOKUP($G674,Depth_Lookup!$A$3:$J$561,10,FALSE))+(H674/100)</f>
        <v>200.6</v>
      </c>
      <c r="L674" s="50">
        <f>(VLOOKUP($G674,Depth_Lookup!$A$3:$J$561,10,FALSE))+(I674/100)</f>
        <v>201.02500000000001</v>
      </c>
      <c r="R674" s="9"/>
      <c r="S674" s="17"/>
      <c r="T674" s="208"/>
      <c r="U674" s="5"/>
      <c r="V674" s="9"/>
      <c r="W674" s="9"/>
      <c r="X674" s="10" t="e">
        <f>VLOOKUP(W674,[1]definitions_list_lookup!$V$12:$W$15,2,FALSE)</f>
        <v>#N/A</v>
      </c>
      <c r="Y674" s="5"/>
      <c r="Z674" s="17" t="e">
        <f>VLOOKUP(Y674,[1]definitions_list_lookup!$AT$3:$AU$5,2,FALSE)</f>
        <v>#N/A</v>
      </c>
      <c r="AA674" s="52"/>
      <c r="AC674" s="9"/>
      <c r="AD674" s="2" t="s">
        <v>376</v>
      </c>
      <c r="AE674" s="10">
        <f>VLOOKUP(AD674,[1]definitions_list_lookup!$Y$12:$Z$15,2,FALSE)</f>
        <v>0</v>
      </c>
      <c r="AF674" s="5"/>
      <c r="AG674" s="17" t="e">
        <f>VLOOKUP(AF674,[1]definitions_list_lookup!$AT$3:$AU$5,2,FALSE)</f>
        <v>#N/A</v>
      </c>
      <c r="AI674" s="2"/>
      <c r="AJ674" s="2"/>
      <c r="AK674" s="54"/>
      <c r="AL674" s="54"/>
      <c r="AM674" s="54"/>
      <c r="AN674" s="54"/>
      <c r="AO674" s="54"/>
      <c r="AP674" s="54"/>
      <c r="AQ674" s="54"/>
      <c r="AR674" s="54"/>
      <c r="AS674" s="54"/>
      <c r="AT674" s="55"/>
      <c r="AU674" s="55"/>
      <c r="AV674" s="55"/>
      <c r="AW674" s="55"/>
      <c r="AX674" s="56" t="e">
        <f t="shared" si="36"/>
        <v>#DIV/0!</v>
      </c>
      <c r="AY674" s="56" t="e">
        <f t="shared" si="37"/>
        <v>#DIV/0!</v>
      </c>
      <c r="AZ674" s="56" t="e">
        <f t="shared" si="38"/>
        <v>#DIV/0!</v>
      </c>
      <c r="BA674" s="56" t="e">
        <f t="shared" si="39"/>
        <v>#DIV/0!</v>
      </c>
      <c r="BB674" s="56" t="e">
        <f t="shared" si="40"/>
        <v>#DIV/0!</v>
      </c>
      <c r="BC674" s="57" t="e">
        <f t="shared" si="41"/>
        <v>#DIV/0!</v>
      </c>
      <c r="BD674" s="58" t="e">
        <f t="shared" si="42"/>
        <v>#DIV/0!</v>
      </c>
      <c r="BE674" s="2" t="s">
        <v>459</v>
      </c>
      <c r="BH674" s="2" t="s">
        <v>428</v>
      </c>
      <c r="BI674" s="9">
        <f>VLOOKUP(BH674,[1]definitions_list_lookup!$AB$12:$AC$17,2,FALSE)</f>
        <v>1</v>
      </c>
    </row>
    <row r="675" spans="1:61" s="113" customFormat="1">
      <c r="A675" s="125">
        <v>43306</v>
      </c>
      <c r="B675" s="113" t="s">
        <v>9</v>
      </c>
      <c r="C675" s="126"/>
      <c r="D675" s="126" t="s">
        <v>471</v>
      </c>
      <c r="E675" s="126">
        <v>92</v>
      </c>
      <c r="F675" s="126">
        <v>1</v>
      </c>
      <c r="G675" s="114" t="str">
        <f t="shared" si="35"/>
        <v>92-1</v>
      </c>
      <c r="H675" s="126">
        <v>42.5</v>
      </c>
      <c r="I675" s="126">
        <v>42.7</v>
      </c>
      <c r="J675" s="49" t="str">
        <f>IF(((VLOOKUP($G675,Depth_Lookup!$A$3:$J$561,9,FALSE))-(I675/100))&gt;=0,"Good","Too Long")</f>
        <v>Good</v>
      </c>
      <c r="K675" s="50">
        <f>(VLOOKUP($G675,Depth_Lookup!$A$3:$J$561,10,FALSE))+(H675/100)</f>
        <v>201.02500000000001</v>
      </c>
      <c r="L675" s="50">
        <f>(VLOOKUP($G675,Depth_Lookup!$A$3:$J$561,10,FALSE))+(I675/100)</f>
        <v>201.02699999999999</v>
      </c>
      <c r="M675" s="115"/>
      <c r="N675" s="116"/>
      <c r="S675" s="114"/>
      <c r="T675" s="208"/>
      <c r="X675" s="114" t="e">
        <f>VLOOKUP(W675,[1]definitions_list_lookup!$V$12:$W$15,2,FALSE)</f>
        <v>#N/A</v>
      </c>
      <c r="Z675" s="114" t="e">
        <f>VLOOKUP(Y675,[1]definitions_list_lookup!$AT$3:$AU$5,2,FALSE)</f>
        <v>#N/A</v>
      </c>
      <c r="AA675" s="117"/>
      <c r="AB675" s="118"/>
      <c r="AD675" s="113" t="s">
        <v>376</v>
      </c>
      <c r="AE675" s="114">
        <f>VLOOKUP(AD675,[1]definitions_list_lookup!$Y$12:$Z$15,2,FALSE)</f>
        <v>0</v>
      </c>
      <c r="AG675" s="114" t="e">
        <f>VLOOKUP(AF675,[1]definitions_list_lookup!$AT$3:$AU$5,2,FALSE)</f>
        <v>#N/A</v>
      </c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20">
        <v>45</v>
      </c>
      <c r="AU675" s="120">
        <v>90</v>
      </c>
      <c r="AV675" s="120">
        <v>43</v>
      </c>
      <c r="AW675" s="120">
        <v>0</v>
      </c>
      <c r="AX675" s="121">
        <f t="shared" si="36"/>
        <v>-133</v>
      </c>
      <c r="AY675" s="121">
        <f t="shared" si="37"/>
        <v>227</v>
      </c>
      <c r="AZ675" s="121">
        <f t="shared" si="38"/>
        <v>36.180009346918503</v>
      </c>
      <c r="BA675" s="121">
        <f t="shared" si="39"/>
        <v>317</v>
      </c>
      <c r="BB675" s="121">
        <f t="shared" si="40"/>
        <v>53.819990653081497</v>
      </c>
      <c r="BC675" s="122">
        <f t="shared" si="41"/>
        <v>47</v>
      </c>
      <c r="BD675" s="123">
        <f t="shared" si="42"/>
        <v>53.819990653081497</v>
      </c>
      <c r="BE675" s="113" t="s">
        <v>425</v>
      </c>
      <c r="BG675" s="124"/>
      <c r="BH675" s="113" t="s">
        <v>420</v>
      </c>
      <c r="BI675" s="113">
        <f>VLOOKUP(BH675,[1]definitions_list_lookup!$AB$12:$AC$17,2,FALSE)</f>
        <v>0</v>
      </c>
    </row>
    <row r="676" spans="1:61">
      <c r="A676" s="15">
        <v>43306</v>
      </c>
      <c r="B676" s="9" t="s">
        <v>9</v>
      </c>
      <c r="C676" s="16"/>
      <c r="D676" s="16" t="s">
        <v>471</v>
      </c>
      <c r="E676" s="16">
        <v>92</v>
      </c>
      <c r="F676" s="16">
        <v>1</v>
      </c>
      <c r="G676" s="17" t="str">
        <f t="shared" si="35"/>
        <v>92-1</v>
      </c>
      <c r="H676" s="18">
        <v>42.7</v>
      </c>
      <c r="I676" s="18">
        <v>70</v>
      </c>
      <c r="J676" s="49" t="str">
        <f>IF(((VLOOKUP($G676,Depth_Lookup!$A$3:$J$561,9,FALSE))-(I676/100))&gt;=0,"Good","Too Long")</f>
        <v>Good</v>
      </c>
      <c r="K676" s="50">
        <f>(VLOOKUP($G676,Depth_Lookup!$A$3:$J$561,10,FALSE))+(H676/100)</f>
        <v>201.02699999999999</v>
      </c>
      <c r="L676" s="50">
        <f>(VLOOKUP($G676,Depth_Lookup!$A$3:$J$561,10,FALSE))+(I676/100)</f>
        <v>201.29999999999998</v>
      </c>
      <c r="R676" s="9"/>
      <c r="S676" s="17"/>
      <c r="T676" s="208"/>
      <c r="U676" s="5"/>
      <c r="V676" s="9"/>
      <c r="W676" s="9"/>
      <c r="X676" s="10" t="e">
        <f>VLOOKUP(W676,[1]definitions_list_lookup!$V$12:$W$15,2,FALSE)</f>
        <v>#N/A</v>
      </c>
      <c r="Y676" s="5"/>
      <c r="Z676" s="17" t="e">
        <f>VLOOKUP(Y676,[1]definitions_list_lookup!$AT$3:$AU$5,2,FALSE)</f>
        <v>#N/A</v>
      </c>
      <c r="AA676" s="52"/>
      <c r="AC676" s="9"/>
      <c r="AD676" s="2" t="s">
        <v>376</v>
      </c>
      <c r="AE676" s="10">
        <f>VLOOKUP(AD676,[1]definitions_list_lookup!$Y$12:$Z$15,2,FALSE)</f>
        <v>0</v>
      </c>
      <c r="AF676" s="5"/>
      <c r="AG676" s="17" t="e">
        <f>VLOOKUP(AF676,[1]definitions_list_lookup!$AT$3:$AU$5,2,FALSE)</f>
        <v>#N/A</v>
      </c>
      <c r="AI676" s="2"/>
      <c r="AJ676" s="2"/>
      <c r="AK676" s="54"/>
      <c r="AL676" s="54"/>
      <c r="AM676" s="54"/>
      <c r="AN676" s="54"/>
      <c r="AO676" s="54"/>
      <c r="AP676" s="54"/>
      <c r="AQ676" s="54"/>
      <c r="AR676" s="54"/>
      <c r="AS676" s="54"/>
      <c r="AT676" s="55"/>
      <c r="AU676" s="55"/>
      <c r="AV676" s="55"/>
      <c r="AW676" s="55"/>
      <c r="AX676" s="56" t="e">
        <f t="shared" si="36"/>
        <v>#DIV/0!</v>
      </c>
      <c r="AY676" s="56" t="e">
        <f t="shared" si="37"/>
        <v>#DIV/0!</v>
      </c>
      <c r="AZ676" s="56" t="e">
        <f t="shared" si="38"/>
        <v>#DIV/0!</v>
      </c>
      <c r="BA676" s="56" t="e">
        <f t="shared" si="39"/>
        <v>#DIV/0!</v>
      </c>
      <c r="BB676" s="56" t="e">
        <f t="shared" si="40"/>
        <v>#DIV/0!</v>
      </c>
      <c r="BC676" s="57" t="e">
        <f t="shared" si="41"/>
        <v>#DIV/0!</v>
      </c>
      <c r="BD676" s="58" t="e">
        <f t="shared" si="42"/>
        <v>#DIV/0!</v>
      </c>
      <c r="BE676" s="2" t="s">
        <v>459</v>
      </c>
      <c r="BH676" s="2" t="s">
        <v>420</v>
      </c>
      <c r="BI676" s="9">
        <f>VLOOKUP(BH676,[1]definitions_list_lookup!$AB$12:$AC$17,2,FALSE)</f>
        <v>0</v>
      </c>
    </row>
    <row r="677" spans="1:61">
      <c r="A677" s="15">
        <v>43306</v>
      </c>
      <c r="B677" s="9" t="s">
        <v>9</v>
      </c>
      <c r="C677" s="16"/>
      <c r="D677" s="16" t="s">
        <v>471</v>
      </c>
      <c r="E677" s="16">
        <v>92</v>
      </c>
      <c r="F677" s="16">
        <v>2</v>
      </c>
      <c r="G677" s="17" t="str">
        <f t="shared" si="35"/>
        <v>92-2</v>
      </c>
      <c r="H677" s="18">
        <v>0</v>
      </c>
      <c r="I677" s="18">
        <v>12</v>
      </c>
      <c r="J677" s="49" t="str">
        <f>IF(((VLOOKUP($G677,Depth_Lookup!$A$3:$J$561,9,FALSE))-(I677/100))&gt;=0,"Good","Too Long")</f>
        <v>Good</v>
      </c>
      <c r="K677" s="50">
        <f>(VLOOKUP($G677,Depth_Lookup!$A$3:$J$561,10,FALSE))+(H677/100)</f>
        <v>201.3</v>
      </c>
      <c r="L677" s="50">
        <f>(VLOOKUP($G677,Depth_Lookup!$A$3:$J$561,10,FALSE))+(I677/100)</f>
        <v>201.42000000000002</v>
      </c>
      <c r="R677" s="9"/>
      <c r="S677" s="17"/>
      <c r="T677" s="208"/>
      <c r="U677" s="5"/>
      <c r="V677" s="9"/>
      <c r="W677" s="9"/>
      <c r="X677" s="10" t="e">
        <f>VLOOKUP(W677,[1]definitions_list_lookup!$V$12:$W$15,2,FALSE)</f>
        <v>#N/A</v>
      </c>
      <c r="Y677" s="5"/>
      <c r="Z677" s="17" t="e">
        <f>VLOOKUP(Y677,[1]definitions_list_lookup!$AT$3:$AU$5,2,FALSE)</f>
        <v>#N/A</v>
      </c>
      <c r="AA677" s="52"/>
      <c r="AC677" s="9"/>
      <c r="AD677" s="2" t="s">
        <v>376</v>
      </c>
      <c r="AE677" s="10">
        <f>VLOOKUP(AD677,[1]definitions_list_lookup!$Y$12:$Z$15,2,FALSE)</f>
        <v>0</v>
      </c>
      <c r="AF677" s="5"/>
      <c r="AG677" s="17" t="e">
        <f>VLOOKUP(AF677,[1]definitions_list_lookup!$AT$3:$AU$5,2,FALSE)</f>
        <v>#N/A</v>
      </c>
      <c r="AI677" s="2"/>
      <c r="AJ677" s="2"/>
      <c r="AK677" s="54"/>
      <c r="AL677" s="54"/>
      <c r="AM677" s="54"/>
      <c r="AN677" s="54"/>
      <c r="AO677" s="54"/>
      <c r="AP677" s="54"/>
      <c r="AQ677" s="54"/>
      <c r="AR677" s="54"/>
      <c r="AS677" s="54"/>
      <c r="AT677" s="55"/>
      <c r="AU677" s="55"/>
      <c r="AV677" s="55"/>
      <c r="AW677" s="55"/>
      <c r="AX677" s="56" t="e">
        <f t="shared" si="36"/>
        <v>#DIV/0!</v>
      </c>
      <c r="AY677" s="56" t="e">
        <f t="shared" si="37"/>
        <v>#DIV/0!</v>
      </c>
      <c r="AZ677" s="56" t="e">
        <f t="shared" si="38"/>
        <v>#DIV/0!</v>
      </c>
      <c r="BA677" s="56" t="e">
        <f t="shared" si="39"/>
        <v>#DIV/0!</v>
      </c>
      <c r="BB677" s="56" t="e">
        <f t="shared" si="40"/>
        <v>#DIV/0!</v>
      </c>
      <c r="BC677" s="57" t="e">
        <f t="shared" si="41"/>
        <v>#DIV/0!</v>
      </c>
      <c r="BD677" s="58" t="e">
        <f t="shared" si="42"/>
        <v>#DIV/0!</v>
      </c>
      <c r="BE677" s="2" t="s">
        <v>459</v>
      </c>
      <c r="BH677" s="2" t="s">
        <v>420</v>
      </c>
      <c r="BI677" s="9">
        <f>VLOOKUP(BH677,[1]definitions_list_lookup!$AB$12:$AC$17,2,FALSE)</f>
        <v>0</v>
      </c>
    </row>
    <row r="678" spans="1:61" s="113" customFormat="1">
      <c r="A678" s="125">
        <v>43306</v>
      </c>
      <c r="B678" s="113" t="s">
        <v>9</v>
      </c>
      <c r="C678" s="126"/>
      <c r="D678" s="126" t="s">
        <v>471</v>
      </c>
      <c r="E678" s="126">
        <v>92</v>
      </c>
      <c r="F678" s="126">
        <v>2</v>
      </c>
      <c r="G678" s="114" t="str">
        <f t="shared" si="35"/>
        <v>92-2</v>
      </c>
      <c r="H678" s="126">
        <v>12</v>
      </c>
      <c r="I678" s="126">
        <v>13</v>
      </c>
      <c r="J678" s="49" t="str">
        <f>IF(((VLOOKUP($G678,Depth_Lookup!$A$3:$J$561,9,FALSE))-(I678/100))&gt;=0,"Good","Too Long")</f>
        <v>Good</v>
      </c>
      <c r="K678" s="50">
        <f>(VLOOKUP($G678,Depth_Lookup!$A$3:$J$561,10,FALSE))+(H678/100)</f>
        <v>201.42000000000002</v>
      </c>
      <c r="L678" s="50">
        <f>(VLOOKUP($G678,Depth_Lookup!$A$3:$J$561,10,FALSE))+(I678/100)</f>
        <v>201.43</v>
      </c>
      <c r="M678" s="115"/>
      <c r="N678" s="116"/>
      <c r="S678" s="114"/>
      <c r="T678" s="208"/>
      <c r="X678" s="114" t="e">
        <f>VLOOKUP(W678,[1]definitions_list_lookup!$V$12:$W$15,2,FALSE)</f>
        <v>#N/A</v>
      </c>
      <c r="Z678" s="114" t="e">
        <f>VLOOKUP(Y678,[1]definitions_list_lookup!$AT$3:$AU$5,2,FALSE)</f>
        <v>#N/A</v>
      </c>
      <c r="AA678" s="117"/>
      <c r="AB678" s="118"/>
      <c r="AD678" s="113" t="s">
        <v>376</v>
      </c>
      <c r="AE678" s="114">
        <f>VLOOKUP(AD678,[1]definitions_list_lookup!$Y$12:$Z$15,2,FALSE)</f>
        <v>0</v>
      </c>
      <c r="AG678" s="114" t="e">
        <f>VLOOKUP(AF678,[1]definitions_list_lookup!$AT$3:$AU$5,2,FALSE)</f>
        <v>#N/A</v>
      </c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20">
        <v>78</v>
      </c>
      <c r="AU678" s="120">
        <v>270</v>
      </c>
      <c r="AV678" s="120">
        <v>12</v>
      </c>
      <c r="AW678" s="120">
        <v>180</v>
      </c>
      <c r="AX678" s="121">
        <f t="shared" si="36"/>
        <v>87.413119163753095</v>
      </c>
      <c r="AY678" s="121">
        <f t="shared" si="37"/>
        <v>87.413119163753095</v>
      </c>
      <c r="AZ678" s="121">
        <f t="shared" si="38"/>
        <v>11.988125129767715</v>
      </c>
      <c r="BA678" s="121">
        <f t="shared" si="39"/>
        <v>177.41311916375309</v>
      </c>
      <c r="BB678" s="121">
        <f t="shared" si="40"/>
        <v>78.01187487023229</v>
      </c>
      <c r="BC678" s="122">
        <f t="shared" si="41"/>
        <v>267.41311916375309</v>
      </c>
      <c r="BD678" s="123">
        <f t="shared" si="42"/>
        <v>78.01187487023229</v>
      </c>
      <c r="BE678" s="113" t="s">
        <v>476</v>
      </c>
      <c r="BG678" s="124"/>
      <c r="BH678" s="113" t="s">
        <v>420</v>
      </c>
      <c r="BI678" s="113">
        <f>VLOOKUP(BH678,[1]definitions_list_lookup!$AB$12:$AC$17,2,FALSE)</f>
        <v>0</v>
      </c>
    </row>
    <row r="679" spans="1:61">
      <c r="A679" s="15">
        <v>43306</v>
      </c>
      <c r="B679" s="9" t="s">
        <v>9</v>
      </c>
      <c r="C679" s="16"/>
      <c r="D679" s="16" t="s">
        <v>471</v>
      </c>
      <c r="E679" s="16">
        <v>92</v>
      </c>
      <c r="F679" s="16">
        <v>2</v>
      </c>
      <c r="G679" s="17" t="str">
        <f t="shared" si="35"/>
        <v>92-2</v>
      </c>
      <c r="H679" s="18">
        <v>13</v>
      </c>
      <c r="I679" s="18">
        <v>59</v>
      </c>
      <c r="J679" s="49" t="str">
        <f>IF(((VLOOKUP($G679,Depth_Lookup!$A$3:$J$561,9,FALSE))-(I679/100))&gt;=0,"Good","Too Long")</f>
        <v>Good</v>
      </c>
      <c r="K679" s="50">
        <f>(VLOOKUP($G679,Depth_Lookup!$A$3:$J$561,10,FALSE))+(H679/100)</f>
        <v>201.43</v>
      </c>
      <c r="L679" s="50">
        <f>(VLOOKUP($G679,Depth_Lookup!$A$3:$J$561,10,FALSE))+(I679/100)</f>
        <v>201.89000000000001</v>
      </c>
      <c r="R679" s="9"/>
      <c r="S679" s="17"/>
      <c r="T679" s="208"/>
      <c r="U679" s="5"/>
      <c r="V679" s="9"/>
      <c r="W679" s="9"/>
      <c r="X679" s="10" t="e">
        <f>VLOOKUP(W679,[1]definitions_list_lookup!$V$12:$W$15,2,FALSE)</f>
        <v>#N/A</v>
      </c>
      <c r="Y679" s="5"/>
      <c r="Z679" s="17" t="e">
        <f>VLOOKUP(Y679,[1]definitions_list_lookup!$AT$3:$AU$5,2,FALSE)</f>
        <v>#N/A</v>
      </c>
      <c r="AA679" s="52"/>
      <c r="AC679" s="9"/>
      <c r="AD679" s="2" t="s">
        <v>376</v>
      </c>
      <c r="AE679" s="10">
        <f>VLOOKUP(AD679,[1]definitions_list_lookup!$Y$12:$Z$15,2,FALSE)</f>
        <v>0</v>
      </c>
      <c r="AF679" s="5"/>
      <c r="AG679" s="17" t="e">
        <f>VLOOKUP(AF679,[1]definitions_list_lookup!$AT$3:$AU$5,2,FALSE)</f>
        <v>#N/A</v>
      </c>
      <c r="AI679" s="2"/>
      <c r="AJ679" s="2"/>
      <c r="AK679" s="54"/>
      <c r="AL679" s="54"/>
      <c r="AM679" s="54"/>
      <c r="AN679" s="54"/>
      <c r="AO679" s="54"/>
      <c r="AP679" s="54"/>
      <c r="AQ679" s="54"/>
      <c r="AR679" s="54"/>
      <c r="AS679" s="54"/>
      <c r="AT679" s="55"/>
      <c r="AU679" s="55"/>
      <c r="AV679" s="55"/>
      <c r="AW679" s="55"/>
      <c r="AX679" s="56" t="e">
        <f t="shared" si="36"/>
        <v>#DIV/0!</v>
      </c>
      <c r="AY679" s="56" t="e">
        <f t="shared" si="37"/>
        <v>#DIV/0!</v>
      </c>
      <c r="AZ679" s="56" t="e">
        <f t="shared" si="38"/>
        <v>#DIV/0!</v>
      </c>
      <c r="BA679" s="56" t="e">
        <f t="shared" si="39"/>
        <v>#DIV/0!</v>
      </c>
      <c r="BB679" s="56" t="e">
        <f t="shared" si="40"/>
        <v>#DIV/0!</v>
      </c>
      <c r="BC679" s="57" t="e">
        <f t="shared" si="41"/>
        <v>#DIV/0!</v>
      </c>
      <c r="BD679" s="58" t="e">
        <f t="shared" si="42"/>
        <v>#DIV/0!</v>
      </c>
      <c r="BE679" s="2" t="s">
        <v>459</v>
      </c>
      <c r="BH679" s="2" t="s">
        <v>420</v>
      </c>
      <c r="BI679" s="9">
        <f>VLOOKUP(BH679,[1]definitions_list_lookup!$AB$12:$AC$17,2,FALSE)</f>
        <v>0</v>
      </c>
    </row>
    <row r="680" spans="1:61" s="85" customFormat="1">
      <c r="A680" s="110">
        <v>43306</v>
      </c>
      <c r="B680" s="85" t="s">
        <v>9</v>
      </c>
      <c r="C680" s="111"/>
      <c r="D680" s="111" t="s">
        <v>471</v>
      </c>
      <c r="E680" s="111">
        <v>92</v>
      </c>
      <c r="F680" s="111">
        <v>2</v>
      </c>
      <c r="G680" s="86" t="str">
        <f t="shared" si="35"/>
        <v>92-2</v>
      </c>
      <c r="H680" s="111">
        <v>59</v>
      </c>
      <c r="I680" s="111">
        <v>65</v>
      </c>
      <c r="J680" s="49" t="str">
        <f>IF(((VLOOKUP($G680,Depth_Lookup!$A$3:$J$561,9,FALSE))-(I680/100))&gt;=0,"Good","Too Long")</f>
        <v>Good</v>
      </c>
      <c r="K680" s="50">
        <f>(VLOOKUP($G680,Depth_Lookup!$A$3:$J$561,10,FALSE))+(H680/100)</f>
        <v>201.89000000000001</v>
      </c>
      <c r="L680" s="50">
        <f>(VLOOKUP($G680,Depth_Lookup!$A$3:$J$561,10,FALSE))+(I680/100)</f>
        <v>201.95000000000002</v>
      </c>
      <c r="M680" s="87"/>
      <c r="N680" s="88"/>
      <c r="S680" s="86"/>
      <c r="T680" s="208"/>
      <c r="X680" s="86" t="e">
        <f>VLOOKUP(W680,[1]definitions_list_lookup!$V$12:$W$15,2,FALSE)</f>
        <v>#N/A</v>
      </c>
      <c r="Z680" s="86" t="e">
        <f>VLOOKUP(Y680,[1]definitions_list_lookup!$AT$3:$AU$5,2,FALSE)</f>
        <v>#N/A</v>
      </c>
      <c r="AA680" s="89"/>
      <c r="AB680" s="90"/>
      <c r="AD680" s="85" t="s">
        <v>376</v>
      </c>
      <c r="AE680" s="86">
        <f>VLOOKUP(AD680,[1]definitions_list_lookup!$Y$12:$Z$15,2,FALSE)</f>
        <v>0</v>
      </c>
      <c r="AG680" s="86" t="e">
        <f>VLOOKUP(AF680,[1]definitions_list_lookup!$AT$3:$AU$5,2,FALSE)</f>
        <v>#N/A</v>
      </c>
      <c r="AK680" s="91" t="s">
        <v>421</v>
      </c>
      <c r="AL680" s="91" t="s">
        <v>422</v>
      </c>
      <c r="AM680" s="91" t="s">
        <v>457</v>
      </c>
      <c r="AN680" s="91">
        <v>5</v>
      </c>
      <c r="AO680" s="91"/>
      <c r="AP680" s="91"/>
      <c r="AQ680" s="91"/>
      <c r="AR680" s="91"/>
      <c r="AS680" s="91"/>
      <c r="AT680" s="92">
        <v>39</v>
      </c>
      <c r="AU680" s="92">
        <v>90</v>
      </c>
      <c r="AV680" s="92">
        <v>70</v>
      </c>
      <c r="AW680" s="92">
        <v>180</v>
      </c>
      <c r="AX680" s="93">
        <f t="shared" si="36"/>
        <v>-16.422210807454235</v>
      </c>
      <c r="AY680" s="93">
        <f t="shared" si="37"/>
        <v>343.57778919254577</v>
      </c>
      <c r="AZ680" s="93">
        <f t="shared" si="38"/>
        <v>19.245211513432373</v>
      </c>
      <c r="BA680" s="93">
        <f t="shared" si="39"/>
        <v>73.577789192545765</v>
      </c>
      <c r="BB680" s="93">
        <f t="shared" si="40"/>
        <v>70.754788486567634</v>
      </c>
      <c r="BC680" s="94">
        <f t="shared" si="41"/>
        <v>163.57778919254577</v>
      </c>
      <c r="BD680" s="95">
        <f t="shared" si="42"/>
        <v>70.754788486567634</v>
      </c>
      <c r="BE680" s="85" t="s">
        <v>478</v>
      </c>
      <c r="BG680" s="96"/>
      <c r="BH680" s="85" t="s">
        <v>420</v>
      </c>
      <c r="BI680" s="85">
        <f>VLOOKUP(BH680,[1]definitions_list_lookup!$AB$12:$AC$17,2,FALSE)</f>
        <v>0</v>
      </c>
    </row>
    <row r="681" spans="1:61">
      <c r="A681" s="15">
        <v>43306</v>
      </c>
      <c r="B681" s="9" t="s">
        <v>9</v>
      </c>
      <c r="C681" s="16"/>
      <c r="D681" s="16" t="s">
        <v>471</v>
      </c>
      <c r="E681" s="16">
        <v>92</v>
      </c>
      <c r="F681" s="16">
        <v>2</v>
      </c>
      <c r="G681" s="17" t="str">
        <f t="shared" si="35"/>
        <v>92-2</v>
      </c>
      <c r="H681" s="18">
        <v>65</v>
      </c>
      <c r="I681" s="18">
        <v>66.5</v>
      </c>
      <c r="J681" s="49" t="str">
        <f>IF(((VLOOKUP($G681,Depth_Lookup!$A$3:$J$561,9,FALSE))-(I681/100))&gt;=0,"Good","Too Long")</f>
        <v>Good</v>
      </c>
      <c r="K681" s="50">
        <f>(VLOOKUP($G681,Depth_Lookup!$A$3:$J$561,10,FALSE))+(H681/100)</f>
        <v>201.95000000000002</v>
      </c>
      <c r="L681" s="50">
        <f>(VLOOKUP($G681,Depth_Lookup!$A$3:$J$561,10,FALSE))+(I681/100)</f>
        <v>201.965</v>
      </c>
      <c r="R681" s="9"/>
      <c r="S681" s="17"/>
      <c r="T681" s="208"/>
      <c r="U681" s="5"/>
      <c r="V681" s="9"/>
      <c r="W681" s="9"/>
      <c r="X681" s="10" t="e">
        <f>VLOOKUP(W681,[1]definitions_list_lookup!$V$12:$W$15,2,FALSE)</f>
        <v>#N/A</v>
      </c>
      <c r="Y681" s="5"/>
      <c r="Z681" s="17" t="e">
        <f>VLOOKUP(Y681,[1]definitions_list_lookup!$AT$3:$AU$5,2,FALSE)</f>
        <v>#N/A</v>
      </c>
      <c r="AA681" s="52"/>
      <c r="AC681" s="9"/>
      <c r="AD681" s="2" t="s">
        <v>376</v>
      </c>
      <c r="AE681" s="10">
        <f>VLOOKUP(AD681,[1]definitions_list_lookup!$Y$12:$Z$15,2,FALSE)</f>
        <v>0</v>
      </c>
      <c r="AF681" s="5"/>
      <c r="AG681" s="17" t="e">
        <f>VLOOKUP(AF681,[1]definitions_list_lookup!$AT$3:$AU$5,2,FALSE)</f>
        <v>#N/A</v>
      </c>
      <c r="AI681" s="2"/>
      <c r="AJ681" s="2"/>
      <c r="AK681" s="54"/>
      <c r="AL681" s="54"/>
      <c r="AM681" s="54"/>
      <c r="AN681" s="54"/>
      <c r="AO681" s="54"/>
      <c r="AP681" s="54"/>
      <c r="AQ681" s="54"/>
      <c r="AR681" s="54"/>
      <c r="AS681" s="54"/>
      <c r="AT681" s="55">
        <v>44</v>
      </c>
      <c r="AU681" s="55">
        <v>90</v>
      </c>
      <c r="AV681" s="55">
        <v>70</v>
      </c>
      <c r="AW681" s="55">
        <v>180</v>
      </c>
      <c r="AX681" s="56">
        <f t="shared" si="36"/>
        <v>-19.365655427355421</v>
      </c>
      <c r="AY681" s="56">
        <f t="shared" si="37"/>
        <v>340.63434457264458</v>
      </c>
      <c r="AZ681" s="56">
        <f t="shared" si="38"/>
        <v>18.951312157805081</v>
      </c>
      <c r="BA681" s="56">
        <f t="shared" si="39"/>
        <v>70.634344572644579</v>
      </c>
      <c r="BB681" s="56">
        <f t="shared" si="40"/>
        <v>71.048687842194923</v>
      </c>
      <c r="BC681" s="57">
        <f t="shared" si="41"/>
        <v>160.63434457264458</v>
      </c>
      <c r="BD681" s="58">
        <f t="shared" si="42"/>
        <v>71.048687842194923</v>
      </c>
      <c r="BE681" s="2" t="s">
        <v>459</v>
      </c>
      <c r="BH681" s="2" t="s">
        <v>420</v>
      </c>
      <c r="BI681" s="9">
        <f>VLOOKUP(BH681,[1]definitions_list_lookup!$AB$12:$AC$17,2,FALSE)</f>
        <v>0</v>
      </c>
    </row>
    <row r="682" spans="1:61">
      <c r="A682" s="15">
        <v>43306</v>
      </c>
      <c r="B682" s="9" t="s">
        <v>9</v>
      </c>
      <c r="C682" s="16"/>
      <c r="D682" s="16" t="s">
        <v>471</v>
      </c>
      <c r="E682" s="16">
        <v>92</v>
      </c>
      <c r="F682" s="16">
        <v>3</v>
      </c>
      <c r="G682" s="17" t="str">
        <f t="shared" si="35"/>
        <v>92-3</v>
      </c>
      <c r="H682" s="18">
        <v>0</v>
      </c>
      <c r="I682" s="18">
        <v>36.5</v>
      </c>
      <c r="J682" s="49" t="str">
        <f>IF(((VLOOKUP($G682,Depth_Lookup!$A$3:$J$561,9,FALSE))-(I682/100))&gt;=0,"Good","Too Long")</f>
        <v>Good</v>
      </c>
      <c r="K682" s="50">
        <f>(VLOOKUP($G682,Depth_Lookup!$A$3:$J$561,10,FALSE))+(H682/100)</f>
        <v>201.965</v>
      </c>
      <c r="L682" s="50">
        <f>(VLOOKUP($G682,Depth_Lookup!$A$3:$J$561,10,FALSE))+(I682/100)</f>
        <v>202.33</v>
      </c>
      <c r="R682" s="9"/>
      <c r="S682" s="17"/>
      <c r="T682" s="208"/>
      <c r="U682" s="5"/>
      <c r="V682" s="9"/>
      <c r="W682" s="9"/>
      <c r="X682" s="10" t="e">
        <f>VLOOKUP(W682,[1]definitions_list_lookup!$V$12:$W$15,2,FALSE)</f>
        <v>#N/A</v>
      </c>
      <c r="Y682" s="5"/>
      <c r="Z682" s="17" t="e">
        <f>VLOOKUP(Y682,[1]definitions_list_lookup!$AT$3:$AU$5,2,FALSE)</f>
        <v>#N/A</v>
      </c>
      <c r="AA682" s="52"/>
      <c r="AC682" s="9"/>
      <c r="AD682" s="2" t="s">
        <v>376</v>
      </c>
      <c r="AE682" s="10">
        <f>VLOOKUP(AD682,[1]definitions_list_lookup!$Y$12:$Z$15,2,FALSE)</f>
        <v>0</v>
      </c>
      <c r="AF682" s="5"/>
      <c r="AG682" s="17" t="e">
        <f>VLOOKUP(AF682,[1]definitions_list_lookup!$AT$3:$AU$5,2,FALSE)</f>
        <v>#N/A</v>
      </c>
      <c r="AI682" s="2"/>
      <c r="AJ682" s="2"/>
      <c r="AK682" s="54"/>
      <c r="AL682" s="54"/>
      <c r="AM682" s="54"/>
      <c r="AN682" s="54"/>
      <c r="AO682" s="54"/>
      <c r="AP682" s="54"/>
      <c r="AQ682" s="54"/>
      <c r="AR682" s="54"/>
      <c r="AS682" s="54"/>
      <c r="AT682" s="55"/>
      <c r="AU682" s="55"/>
      <c r="AV682" s="55"/>
      <c r="AW682" s="55"/>
      <c r="AX682" s="56" t="e">
        <f t="shared" si="36"/>
        <v>#DIV/0!</v>
      </c>
      <c r="AY682" s="56" t="e">
        <f t="shared" si="37"/>
        <v>#DIV/0!</v>
      </c>
      <c r="AZ682" s="56" t="e">
        <f t="shared" si="38"/>
        <v>#DIV/0!</v>
      </c>
      <c r="BA682" s="56" t="e">
        <f t="shared" si="39"/>
        <v>#DIV/0!</v>
      </c>
      <c r="BB682" s="56" t="e">
        <f t="shared" si="40"/>
        <v>#DIV/0!</v>
      </c>
      <c r="BC682" s="57" t="e">
        <f t="shared" si="41"/>
        <v>#DIV/0!</v>
      </c>
      <c r="BD682" s="58" t="e">
        <f t="shared" si="42"/>
        <v>#DIV/0!</v>
      </c>
      <c r="BE682" s="2" t="s">
        <v>459</v>
      </c>
      <c r="BH682" s="2" t="s">
        <v>420</v>
      </c>
      <c r="BI682" s="9">
        <f>VLOOKUP(BH682,[1]definitions_list_lookup!$AB$12:$AC$17,2,FALSE)</f>
        <v>0</v>
      </c>
    </row>
    <row r="683" spans="1:61" s="85" customFormat="1">
      <c r="A683" s="110">
        <v>43306</v>
      </c>
      <c r="B683" s="85" t="s">
        <v>9</v>
      </c>
      <c r="C683" s="111"/>
      <c r="D683" s="111" t="s">
        <v>471</v>
      </c>
      <c r="E683" s="111">
        <v>92</v>
      </c>
      <c r="F683" s="111">
        <v>3</v>
      </c>
      <c r="G683" s="86" t="str">
        <f t="shared" si="35"/>
        <v>92-3</v>
      </c>
      <c r="H683" s="111">
        <v>36.5</v>
      </c>
      <c r="I683" s="111">
        <v>38</v>
      </c>
      <c r="J683" s="49" t="str">
        <f>IF(((VLOOKUP($G683,Depth_Lookup!$A$3:$J$561,9,FALSE))-(I683/100))&gt;=0,"Good","Too Long")</f>
        <v>Good</v>
      </c>
      <c r="K683" s="50">
        <f>(VLOOKUP($G683,Depth_Lookup!$A$3:$J$561,10,FALSE))+(H683/100)</f>
        <v>202.33</v>
      </c>
      <c r="L683" s="50">
        <f>(VLOOKUP($G683,Depth_Lookup!$A$3:$J$561,10,FALSE))+(I683/100)</f>
        <v>202.345</v>
      </c>
      <c r="M683" s="87"/>
      <c r="N683" s="88"/>
      <c r="S683" s="86"/>
      <c r="T683" s="208"/>
      <c r="X683" s="86" t="e">
        <f>VLOOKUP(W683,[1]definitions_list_lookup!$V$12:$W$15,2,FALSE)</f>
        <v>#N/A</v>
      </c>
      <c r="Z683" s="86" t="e">
        <f>VLOOKUP(Y683,[1]definitions_list_lookup!$AT$3:$AU$5,2,FALSE)</f>
        <v>#N/A</v>
      </c>
      <c r="AA683" s="89"/>
      <c r="AB683" s="90"/>
      <c r="AD683" s="85" t="s">
        <v>376</v>
      </c>
      <c r="AE683" s="86">
        <f>VLOOKUP(AD683,[1]definitions_list_lookup!$Y$12:$Z$15,2,FALSE)</f>
        <v>0</v>
      </c>
      <c r="AG683" s="86" t="e">
        <f>VLOOKUP(AF683,[1]definitions_list_lookup!$AT$3:$AU$5,2,FALSE)</f>
        <v>#N/A</v>
      </c>
      <c r="AK683" s="91"/>
      <c r="AL683" s="91"/>
      <c r="AM683" s="91"/>
      <c r="AN683" s="91"/>
      <c r="AO683" s="91"/>
      <c r="AP683" s="91"/>
      <c r="AQ683" s="91"/>
      <c r="AR683" s="91"/>
      <c r="AS683" s="91"/>
      <c r="AT683" s="92"/>
      <c r="AU683" s="92"/>
      <c r="AV683" s="92"/>
      <c r="AW683" s="92"/>
      <c r="AX683" s="93" t="e">
        <f t="shared" si="36"/>
        <v>#DIV/0!</v>
      </c>
      <c r="AY683" s="93" t="e">
        <f t="shared" si="37"/>
        <v>#DIV/0!</v>
      </c>
      <c r="AZ683" s="93" t="e">
        <f t="shared" si="38"/>
        <v>#DIV/0!</v>
      </c>
      <c r="BA683" s="93" t="e">
        <f t="shared" si="39"/>
        <v>#DIV/0!</v>
      </c>
      <c r="BB683" s="93" t="e">
        <f t="shared" si="40"/>
        <v>#DIV/0!</v>
      </c>
      <c r="BC683" s="94" t="e">
        <f t="shared" si="41"/>
        <v>#DIV/0!</v>
      </c>
      <c r="BD683" s="95" t="e">
        <f t="shared" si="42"/>
        <v>#DIV/0!</v>
      </c>
      <c r="BE683" s="85" t="s">
        <v>462</v>
      </c>
      <c r="BG683" s="96"/>
      <c r="BH683" s="85" t="s">
        <v>420</v>
      </c>
      <c r="BI683" s="85">
        <f>VLOOKUP(BH683,[1]definitions_list_lookup!$AB$12:$AC$17,2,FALSE)</f>
        <v>0</v>
      </c>
    </row>
    <row r="684" spans="1:61">
      <c r="A684" s="15">
        <v>43306</v>
      </c>
      <c r="B684" s="9" t="s">
        <v>9</v>
      </c>
      <c r="C684" s="16"/>
      <c r="D684" s="16" t="s">
        <v>471</v>
      </c>
      <c r="E684" s="16">
        <v>92</v>
      </c>
      <c r="F684" s="16">
        <v>3</v>
      </c>
      <c r="G684" s="17" t="str">
        <f t="shared" ref="G684:G738" si="44">E684&amp;"-"&amp;F684</f>
        <v>92-3</v>
      </c>
      <c r="H684" s="18">
        <v>38</v>
      </c>
      <c r="I684" s="18">
        <v>84</v>
      </c>
      <c r="J684" s="49" t="str">
        <f>IF(((VLOOKUP($G684,Depth_Lookup!$A$3:$J$561,9,FALSE))-(I684/100))&gt;=0,"Good","Too Long")</f>
        <v>Good</v>
      </c>
      <c r="K684" s="50">
        <f>(VLOOKUP($G684,Depth_Lookup!$A$3:$J$561,10,FALSE))+(H684/100)</f>
        <v>202.345</v>
      </c>
      <c r="L684" s="50">
        <f>(VLOOKUP($G684,Depth_Lookup!$A$3:$J$561,10,FALSE))+(I684/100)</f>
        <v>202.80500000000001</v>
      </c>
      <c r="R684" s="9"/>
      <c r="S684" s="17"/>
      <c r="T684" s="208"/>
      <c r="U684" s="5"/>
      <c r="V684" s="9"/>
      <c r="W684" s="9"/>
      <c r="X684" s="10" t="e">
        <f>VLOOKUP(W684,[1]definitions_list_lookup!$V$12:$W$15,2,FALSE)</f>
        <v>#N/A</v>
      </c>
      <c r="Y684" s="5"/>
      <c r="Z684" s="17" t="e">
        <f>VLOOKUP(Y684,[1]definitions_list_lookup!$AT$3:$AU$5,2,FALSE)</f>
        <v>#N/A</v>
      </c>
      <c r="AA684" s="52"/>
      <c r="AC684" s="9"/>
      <c r="AD684" s="2" t="s">
        <v>376</v>
      </c>
      <c r="AE684" s="10">
        <f>VLOOKUP(AD684,[1]definitions_list_lookup!$Y$12:$Z$15,2,FALSE)</f>
        <v>0</v>
      </c>
      <c r="AF684" s="5"/>
      <c r="AG684" s="17" t="e">
        <f>VLOOKUP(AF684,[1]definitions_list_lookup!$AT$3:$AU$5,2,FALSE)</f>
        <v>#N/A</v>
      </c>
      <c r="AI684" s="2"/>
      <c r="AJ684" s="2"/>
      <c r="AK684" s="54"/>
      <c r="AL684" s="54"/>
      <c r="AM684" s="54"/>
      <c r="AN684" s="54"/>
      <c r="AO684" s="54"/>
      <c r="AP684" s="54"/>
      <c r="AQ684" s="54"/>
      <c r="AR684" s="54"/>
      <c r="AS684" s="54"/>
      <c r="AT684" s="55"/>
      <c r="AU684" s="55"/>
      <c r="AV684" s="55"/>
      <c r="AW684" s="55"/>
      <c r="AX684" s="56" t="e">
        <f t="shared" si="36"/>
        <v>#DIV/0!</v>
      </c>
      <c r="AY684" s="56" t="e">
        <f t="shared" si="37"/>
        <v>#DIV/0!</v>
      </c>
      <c r="AZ684" s="56" t="e">
        <f t="shared" si="38"/>
        <v>#DIV/0!</v>
      </c>
      <c r="BA684" s="56" t="e">
        <f t="shared" si="39"/>
        <v>#DIV/0!</v>
      </c>
      <c r="BB684" s="56" t="e">
        <f t="shared" si="40"/>
        <v>#DIV/0!</v>
      </c>
      <c r="BC684" s="57" t="e">
        <f t="shared" si="41"/>
        <v>#DIV/0!</v>
      </c>
      <c r="BD684" s="58" t="e">
        <f t="shared" si="42"/>
        <v>#DIV/0!</v>
      </c>
      <c r="BE684" s="2" t="s">
        <v>459</v>
      </c>
      <c r="BH684" s="2" t="s">
        <v>420</v>
      </c>
      <c r="BI684" s="9">
        <f>VLOOKUP(BH684,[1]definitions_list_lookup!$AB$12:$AC$17,2,FALSE)</f>
        <v>0</v>
      </c>
    </row>
    <row r="685" spans="1:61">
      <c r="A685" s="15">
        <v>43306</v>
      </c>
      <c r="B685" s="9" t="s">
        <v>9</v>
      </c>
      <c r="C685" s="16"/>
      <c r="D685" s="16" t="s">
        <v>471</v>
      </c>
      <c r="E685" s="16">
        <v>92</v>
      </c>
      <c r="F685" s="16">
        <v>4</v>
      </c>
      <c r="G685" s="17" t="str">
        <f t="shared" si="44"/>
        <v>92-4</v>
      </c>
      <c r="H685" s="18">
        <v>0</v>
      </c>
      <c r="I685" s="18">
        <v>35.5</v>
      </c>
      <c r="J685" s="49" t="str">
        <f>IF(((VLOOKUP($G685,Depth_Lookup!$A$3:$J$561,9,FALSE))-(I685/100))&gt;=0,"Good","Too Long")</f>
        <v>Good</v>
      </c>
      <c r="K685" s="50">
        <f>(VLOOKUP($G685,Depth_Lookup!$A$3:$J$561,10,FALSE))+(H685/100)</f>
        <v>202.80500000000001</v>
      </c>
      <c r="L685" s="50">
        <f>(VLOOKUP($G685,Depth_Lookup!$A$3:$J$561,10,FALSE))+(I685/100)</f>
        <v>203.16</v>
      </c>
      <c r="R685" s="9"/>
      <c r="S685" s="17"/>
      <c r="T685" s="208"/>
      <c r="U685" s="5"/>
      <c r="V685" s="9"/>
      <c r="W685" s="9"/>
      <c r="X685" s="10" t="e">
        <f>VLOOKUP(W685,[1]definitions_list_lookup!$V$12:$W$15,2,FALSE)</f>
        <v>#N/A</v>
      </c>
      <c r="Y685" s="5"/>
      <c r="Z685" s="17" t="e">
        <f>VLOOKUP(Y685,[1]definitions_list_lookup!$AT$3:$AU$5,2,FALSE)</f>
        <v>#N/A</v>
      </c>
      <c r="AA685" s="52"/>
      <c r="AC685" s="9"/>
      <c r="AD685" s="2" t="s">
        <v>376</v>
      </c>
      <c r="AE685" s="10">
        <f>VLOOKUP(AD685,[1]definitions_list_lookup!$Y$12:$Z$15,2,FALSE)</f>
        <v>0</v>
      </c>
      <c r="AF685" s="5"/>
      <c r="AG685" s="17" t="e">
        <f>VLOOKUP(AF685,[1]definitions_list_lookup!$AT$3:$AU$5,2,FALSE)</f>
        <v>#N/A</v>
      </c>
      <c r="AI685" s="2"/>
      <c r="AJ685" s="2"/>
      <c r="AK685" s="54"/>
      <c r="AL685" s="54"/>
      <c r="AM685" s="54"/>
      <c r="AN685" s="54"/>
      <c r="AO685" s="54"/>
      <c r="AP685" s="54"/>
      <c r="AQ685" s="54"/>
      <c r="AR685" s="54"/>
      <c r="AS685" s="54"/>
      <c r="AT685" s="55"/>
      <c r="AU685" s="55"/>
      <c r="AV685" s="55"/>
      <c r="AW685" s="55"/>
      <c r="AX685" s="56" t="e">
        <f t="shared" si="36"/>
        <v>#DIV/0!</v>
      </c>
      <c r="AY685" s="56" t="e">
        <f t="shared" si="37"/>
        <v>#DIV/0!</v>
      </c>
      <c r="AZ685" s="56" t="e">
        <f t="shared" si="38"/>
        <v>#DIV/0!</v>
      </c>
      <c r="BA685" s="56" t="e">
        <f t="shared" si="39"/>
        <v>#DIV/0!</v>
      </c>
      <c r="BB685" s="56" t="e">
        <f t="shared" si="40"/>
        <v>#DIV/0!</v>
      </c>
      <c r="BC685" s="57" t="e">
        <f t="shared" si="41"/>
        <v>#DIV/0!</v>
      </c>
      <c r="BD685" s="58" t="e">
        <f t="shared" si="42"/>
        <v>#DIV/0!</v>
      </c>
      <c r="BE685" s="2" t="s">
        <v>459</v>
      </c>
      <c r="BH685" s="2" t="s">
        <v>420</v>
      </c>
      <c r="BI685" s="9">
        <f>VLOOKUP(BH685,[1]definitions_list_lookup!$AB$12:$AC$17,2,FALSE)</f>
        <v>0</v>
      </c>
    </row>
    <row r="686" spans="1:61" s="113" customFormat="1">
      <c r="A686" s="125">
        <v>43306</v>
      </c>
      <c r="B686" s="113" t="s">
        <v>9</v>
      </c>
      <c r="C686" s="126"/>
      <c r="D686" s="126" t="s">
        <v>471</v>
      </c>
      <c r="E686" s="126">
        <v>92</v>
      </c>
      <c r="F686" s="126">
        <v>4</v>
      </c>
      <c r="G686" s="114" t="str">
        <f t="shared" si="44"/>
        <v>92-4</v>
      </c>
      <c r="H686" s="126">
        <v>35.5</v>
      </c>
      <c r="I686" s="126">
        <v>36</v>
      </c>
      <c r="J686" s="49" t="str">
        <f>IF(((VLOOKUP($G686,Depth_Lookup!$A$3:$J$561,9,FALSE))-(I686/100))&gt;=0,"Good","Too Long")</f>
        <v>Good</v>
      </c>
      <c r="K686" s="50">
        <f>(VLOOKUP($G686,Depth_Lookup!$A$3:$J$561,10,FALSE))+(H686/100)</f>
        <v>203.16</v>
      </c>
      <c r="L686" s="50">
        <f>(VLOOKUP($G686,Depth_Lookup!$A$3:$J$561,10,FALSE))+(I686/100)</f>
        <v>203.16500000000002</v>
      </c>
      <c r="M686" s="115"/>
      <c r="N686" s="116"/>
      <c r="S686" s="114"/>
      <c r="T686" s="208"/>
      <c r="X686" s="114" t="e">
        <f>VLOOKUP(W686,[1]definitions_list_lookup!$V$12:$W$15,2,FALSE)</f>
        <v>#N/A</v>
      </c>
      <c r="Z686" s="114" t="e">
        <f>VLOOKUP(Y686,[1]definitions_list_lookup!$AT$3:$AU$5,2,FALSE)</f>
        <v>#N/A</v>
      </c>
      <c r="AA686" s="117"/>
      <c r="AB686" s="118"/>
      <c r="AD686" s="113" t="s">
        <v>376</v>
      </c>
      <c r="AE686" s="114">
        <f>VLOOKUP(AD686,[1]definitions_list_lookup!$Y$12:$Z$15,2,FALSE)</f>
        <v>0</v>
      </c>
      <c r="AG686" s="114" t="e">
        <f>VLOOKUP(AF686,[1]definitions_list_lookup!$AT$3:$AU$5,2,FALSE)</f>
        <v>#N/A</v>
      </c>
      <c r="AK686" s="119"/>
      <c r="AL686" s="119"/>
      <c r="AM686" s="119"/>
      <c r="AN686" s="119"/>
      <c r="AO686" s="119"/>
      <c r="AP686" s="119"/>
      <c r="AQ686" s="119"/>
      <c r="AR686" s="119"/>
      <c r="AS686" s="119"/>
      <c r="AT686" s="120">
        <v>40</v>
      </c>
      <c r="AU686" s="120">
        <v>90</v>
      </c>
      <c r="AV686" s="120">
        <v>50</v>
      </c>
      <c r="AW686" s="120">
        <v>180</v>
      </c>
      <c r="AX686" s="121">
        <f t="shared" si="36"/>
        <v>-35.148923883416103</v>
      </c>
      <c r="AY686" s="121">
        <f t="shared" si="37"/>
        <v>324.8510761165839</v>
      </c>
      <c r="AZ686" s="121">
        <f t="shared" si="38"/>
        <v>34.45389719189135</v>
      </c>
      <c r="BA686" s="121">
        <f t="shared" si="39"/>
        <v>54.851076116583897</v>
      </c>
      <c r="BB686" s="121">
        <f t="shared" si="40"/>
        <v>55.54610280810865</v>
      </c>
      <c r="BC686" s="122">
        <f t="shared" si="41"/>
        <v>144.8510761165839</v>
      </c>
      <c r="BD686" s="123">
        <f t="shared" si="42"/>
        <v>55.54610280810865</v>
      </c>
      <c r="BE686" s="113" t="s">
        <v>425</v>
      </c>
      <c r="BG686" s="124"/>
      <c r="BH686" s="113" t="s">
        <v>420</v>
      </c>
      <c r="BI686" s="113">
        <f>VLOOKUP(BH686,[1]definitions_list_lookup!$AB$12:$AC$17,2,FALSE)</f>
        <v>0</v>
      </c>
    </row>
    <row r="687" spans="1:61">
      <c r="A687" s="15">
        <v>43306</v>
      </c>
      <c r="B687" s="9" t="s">
        <v>9</v>
      </c>
      <c r="C687" s="16"/>
      <c r="D687" s="16" t="s">
        <v>471</v>
      </c>
      <c r="E687" s="16">
        <v>92</v>
      </c>
      <c r="F687" s="16">
        <v>4</v>
      </c>
      <c r="G687" s="17" t="str">
        <f t="shared" si="44"/>
        <v>92-4</v>
      </c>
      <c r="H687" s="18">
        <v>36</v>
      </c>
      <c r="I687" s="18">
        <v>51</v>
      </c>
      <c r="J687" s="49" t="str">
        <f>IF(((VLOOKUP($G687,Depth_Lookup!$A$3:$J$561,9,FALSE))-(I687/100))&gt;=0,"Good","Too Long")</f>
        <v>Good</v>
      </c>
      <c r="K687" s="50">
        <f>(VLOOKUP($G687,Depth_Lookup!$A$3:$J$561,10,FALSE))+(H687/100)</f>
        <v>203.16500000000002</v>
      </c>
      <c r="L687" s="50">
        <f>(VLOOKUP($G687,Depth_Lookup!$A$3:$J$561,10,FALSE))+(I687/100)</f>
        <v>203.315</v>
      </c>
      <c r="R687" s="9"/>
      <c r="S687" s="17"/>
      <c r="T687" s="208"/>
      <c r="U687" s="5"/>
      <c r="V687" s="9"/>
      <c r="W687" s="9"/>
      <c r="X687" s="10" t="e">
        <f>VLOOKUP(W687,[1]definitions_list_lookup!$V$12:$W$15,2,FALSE)</f>
        <v>#N/A</v>
      </c>
      <c r="Y687" s="5"/>
      <c r="Z687" s="17" t="e">
        <f>VLOOKUP(Y687,[1]definitions_list_lookup!$AT$3:$AU$5,2,FALSE)</f>
        <v>#N/A</v>
      </c>
      <c r="AA687" s="52"/>
      <c r="AC687" s="9"/>
      <c r="AD687" s="2" t="s">
        <v>376</v>
      </c>
      <c r="AE687" s="10">
        <f>VLOOKUP(AD687,[1]definitions_list_lookup!$Y$12:$Z$15,2,FALSE)</f>
        <v>0</v>
      </c>
      <c r="AF687" s="5"/>
      <c r="AG687" s="17" t="e">
        <f>VLOOKUP(AF687,[1]definitions_list_lookup!$AT$3:$AU$5,2,FALSE)</f>
        <v>#N/A</v>
      </c>
      <c r="AI687" s="2"/>
      <c r="AJ687" s="2"/>
      <c r="AK687" s="54"/>
      <c r="AL687" s="54"/>
      <c r="AM687" s="54"/>
      <c r="AN687" s="54"/>
      <c r="AO687" s="54"/>
      <c r="AP687" s="54"/>
      <c r="AQ687" s="54"/>
      <c r="AR687" s="54"/>
      <c r="AS687" s="54"/>
      <c r="AT687" s="55"/>
      <c r="AU687" s="55"/>
      <c r="AV687" s="55"/>
      <c r="AW687" s="55"/>
      <c r="AX687" s="56" t="e">
        <f t="shared" si="36"/>
        <v>#DIV/0!</v>
      </c>
      <c r="AY687" s="56" t="e">
        <f t="shared" si="37"/>
        <v>#DIV/0!</v>
      </c>
      <c r="AZ687" s="56" t="e">
        <f t="shared" si="38"/>
        <v>#DIV/0!</v>
      </c>
      <c r="BA687" s="56" t="e">
        <f t="shared" si="39"/>
        <v>#DIV/0!</v>
      </c>
      <c r="BB687" s="56" t="e">
        <f t="shared" si="40"/>
        <v>#DIV/0!</v>
      </c>
      <c r="BC687" s="57" t="e">
        <f t="shared" si="41"/>
        <v>#DIV/0!</v>
      </c>
      <c r="BD687" s="58" t="e">
        <f t="shared" si="42"/>
        <v>#DIV/0!</v>
      </c>
      <c r="BE687" s="2" t="s">
        <v>459</v>
      </c>
      <c r="BH687" s="2" t="s">
        <v>420</v>
      </c>
      <c r="BI687" s="9">
        <f>VLOOKUP(BH687,[1]definitions_list_lookup!$AB$12:$AC$17,2,FALSE)</f>
        <v>0</v>
      </c>
    </row>
    <row r="688" spans="1:61" s="113" customFormat="1">
      <c r="A688" s="125">
        <v>43306</v>
      </c>
      <c r="B688" s="113" t="s">
        <v>9</v>
      </c>
      <c r="C688" s="126"/>
      <c r="D688" s="126" t="s">
        <v>471</v>
      </c>
      <c r="E688" s="126">
        <v>92</v>
      </c>
      <c r="F688" s="126">
        <v>4</v>
      </c>
      <c r="G688" s="114" t="str">
        <f t="shared" si="44"/>
        <v>92-4</v>
      </c>
      <c r="H688" s="126">
        <v>51</v>
      </c>
      <c r="I688" s="126">
        <v>51.5</v>
      </c>
      <c r="J688" s="49" t="str">
        <f>IF(((VLOOKUP($G688,Depth_Lookup!$A$3:$J$561,9,FALSE))-(I688/100))&gt;=0,"Good","Too Long")</f>
        <v>Good</v>
      </c>
      <c r="K688" s="50">
        <f>(VLOOKUP($G688,Depth_Lookup!$A$3:$J$561,10,FALSE))+(H688/100)</f>
        <v>203.315</v>
      </c>
      <c r="L688" s="50">
        <f>(VLOOKUP($G688,Depth_Lookup!$A$3:$J$561,10,FALSE))+(I688/100)</f>
        <v>203.32</v>
      </c>
      <c r="M688" s="115"/>
      <c r="N688" s="116"/>
      <c r="S688" s="114"/>
      <c r="T688" s="208"/>
      <c r="X688" s="114" t="e">
        <f>VLOOKUP(W688,[1]definitions_list_lookup!$V$12:$W$15,2,FALSE)</f>
        <v>#N/A</v>
      </c>
      <c r="Z688" s="114" t="e">
        <f>VLOOKUP(Y688,[1]definitions_list_lookup!$AT$3:$AU$5,2,FALSE)</f>
        <v>#N/A</v>
      </c>
      <c r="AA688" s="117"/>
      <c r="AB688" s="118"/>
      <c r="AD688" s="113" t="s">
        <v>376</v>
      </c>
      <c r="AE688" s="114">
        <f>VLOOKUP(AD688,[1]definitions_list_lookup!$Y$12:$Z$15,2,FALSE)</f>
        <v>0</v>
      </c>
      <c r="AG688" s="114" t="e">
        <f>VLOOKUP(AF688,[1]definitions_list_lookup!$AT$3:$AU$5,2,FALSE)</f>
        <v>#N/A</v>
      </c>
      <c r="AK688" s="119"/>
      <c r="AL688" s="119"/>
      <c r="AM688" s="119"/>
      <c r="AN688" s="119"/>
      <c r="AO688" s="119"/>
      <c r="AP688" s="119"/>
      <c r="AQ688" s="119"/>
      <c r="AR688" s="119"/>
      <c r="AS688" s="119"/>
      <c r="AT688" s="120">
        <v>36</v>
      </c>
      <c r="AU688" s="120">
        <v>90</v>
      </c>
      <c r="AV688" s="120">
        <v>50</v>
      </c>
      <c r="AW688" s="120">
        <v>180</v>
      </c>
      <c r="AX688" s="121">
        <f t="shared" si="36"/>
        <v>-31.368221335170119</v>
      </c>
      <c r="AY688" s="121">
        <f t="shared" si="37"/>
        <v>328.63177866482988</v>
      </c>
      <c r="AZ688" s="121">
        <f t="shared" si="38"/>
        <v>35.619951935608071</v>
      </c>
      <c r="BA688" s="121">
        <f t="shared" si="39"/>
        <v>58.631778664829881</v>
      </c>
      <c r="BB688" s="121">
        <f t="shared" si="40"/>
        <v>54.380048064391929</v>
      </c>
      <c r="BC688" s="122">
        <f t="shared" si="41"/>
        <v>148.63177866482988</v>
      </c>
      <c r="BD688" s="123">
        <f t="shared" si="42"/>
        <v>54.380048064391929</v>
      </c>
      <c r="BE688" s="113" t="s">
        <v>425</v>
      </c>
      <c r="BG688" s="124"/>
      <c r="BH688" s="113" t="s">
        <v>420</v>
      </c>
      <c r="BI688" s="113">
        <f>VLOOKUP(BH688,[1]definitions_list_lookup!$AB$12:$AC$17,2,FALSE)</f>
        <v>0</v>
      </c>
    </row>
    <row r="689" spans="1:61">
      <c r="A689" s="15">
        <v>43306</v>
      </c>
      <c r="B689" s="9" t="s">
        <v>9</v>
      </c>
      <c r="C689" s="16"/>
      <c r="D689" s="16" t="s">
        <v>471</v>
      </c>
      <c r="E689" s="16">
        <v>92</v>
      </c>
      <c r="F689" s="16">
        <v>4</v>
      </c>
      <c r="G689" s="17" t="str">
        <f t="shared" si="44"/>
        <v>92-4</v>
      </c>
      <c r="H689" s="18">
        <v>51.5</v>
      </c>
      <c r="I689" s="18">
        <v>58.5</v>
      </c>
      <c r="J689" s="49" t="str">
        <f>IF(((VLOOKUP($G689,Depth_Lookup!$A$3:$J$561,9,FALSE))-(I689/100))&gt;=0,"Good","Too Long")</f>
        <v>Good</v>
      </c>
      <c r="K689" s="50">
        <f>(VLOOKUP($G689,Depth_Lookup!$A$3:$J$561,10,FALSE))+(H689/100)</f>
        <v>203.32</v>
      </c>
      <c r="L689" s="50">
        <f>(VLOOKUP($G689,Depth_Lookup!$A$3:$J$561,10,FALSE))+(I689/100)</f>
        <v>203.39000000000001</v>
      </c>
      <c r="R689" s="9"/>
      <c r="S689" s="17"/>
      <c r="T689" s="208"/>
      <c r="U689" s="5"/>
      <c r="V689" s="9"/>
      <c r="W689" s="9"/>
      <c r="X689" s="10" t="e">
        <f>VLOOKUP(W689,[1]definitions_list_lookup!$V$12:$W$15,2,FALSE)</f>
        <v>#N/A</v>
      </c>
      <c r="Y689" s="5"/>
      <c r="Z689" s="17" t="e">
        <f>VLOOKUP(Y689,[1]definitions_list_lookup!$AT$3:$AU$5,2,FALSE)</f>
        <v>#N/A</v>
      </c>
      <c r="AA689" s="52"/>
      <c r="AC689" s="9"/>
      <c r="AD689" s="2" t="s">
        <v>376</v>
      </c>
      <c r="AE689" s="10">
        <f>VLOOKUP(AD689,[1]definitions_list_lookup!$Y$12:$Z$15,2,FALSE)</f>
        <v>0</v>
      </c>
      <c r="AF689" s="5"/>
      <c r="AG689" s="17" t="e">
        <f>VLOOKUP(AF689,[1]definitions_list_lookup!$AT$3:$AU$5,2,FALSE)</f>
        <v>#N/A</v>
      </c>
      <c r="AI689" s="2"/>
      <c r="AJ689" s="2"/>
      <c r="AK689" s="54"/>
      <c r="AL689" s="54"/>
      <c r="AM689" s="54"/>
      <c r="AN689" s="54"/>
      <c r="AO689" s="54"/>
      <c r="AP689" s="54"/>
      <c r="AQ689" s="54"/>
      <c r="AR689" s="54"/>
      <c r="AS689" s="54"/>
      <c r="AT689" s="55"/>
      <c r="AU689" s="55"/>
      <c r="AV689" s="55"/>
      <c r="AW689" s="55"/>
      <c r="AX689" s="56" t="e">
        <f t="shared" si="36"/>
        <v>#DIV/0!</v>
      </c>
      <c r="AY689" s="56" t="e">
        <f t="shared" si="37"/>
        <v>#DIV/0!</v>
      </c>
      <c r="AZ689" s="56" t="e">
        <f t="shared" si="38"/>
        <v>#DIV/0!</v>
      </c>
      <c r="BA689" s="56" t="e">
        <f t="shared" si="39"/>
        <v>#DIV/0!</v>
      </c>
      <c r="BB689" s="56" t="e">
        <f t="shared" si="40"/>
        <v>#DIV/0!</v>
      </c>
      <c r="BC689" s="57" t="e">
        <f t="shared" si="41"/>
        <v>#DIV/0!</v>
      </c>
      <c r="BD689" s="58" t="e">
        <f t="shared" si="42"/>
        <v>#DIV/0!</v>
      </c>
      <c r="BE689" s="2" t="s">
        <v>459</v>
      </c>
      <c r="BH689" s="2" t="s">
        <v>420</v>
      </c>
      <c r="BI689" s="9">
        <f>VLOOKUP(BH689,[1]definitions_list_lookup!$AB$12:$AC$17,2,FALSE)</f>
        <v>0</v>
      </c>
    </row>
    <row r="690" spans="1:61" s="113" customFormat="1">
      <c r="A690" s="125">
        <v>43306</v>
      </c>
      <c r="B690" s="113" t="s">
        <v>9</v>
      </c>
      <c r="C690" s="126"/>
      <c r="D690" s="126" t="s">
        <v>471</v>
      </c>
      <c r="E690" s="126">
        <v>92</v>
      </c>
      <c r="F690" s="126">
        <v>4</v>
      </c>
      <c r="G690" s="114" t="str">
        <f t="shared" si="44"/>
        <v>92-4</v>
      </c>
      <c r="H690" s="126">
        <v>58.5</v>
      </c>
      <c r="I690" s="126">
        <v>59</v>
      </c>
      <c r="J690" s="49" t="str">
        <f>IF(((VLOOKUP($G690,Depth_Lookup!$A$3:$J$561,9,FALSE))-(I690/100))&gt;=0,"Good","Too Long")</f>
        <v>Good</v>
      </c>
      <c r="K690" s="50">
        <f>(VLOOKUP($G690,Depth_Lookup!$A$3:$J$561,10,FALSE))+(H690/100)</f>
        <v>203.39000000000001</v>
      </c>
      <c r="L690" s="50">
        <f>(VLOOKUP($G690,Depth_Lookup!$A$3:$J$561,10,FALSE))+(I690/100)</f>
        <v>203.39500000000001</v>
      </c>
      <c r="M690" s="115"/>
      <c r="N690" s="116"/>
      <c r="S690" s="114"/>
      <c r="T690" s="208"/>
      <c r="X690" s="114" t="e">
        <f>VLOOKUP(W690,[1]definitions_list_lookup!$V$12:$W$15,2,FALSE)</f>
        <v>#N/A</v>
      </c>
      <c r="Z690" s="114" t="e">
        <f>VLOOKUP(Y690,[1]definitions_list_lookup!$AT$3:$AU$5,2,FALSE)</f>
        <v>#N/A</v>
      </c>
      <c r="AA690" s="117"/>
      <c r="AB690" s="118"/>
      <c r="AD690" s="113" t="s">
        <v>376</v>
      </c>
      <c r="AE690" s="114">
        <f>VLOOKUP(AD690,[1]definitions_list_lookup!$Y$12:$Z$15,2,FALSE)</f>
        <v>0</v>
      </c>
      <c r="AG690" s="114" t="e">
        <f>VLOOKUP(AF690,[1]definitions_list_lookup!$AT$3:$AU$5,2,FALSE)</f>
        <v>#N/A</v>
      </c>
      <c r="AK690" s="119"/>
      <c r="AL690" s="119"/>
      <c r="AM690" s="119"/>
      <c r="AN690" s="119"/>
      <c r="AO690" s="119"/>
      <c r="AP690" s="119"/>
      <c r="AQ690" s="119"/>
      <c r="AR690" s="119"/>
      <c r="AS690" s="119"/>
      <c r="AT690" s="120">
        <v>37</v>
      </c>
      <c r="AU690" s="120">
        <v>90</v>
      </c>
      <c r="AV690" s="120">
        <v>47</v>
      </c>
      <c r="AW690" s="120">
        <v>180</v>
      </c>
      <c r="AX690" s="121">
        <f t="shared" si="36"/>
        <v>-35.09573306503637</v>
      </c>
      <c r="AY690" s="121">
        <f t="shared" si="37"/>
        <v>324.90426693496363</v>
      </c>
      <c r="AZ690" s="121">
        <f t="shared" si="38"/>
        <v>37.34279445325712</v>
      </c>
      <c r="BA690" s="121">
        <f t="shared" si="39"/>
        <v>54.90426693496363</v>
      </c>
      <c r="BB690" s="121">
        <f t="shared" si="40"/>
        <v>52.65720554674288</v>
      </c>
      <c r="BC690" s="122">
        <f t="shared" si="41"/>
        <v>144.90426693496363</v>
      </c>
      <c r="BD690" s="123">
        <f t="shared" si="42"/>
        <v>52.65720554674288</v>
      </c>
      <c r="BE690" s="113" t="s">
        <v>425</v>
      </c>
      <c r="BG690" s="124"/>
      <c r="BH690" s="113" t="s">
        <v>420</v>
      </c>
      <c r="BI690" s="113">
        <f>VLOOKUP(BH690,[1]definitions_list_lookup!$AB$12:$AC$17,2,FALSE)</f>
        <v>0</v>
      </c>
    </row>
    <row r="691" spans="1:61">
      <c r="A691" s="15">
        <v>43306</v>
      </c>
      <c r="B691" s="9" t="s">
        <v>9</v>
      </c>
      <c r="C691" s="16"/>
      <c r="D691" s="16" t="s">
        <v>471</v>
      </c>
      <c r="E691" s="16">
        <v>92</v>
      </c>
      <c r="F691" s="16">
        <v>4</v>
      </c>
      <c r="G691" s="17" t="str">
        <f t="shared" si="44"/>
        <v>92-4</v>
      </c>
      <c r="H691" s="18">
        <v>59</v>
      </c>
      <c r="I691" s="18">
        <v>84</v>
      </c>
      <c r="J691" s="49" t="str">
        <f>IF(((VLOOKUP($G691,Depth_Lookup!$A$3:$J$561,9,FALSE))-(I691/100))&gt;=0,"Good","Too Long")</f>
        <v>Good</v>
      </c>
      <c r="K691" s="50">
        <f>(VLOOKUP($G691,Depth_Lookup!$A$3:$J$561,10,FALSE))+(H691/100)</f>
        <v>203.39500000000001</v>
      </c>
      <c r="L691" s="50">
        <f>(VLOOKUP($G691,Depth_Lookup!$A$3:$J$561,10,FALSE))+(I691/100)</f>
        <v>203.64500000000001</v>
      </c>
      <c r="R691" s="9"/>
      <c r="S691" s="17"/>
      <c r="T691" s="208"/>
      <c r="U691" s="5"/>
      <c r="V691" s="9"/>
      <c r="W691" s="9"/>
      <c r="X691" s="10" t="e">
        <f>VLOOKUP(W691,[1]definitions_list_lookup!$V$12:$W$15,2,FALSE)</f>
        <v>#N/A</v>
      </c>
      <c r="Y691" s="5"/>
      <c r="Z691" s="17" t="e">
        <f>VLOOKUP(Y691,[1]definitions_list_lookup!$AT$3:$AU$5,2,FALSE)</f>
        <v>#N/A</v>
      </c>
      <c r="AA691" s="52"/>
      <c r="AC691" s="9"/>
      <c r="AD691" s="2" t="s">
        <v>376</v>
      </c>
      <c r="AE691" s="10">
        <f>VLOOKUP(AD691,[1]definitions_list_lookup!$Y$12:$Z$15,2,FALSE)</f>
        <v>0</v>
      </c>
      <c r="AF691" s="5"/>
      <c r="AG691" s="17" t="e">
        <f>VLOOKUP(AF691,[1]definitions_list_lookup!$AT$3:$AU$5,2,FALSE)</f>
        <v>#N/A</v>
      </c>
      <c r="AI691" s="2"/>
      <c r="AJ691" s="2"/>
      <c r="AK691" s="54"/>
      <c r="AL691" s="54"/>
      <c r="AM691" s="54"/>
      <c r="AN691" s="54"/>
      <c r="AO691" s="54"/>
      <c r="AP691" s="54"/>
      <c r="AQ691" s="54"/>
      <c r="AR691" s="54"/>
      <c r="AS691" s="54"/>
      <c r="AT691" s="55"/>
      <c r="AU691" s="55"/>
      <c r="AV691" s="55"/>
      <c r="AW691" s="55"/>
      <c r="AX691" s="56" t="e">
        <f t="shared" si="36"/>
        <v>#DIV/0!</v>
      </c>
      <c r="AY691" s="56" t="e">
        <f t="shared" si="37"/>
        <v>#DIV/0!</v>
      </c>
      <c r="AZ691" s="56" t="e">
        <f t="shared" si="38"/>
        <v>#DIV/0!</v>
      </c>
      <c r="BA691" s="56" t="e">
        <f t="shared" si="39"/>
        <v>#DIV/0!</v>
      </c>
      <c r="BB691" s="56" t="e">
        <f t="shared" si="40"/>
        <v>#DIV/0!</v>
      </c>
      <c r="BC691" s="57" t="e">
        <f t="shared" si="41"/>
        <v>#DIV/0!</v>
      </c>
      <c r="BD691" s="58" t="e">
        <f t="shared" si="42"/>
        <v>#DIV/0!</v>
      </c>
      <c r="BE691" s="2" t="s">
        <v>459</v>
      </c>
      <c r="BH691" s="2" t="s">
        <v>420</v>
      </c>
      <c r="BI691" s="9">
        <f>VLOOKUP(BH691,[1]definitions_list_lookup!$AB$12:$AC$17,2,FALSE)</f>
        <v>0</v>
      </c>
    </row>
    <row r="692" spans="1:61" s="113" customFormat="1">
      <c r="A692" s="125">
        <v>43306</v>
      </c>
      <c r="B692" s="113" t="s">
        <v>9</v>
      </c>
      <c r="C692" s="126"/>
      <c r="D692" s="126" t="s">
        <v>471</v>
      </c>
      <c r="E692" s="126">
        <v>92</v>
      </c>
      <c r="F692" s="126">
        <v>4</v>
      </c>
      <c r="G692" s="114" t="str">
        <f t="shared" si="44"/>
        <v>92-4</v>
      </c>
      <c r="H692" s="126">
        <v>84</v>
      </c>
      <c r="I692" s="126">
        <v>84.2</v>
      </c>
      <c r="J692" s="49" t="str">
        <f>IF(((VLOOKUP($G692,Depth_Lookup!$A$3:$J$561,9,FALSE))-(I692/100))&gt;=0,"Good","Too Long")</f>
        <v>Good</v>
      </c>
      <c r="K692" s="50">
        <f>(VLOOKUP($G692,Depth_Lookup!$A$3:$J$561,10,FALSE))+(H692/100)</f>
        <v>203.64500000000001</v>
      </c>
      <c r="L692" s="50">
        <f>(VLOOKUP($G692,Depth_Lookup!$A$3:$J$561,10,FALSE))+(I692/100)</f>
        <v>203.64700000000002</v>
      </c>
      <c r="M692" s="115"/>
      <c r="N692" s="116"/>
      <c r="S692" s="114"/>
      <c r="T692" s="208"/>
      <c r="X692" s="114" t="e">
        <f>VLOOKUP(W692,[1]definitions_list_lookup!$V$12:$W$15,2,FALSE)</f>
        <v>#N/A</v>
      </c>
      <c r="Z692" s="114" t="e">
        <f>VLOOKUP(Y692,[1]definitions_list_lookup!$AT$3:$AU$5,2,FALSE)</f>
        <v>#N/A</v>
      </c>
      <c r="AA692" s="117"/>
      <c r="AB692" s="118"/>
      <c r="AD692" s="113" t="s">
        <v>376</v>
      </c>
      <c r="AE692" s="114">
        <f>VLOOKUP(AD692,[1]definitions_list_lookup!$Y$12:$Z$15,2,FALSE)</f>
        <v>0</v>
      </c>
      <c r="AG692" s="114" t="e">
        <f>VLOOKUP(AF692,[1]definitions_list_lookup!$AT$3:$AU$5,2,FALSE)</f>
        <v>#N/A</v>
      </c>
      <c r="AK692" s="119"/>
      <c r="AL692" s="119"/>
      <c r="AM692" s="119"/>
      <c r="AN692" s="119"/>
      <c r="AO692" s="119"/>
      <c r="AP692" s="119"/>
      <c r="AQ692" s="119"/>
      <c r="AR692" s="119"/>
      <c r="AS692" s="119"/>
      <c r="AT692" s="120">
        <v>35</v>
      </c>
      <c r="AU692" s="120">
        <v>90</v>
      </c>
      <c r="AV692" s="120">
        <v>49</v>
      </c>
      <c r="AW692" s="120">
        <v>180</v>
      </c>
      <c r="AX692" s="121">
        <f t="shared" si="36"/>
        <v>-31.328085608931048</v>
      </c>
      <c r="AY692" s="121">
        <f t="shared" si="37"/>
        <v>328.67191439106898</v>
      </c>
      <c r="AZ692" s="121">
        <f t="shared" si="38"/>
        <v>36.59566900978411</v>
      </c>
      <c r="BA692" s="121">
        <f t="shared" si="39"/>
        <v>58.671914391068952</v>
      </c>
      <c r="BB692" s="121">
        <f t="shared" si="40"/>
        <v>53.40433099021589</v>
      </c>
      <c r="BC692" s="122">
        <f t="shared" si="41"/>
        <v>148.67191439106898</v>
      </c>
      <c r="BD692" s="123">
        <f t="shared" si="42"/>
        <v>53.40433099021589</v>
      </c>
      <c r="BE692" s="113" t="s">
        <v>425</v>
      </c>
      <c r="BG692" s="124"/>
      <c r="BH692" s="113" t="s">
        <v>420</v>
      </c>
      <c r="BI692" s="113">
        <f>VLOOKUP(BH692,[1]definitions_list_lookup!$AB$12:$AC$17,2,FALSE)</f>
        <v>0</v>
      </c>
    </row>
    <row r="693" spans="1:61">
      <c r="A693" s="15">
        <v>43306</v>
      </c>
      <c r="B693" s="9" t="s">
        <v>9</v>
      </c>
      <c r="C693" s="16"/>
      <c r="D693" s="16" t="s">
        <v>471</v>
      </c>
      <c r="E693" s="16">
        <v>92</v>
      </c>
      <c r="F693" s="16">
        <v>4</v>
      </c>
      <c r="G693" s="17" t="str">
        <f t="shared" si="44"/>
        <v>92-4</v>
      </c>
      <c r="H693" s="18">
        <v>84.2</v>
      </c>
      <c r="I693" s="18">
        <v>85.5</v>
      </c>
      <c r="J693" s="49" t="str">
        <f>IF(((VLOOKUP($G693,Depth_Lookup!$A$3:$J$561,9,FALSE))-(I693/100))&gt;=0,"Good","Too Long")</f>
        <v>Good</v>
      </c>
      <c r="K693" s="50">
        <f>(VLOOKUP($G693,Depth_Lookup!$A$3:$J$561,10,FALSE))+(H693/100)</f>
        <v>203.64700000000002</v>
      </c>
      <c r="L693" s="50">
        <f>(VLOOKUP($G693,Depth_Lookup!$A$3:$J$561,10,FALSE))+(I693/100)</f>
        <v>203.66</v>
      </c>
      <c r="R693" s="9"/>
      <c r="S693" s="17"/>
      <c r="T693" s="208"/>
      <c r="U693" s="5"/>
      <c r="V693" s="9"/>
      <c r="W693" s="9"/>
      <c r="X693" s="10" t="e">
        <f>VLOOKUP(W693,[1]definitions_list_lookup!$V$12:$W$15,2,FALSE)</f>
        <v>#N/A</v>
      </c>
      <c r="Y693" s="5"/>
      <c r="Z693" s="17" t="e">
        <f>VLOOKUP(Y693,[1]definitions_list_lookup!$AT$3:$AU$5,2,FALSE)</f>
        <v>#N/A</v>
      </c>
      <c r="AA693" s="52"/>
      <c r="AC693" s="9"/>
      <c r="AD693" s="2" t="s">
        <v>376</v>
      </c>
      <c r="AE693" s="10">
        <f>VLOOKUP(AD693,[1]definitions_list_lookup!$Y$12:$Z$15,2,FALSE)</f>
        <v>0</v>
      </c>
      <c r="AF693" s="5"/>
      <c r="AG693" s="17" t="e">
        <f>VLOOKUP(AF693,[1]definitions_list_lookup!$AT$3:$AU$5,2,FALSE)</f>
        <v>#N/A</v>
      </c>
      <c r="AI693" s="2"/>
      <c r="AJ693" s="2"/>
      <c r="AK693" s="54"/>
      <c r="AL693" s="54"/>
      <c r="AM693" s="54"/>
      <c r="AN693" s="54"/>
      <c r="AO693" s="54"/>
      <c r="AP693" s="54"/>
      <c r="AQ693" s="54"/>
      <c r="AR693" s="54"/>
      <c r="AS693" s="54"/>
      <c r="AT693" s="55"/>
      <c r="AU693" s="55"/>
      <c r="AV693" s="55"/>
      <c r="AW693" s="55"/>
      <c r="AX693" s="56" t="e">
        <f t="shared" si="36"/>
        <v>#DIV/0!</v>
      </c>
      <c r="AY693" s="56" t="e">
        <f t="shared" si="37"/>
        <v>#DIV/0!</v>
      </c>
      <c r="AZ693" s="56" t="e">
        <f t="shared" si="38"/>
        <v>#DIV/0!</v>
      </c>
      <c r="BA693" s="56" t="e">
        <f t="shared" si="39"/>
        <v>#DIV/0!</v>
      </c>
      <c r="BB693" s="56" t="e">
        <f t="shared" si="40"/>
        <v>#DIV/0!</v>
      </c>
      <c r="BC693" s="57" t="e">
        <f t="shared" si="41"/>
        <v>#DIV/0!</v>
      </c>
      <c r="BD693" s="58" t="e">
        <f t="shared" si="42"/>
        <v>#DIV/0!</v>
      </c>
      <c r="BE693" s="2" t="s">
        <v>459</v>
      </c>
      <c r="BH693" s="2" t="s">
        <v>420</v>
      </c>
      <c r="BI693" s="9">
        <f>VLOOKUP(BH693,[1]definitions_list_lookup!$AB$12:$AC$17,2,FALSE)</f>
        <v>0</v>
      </c>
    </row>
    <row r="694" spans="1:61">
      <c r="A694" s="15">
        <v>43306</v>
      </c>
      <c r="B694" s="9" t="s">
        <v>9</v>
      </c>
      <c r="C694" s="16"/>
      <c r="D694" s="16" t="s">
        <v>471</v>
      </c>
      <c r="E694" s="16">
        <v>93</v>
      </c>
      <c r="F694" s="16">
        <v>1</v>
      </c>
      <c r="G694" s="17" t="str">
        <f t="shared" si="44"/>
        <v>93-1</v>
      </c>
      <c r="H694" s="18">
        <v>0</v>
      </c>
      <c r="I694" s="18">
        <v>53.5</v>
      </c>
      <c r="J694" s="49" t="str">
        <f>IF(((VLOOKUP($G694,Depth_Lookup!$A$3:$J$561,9,FALSE))-(I694/100))&gt;=0,"Good","Too Long")</f>
        <v>Good</v>
      </c>
      <c r="K694" s="50">
        <f>(VLOOKUP($G694,Depth_Lookup!$A$3:$J$561,10,FALSE))+(H694/100)</f>
        <v>203.6</v>
      </c>
      <c r="L694" s="50">
        <f>(VLOOKUP($G694,Depth_Lookup!$A$3:$J$561,10,FALSE))+(I694/100)</f>
        <v>204.13499999999999</v>
      </c>
      <c r="R694" s="9"/>
      <c r="S694" s="17"/>
      <c r="T694" s="208"/>
      <c r="U694" s="5"/>
      <c r="V694" s="9"/>
      <c r="W694" s="9"/>
      <c r="X694" s="10" t="e">
        <f>VLOOKUP(W694,[1]definitions_list_lookup!$V$12:$W$15,2,FALSE)</f>
        <v>#N/A</v>
      </c>
      <c r="Y694" s="5"/>
      <c r="Z694" s="17" t="e">
        <f>VLOOKUP(Y694,[1]definitions_list_lookup!$AT$3:$AU$5,2,FALSE)</f>
        <v>#N/A</v>
      </c>
      <c r="AA694" s="52"/>
      <c r="AC694" s="9"/>
      <c r="AD694" s="2" t="s">
        <v>376</v>
      </c>
      <c r="AE694" s="10">
        <f>VLOOKUP(AD694,[1]definitions_list_lookup!$Y$12:$Z$15,2,FALSE)</f>
        <v>0</v>
      </c>
      <c r="AF694" s="5"/>
      <c r="AG694" s="17" t="e">
        <f>VLOOKUP(AF694,[1]definitions_list_lookup!$AT$3:$AU$5,2,FALSE)</f>
        <v>#N/A</v>
      </c>
      <c r="AI694" s="2"/>
      <c r="AJ694" s="2"/>
      <c r="AK694" s="54"/>
      <c r="AL694" s="54"/>
      <c r="AM694" s="54"/>
      <c r="AN694" s="54"/>
      <c r="AO694" s="54"/>
      <c r="AP694" s="54"/>
      <c r="AQ694" s="54"/>
      <c r="AR694" s="54"/>
      <c r="AS694" s="54"/>
      <c r="AT694" s="55"/>
      <c r="AU694" s="55"/>
      <c r="AV694" s="55"/>
      <c r="AW694" s="55"/>
      <c r="AX694" s="56" t="e">
        <f t="shared" si="36"/>
        <v>#DIV/0!</v>
      </c>
      <c r="AY694" s="56" t="e">
        <f t="shared" si="37"/>
        <v>#DIV/0!</v>
      </c>
      <c r="AZ694" s="56" t="e">
        <f t="shared" si="38"/>
        <v>#DIV/0!</v>
      </c>
      <c r="BA694" s="56" t="e">
        <f t="shared" si="39"/>
        <v>#DIV/0!</v>
      </c>
      <c r="BB694" s="56" t="e">
        <f t="shared" si="40"/>
        <v>#DIV/0!</v>
      </c>
      <c r="BC694" s="57" t="e">
        <f t="shared" si="41"/>
        <v>#DIV/0!</v>
      </c>
      <c r="BD694" s="58" t="e">
        <f t="shared" si="42"/>
        <v>#DIV/0!</v>
      </c>
      <c r="BE694" s="2" t="s">
        <v>459</v>
      </c>
      <c r="BH694" s="2" t="s">
        <v>420</v>
      </c>
      <c r="BI694" s="9">
        <f>VLOOKUP(BH694,[1]definitions_list_lookup!$AB$12:$AC$17,2,FALSE)</f>
        <v>0</v>
      </c>
    </row>
    <row r="695" spans="1:61">
      <c r="A695" s="15">
        <v>43306</v>
      </c>
      <c r="B695" s="9" t="s">
        <v>9</v>
      </c>
      <c r="C695" s="16"/>
      <c r="D695" s="16" t="s">
        <v>471</v>
      </c>
      <c r="E695" s="16">
        <v>93</v>
      </c>
      <c r="F695" s="16">
        <v>2</v>
      </c>
      <c r="G695" s="17" t="str">
        <f t="shared" si="44"/>
        <v>93-2</v>
      </c>
      <c r="H695" s="18">
        <v>0</v>
      </c>
      <c r="I695" s="18">
        <v>74</v>
      </c>
      <c r="J695" s="49" t="str">
        <f>IF(((VLOOKUP($G695,Depth_Lookup!$A$3:$J$561,9,FALSE))-(I695/100))&gt;=0,"Good","Too Long")</f>
        <v>Good</v>
      </c>
      <c r="K695" s="50">
        <f>(VLOOKUP($G695,Depth_Lookup!$A$3:$J$561,10,FALSE))+(H695/100)</f>
        <v>204.13499999999999</v>
      </c>
      <c r="L695" s="50">
        <f>(VLOOKUP($G695,Depth_Lookup!$A$3:$J$561,10,FALSE))+(I695/100)</f>
        <v>204.875</v>
      </c>
      <c r="R695" s="9"/>
      <c r="S695" s="17"/>
      <c r="T695" s="208"/>
      <c r="U695" s="5"/>
      <c r="V695" s="9"/>
      <c r="W695" s="9"/>
      <c r="X695" s="10" t="e">
        <f>VLOOKUP(W695,[1]definitions_list_lookup!$V$12:$W$15,2,FALSE)</f>
        <v>#N/A</v>
      </c>
      <c r="Y695" s="5"/>
      <c r="Z695" s="17" t="e">
        <f>VLOOKUP(Y695,[1]definitions_list_lookup!$AT$3:$AU$5,2,FALSE)</f>
        <v>#N/A</v>
      </c>
      <c r="AA695" s="52"/>
      <c r="AC695" s="9"/>
      <c r="AD695" s="2" t="s">
        <v>376</v>
      </c>
      <c r="AE695" s="10">
        <f>VLOOKUP(AD695,[1]definitions_list_lookup!$Y$12:$Z$15,2,FALSE)</f>
        <v>0</v>
      </c>
      <c r="AF695" s="5"/>
      <c r="AG695" s="17" t="e">
        <f>VLOOKUP(AF695,[1]definitions_list_lookup!$AT$3:$AU$5,2,FALSE)</f>
        <v>#N/A</v>
      </c>
      <c r="AI695" s="2"/>
      <c r="AJ695" s="2"/>
      <c r="AK695" s="54"/>
      <c r="AL695" s="54"/>
      <c r="AM695" s="54"/>
      <c r="AN695" s="54"/>
      <c r="AO695" s="54"/>
      <c r="AP695" s="54"/>
      <c r="AQ695" s="54"/>
      <c r="AR695" s="54"/>
      <c r="AS695" s="54"/>
      <c r="AT695" s="55"/>
      <c r="AU695" s="55"/>
      <c r="AV695" s="55"/>
      <c r="AW695" s="55"/>
      <c r="AX695" s="56" t="e">
        <f t="shared" si="36"/>
        <v>#DIV/0!</v>
      </c>
      <c r="AY695" s="56" t="e">
        <f t="shared" si="37"/>
        <v>#DIV/0!</v>
      </c>
      <c r="AZ695" s="56" t="e">
        <f t="shared" si="38"/>
        <v>#DIV/0!</v>
      </c>
      <c r="BA695" s="56" t="e">
        <f t="shared" si="39"/>
        <v>#DIV/0!</v>
      </c>
      <c r="BB695" s="56" t="e">
        <f t="shared" si="40"/>
        <v>#DIV/0!</v>
      </c>
      <c r="BC695" s="57" t="e">
        <f t="shared" si="41"/>
        <v>#DIV/0!</v>
      </c>
      <c r="BD695" s="58" t="e">
        <f t="shared" si="42"/>
        <v>#DIV/0!</v>
      </c>
      <c r="BE695" s="2" t="s">
        <v>459</v>
      </c>
      <c r="BH695" s="2" t="s">
        <v>420</v>
      </c>
      <c r="BI695" s="9">
        <f>VLOOKUP(BH695,[1]definitions_list_lookup!$AB$12:$AC$17,2,FALSE)</f>
        <v>0</v>
      </c>
    </row>
    <row r="696" spans="1:61" s="113" customFormat="1">
      <c r="A696" s="125">
        <v>43306</v>
      </c>
      <c r="B696" s="113" t="s">
        <v>9</v>
      </c>
      <c r="C696" s="126"/>
      <c r="D696" s="126" t="s">
        <v>471</v>
      </c>
      <c r="E696" s="126">
        <v>93</v>
      </c>
      <c r="F696" s="126">
        <v>2</v>
      </c>
      <c r="G696" s="114" t="str">
        <f t="shared" si="44"/>
        <v>93-2</v>
      </c>
      <c r="H696" s="126">
        <v>74</v>
      </c>
      <c r="I696" s="126">
        <v>74.2</v>
      </c>
      <c r="J696" s="49" t="str">
        <f>IF(((VLOOKUP($G696,Depth_Lookup!$A$3:$J$561,9,FALSE))-(I696/100))&gt;=0,"Good","Too Long")</f>
        <v>Good</v>
      </c>
      <c r="K696" s="50">
        <f>(VLOOKUP($G696,Depth_Lookup!$A$3:$J$561,10,FALSE))+(H696/100)</f>
        <v>204.875</v>
      </c>
      <c r="L696" s="50">
        <f>(VLOOKUP($G696,Depth_Lookup!$A$3:$J$561,10,FALSE))+(I696/100)</f>
        <v>204.87699999999998</v>
      </c>
      <c r="M696" s="115"/>
      <c r="N696" s="116"/>
      <c r="S696" s="114"/>
      <c r="T696" s="208"/>
      <c r="X696" s="114" t="e">
        <f>VLOOKUP(W696,[1]definitions_list_lookup!$V$12:$W$15,2,FALSE)</f>
        <v>#N/A</v>
      </c>
      <c r="Z696" s="114" t="e">
        <f>VLOOKUP(Y696,[1]definitions_list_lookup!$AT$3:$AU$5,2,FALSE)</f>
        <v>#N/A</v>
      </c>
      <c r="AA696" s="117"/>
      <c r="AB696" s="118"/>
      <c r="AD696" s="113" t="s">
        <v>376</v>
      </c>
      <c r="AE696" s="114">
        <f>VLOOKUP(AD696,[1]definitions_list_lookup!$Y$12:$Z$15,2,FALSE)</f>
        <v>0</v>
      </c>
      <c r="AG696" s="114" t="e">
        <f>VLOOKUP(AF696,[1]definitions_list_lookup!$AT$3:$AU$5,2,FALSE)</f>
        <v>#N/A</v>
      </c>
      <c r="AK696" s="119" t="s">
        <v>421</v>
      </c>
      <c r="AL696" s="119" t="s">
        <v>422</v>
      </c>
      <c r="AM696" s="119" t="s">
        <v>457</v>
      </c>
      <c r="AN696" s="119">
        <v>0.2</v>
      </c>
      <c r="AO696" s="119"/>
      <c r="AP696" s="119"/>
      <c r="AQ696" s="119"/>
      <c r="AR696" s="119"/>
      <c r="AS696" s="119"/>
      <c r="AT696" s="120">
        <v>29</v>
      </c>
      <c r="AU696" s="120">
        <v>270</v>
      </c>
      <c r="AV696" s="120">
        <v>3</v>
      </c>
      <c r="AW696" s="120">
        <v>0</v>
      </c>
      <c r="AX696" s="121">
        <f t="shared" si="36"/>
        <v>95.401039531336153</v>
      </c>
      <c r="AY696" s="121">
        <f t="shared" si="37"/>
        <v>95.401039531336153</v>
      </c>
      <c r="AZ696" s="121">
        <f t="shared" si="38"/>
        <v>60.891769938373677</v>
      </c>
      <c r="BA696" s="121">
        <f t="shared" si="39"/>
        <v>185.40103953133615</v>
      </c>
      <c r="BB696" s="121">
        <f t="shared" si="40"/>
        <v>29.108230061626323</v>
      </c>
      <c r="BC696" s="122">
        <f t="shared" si="41"/>
        <v>275.40103953133615</v>
      </c>
      <c r="BD696" s="123">
        <f t="shared" si="42"/>
        <v>29.108230061626323</v>
      </c>
      <c r="BE696" s="113" t="s">
        <v>425</v>
      </c>
      <c r="BG696" s="124"/>
      <c r="BH696" s="113" t="s">
        <v>420</v>
      </c>
      <c r="BI696" s="113">
        <f>VLOOKUP(BH696,[1]definitions_list_lookup!$AB$12:$AC$17,2,FALSE)</f>
        <v>0</v>
      </c>
    </row>
    <row r="697" spans="1:61">
      <c r="A697" s="15">
        <v>43306</v>
      </c>
      <c r="B697" s="9" t="s">
        <v>9</v>
      </c>
      <c r="C697" s="16"/>
      <c r="D697" s="16" t="s">
        <v>471</v>
      </c>
      <c r="E697" s="16">
        <v>93</v>
      </c>
      <c r="F697" s="16">
        <v>2</v>
      </c>
      <c r="G697" s="17" t="str">
        <f t="shared" si="44"/>
        <v>93-2</v>
      </c>
      <c r="H697" s="18">
        <v>74.2</v>
      </c>
      <c r="I697" s="18">
        <v>82</v>
      </c>
      <c r="J697" s="49" t="str">
        <f>IF(((VLOOKUP($G697,Depth_Lookup!$A$3:$J$561,9,FALSE))-(I697/100))&gt;=0,"Good","Too Long")</f>
        <v>Good</v>
      </c>
      <c r="K697" s="50">
        <f>(VLOOKUP($G697,Depth_Lookup!$A$3:$J$561,10,FALSE))+(H697/100)</f>
        <v>204.87699999999998</v>
      </c>
      <c r="L697" s="50">
        <f>(VLOOKUP($G697,Depth_Lookup!$A$3:$J$561,10,FALSE))+(I697/100)</f>
        <v>204.95499999999998</v>
      </c>
      <c r="R697" s="9"/>
      <c r="S697" s="17"/>
      <c r="T697" s="208"/>
      <c r="U697" s="5"/>
      <c r="V697" s="9"/>
      <c r="W697" s="9"/>
      <c r="X697" s="10" t="e">
        <f>VLOOKUP(W697,[1]definitions_list_lookup!$V$12:$W$15,2,FALSE)</f>
        <v>#N/A</v>
      </c>
      <c r="Y697" s="5"/>
      <c r="Z697" s="17" t="e">
        <f>VLOOKUP(Y697,[1]definitions_list_lookup!$AT$3:$AU$5,2,FALSE)</f>
        <v>#N/A</v>
      </c>
      <c r="AA697" s="52"/>
      <c r="AC697" s="9"/>
      <c r="AD697" s="2" t="s">
        <v>376</v>
      </c>
      <c r="AE697" s="10">
        <f>VLOOKUP(AD697,[1]definitions_list_lookup!$Y$12:$Z$15,2,FALSE)</f>
        <v>0</v>
      </c>
      <c r="AF697" s="5"/>
      <c r="AG697" s="17" t="e">
        <f>VLOOKUP(AF697,[1]definitions_list_lookup!$AT$3:$AU$5,2,FALSE)</f>
        <v>#N/A</v>
      </c>
      <c r="AI697" s="2"/>
      <c r="AJ697" s="2"/>
      <c r="AK697" s="54"/>
      <c r="AL697" s="54"/>
      <c r="AM697" s="54"/>
      <c r="AN697" s="54"/>
      <c r="AO697" s="54"/>
      <c r="AP697" s="54"/>
      <c r="AQ697" s="54"/>
      <c r="AR697" s="54"/>
      <c r="AS697" s="54"/>
      <c r="AT697" s="55"/>
      <c r="AU697" s="55"/>
      <c r="AV697" s="55"/>
      <c r="AW697" s="55"/>
      <c r="AX697" s="56" t="e">
        <f t="shared" si="36"/>
        <v>#DIV/0!</v>
      </c>
      <c r="AY697" s="56" t="e">
        <f t="shared" si="37"/>
        <v>#DIV/0!</v>
      </c>
      <c r="AZ697" s="56" t="e">
        <f t="shared" si="38"/>
        <v>#DIV/0!</v>
      </c>
      <c r="BA697" s="56" t="e">
        <f t="shared" si="39"/>
        <v>#DIV/0!</v>
      </c>
      <c r="BB697" s="56" t="e">
        <f t="shared" si="40"/>
        <v>#DIV/0!</v>
      </c>
      <c r="BC697" s="57" t="e">
        <f t="shared" si="41"/>
        <v>#DIV/0!</v>
      </c>
      <c r="BD697" s="58" t="e">
        <f t="shared" si="42"/>
        <v>#DIV/0!</v>
      </c>
      <c r="BE697" s="2" t="s">
        <v>459</v>
      </c>
      <c r="BH697" s="2" t="s">
        <v>420</v>
      </c>
      <c r="BI697" s="9">
        <f>VLOOKUP(BH697,[1]definitions_list_lookup!$AB$12:$AC$17,2,FALSE)</f>
        <v>0</v>
      </c>
    </row>
    <row r="698" spans="1:61">
      <c r="A698" s="15">
        <v>43306</v>
      </c>
      <c r="B698" s="9" t="s">
        <v>9</v>
      </c>
      <c r="C698" s="16"/>
      <c r="D698" s="16" t="s">
        <v>471</v>
      </c>
      <c r="E698" s="16">
        <v>93</v>
      </c>
      <c r="F698" s="16">
        <v>3</v>
      </c>
      <c r="G698" s="17" t="str">
        <f t="shared" si="44"/>
        <v>93-3</v>
      </c>
      <c r="H698" s="18">
        <v>0</v>
      </c>
      <c r="I698" s="18">
        <v>87</v>
      </c>
      <c r="J698" s="49" t="str">
        <f>IF(((VLOOKUP($G698,Depth_Lookup!$A$3:$J$561,9,FALSE))-(I698/100))&gt;=0,"Good","Too Long")</f>
        <v>Good</v>
      </c>
      <c r="K698" s="50">
        <f>(VLOOKUP($G698,Depth_Lookup!$A$3:$J$561,10,FALSE))+(H698/100)</f>
        <v>204.95500000000001</v>
      </c>
      <c r="L698" s="50">
        <f>(VLOOKUP($G698,Depth_Lookup!$A$3:$J$561,10,FALSE))+(I698/100)</f>
        <v>205.82500000000002</v>
      </c>
      <c r="R698" s="9"/>
      <c r="S698" s="17"/>
      <c r="T698" s="208"/>
      <c r="U698" s="5"/>
      <c r="V698" s="9"/>
      <c r="W698" s="9"/>
      <c r="X698" s="10" t="e">
        <f>VLOOKUP(W698,[1]definitions_list_lookup!$V$12:$W$15,2,FALSE)</f>
        <v>#N/A</v>
      </c>
      <c r="Y698" s="5"/>
      <c r="Z698" s="17" t="e">
        <f>VLOOKUP(Y698,[1]definitions_list_lookup!$AT$3:$AU$5,2,FALSE)</f>
        <v>#N/A</v>
      </c>
      <c r="AA698" s="52"/>
      <c r="AC698" s="9"/>
      <c r="AD698" s="2" t="s">
        <v>376</v>
      </c>
      <c r="AE698" s="10">
        <f>VLOOKUP(AD698,[1]definitions_list_lookup!$Y$12:$Z$15,2,FALSE)</f>
        <v>0</v>
      </c>
      <c r="AF698" s="5"/>
      <c r="AG698" s="17" t="e">
        <f>VLOOKUP(AF698,[1]definitions_list_lookup!$AT$3:$AU$5,2,FALSE)</f>
        <v>#N/A</v>
      </c>
      <c r="AI698" s="2"/>
      <c r="AJ698" s="2"/>
      <c r="AK698" s="54"/>
      <c r="AL698" s="54"/>
      <c r="AM698" s="54"/>
      <c r="AN698" s="54"/>
      <c r="AO698" s="54"/>
      <c r="AP698" s="54"/>
      <c r="AQ698" s="54"/>
      <c r="AR698" s="54"/>
      <c r="AS698" s="54"/>
      <c r="AT698" s="55"/>
      <c r="AU698" s="55"/>
      <c r="AV698" s="55"/>
      <c r="AW698" s="55"/>
      <c r="AX698" s="56" t="e">
        <f t="shared" si="36"/>
        <v>#DIV/0!</v>
      </c>
      <c r="AY698" s="56" t="e">
        <f t="shared" si="37"/>
        <v>#DIV/0!</v>
      </c>
      <c r="AZ698" s="56" t="e">
        <f t="shared" si="38"/>
        <v>#DIV/0!</v>
      </c>
      <c r="BA698" s="56" t="e">
        <f t="shared" si="39"/>
        <v>#DIV/0!</v>
      </c>
      <c r="BB698" s="56" t="e">
        <f t="shared" si="40"/>
        <v>#DIV/0!</v>
      </c>
      <c r="BC698" s="57" t="e">
        <f t="shared" si="41"/>
        <v>#DIV/0!</v>
      </c>
      <c r="BD698" s="58" t="e">
        <f t="shared" si="42"/>
        <v>#DIV/0!</v>
      </c>
      <c r="BE698" s="2" t="s">
        <v>459</v>
      </c>
      <c r="BH698" s="2" t="s">
        <v>420</v>
      </c>
      <c r="BI698" s="9">
        <f>VLOOKUP(BH698,[1]definitions_list_lookup!$AB$12:$AC$17,2,FALSE)</f>
        <v>0</v>
      </c>
    </row>
    <row r="699" spans="1:61" s="113" customFormat="1">
      <c r="A699" s="125">
        <v>43306</v>
      </c>
      <c r="B699" s="113" t="s">
        <v>9</v>
      </c>
      <c r="C699" s="126"/>
      <c r="D699" s="126" t="s">
        <v>471</v>
      </c>
      <c r="E699" s="126">
        <v>93</v>
      </c>
      <c r="F699" s="126">
        <v>3</v>
      </c>
      <c r="G699" s="114" t="str">
        <f t="shared" si="44"/>
        <v>93-3</v>
      </c>
      <c r="H699" s="126">
        <v>87</v>
      </c>
      <c r="I699" s="126">
        <v>87.2</v>
      </c>
      <c r="J699" s="49" t="str">
        <f>IF(((VLOOKUP($G699,Depth_Lookup!$A$3:$J$561,9,FALSE))-(I699/100))&gt;=0,"Good","Too Long")</f>
        <v>Good</v>
      </c>
      <c r="K699" s="50">
        <f>(VLOOKUP($G699,Depth_Lookup!$A$3:$J$561,10,FALSE))+(H699/100)</f>
        <v>205.82500000000002</v>
      </c>
      <c r="L699" s="50">
        <f>(VLOOKUP($G699,Depth_Lookup!$A$3:$J$561,10,FALSE))+(I699/100)</f>
        <v>205.82700000000003</v>
      </c>
      <c r="M699" s="115"/>
      <c r="N699" s="116"/>
      <c r="S699" s="114"/>
      <c r="T699" s="208"/>
      <c r="X699" s="114" t="e">
        <f>VLOOKUP(W699,[1]definitions_list_lookup!$V$12:$W$15,2,FALSE)</f>
        <v>#N/A</v>
      </c>
      <c r="Z699" s="114" t="e">
        <f>VLOOKUP(Y699,[1]definitions_list_lookup!$AT$3:$AU$5,2,FALSE)</f>
        <v>#N/A</v>
      </c>
      <c r="AA699" s="117"/>
      <c r="AB699" s="118"/>
      <c r="AD699" s="113" t="s">
        <v>376</v>
      </c>
      <c r="AE699" s="114">
        <f>VLOOKUP(AD699,[1]definitions_list_lookup!$Y$12:$Z$15,2,FALSE)</f>
        <v>0</v>
      </c>
      <c r="AG699" s="114" t="e">
        <f>VLOOKUP(AF699,[1]definitions_list_lookup!$AT$3:$AU$5,2,FALSE)</f>
        <v>#N/A</v>
      </c>
      <c r="AK699" s="119" t="s">
        <v>421</v>
      </c>
      <c r="AL699" s="119" t="s">
        <v>422</v>
      </c>
      <c r="AM699" s="119" t="s">
        <v>457</v>
      </c>
      <c r="AN699" s="119">
        <v>0.2</v>
      </c>
      <c r="AO699" s="119"/>
      <c r="AP699" s="119"/>
      <c r="AQ699" s="119"/>
      <c r="AR699" s="119"/>
      <c r="AS699" s="119"/>
      <c r="AT699" s="120">
        <v>10</v>
      </c>
      <c r="AU699" s="120">
        <v>270</v>
      </c>
      <c r="AV699" s="120">
        <v>7</v>
      </c>
      <c r="AW699" s="120">
        <v>180</v>
      </c>
      <c r="AX699" s="121">
        <f t="shared" si="36"/>
        <v>55.148736250549007</v>
      </c>
      <c r="AY699" s="121">
        <f t="shared" si="37"/>
        <v>55.148736250549007</v>
      </c>
      <c r="AZ699" s="121">
        <f t="shared" si="38"/>
        <v>77.873476982485911</v>
      </c>
      <c r="BA699" s="121">
        <f t="shared" si="39"/>
        <v>145.14873625054901</v>
      </c>
      <c r="BB699" s="121">
        <f t="shared" si="40"/>
        <v>12.126523017514089</v>
      </c>
      <c r="BC699" s="122">
        <f t="shared" si="41"/>
        <v>235.14873625054901</v>
      </c>
      <c r="BD699" s="123">
        <f t="shared" si="42"/>
        <v>12.126523017514089</v>
      </c>
      <c r="BE699" s="113" t="s">
        <v>425</v>
      </c>
      <c r="BG699" s="124"/>
      <c r="BH699" s="113" t="s">
        <v>420</v>
      </c>
      <c r="BI699" s="113">
        <f>VLOOKUP(BH699,[1]definitions_list_lookup!$AB$12:$AC$17,2,FALSE)</f>
        <v>0</v>
      </c>
    </row>
    <row r="700" spans="1:61">
      <c r="A700" s="15">
        <v>43306</v>
      </c>
      <c r="B700" s="9" t="s">
        <v>9</v>
      </c>
      <c r="C700" s="16"/>
      <c r="D700" s="16" t="s">
        <v>471</v>
      </c>
      <c r="E700" s="16">
        <v>93</v>
      </c>
      <c r="F700" s="16">
        <v>3</v>
      </c>
      <c r="G700" s="17" t="str">
        <f t="shared" si="44"/>
        <v>93-3</v>
      </c>
      <c r="H700" s="18">
        <v>87.2</v>
      </c>
      <c r="I700" s="18">
        <v>88</v>
      </c>
      <c r="J700" s="49" t="str">
        <f>IF(((VLOOKUP($G700,Depth_Lookup!$A$3:$J$561,9,FALSE))-(I700/100))&gt;=0,"Good","Too Long")</f>
        <v>Good</v>
      </c>
      <c r="K700" s="50">
        <f>(VLOOKUP($G700,Depth_Lookup!$A$3:$J$561,10,FALSE))+(H700/100)</f>
        <v>205.82700000000003</v>
      </c>
      <c r="L700" s="50">
        <f>(VLOOKUP($G700,Depth_Lookup!$A$3:$J$561,10,FALSE))+(I700/100)</f>
        <v>205.83500000000001</v>
      </c>
      <c r="R700" s="9"/>
      <c r="S700" s="17"/>
      <c r="T700" s="208"/>
      <c r="U700" s="5"/>
      <c r="V700" s="9"/>
      <c r="W700" s="9"/>
      <c r="X700" s="10" t="e">
        <f>VLOOKUP(W700,[1]definitions_list_lookup!$V$12:$W$15,2,FALSE)</f>
        <v>#N/A</v>
      </c>
      <c r="Y700" s="5"/>
      <c r="Z700" s="17" t="e">
        <f>VLOOKUP(Y700,[1]definitions_list_lookup!$AT$3:$AU$5,2,FALSE)</f>
        <v>#N/A</v>
      </c>
      <c r="AA700" s="52"/>
      <c r="AC700" s="9"/>
      <c r="AD700" s="2" t="s">
        <v>376</v>
      </c>
      <c r="AE700" s="10">
        <f>VLOOKUP(AD700,[1]definitions_list_lookup!$Y$12:$Z$15,2,FALSE)</f>
        <v>0</v>
      </c>
      <c r="AF700" s="5"/>
      <c r="AG700" s="17" t="e">
        <f>VLOOKUP(AF700,[1]definitions_list_lookup!$AT$3:$AU$5,2,FALSE)</f>
        <v>#N/A</v>
      </c>
      <c r="AI700" s="2"/>
      <c r="AJ700" s="2"/>
      <c r="AK700" s="54"/>
      <c r="AL700" s="54"/>
      <c r="AM700" s="54"/>
      <c r="AN700" s="54"/>
      <c r="AO700" s="54"/>
      <c r="AP700" s="54"/>
      <c r="AQ700" s="54"/>
      <c r="AR700" s="54"/>
      <c r="AS700" s="54"/>
      <c r="AT700" s="55"/>
      <c r="AU700" s="55"/>
      <c r="AV700" s="55"/>
      <c r="AW700" s="55"/>
      <c r="AX700" s="56" t="e">
        <f t="shared" si="36"/>
        <v>#DIV/0!</v>
      </c>
      <c r="AY700" s="56" t="e">
        <f t="shared" si="37"/>
        <v>#DIV/0!</v>
      </c>
      <c r="AZ700" s="56" t="e">
        <f t="shared" si="38"/>
        <v>#DIV/0!</v>
      </c>
      <c r="BA700" s="56" t="e">
        <f t="shared" si="39"/>
        <v>#DIV/0!</v>
      </c>
      <c r="BB700" s="56" t="e">
        <f t="shared" si="40"/>
        <v>#DIV/0!</v>
      </c>
      <c r="BC700" s="57" t="e">
        <f t="shared" si="41"/>
        <v>#DIV/0!</v>
      </c>
      <c r="BD700" s="58" t="e">
        <f t="shared" si="42"/>
        <v>#DIV/0!</v>
      </c>
      <c r="BE700" s="2" t="s">
        <v>459</v>
      </c>
      <c r="BH700" s="2" t="s">
        <v>420</v>
      </c>
      <c r="BI700" s="9">
        <f>VLOOKUP(BH700,[1]definitions_list_lookup!$AB$12:$AC$17,2,FALSE)</f>
        <v>0</v>
      </c>
    </row>
    <row r="701" spans="1:61">
      <c r="A701" s="15">
        <v>43306</v>
      </c>
      <c r="B701" s="9" t="s">
        <v>9</v>
      </c>
      <c r="C701" s="16"/>
      <c r="D701" s="16" t="s">
        <v>471</v>
      </c>
      <c r="E701" s="16">
        <v>93</v>
      </c>
      <c r="F701" s="16">
        <v>4</v>
      </c>
      <c r="G701" s="17" t="str">
        <f t="shared" si="44"/>
        <v>93-4</v>
      </c>
      <c r="H701" s="18">
        <v>0</v>
      </c>
      <c r="I701" s="18">
        <v>14.5</v>
      </c>
      <c r="J701" s="49" t="str">
        <f>IF(((VLOOKUP($G701,Depth_Lookup!$A$3:$J$561,9,FALSE))-(I701/100))&gt;=0,"Good","Too Long")</f>
        <v>Good</v>
      </c>
      <c r="K701" s="50">
        <f>(VLOOKUP($G701,Depth_Lookup!$A$3:$J$561,10,FALSE))+(H701/100)</f>
        <v>205.83500000000001</v>
      </c>
      <c r="L701" s="50">
        <f>(VLOOKUP($G701,Depth_Lookup!$A$3:$J$561,10,FALSE))+(I701/100)</f>
        <v>205.98000000000002</v>
      </c>
      <c r="R701" s="9"/>
      <c r="S701" s="17"/>
      <c r="T701" s="208"/>
      <c r="U701" s="5"/>
      <c r="V701" s="9"/>
      <c r="W701" s="9"/>
      <c r="X701" s="10" t="e">
        <f>VLOOKUP(W701,[1]definitions_list_lookup!$V$12:$W$15,2,FALSE)</f>
        <v>#N/A</v>
      </c>
      <c r="Y701" s="5"/>
      <c r="Z701" s="17" t="e">
        <f>VLOOKUP(Y701,[1]definitions_list_lookup!$AT$3:$AU$5,2,FALSE)</f>
        <v>#N/A</v>
      </c>
      <c r="AA701" s="52"/>
      <c r="AC701" s="9"/>
      <c r="AD701" s="2" t="s">
        <v>376</v>
      </c>
      <c r="AE701" s="10">
        <f>VLOOKUP(AD701,[1]definitions_list_lookup!$Y$12:$Z$15,2,FALSE)</f>
        <v>0</v>
      </c>
      <c r="AF701" s="5"/>
      <c r="AG701" s="17" t="e">
        <f>VLOOKUP(AF701,[1]definitions_list_lookup!$AT$3:$AU$5,2,FALSE)</f>
        <v>#N/A</v>
      </c>
      <c r="AI701" s="2"/>
      <c r="AJ701" s="2"/>
      <c r="AK701" s="54"/>
      <c r="AL701" s="54"/>
      <c r="AM701" s="54"/>
      <c r="AN701" s="54"/>
      <c r="AO701" s="54"/>
      <c r="AP701" s="54"/>
      <c r="AQ701" s="54"/>
      <c r="AR701" s="54"/>
      <c r="AS701" s="54"/>
      <c r="AT701" s="55"/>
      <c r="AU701" s="55"/>
      <c r="AV701" s="55"/>
      <c r="AW701" s="55"/>
      <c r="AX701" s="56" t="e">
        <f t="shared" si="36"/>
        <v>#DIV/0!</v>
      </c>
      <c r="AY701" s="56" t="e">
        <f t="shared" si="37"/>
        <v>#DIV/0!</v>
      </c>
      <c r="AZ701" s="56" t="e">
        <f t="shared" si="38"/>
        <v>#DIV/0!</v>
      </c>
      <c r="BA701" s="56" t="e">
        <f t="shared" si="39"/>
        <v>#DIV/0!</v>
      </c>
      <c r="BB701" s="56" t="e">
        <f t="shared" si="40"/>
        <v>#DIV/0!</v>
      </c>
      <c r="BC701" s="57" t="e">
        <f t="shared" si="41"/>
        <v>#DIV/0!</v>
      </c>
      <c r="BD701" s="58" t="e">
        <f t="shared" si="42"/>
        <v>#DIV/0!</v>
      </c>
      <c r="BE701" s="2" t="s">
        <v>459</v>
      </c>
      <c r="BH701" s="2" t="s">
        <v>420</v>
      </c>
      <c r="BI701" s="9">
        <f>VLOOKUP(BH701,[1]definitions_list_lookup!$AB$12:$AC$17,2,FALSE)</f>
        <v>0</v>
      </c>
    </row>
    <row r="702" spans="1:61" s="113" customFormat="1">
      <c r="A702" s="125">
        <v>43306</v>
      </c>
      <c r="B702" s="113" t="s">
        <v>9</v>
      </c>
      <c r="C702" s="126"/>
      <c r="D702" s="126" t="s">
        <v>471</v>
      </c>
      <c r="E702" s="126">
        <v>93</v>
      </c>
      <c r="F702" s="126">
        <v>4</v>
      </c>
      <c r="G702" s="114" t="str">
        <f t="shared" si="44"/>
        <v>93-4</v>
      </c>
      <c r="H702" s="126">
        <v>14.5</v>
      </c>
      <c r="I702" s="126">
        <v>15</v>
      </c>
      <c r="J702" s="49" t="str">
        <f>IF(((VLOOKUP($G702,Depth_Lookup!$A$3:$J$561,9,FALSE))-(I702/100))&gt;=0,"Good","Too Long")</f>
        <v>Good</v>
      </c>
      <c r="K702" s="50">
        <f>(VLOOKUP($G702,Depth_Lookup!$A$3:$J$561,10,FALSE))+(H702/100)</f>
        <v>205.98000000000002</v>
      </c>
      <c r="L702" s="50">
        <f>(VLOOKUP($G702,Depth_Lookup!$A$3:$J$561,10,FALSE))+(I702/100)</f>
        <v>205.98500000000001</v>
      </c>
      <c r="M702" s="115"/>
      <c r="N702" s="116"/>
      <c r="S702" s="114"/>
      <c r="T702" s="208"/>
      <c r="X702" s="114" t="e">
        <f>VLOOKUP(W702,[1]definitions_list_lookup!$V$12:$W$15,2,FALSE)</f>
        <v>#N/A</v>
      </c>
      <c r="Z702" s="114" t="e">
        <f>VLOOKUP(Y702,[1]definitions_list_lookup!$AT$3:$AU$5,2,FALSE)</f>
        <v>#N/A</v>
      </c>
      <c r="AA702" s="117"/>
      <c r="AB702" s="118"/>
      <c r="AD702" s="113" t="s">
        <v>376</v>
      </c>
      <c r="AE702" s="114">
        <f>VLOOKUP(AD702,[1]definitions_list_lookup!$Y$12:$Z$15,2,FALSE)</f>
        <v>0</v>
      </c>
      <c r="AG702" s="114" t="e">
        <f>VLOOKUP(AF702,[1]definitions_list_lookup!$AT$3:$AU$5,2,FALSE)</f>
        <v>#N/A</v>
      </c>
      <c r="AK702" s="119" t="s">
        <v>421</v>
      </c>
      <c r="AL702" s="119" t="s">
        <v>422</v>
      </c>
      <c r="AM702" s="119" t="s">
        <v>457</v>
      </c>
      <c r="AN702" s="119">
        <v>0.5</v>
      </c>
      <c r="AO702" s="119"/>
      <c r="AP702" s="119"/>
      <c r="AQ702" s="119"/>
      <c r="AR702" s="119"/>
      <c r="AS702" s="119"/>
      <c r="AT702" s="120">
        <v>24</v>
      </c>
      <c r="AU702" s="120">
        <v>90</v>
      </c>
      <c r="AV702" s="120">
        <v>63</v>
      </c>
      <c r="AW702" s="120">
        <v>180</v>
      </c>
      <c r="AX702" s="121">
        <f t="shared" si="36"/>
        <v>-12.781524397388324</v>
      </c>
      <c r="AY702" s="121">
        <f t="shared" si="37"/>
        <v>347.21847560261165</v>
      </c>
      <c r="AZ702" s="121">
        <f t="shared" si="38"/>
        <v>26.422771781126862</v>
      </c>
      <c r="BA702" s="121">
        <f t="shared" si="39"/>
        <v>77.218475602611676</v>
      </c>
      <c r="BB702" s="121">
        <f t="shared" si="40"/>
        <v>63.577228218873138</v>
      </c>
      <c r="BC702" s="122">
        <f t="shared" si="41"/>
        <v>167.21847560261165</v>
      </c>
      <c r="BD702" s="123">
        <f t="shared" si="42"/>
        <v>63.577228218873138</v>
      </c>
      <c r="BE702" s="113" t="s">
        <v>425</v>
      </c>
      <c r="BG702" s="124"/>
      <c r="BH702" s="113" t="s">
        <v>420</v>
      </c>
      <c r="BI702" s="113">
        <f>VLOOKUP(BH702,[1]definitions_list_lookup!$AB$12:$AC$17,2,FALSE)</f>
        <v>0</v>
      </c>
    </row>
    <row r="703" spans="1:61">
      <c r="A703" s="15">
        <v>43306</v>
      </c>
      <c r="B703" s="9" t="s">
        <v>9</v>
      </c>
      <c r="C703" s="16"/>
      <c r="D703" s="16" t="s">
        <v>471</v>
      </c>
      <c r="E703" s="16">
        <v>93</v>
      </c>
      <c r="F703" s="16">
        <v>4</v>
      </c>
      <c r="G703" s="17" t="str">
        <f t="shared" si="44"/>
        <v>93-4</v>
      </c>
      <c r="H703" s="18">
        <v>15</v>
      </c>
      <c r="I703" s="18">
        <v>19</v>
      </c>
      <c r="J703" s="49" t="str">
        <f>IF(((VLOOKUP($G703,Depth_Lookup!$A$3:$J$561,9,FALSE))-(I703/100))&gt;=0,"Good","Too Long")</f>
        <v>Good</v>
      </c>
      <c r="K703" s="50">
        <f>(VLOOKUP($G703,Depth_Lookup!$A$3:$J$561,10,FALSE))+(H703/100)</f>
        <v>205.98500000000001</v>
      </c>
      <c r="L703" s="50">
        <f>(VLOOKUP($G703,Depth_Lookup!$A$3:$J$561,10,FALSE))+(I703/100)</f>
        <v>206.02500000000001</v>
      </c>
      <c r="R703" s="9"/>
      <c r="S703" s="17"/>
      <c r="T703" s="208"/>
      <c r="U703" s="5"/>
      <c r="V703" s="9"/>
      <c r="W703" s="9"/>
      <c r="X703" s="10" t="e">
        <f>VLOOKUP(W703,[1]definitions_list_lookup!$V$12:$W$15,2,FALSE)</f>
        <v>#N/A</v>
      </c>
      <c r="Y703" s="5"/>
      <c r="Z703" s="17" t="e">
        <f>VLOOKUP(Y703,[1]definitions_list_lookup!$AT$3:$AU$5,2,FALSE)</f>
        <v>#N/A</v>
      </c>
      <c r="AA703" s="52"/>
      <c r="AC703" s="9"/>
      <c r="AD703" s="2" t="s">
        <v>376</v>
      </c>
      <c r="AE703" s="10">
        <f>VLOOKUP(AD703,[1]definitions_list_lookup!$Y$12:$Z$15,2,FALSE)</f>
        <v>0</v>
      </c>
      <c r="AF703" s="5"/>
      <c r="AG703" s="17" t="e">
        <f>VLOOKUP(AF703,[1]definitions_list_lookup!$AT$3:$AU$5,2,FALSE)</f>
        <v>#N/A</v>
      </c>
      <c r="AI703" s="2"/>
      <c r="AJ703" s="2"/>
      <c r="AK703" s="54"/>
      <c r="AL703" s="54"/>
      <c r="AM703" s="54"/>
      <c r="AN703" s="54"/>
      <c r="AO703" s="54"/>
      <c r="AP703" s="54"/>
      <c r="AQ703" s="54"/>
      <c r="AR703" s="54"/>
      <c r="AS703" s="54"/>
      <c r="AT703" s="55"/>
      <c r="AU703" s="55"/>
      <c r="AV703" s="55"/>
      <c r="AW703" s="55"/>
      <c r="AX703" s="56" t="e">
        <f t="shared" si="36"/>
        <v>#DIV/0!</v>
      </c>
      <c r="AY703" s="56" t="e">
        <f t="shared" si="37"/>
        <v>#DIV/0!</v>
      </c>
      <c r="AZ703" s="56" t="e">
        <f t="shared" si="38"/>
        <v>#DIV/0!</v>
      </c>
      <c r="BA703" s="56" t="e">
        <f t="shared" si="39"/>
        <v>#DIV/0!</v>
      </c>
      <c r="BB703" s="56" t="e">
        <f t="shared" si="40"/>
        <v>#DIV/0!</v>
      </c>
      <c r="BC703" s="57" t="e">
        <f t="shared" si="41"/>
        <v>#DIV/0!</v>
      </c>
      <c r="BD703" s="58" t="e">
        <f t="shared" si="42"/>
        <v>#DIV/0!</v>
      </c>
      <c r="BE703" s="2" t="s">
        <v>459</v>
      </c>
      <c r="BH703" s="2" t="s">
        <v>420</v>
      </c>
      <c r="BI703" s="9">
        <f>VLOOKUP(BH703,[1]definitions_list_lookup!$AB$12:$AC$17,2,FALSE)</f>
        <v>0</v>
      </c>
    </row>
    <row r="704" spans="1:61" s="113" customFormat="1">
      <c r="A704" s="125">
        <v>43306</v>
      </c>
      <c r="B704" s="113" t="s">
        <v>9</v>
      </c>
      <c r="C704" s="126"/>
      <c r="D704" s="126" t="s">
        <v>471</v>
      </c>
      <c r="E704" s="126">
        <v>93</v>
      </c>
      <c r="F704" s="126">
        <v>4</v>
      </c>
      <c r="G704" s="114" t="str">
        <f t="shared" si="44"/>
        <v>93-4</v>
      </c>
      <c r="H704" s="126">
        <v>19</v>
      </c>
      <c r="I704" s="126">
        <v>19.2</v>
      </c>
      <c r="J704" s="49" t="str">
        <f>IF(((VLOOKUP($G704,Depth_Lookup!$A$3:$J$561,9,FALSE))-(I704/100))&gt;=0,"Good","Too Long")</f>
        <v>Good</v>
      </c>
      <c r="K704" s="50">
        <f>(VLOOKUP($G704,Depth_Lookup!$A$3:$J$561,10,FALSE))+(H704/100)</f>
        <v>206.02500000000001</v>
      </c>
      <c r="L704" s="50">
        <f>(VLOOKUP($G704,Depth_Lookup!$A$3:$J$561,10,FALSE))+(I704/100)</f>
        <v>206.02700000000002</v>
      </c>
      <c r="M704" s="115"/>
      <c r="N704" s="116"/>
      <c r="S704" s="114"/>
      <c r="T704" s="208"/>
      <c r="X704" s="114" t="e">
        <f>VLOOKUP(W704,[1]definitions_list_lookup!$V$12:$W$15,2,FALSE)</f>
        <v>#N/A</v>
      </c>
      <c r="Z704" s="114" t="e">
        <f>VLOOKUP(Y704,[1]definitions_list_lookup!$AT$3:$AU$5,2,FALSE)</f>
        <v>#N/A</v>
      </c>
      <c r="AA704" s="117"/>
      <c r="AB704" s="118"/>
      <c r="AD704" s="113" t="s">
        <v>376</v>
      </c>
      <c r="AE704" s="114">
        <f>VLOOKUP(AD704,[1]definitions_list_lookup!$Y$12:$Z$15,2,FALSE)</f>
        <v>0</v>
      </c>
      <c r="AG704" s="114" t="e">
        <f>VLOOKUP(AF704,[1]definitions_list_lookup!$AT$3:$AU$5,2,FALSE)</f>
        <v>#N/A</v>
      </c>
      <c r="AK704" s="119" t="s">
        <v>421</v>
      </c>
      <c r="AL704" s="119" t="s">
        <v>422</v>
      </c>
      <c r="AM704" s="119" t="s">
        <v>457</v>
      </c>
      <c r="AN704" s="119">
        <v>0.2</v>
      </c>
      <c r="AO704" s="119"/>
      <c r="AP704" s="119"/>
      <c r="AQ704" s="119"/>
      <c r="AR704" s="119"/>
      <c r="AS704" s="119"/>
      <c r="AT704" s="120">
        <v>24</v>
      </c>
      <c r="AU704" s="120">
        <v>90</v>
      </c>
      <c r="AV704" s="120">
        <v>61</v>
      </c>
      <c r="AW704" s="120">
        <v>180</v>
      </c>
      <c r="AX704" s="121">
        <f t="shared" ref="AX704:AX777" si="45">+(IF($AU704&lt;$AW704,((MIN($AW704,$AU704)+(DEGREES(ATAN((TAN(RADIANS($AV704))/((TAN(RADIANS($AT704))*SIN(RADIANS(ABS($AU704-$AW704))))))-(COS(RADIANS(ABS($AU704-$AW704)))/SIN(RADIANS(ABS($AU704-$AW704)))))))-180)),((MAX($AW704,$AU704)-(DEGREES(ATAN((TAN(RADIANS($AV704))/((TAN(RADIANS($AT704))*SIN(RADIANS(ABS($AU704-$AW704))))))-(COS(RADIANS(ABS($AU704-$AW704)))/SIN(RADIANS(ABS($AU704-$AW704)))))))-180))))</f>
        <v>-13.863244194337426</v>
      </c>
      <c r="AY704" s="121">
        <f t="shared" ref="AY704:AY777" si="46">IF($AX704&gt;0,$AX704,360+$AX704)</f>
        <v>346.13675580566257</v>
      </c>
      <c r="AZ704" s="121">
        <f t="shared" ref="AZ704:AZ777" si="47">+ABS(DEGREES(ATAN((COS(RADIANS(ABS($AX704+180-(IF($AU704&gt;$AW704,MAX($AV704,$AU704),MIN($AU704,$AW704))))))/(TAN(RADIANS($AT704)))))))</f>
        <v>28.287460286798893</v>
      </c>
      <c r="BA704" s="121">
        <f t="shared" ref="BA704:BA777" si="48">+IF(($AX704+90)&gt;0,$AX704+90,$AX704+450)</f>
        <v>76.136755805662574</v>
      </c>
      <c r="BB704" s="121">
        <f t="shared" ref="BB704:BB777" si="49">-$AZ704+90</f>
        <v>61.71253971320111</v>
      </c>
      <c r="BC704" s="122">
        <f t="shared" ref="BC704:BC777" si="50">IF(($AY704&lt;180),$AY704+180,$AY704-180)</f>
        <v>166.13675580566257</v>
      </c>
      <c r="BD704" s="123">
        <f t="shared" ref="BD704:BD777" si="51">-$AZ704+90</f>
        <v>61.71253971320111</v>
      </c>
      <c r="BE704" s="113" t="s">
        <v>425</v>
      </c>
      <c r="BG704" s="124"/>
      <c r="BH704" s="113" t="s">
        <v>420</v>
      </c>
      <c r="BI704" s="113">
        <f>VLOOKUP(BH704,[1]definitions_list_lookup!$AB$12:$AC$17,2,FALSE)</f>
        <v>0</v>
      </c>
    </row>
    <row r="705" spans="1:61">
      <c r="A705" s="15">
        <v>43306</v>
      </c>
      <c r="B705" s="9" t="s">
        <v>9</v>
      </c>
      <c r="C705" s="16"/>
      <c r="D705" s="16" t="s">
        <v>471</v>
      </c>
      <c r="E705" s="16">
        <v>93</v>
      </c>
      <c r="F705" s="16">
        <v>4</v>
      </c>
      <c r="G705" s="17" t="str">
        <f t="shared" si="44"/>
        <v>93-4</v>
      </c>
      <c r="H705" s="18">
        <v>19.2</v>
      </c>
      <c r="I705" s="18">
        <v>25.5</v>
      </c>
      <c r="J705" s="49" t="str">
        <f>IF(((VLOOKUP($G705,Depth_Lookup!$A$3:$J$561,9,FALSE))-(I705/100))&gt;=0,"Good","Too Long")</f>
        <v>Good</v>
      </c>
      <c r="K705" s="50">
        <f>(VLOOKUP($G705,Depth_Lookup!$A$3:$J$561,10,FALSE))+(H705/100)</f>
        <v>206.02700000000002</v>
      </c>
      <c r="L705" s="50">
        <f>(VLOOKUP($G705,Depth_Lookup!$A$3:$J$561,10,FALSE))+(I705/100)</f>
        <v>206.09</v>
      </c>
      <c r="R705" s="9"/>
      <c r="S705" s="17"/>
      <c r="T705" s="208"/>
      <c r="U705" s="5"/>
      <c r="V705" s="9"/>
      <c r="W705" s="9"/>
      <c r="X705" s="10" t="e">
        <f>VLOOKUP(W705,[1]definitions_list_lookup!$V$12:$W$15,2,FALSE)</f>
        <v>#N/A</v>
      </c>
      <c r="Y705" s="5"/>
      <c r="Z705" s="17" t="e">
        <f>VLOOKUP(Y705,[1]definitions_list_lookup!$AT$3:$AU$5,2,FALSE)</f>
        <v>#N/A</v>
      </c>
      <c r="AA705" s="52"/>
      <c r="AC705" s="9"/>
      <c r="AD705" s="2" t="s">
        <v>376</v>
      </c>
      <c r="AE705" s="10">
        <f>VLOOKUP(AD705,[1]definitions_list_lookup!$Y$12:$Z$15,2,FALSE)</f>
        <v>0</v>
      </c>
      <c r="AF705" s="5"/>
      <c r="AG705" s="17" t="e">
        <f>VLOOKUP(AF705,[1]definitions_list_lookup!$AT$3:$AU$5,2,FALSE)</f>
        <v>#N/A</v>
      </c>
      <c r="AI705" s="2"/>
      <c r="AJ705" s="2"/>
      <c r="AK705" s="54"/>
      <c r="AL705" s="54"/>
      <c r="AM705" s="54"/>
      <c r="AN705" s="54"/>
      <c r="AO705" s="54"/>
      <c r="AP705" s="54"/>
      <c r="AQ705" s="54"/>
      <c r="AR705" s="54"/>
      <c r="AS705" s="54"/>
      <c r="AT705" s="55"/>
      <c r="AU705" s="55"/>
      <c r="AV705" s="55"/>
      <c r="AW705" s="55"/>
      <c r="AX705" s="56" t="e">
        <f t="shared" si="45"/>
        <v>#DIV/0!</v>
      </c>
      <c r="AY705" s="56" t="e">
        <f t="shared" si="46"/>
        <v>#DIV/0!</v>
      </c>
      <c r="AZ705" s="56" t="e">
        <f t="shared" si="47"/>
        <v>#DIV/0!</v>
      </c>
      <c r="BA705" s="56" t="e">
        <f t="shared" si="48"/>
        <v>#DIV/0!</v>
      </c>
      <c r="BB705" s="56" t="e">
        <f t="shared" si="49"/>
        <v>#DIV/0!</v>
      </c>
      <c r="BC705" s="57" t="e">
        <f t="shared" si="50"/>
        <v>#DIV/0!</v>
      </c>
      <c r="BD705" s="58" t="e">
        <f t="shared" si="51"/>
        <v>#DIV/0!</v>
      </c>
      <c r="BE705" s="2" t="s">
        <v>459</v>
      </c>
      <c r="BH705" s="2" t="s">
        <v>420</v>
      </c>
      <c r="BI705" s="9">
        <f>VLOOKUP(BH705,[1]definitions_list_lookup!$AB$12:$AC$17,2,FALSE)</f>
        <v>0</v>
      </c>
    </row>
    <row r="706" spans="1:61" s="113" customFormat="1">
      <c r="A706" s="125">
        <v>43306</v>
      </c>
      <c r="B706" s="113" t="s">
        <v>9</v>
      </c>
      <c r="C706" s="126"/>
      <c r="D706" s="126" t="s">
        <v>471</v>
      </c>
      <c r="E706" s="126">
        <v>93</v>
      </c>
      <c r="F706" s="126">
        <v>4</v>
      </c>
      <c r="G706" s="114" t="str">
        <f t="shared" si="44"/>
        <v>93-4</v>
      </c>
      <c r="H706" s="126">
        <v>25.5</v>
      </c>
      <c r="I706" s="126">
        <v>26</v>
      </c>
      <c r="J706" s="49" t="str">
        <f>IF(((VLOOKUP($G706,Depth_Lookup!$A$3:$J$561,9,FALSE))-(I706/100))&gt;=0,"Good","Too Long")</f>
        <v>Good</v>
      </c>
      <c r="K706" s="50">
        <f>(VLOOKUP($G706,Depth_Lookup!$A$3:$J$561,10,FALSE))+(H706/100)</f>
        <v>206.09</v>
      </c>
      <c r="L706" s="50">
        <f>(VLOOKUP($G706,Depth_Lookup!$A$3:$J$561,10,FALSE))+(I706/100)</f>
        <v>206.095</v>
      </c>
      <c r="M706" s="115"/>
      <c r="N706" s="116"/>
      <c r="S706" s="114"/>
      <c r="T706" s="208"/>
      <c r="X706" s="114" t="e">
        <f>VLOOKUP(W706,[1]definitions_list_lookup!$V$12:$W$15,2,FALSE)</f>
        <v>#N/A</v>
      </c>
      <c r="Z706" s="114" t="e">
        <f>VLOOKUP(Y706,[1]definitions_list_lookup!$AT$3:$AU$5,2,FALSE)</f>
        <v>#N/A</v>
      </c>
      <c r="AA706" s="117"/>
      <c r="AB706" s="118"/>
      <c r="AD706" s="113" t="s">
        <v>376</v>
      </c>
      <c r="AE706" s="114">
        <f>VLOOKUP(AD706,[1]definitions_list_lookup!$Y$12:$Z$15,2,FALSE)</f>
        <v>0</v>
      </c>
      <c r="AG706" s="114" t="e">
        <f>VLOOKUP(AF706,[1]definitions_list_lookup!$AT$3:$AU$5,2,FALSE)</f>
        <v>#N/A</v>
      </c>
      <c r="AK706" s="119" t="s">
        <v>421</v>
      </c>
      <c r="AL706" s="119" t="s">
        <v>422</v>
      </c>
      <c r="AM706" s="119" t="s">
        <v>457</v>
      </c>
      <c r="AN706" s="119">
        <v>0.5</v>
      </c>
      <c r="AO706" s="119"/>
      <c r="AP706" s="119"/>
      <c r="AQ706" s="119"/>
      <c r="AR706" s="119"/>
      <c r="AS706" s="119"/>
      <c r="AT706" s="120">
        <v>24</v>
      </c>
      <c r="AU706" s="120">
        <v>90</v>
      </c>
      <c r="AV706" s="120">
        <v>58</v>
      </c>
      <c r="AW706" s="120">
        <v>180</v>
      </c>
      <c r="AX706" s="121">
        <f t="shared" si="45"/>
        <v>-15.547086219445987</v>
      </c>
      <c r="AY706" s="121">
        <f t="shared" si="46"/>
        <v>344.45291378055401</v>
      </c>
      <c r="AZ706" s="121">
        <f t="shared" si="47"/>
        <v>31.048180413149062</v>
      </c>
      <c r="BA706" s="121">
        <f t="shared" si="48"/>
        <v>74.452913780554013</v>
      </c>
      <c r="BB706" s="121">
        <f t="shared" si="49"/>
        <v>58.951819586850938</v>
      </c>
      <c r="BC706" s="122">
        <f t="shared" si="50"/>
        <v>164.45291378055401</v>
      </c>
      <c r="BD706" s="123">
        <f t="shared" si="51"/>
        <v>58.951819586850938</v>
      </c>
      <c r="BE706" s="113" t="s">
        <v>425</v>
      </c>
      <c r="BG706" s="124"/>
      <c r="BH706" s="113" t="s">
        <v>420</v>
      </c>
      <c r="BI706" s="113">
        <f>VLOOKUP(BH706,[1]definitions_list_lookup!$AB$12:$AC$17,2,FALSE)</f>
        <v>0</v>
      </c>
    </row>
    <row r="707" spans="1:61">
      <c r="A707" s="15">
        <v>43306</v>
      </c>
      <c r="B707" s="9" t="s">
        <v>9</v>
      </c>
      <c r="C707" s="16"/>
      <c r="D707" s="16" t="s">
        <v>471</v>
      </c>
      <c r="E707" s="16">
        <v>93</v>
      </c>
      <c r="F707" s="16">
        <v>4</v>
      </c>
      <c r="G707" s="17" t="str">
        <f t="shared" si="44"/>
        <v>93-4</v>
      </c>
      <c r="H707" s="18">
        <v>26</v>
      </c>
      <c r="I707" s="18">
        <v>46</v>
      </c>
      <c r="J707" s="49" t="str">
        <f>IF(((VLOOKUP($G707,Depth_Lookup!$A$3:$J$561,9,FALSE))-(I707/100))&gt;=0,"Good","Too Long")</f>
        <v>Good</v>
      </c>
      <c r="K707" s="50">
        <f>(VLOOKUP($G707,Depth_Lookup!$A$3:$J$561,10,FALSE))+(H707/100)</f>
        <v>206.095</v>
      </c>
      <c r="L707" s="50">
        <f>(VLOOKUP($G707,Depth_Lookup!$A$3:$J$561,10,FALSE))+(I707/100)</f>
        <v>206.29500000000002</v>
      </c>
      <c r="R707" s="9"/>
      <c r="S707" s="17"/>
      <c r="T707" s="208"/>
      <c r="U707" s="5"/>
      <c r="V707" s="9"/>
      <c r="W707" s="9"/>
      <c r="X707" s="10" t="e">
        <f>VLOOKUP(W707,[1]definitions_list_lookup!$V$12:$W$15,2,FALSE)</f>
        <v>#N/A</v>
      </c>
      <c r="Y707" s="5"/>
      <c r="Z707" s="17" t="e">
        <f>VLOOKUP(Y707,[1]definitions_list_lookup!$AT$3:$AU$5,2,FALSE)</f>
        <v>#N/A</v>
      </c>
      <c r="AA707" s="52"/>
      <c r="AC707" s="9"/>
      <c r="AD707" s="2" t="s">
        <v>376</v>
      </c>
      <c r="AE707" s="10">
        <f>VLOOKUP(AD707,[1]definitions_list_lookup!$Y$12:$Z$15,2,FALSE)</f>
        <v>0</v>
      </c>
      <c r="AF707" s="5"/>
      <c r="AG707" s="17" t="e">
        <f>VLOOKUP(AF707,[1]definitions_list_lookup!$AT$3:$AU$5,2,FALSE)</f>
        <v>#N/A</v>
      </c>
      <c r="AI707" s="2"/>
      <c r="AJ707" s="2"/>
      <c r="AK707" s="54"/>
      <c r="AL707" s="54"/>
      <c r="AM707" s="54"/>
      <c r="AN707" s="54"/>
      <c r="AO707" s="54"/>
      <c r="AP707" s="54"/>
      <c r="AQ707" s="54"/>
      <c r="AR707" s="54"/>
      <c r="AS707" s="54"/>
      <c r="AT707" s="55"/>
      <c r="AU707" s="55"/>
      <c r="AV707" s="55"/>
      <c r="AW707" s="55"/>
      <c r="AX707" s="56" t="e">
        <f t="shared" si="45"/>
        <v>#DIV/0!</v>
      </c>
      <c r="AY707" s="56" t="e">
        <f t="shared" si="46"/>
        <v>#DIV/0!</v>
      </c>
      <c r="AZ707" s="56" t="e">
        <f t="shared" si="47"/>
        <v>#DIV/0!</v>
      </c>
      <c r="BA707" s="56" t="e">
        <f t="shared" si="48"/>
        <v>#DIV/0!</v>
      </c>
      <c r="BB707" s="56" t="e">
        <f t="shared" si="49"/>
        <v>#DIV/0!</v>
      </c>
      <c r="BC707" s="57" t="e">
        <f t="shared" si="50"/>
        <v>#DIV/0!</v>
      </c>
      <c r="BD707" s="58" t="e">
        <f t="shared" si="51"/>
        <v>#DIV/0!</v>
      </c>
      <c r="BE707" s="2" t="s">
        <v>459</v>
      </c>
      <c r="BH707" s="2" t="s">
        <v>420</v>
      </c>
      <c r="BI707" s="9">
        <f>VLOOKUP(BH707,[1]definitions_list_lookup!$AB$12:$AC$17,2,FALSE)</f>
        <v>0</v>
      </c>
    </row>
    <row r="708" spans="1:61">
      <c r="A708" s="15">
        <v>43306</v>
      </c>
      <c r="B708" s="9" t="s">
        <v>9</v>
      </c>
      <c r="C708" s="16"/>
      <c r="D708" s="16" t="s">
        <v>471</v>
      </c>
      <c r="E708" s="16">
        <v>93</v>
      </c>
      <c r="F708" s="16">
        <v>4</v>
      </c>
      <c r="G708" s="17" t="str">
        <f t="shared" si="44"/>
        <v>93-4</v>
      </c>
      <c r="H708" s="18">
        <v>46</v>
      </c>
      <c r="I708" s="18">
        <v>88</v>
      </c>
      <c r="J708" s="49" t="str">
        <f>IF(((VLOOKUP($G708,Depth_Lookup!$A$3:$J$561,9,FALSE))-(I708/100))&gt;=0,"Good","Too Long")</f>
        <v>Good</v>
      </c>
      <c r="K708" s="50">
        <f>(VLOOKUP($G708,Depth_Lookup!$A$3:$J$561,10,FALSE))+(H708/100)</f>
        <v>206.29500000000002</v>
      </c>
      <c r="L708" s="50">
        <f>(VLOOKUP($G708,Depth_Lookup!$A$3:$J$561,10,FALSE))+(I708/100)</f>
        <v>206.715</v>
      </c>
      <c r="P708" s="2" t="s">
        <v>373</v>
      </c>
      <c r="Q708" s="2" t="s">
        <v>372</v>
      </c>
      <c r="R708" s="9"/>
      <c r="S708" s="17"/>
      <c r="T708" s="208" t="s">
        <v>375</v>
      </c>
      <c r="U708" s="5"/>
      <c r="V708" s="9"/>
      <c r="W708" s="9"/>
      <c r="X708" s="10" t="e">
        <f>VLOOKUP(W708,[1]definitions_list_lookup!$V$12:$W$15,2,FALSE)</f>
        <v>#N/A</v>
      </c>
      <c r="Y708" s="5"/>
      <c r="Z708" s="17" t="e">
        <f>VLOOKUP(Y708,[1]definitions_list_lookup!$AT$3:$AU$5,2,FALSE)</f>
        <v>#N/A</v>
      </c>
      <c r="AA708" s="52"/>
      <c r="AC708" s="9"/>
      <c r="AD708" s="2" t="s">
        <v>376</v>
      </c>
      <c r="AE708" s="10">
        <f>VLOOKUP(AD708,[1]definitions_list_lookup!$Y$12:$Z$15,2,FALSE)</f>
        <v>0</v>
      </c>
      <c r="AF708" s="5"/>
      <c r="AG708" s="17" t="e">
        <f>VLOOKUP(AF708,[1]definitions_list_lookup!$AT$3:$AU$5,2,FALSE)</f>
        <v>#N/A</v>
      </c>
      <c r="AI708" s="2"/>
      <c r="AJ708" s="2"/>
      <c r="AK708" s="54"/>
      <c r="AL708" s="54"/>
      <c r="AM708" s="54"/>
      <c r="AN708" s="54"/>
      <c r="AO708" s="54"/>
      <c r="AP708" s="54"/>
      <c r="AQ708" s="54"/>
      <c r="AR708" s="54"/>
      <c r="AS708" s="54"/>
      <c r="AT708" s="55"/>
      <c r="AU708" s="55"/>
      <c r="AV708" s="55"/>
      <c r="AW708" s="55"/>
      <c r="AX708" s="56" t="e">
        <f t="shared" si="45"/>
        <v>#DIV/0!</v>
      </c>
      <c r="AY708" s="56" t="e">
        <f t="shared" si="46"/>
        <v>#DIV/0!</v>
      </c>
      <c r="AZ708" s="56" t="e">
        <f t="shared" si="47"/>
        <v>#DIV/0!</v>
      </c>
      <c r="BA708" s="56" t="e">
        <f t="shared" si="48"/>
        <v>#DIV/0!</v>
      </c>
      <c r="BB708" s="56" t="e">
        <f t="shared" si="49"/>
        <v>#DIV/0!</v>
      </c>
      <c r="BC708" s="57"/>
      <c r="BD708" s="58"/>
      <c r="BE708" s="2" t="s">
        <v>426</v>
      </c>
      <c r="BH708" s="2" t="s">
        <v>420</v>
      </c>
      <c r="BI708" s="9">
        <f>VLOOKUP(BH708,[1]definitions_list_lookup!$AB$12:$AC$17,2,FALSE)</f>
        <v>0</v>
      </c>
    </row>
    <row r="709" spans="1:61">
      <c r="A709" s="15">
        <v>43306</v>
      </c>
      <c r="B709" s="9" t="s">
        <v>9</v>
      </c>
      <c r="C709" s="16"/>
      <c r="D709" s="16" t="s">
        <v>471</v>
      </c>
      <c r="E709" s="16">
        <v>94</v>
      </c>
      <c r="F709" s="16">
        <v>1</v>
      </c>
      <c r="G709" s="17" t="str">
        <f t="shared" si="44"/>
        <v>94-1</v>
      </c>
      <c r="H709" s="18">
        <v>0</v>
      </c>
      <c r="I709" s="18">
        <v>36</v>
      </c>
      <c r="J709" s="49" t="str">
        <f>IF(((VLOOKUP($G709,Depth_Lookup!$A$3:$J$561,9,FALSE))-(I709/100))&gt;=0,"Good","Too Long")</f>
        <v>Good</v>
      </c>
      <c r="K709" s="50">
        <f>(VLOOKUP($G709,Depth_Lookup!$A$3:$J$561,10,FALSE))+(H709/100)</f>
        <v>206.6</v>
      </c>
      <c r="L709" s="50">
        <f>(VLOOKUP($G709,Depth_Lookup!$A$3:$J$561,10,FALSE))+(I709/100)</f>
        <v>206.96</v>
      </c>
      <c r="R709" s="9"/>
      <c r="S709" s="17"/>
      <c r="T709" s="208"/>
      <c r="U709" s="5"/>
      <c r="V709" s="9"/>
      <c r="W709" s="9"/>
      <c r="X709" s="10" t="e">
        <f>VLOOKUP(W709,[1]definitions_list_lookup!$V$12:$W$15,2,FALSE)</f>
        <v>#N/A</v>
      </c>
      <c r="Y709" s="5"/>
      <c r="Z709" s="17" t="e">
        <f>VLOOKUP(Y709,[1]definitions_list_lookup!$AT$3:$AU$5,2,FALSE)</f>
        <v>#N/A</v>
      </c>
      <c r="AA709" s="52"/>
      <c r="AC709" s="9"/>
      <c r="AD709" s="2" t="s">
        <v>376</v>
      </c>
      <c r="AE709" s="10">
        <f>VLOOKUP(AD709,[1]definitions_list_lookup!$Y$12:$Z$15,2,FALSE)</f>
        <v>0</v>
      </c>
      <c r="AF709" s="5"/>
      <c r="AG709" s="17" t="e">
        <f>VLOOKUP(AF709,[1]definitions_list_lookup!$AT$3:$AU$5,2,FALSE)</f>
        <v>#N/A</v>
      </c>
      <c r="AI709" s="2"/>
      <c r="AJ709" s="2"/>
      <c r="AK709" s="54"/>
      <c r="AL709" s="54"/>
      <c r="AM709" s="54"/>
      <c r="AN709" s="54"/>
      <c r="AO709" s="54"/>
      <c r="AP709" s="54"/>
      <c r="AQ709" s="54"/>
      <c r="AR709" s="54"/>
      <c r="AS709" s="54"/>
      <c r="AT709" s="55"/>
      <c r="AU709" s="55"/>
      <c r="AV709" s="55"/>
      <c r="AW709" s="55"/>
      <c r="AX709" s="56" t="e">
        <f t="shared" si="45"/>
        <v>#DIV/0!</v>
      </c>
      <c r="AY709" s="56" t="e">
        <f t="shared" si="46"/>
        <v>#DIV/0!</v>
      </c>
      <c r="AZ709" s="56" t="e">
        <f t="shared" si="47"/>
        <v>#DIV/0!</v>
      </c>
      <c r="BA709" s="56" t="e">
        <f t="shared" si="48"/>
        <v>#DIV/0!</v>
      </c>
      <c r="BB709" s="56" t="e">
        <f t="shared" si="49"/>
        <v>#DIV/0!</v>
      </c>
      <c r="BC709" s="57" t="e">
        <f t="shared" si="50"/>
        <v>#DIV/0!</v>
      </c>
      <c r="BD709" s="58" t="e">
        <f t="shared" si="51"/>
        <v>#DIV/0!</v>
      </c>
      <c r="BE709" s="2" t="s">
        <v>426</v>
      </c>
      <c r="BH709" s="2" t="s">
        <v>420</v>
      </c>
      <c r="BI709" s="9">
        <f>VLOOKUP(BH709,[1]definitions_list_lookup!$AB$12:$AC$17,2,FALSE)</f>
        <v>0</v>
      </c>
    </row>
    <row r="710" spans="1:61" s="113" customFormat="1">
      <c r="A710" s="125">
        <v>43306</v>
      </c>
      <c r="B710" s="113" t="s">
        <v>9</v>
      </c>
      <c r="C710" s="126"/>
      <c r="D710" s="126" t="s">
        <v>471</v>
      </c>
      <c r="E710" s="126">
        <v>94</v>
      </c>
      <c r="F710" s="126">
        <v>1</v>
      </c>
      <c r="G710" s="114" t="str">
        <f t="shared" si="44"/>
        <v>94-1</v>
      </c>
      <c r="H710" s="126">
        <v>36</v>
      </c>
      <c r="I710" s="126">
        <v>36.200000000000003</v>
      </c>
      <c r="J710" s="49" t="str">
        <f>IF(((VLOOKUP($G710,Depth_Lookup!$A$3:$J$561,9,FALSE))-(I710/100))&gt;=0,"Good","Too Long")</f>
        <v>Good</v>
      </c>
      <c r="K710" s="50">
        <f>(VLOOKUP($G710,Depth_Lookup!$A$3:$J$561,10,FALSE))+(H710/100)</f>
        <v>206.96</v>
      </c>
      <c r="L710" s="50">
        <f>(VLOOKUP($G710,Depth_Lookup!$A$3:$J$561,10,FALSE))+(I710/100)</f>
        <v>206.96199999999999</v>
      </c>
      <c r="M710" s="115"/>
      <c r="N710" s="116"/>
      <c r="S710" s="114"/>
      <c r="T710" s="208"/>
      <c r="X710" s="114" t="e">
        <f>VLOOKUP(W710,[1]definitions_list_lookup!$V$12:$W$15,2,FALSE)</f>
        <v>#N/A</v>
      </c>
      <c r="Z710" s="114" t="e">
        <f>VLOOKUP(Y710,[1]definitions_list_lookup!$AT$3:$AU$5,2,FALSE)</f>
        <v>#N/A</v>
      </c>
      <c r="AA710" s="117"/>
      <c r="AB710" s="118"/>
      <c r="AD710" s="113" t="s">
        <v>376</v>
      </c>
      <c r="AE710" s="114">
        <f>VLOOKUP(AD710,[1]definitions_list_lookup!$Y$12:$Z$15,2,FALSE)</f>
        <v>0</v>
      </c>
      <c r="AG710" s="114" t="e">
        <f>VLOOKUP(AF710,[1]definitions_list_lookup!$AT$3:$AU$5,2,FALSE)</f>
        <v>#N/A</v>
      </c>
      <c r="AK710" s="119"/>
      <c r="AL710" s="119"/>
      <c r="AM710" s="119"/>
      <c r="AN710" s="119"/>
      <c r="AO710" s="119"/>
      <c r="AP710" s="119"/>
      <c r="AQ710" s="119"/>
      <c r="AR710" s="119"/>
      <c r="AS710" s="119"/>
      <c r="AT710" s="120">
        <v>9</v>
      </c>
      <c r="AU710" s="120">
        <v>270</v>
      </c>
      <c r="AV710" s="120">
        <v>13</v>
      </c>
      <c r="AW710" s="120">
        <v>180</v>
      </c>
      <c r="AX710" s="121">
        <f t="shared" si="45"/>
        <v>34.451617861559157</v>
      </c>
      <c r="AY710" s="121">
        <f t="shared" si="46"/>
        <v>34.451617861559157</v>
      </c>
      <c r="AZ710" s="121">
        <f t="shared" si="47"/>
        <v>74.359105343358664</v>
      </c>
      <c r="BA710" s="121">
        <f t="shared" si="48"/>
        <v>124.45161786155916</v>
      </c>
      <c r="BB710" s="121">
        <f t="shared" si="49"/>
        <v>15.640894656641336</v>
      </c>
      <c r="BC710" s="122">
        <f t="shared" si="50"/>
        <v>214.45161786155916</v>
      </c>
      <c r="BD710" s="123">
        <f t="shared" si="51"/>
        <v>15.640894656641336</v>
      </c>
      <c r="BE710" s="113" t="s">
        <v>479</v>
      </c>
      <c r="BG710" s="124"/>
      <c r="BH710" s="113" t="s">
        <v>420</v>
      </c>
      <c r="BI710" s="113">
        <f>VLOOKUP(BH710,[1]definitions_list_lookup!$AB$12:$AC$17,2,FALSE)</f>
        <v>0</v>
      </c>
    </row>
    <row r="711" spans="1:61">
      <c r="A711" s="15">
        <v>43306</v>
      </c>
      <c r="B711" s="9" t="s">
        <v>9</v>
      </c>
      <c r="C711" s="16"/>
      <c r="D711" s="16" t="s">
        <v>471</v>
      </c>
      <c r="E711" s="16">
        <v>94</v>
      </c>
      <c r="F711" s="16">
        <v>1</v>
      </c>
      <c r="G711" s="17" t="str">
        <f t="shared" si="44"/>
        <v>94-1</v>
      </c>
      <c r="H711" s="18">
        <v>36.200000000000003</v>
      </c>
      <c r="I711" s="18">
        <v>49.5</v>
      </c>
      <c r="J711" s="49" t="str">
        <f>IF(((VLOOKUP($G711,Depth_Lookup!$A$3:$J$561,9,FALSE))-(I711/100))&gt;=0,"Good","Too Long")</f>
        <v>Good</v>
      </c>
      <c r="K711" s="50">
        <f>(VLOOKUP($G711,Depth_Lookup!$A$3:$J$561,10,FALSE))+(H711/100)</f>
        <v>206.96199999999999</v>
      </c>
      <c r="L711" s="50">
        <f>(VLOOKUP($G711,Depth_Lookup!$A$3:$J$561,10,FALSE))+(I711/100)</f>
        <v>207.095</v>
      </c>
      <c r="R711" s="9"/>
      <c r="S711" s="17"/>
      <c r="T711" s="208"/>
      <c r="U711" s="5"/>
      <c r="V711" s="9"/>
      <c r="W711" s="9"/>
      <c r="X711" s="10" t="e">
        <f>VLOOKUP(W711,[1]definitions_list_lookup!$V$12:$W$15,2,FALSE)</f>
        <v>#N/A</v>
      </c>
      <c r="Y711" s="5"/>
      <c r="Z711" s="17" t="e">
        <f>VLOOKUP(Y711,[1]definitions_list_lookup!$AT$3:$AU$5,2,FALSE)</f>
        <v>#N/A</v>
      </c>
      <c r="AA711" s="52"/>
      <c r="AC711" s="9"/>
      <c r="AD711" s="2" t="s">
        <v>376</v>
      </c>
      <c r="AE711" s="10">
        <f>VLOOKUP(AD711,[1]definitions_list_lookup!$Y$12:$Z$15,2,FALSE)</f>
        <v>0</v>
      </c>
      <c r="AF711" s="5"/>
      <c r="AG711" s="17" t="e">
        <f>VLOOKUP(AF711,[1]definitions_list_lookup!$AT$3:$AU$5,2,FALSE)</f>
        <v>#N/A</v>
      </c>
      <c r="AI711" s="2"/>
      <c r="AJ711" s="2"/>
      <c r="AK711" s="54"/>
      <c r="AL711" s="54"/>
      <c r="AM711" s="54"/>
      <c r="AN711" s="54"/>
      <c r="AO711" s="54"/>
      <c r="AP711" s="54"/>
      <c r="AQ711" s="54"/>
      <c r="AR711" s="54"/>
      <c r="AS711" s="54"/>
      <c r="AT711" s="55"/>
      <c r="AU711" s="55"/>
      <c r="AV711" s="55"/>
      <c r="AW711" s="55"/>
      <c r="AX711" s="56" t="e">
        <f t="shared" si="45"/>
        <v>#DIV/0!</v>
      </c>
      <c r="AY711" s="56" t="e">
        <f t="shared" si="46"/>
        <v>#DIV/0!</v>
      </c>
      <c r="AZ711" s="56" t="e">
        <f t="shared" si="47"/>
        <v>#DIV/0!</v>
      </c>
      <c r="BA711" s="56" t="e">
        <f t="shared" si="48"/>
        <v>#DIV/0!</v>
      </c>
      <c r="BB711" s="56" t="e">
        <f t="shared" si="49"/>
        <v>#DIV/0!</v>
      </c>
      <c r="BC711" s="57" t="e">
        <f t="shared" si="50"/>
        <v>#DIV/0!</v>
      </c>
      <c r="BD711" s="58" t="e">
        <f t="shared" si="51"/>
        <v>#DIV/0!</v>
      </c>
      <c r="BE711" s="2" t="s">
        <v>426</v>
      </c>
      <c r="BH711" s="2" t="s">
        <v>420</v>
      </c>
      <c r="BI711" s="9">
        <f>VLOOKUP(BH711,[1]definitions_list_lookup!$AB$12:$AC$17,2,FALSE)</f>
        <v>0</v>
      </c>
    </row>
    <row r="712" spans="1:61">
      <c r="A712" s="15">
        <v>43306</v>
      </c>
      <c r="B712" s="9" t="s">
        <v>9</v>
      </c>
      <c r="C712" s="16"/>
      <c r="D712" s="16" t="s">
        <v>471</v>
      </c>
      <c r="E712" s="16">
        <v>94</v>
      </c>
      <c r="F712" s="16">
        <v>1</v>
      </c>
      <c r="G712" s="17" t="str">
        <f t="shared" si="44"/>
        <v>94-1</v>
      </c>
      <c r="H712" s="18">
        <v>49.5</v>
      </c>
      <c r="I712" s="18">
        <v>95</v>
      </c>
      <c r="J712" s="49" t="str">
        <f>IF(((VLOOKUP($G712,Depth_Lookup!$A$3:$J$561,9,FALSE))-(I712/100))&gt;=0,"Good","Too Long")</f>
        <v>Good</v>
      </c>
      <c r="K712" s="50">
        <f>(VLOOKUP($G712,Depth_Lookup!$A$3:$J$561,10,FALSE))+(H712/100)</f>
        <v>207.095</v>
      </c>
      <c r="L712" s="50">
        <f>(VLOOKUP($G712,Depth_Lookup!$A$3:$J$561,10,FALSE))+(I712/100)</f>
        <v>207.54999999999998</v>
      </c>
      <c r="P712" s="2" t="s">
        <v>373</v>
      </c>
      <c r="Q712" s="2" t="s">
        <v>372</v>
      </c>
      <c r="R712" s="9"/>
      <c r="S712" s="17"/>
      <c r="T712" s="208" t="s">
        <v>375</v>
      </c>
      <c r="U712" s="5"/>
      <c r="V712" s="9"/>
      <c r="W712" s="9"/>
      <c r="X712" s="10" t="e">
        <f>VLOOKUP(W712,[1]definitions_list_lookup!$V$12:$W$15,2,FALSE)</f>
        <v>#N/A</v>
      </c>
      <c r="Y712" s="5"/>
      <c r="Z712" s="17" t="e">
        <f>VLOOKUP(Y712,[1]definitions_list_lookup!$AT$3:$AU$5,2,FALSE)</f>
        <v>#N/A</v>
      </c>
      <c r="AA712" s="52"/>
      <c r="AC712" s="9"/>
      <c r="AD712" s="2" t="s">
        <v>376</v>
      </c>
      <c r="AE712" s="10">
        <f>VLOOKUP(AD712,[1]definitions_list_lookup!$Y$12:$Z$15,2,FALSE)</f>
        <v>0</v>
      </c>
      <c r="AF712" s="5"/>
      <c r="AG712" s="17" t="e">
        <f>VLOOKUP(AF712,[1]definitions_list_lookup!$AT$3:$AU$5,2,FALSE)</f>
        <v>#N/A</v>
      </c>
      <c r="AI712" s="2"/>
      <c r="AJ712" s="2"/>
      <c r="AK712" s="54"/>
      <c r="AL712" s="54"/>
      <c r="AM712" s="54"/>
      <c r="AN712" s="54"/>
      <c r="AO712" s="54"/>
      <c r="AP712" s="54"/>
      <c r="AQ712" s="54"/>
      <c r="AR712" s="54"/>
      <c r="AS712" s="54"/>
      <c r="AT712" s="55"/>
      <c r="AU712" s="55"/>
      <c r="AV712" s="55"/>
      <c r="AW712" s="55"/>
      <c r="AX712" s="56" t="e">
        <f t="shared" si="45"/>
        <v>#DIV/0!</v>
      </c>
      <c r="AY712" s="56" t="e">
        <f t="shared" si="46"/>
        <v>#DIV/0!</v>
      </c>
      <c r="AZ712" s="56" t="e">
        <f t="shared" si="47"/>
        <v>#DIV/0!</v>
      </c>
      <c r="BA712" s="56" t="e">
        <f t="shared" si="48"/>
        <v>#DIV/0!</v>
      </c>
      <c r="BB712" s="56" t="e">
        <f t="shared" si="49"/>
        <v>#DIV/0!</v>
      </c>
      <c r="BC712" s="57"/>
      <c r="BD712" s="58"/>
      <c r="BE712" s="2" t="s">
        <v>459</v>
      </c>
      <c r="BH712" s="2" t="s">
        <v>420</v>
      </c>
      <c r="BI712" s="9">
        <f>VLOOKUP(BH712,[1]definitions_list_lookup!$AB$12:$AC$17,2,FALSE)</f>
        <v>0</v>
      </c>
    </row>
    <row r="713" spans="1:61">
      <c r="A713" s="15">
        <v>43306</v>
      </c>
      <c r="B713" s="9" t="s">
        <v>9</v>
      </c>
      <c r="C713" s="16"/>
      <c r="D713" s="16" t="s">
        <v>471</v>
      </c>
      <c r="E713" s="16">
        <v>94</v>
      </c>
      <c r="F713" s="16">
        <v>2</v>
      </c>
      <c r="G713" s="17" t="str">
        <f t="shared" si="44"/>
        <v>94-2</v>
      </c>
      <c r="H713" s="18">
        <v>0</v>
      </c>
      <c r="I713" s="18">
        <v>31</v>
      </c>
      <c r="J713" s="49" t="str">
        <f>IF(((VLOOKUP($G713,Depth_Lookup!$A$3:$J$561,9,FALSE))-(I713/100))&gt;=0,"Good","Too Long")</f>
        <v>Good</v>
      </c>
      <c r="K713" s="50">
        <f>(VLOOKUP($G713,Depth_Lookup!$A$3:$J$561,10,FALSE))+(H713/100)</f>
        <v>207.55</v>
      </c>
      <c r="L713" s="50">
        <f>(VLOOKUP($G713,Depth_Lookup!$A$3:$J$561,10,FALSE))+(I713/100)</f>
        <v>207.86</v>
      </c>
      <c r="R713" s="9"/>
      <c r="S713" s="17"/>
      <c r="T713" s="208"/>
      <c r="U713" s="5"/>
      <c r="V713" s="9"/>
      <c r="W713" s="9"/>
      <c r="X713" s="10" t="e">
        <f>VLOOKUP(W713,[1]definitions_list_lookup!$V$12:$W$15,2,FALSE)</f>
        <v>#N/A</v>
      </c>
      <c r="Y713" s="5"/>
      <c r="Z713" s="17" t="e">
        <f>VLOOKUP(Y713,[1]definitions_list_lookup!$AT$3:$AU$5,2,FALSE)</f>
        <v>#N/A</v>
      </c>
      <c r="AA713" s="52"/>
      <c r="AC713" s="9"/>
      <c r="AD713" s="2" t="s">
        <v>376</v>
      </c>
      <c r="AE713" s="10">
        <f>VLOOKUP(AD713,[1]definitions_list_lookup!$Y$12:$Z$15,2,FALSE)</f>
        <v>0</v>
      </c>
      <c r="AF713" s="5"/>
      <c r="AG713" s="17" t="e">
        <f>VLOOKUP(AF713,[1]definitions_list_lookup!$AT$3:$AU$5,2,FALSE)</f>
        <v>#N/A</v>
      </c>
      <c r="AI713" s="2"/>
      <c r="AJ713" s="2"/>
      <c r="AK713" s="54"/>
      <c r="AL713" s="54"/>
      <c r="AM713" s="54"/>
      <c r="AN713" s="54"/>
      <c r="AO713" s="54"/>
      <c r="AP713" s="54"/>
      <c r="AQ713" s="54"/>
      <c r="AR713" s="54"/>
      <c r="AS713" s="54"/>
      <c r="AT713" s="55"/>
      <c r="AU713" s="55"/>
      <c r="AV713" s="55"/>
      <c r="AW713" s="55"/>
      <c r="AX713" s="56" t="e">
        <f t="shared" si="45"/>
        <v>#DIV/0!</v>
      </c>
      <c r="AY713" s="56" t="e">
        <f t="shared" si="46"/>
        <v>#DIV/0!</v>
      </c>
      <c r="AZ713" s="56" t="e">
        <f t="shared" si="47"/>
        <v>#DIV/0!</v>
      </c>
      <c r="BA713" s="56" t="e">
        <f t="shared" si="48"/>
        <v>#DIV/0!</v>
      </c>
      <c r="BB713" s="56" t="e">
        <f t="shared" si="49"/>
        <v>#DIV/0!</v>
      </c>
      <c r="BC713" s="57" t="e">
        <f t="shared" si="50"/>
        <v>#DIV/0!</v>
      </c>
      <c r="BD713" s="58" t="e">
        <f t="shared" si="51"/>
        <v>#DIV/0!</v>
      </c>
      <c r="BE713" s="2" t="s">
        <v>459</v>
      </c>
      <c r="BH713" s="2" t="s">
        <v>420</v>
      </c>
      <c r="BI713" s="9">
        <f>VLOOKUP(BH713,[1]definitions_list_lookup!$AB$12:$AC$17,2,FALSE)</f>
        <v>0</v>
      </c>
    </row>
    <row r="714" spans="1:61" s="113" customFormat="1">
      <c r="A714" s="125">
        <v>43306</v>
      </c>
      <c r="B714" s="113" t="s">
        <v>9</v>
      </c>
      <c r="C714" s="126"/>
      <c r="D714" s="126" t="s">
        <v>471</v>
      </c>
      <c r="E714" s="126">
        <v>94</v>
      </c>
      <c r="F714" s="126">
        <v>2</v>
      </c>
      <c r="G714" s="114" t="str">
        <f t="shared" si="44"/>
        <v>94-2</v>
      </c>
      <c r="H714" s="126">
        <v>31</v>
      </c>
      <c r="I714" s="126">
        <v>31.5</v>
      </c>
      <c r="J714" s="49" t="str">
        <f>IF(((VLOOKUP($G714,Depth_Lookup!$A$3:$J$561,9,FALSE))-(I714/100))&gt;=0,"Good","Too Long")</f>
        <v>Good</v>
      </c>
      <c r="K714" s="50">
        <f>(VLOOKUP($G714,Depth_Lookup!$A$3:$J$561,10,FALSE))+(H714/100)</f>
        <v>207.86</v>
      </c>
      <c r="L714" s="50">
        <f>(VLOOKUP($G714,Depth_Lookup!$A$3:$J$561,10,FALSE))+(I714/100)</f>
        <v>207.86500000000001</v>
      </c>
      <c r="M714" s="115"/>
      <c r="N714" s="116"/>
      <c r="S714" s="114"/>
      <c r="T714" s="208"/>
      <c r="X714" s="114" t="e">
        <f>VLOOKUP(W714,[1]definitions_list_lookup!$V$12:$W$15,2,FALSE)</f>
        <v>#N/A</v>
      </c>
      <c r="Z714" s="114" t="e">
        <f>VLOOKUP(Y714,[1]definitions_list_lookup!$AT$3:$AU$5,2,FALSE)</f>
        <v>#N/A</v>
      </c>
      <c r="AA714" s="117"/>
      <c r="AB714" s="118"/>
      <c r="AD714" s="113" t="s">
        <v>376</v>
      </c>
      <c r="AE714" s="114">
        <f>VLOOKUP(AD714,[1]definitions_list_lookup!$Y$12:$Z$15,2,FALSE)</f>
        <v>0</v>
      </c>
      <c r="AG714" s="114" t="e">
        <f>VLOOKUP(AF714,[1]definitions_list_lookup!$AT$3:$AU$5,2,FALSE)</f>
        <v>#N/A</v>
      </c>
      <c r="AK714" s="119"/>
      <c r="AL714" s="119"/>
      <c r="AM714" s="119"/>
      <c r="AN714" s="119"/>
      <c r="AO714" s="119"/>
      <c r="AP714" s="119"/>
      <c r="AQ714" s="119"/>
      <c r="AR714" s="119"/>
      <c r="AS714" s="119"/>
      <c r="AT714" s="120">
        <v>6</v>
      </c>
      <c r="AU714" s="120">
        <v>270</v>
      </c>
      <c r="AV714" s="120">
        <v>31</v>
      </c>
      <c r="AW714" s="120">
        <v>180</v>
      </c>
      <c r="AX714" s="121">
        <f t="shared" si="45"/>
        <v>9.9219548901137955</v>
      </c>
      <c r="AY714" s="121">
        <f t="shared" si="46"/>
        <v>9.9219548901137955</v>
      </c>
      <c r="AZ714" s="121">
        <f t="shared" si="47"/>
        <v>58.617480374710233</v>
      </c>
      <c r="BA714" s="121">
        <f t="shared" si="48"/>
        <v>99.921954890113795</v>
      </c>
      <c r="BB714" s="121">
        <f t="shared" si="49"/>
        <v>31.382519625289767</v>
      </c>
      <c r="BC714" s="122">
        <f t="shared" si="50"/>
        <v>189.9219548901138</v>
      </c>
      <c r="BD714" s="123">
        <f t="shared" si="51"/>
        <v>31.382519625289767</v>
      </c>
      <c r="BE714" s="113" t="s">
        <v>425</v>
      </c>
      <c r="BG714" s="124"/>
      <c r="BH714" s="113" t="s">
        <v>420</v>
      </c>
      <c r="BI714" s="113">
        <f>VLOOKUP(BH714,[1]definitions_list_lookup!$AB$12:$AC$17,2,FALSE)</f>
        <v>0</v>
      </c>
    </row>
    <row r="715" spans="1:61">
      <c r="A715" s="15">
        <v>43306</v>
      </c>
      <c r="B715" s="9" t="s">
        <v>9</v>
      </c>
      <c r="C715" s="16"/>
      <c r="D715" s="16" t="s">
        <v>471</v>
      </c>
      <c r="E715" s="16">
        <v>94</v>
      </c>
      <c r="F715" s="16">
        <v>2</v>
      </c>
      <c r="G715" s="17" t="str">
        <f t="shared" si="44"/>
        <v>94-2</v>
      </c>
      <c r="H715" s="18">
        <v>31.5</v>
      </c>
      <c r="I715" s="18">
        <v>58</v>
      </c>
      <c r="J715" s="49" t="str">
        <f>IF(((VLOOKUP($G715,Depth_Lookup!$A$3:$J$561,9,FALSE))-(I715/100))&gt;=0,"Good","Too Long")</f>
        <v>Good</v>
      </c>
      <c r="K715" s="50">
        <f>(VLOOKUP($G715,Depth_Lookup!$A$3:$J$561,10,FALSE))+(H715/100)</f>
        <v>207.86500000000001</v>
      </c>
      <c r="L715" s="50">
        <f>(VLOOKUP($G715,Depth_Lookup!$A$3:$J$561,10,FALSE))+(I715/100)</f>
        <v>208.13000000000002</v>
      </c>
      <c r="R715" s="9"/>
      <c r="S715" s="17"/>
      <c r="T715" s="208"/>
      <c r="U715" s="5"/>
      <c r="V715" s="9"/>
      <c r="W715" s="9"/>
      <c r="X715" s="10" t="e">
        <f>VLOOKUP(W715,[1]definitions_list_lookup!$V$12:$W$15,2,FALSE)</f>
        <v>#N/A</v>
      </c>
      <c r="Y715" s="5"/>
      <c r="Z715" s="17" t="e">
        <f>VLOOKUP(Y715,[1]definitions_list_lookup!$AT$3:$AU$5,2,FALSE)</f>
        <v>#N/A</v>
      </c>
      <c r="AA715" s="52"/>
      <c r="AC715" s="9"/>
      <c r="AD715" s="2" t="s">
        <v>376</v>
      </c>
      <c r="AE715" s="10">
        <f>VLOOKUP(AD715,[1]definitions_list_lookup!$Y$12:$Z$15,2,FALSE)</f>
        <v>0</v>
      </c>
      <c r="AF715" s="5"/>
      <c r="AG715" s="17" t="e">
        <f>VLOOKUP(AF715,[1]definitions_list_lookup!$AT$3:$AU$5,2,FALSE)</f>
        <v>#N/A</v>
      </c>
      <c r="AI715" s="2"/>
      <c r="AJ715" s="2"/>
      <c r="AK715" s="54"/>
      <c r="AL715" s="54"/>
      <c r="AM715" s="54"/>
      <c r="AN715" s="54"/>
      <c r="AO715" s="54"/>
      <c r="AP715" s="54"/>
      <c r="AQ715" s="54"/>
      <c r="AR715" s="54"/>
      <c r="AS715" s="54"/>
      <c r="AT715" s="55"/>
      <c r="AU715" s="55"/>
      <c r="AV715" s="55"/>
      <c r="AW715" s="55"/>
      <c r="AX715" s="56" t="e">
        <f t="shared" si="45"/>
        <v>#DIV/0!</v>
      </c>
      <c r="AY715" s="56" t="e">
        <f t="shared" si="46"/>
        <v>#DIV/0!</v>
      </c>
      <c r="AZ715" s="56" t="e">
        <f t="shared" si="47"/>
        <v>#DIV/0!</v>
      </c>
      <c r="BA715" s="56" t="e">
        <f t="shared" si="48"/>
        <v>#DIV/0!</v>
      </c>
      <c r="BB715" s="56" t="e">
        <f t="shared" si="49"/>
        <v>#DIV/0!</v>
      </c>
      <c r="BC715" s="57" t="e">
        <f t="shared" si="50"/>
        <v>#DIV/0!</v>
      </c>
      <c r="BD715" s="58" t="e">
        <f t="shared" si="51"/>
        <v>#DIV/0!</v>
      </c>
      <c r="BE715" s="2" t="s">
        <v>459</v>
      </c>
      <c r="BH715" s="2" t="s">
        <v>420</v>
      </c>
      <c r="BI715" s="9">
        <f>VLOOKUP(BH715,[1]definitions_list_lookup!$AB$12:$AC$17,2,FALSE)</f>
        <v>0</v>
      </c>
    </row>
    <row r="716" spans="1:61">
      <c r="A716" s="15">
        <v>43306</v>
      </c>
      <c r="B716" s="9" t="s">
        <v>9</v>
      </c>
      <c r="C716" s="16"/>
      <c r="D716" s="16" t="s">
        <v>471</v>
      </c>
      <c r="E716" s="16">
        <v>94</v>
      </c>
      <c r="F716" s="16">
        <v>3</v>
      </c>
      <c r="G716" s="17" t="str">
        <f t="shared" si="44"/>
        <v>94-3</v>
      </c>
      <c r="H716" s="18">
        <v>0</v>
      </c>
      <c r="I716" s="18">
        <v>7.5</v>
      </c>
      <c r="J716" s="49" t="str">
        <f>IF(((VLOOKUP($G716,Depth_Lookup!$A$3:$J$561,9,FALSE))-(I716/100))&gt;=0,"Good","Too Long")</f>
        <v>Good</v>
      </c>
      <c r="K716" s="50">
        <f>(VLOOKUP($G716,Depth_Lookup!$A$3:$J$561,10,FALSE))+(H716/100)</f>
        <v>208.13</v>
      </c>
      <c r="L716" s="50">
        <f>(VLOOKUP($G716,Depth_Lookup!$A$3:$J$561,10,FALSE))+(I716/100)</f>
        <v>208.20499999999998</v>
      </c>
      <c r="R716" s="9"/>
      <c r="S716" s="17"/>
      <c r="T716" s="208"/>
      <c r="U716" s="5"/>
      <c r="V716" s="9"/>
      <c r="W716" s="9"/>
      <c r="X716" s="10" t="e">
        <f>VLOOKUP(W716,[1]definitions_list_lookup!$V$12:$W$15,2,FALSE)</f>
        <v>#N/A</v>
      </c>
      <c r="Y716" s="5"/>
      <c r="Z716" s="17" t="e">
        <f>VLOOKUP(Y716,[1]definitions_list_lookup!$AT$3:$AU$5,2,FALSE)</f>
        <v>#N/A</v>
      </c>
      <c r="AA716" s="52"/>
      <c r="AC716" s="9"/>
      <c r="AD716" s="2" t="s">
        <v>376</v>
      </c>
      <c r="AE716" s="10">
        <f>VLOOKUP(AD716,[1]definitions_list_lookup!$Y$12:$Z$15,2,FALSE)</f>
        <v>0</v>
      </c>
      <c r="AF716" s="5"/>
      <c r="AG716" s="17" t="e">
        <f>VLOOKUP(AF716,[1]definitions_list_lookup!$AT$3:$AU$5,2,FALSE)</f>
        <v>#N/A</v>
      </c>
      <c r="AI716" s="2"/>
      <c r="AJ716" s="2"/>
      <c r="AK716" s="54"/>
      <c r="AL716" s="54"/>
      <c r="AM716" s="54"/>
      <c r="AN716" s="54"/>
      <c r="AO716" s="54"/>
      <c r="AP716" s="54"/>
      <c r="AQ716" s="54"/>
      <c r="AR716" s="54"/>
      <c r="AS716" s="54"/>
      <c r="AT716" s="55"/>
      <c r="AU716" s="55"/>
      <c r="AV716" s="55"/>
      <c r="AW716" s="55"/>
      <c r="AX716" s="56" t="e">
        <f t="shared" si="45"/>
        <v>#DIV/0!</v>
      </c>
      <c r="AY716" s="56" t="e">
        <f t="shared" si="46"/>
        <v>#DIV/0!</v>
      </c>
      <c r="AZ716" s="56" t="e">
        <f t="shared" si="47"/>
        <v>#DIV/0!</v>
      </c>
      <c r="BA716" s="56" t="e">
        <f t="shared" si="48"/>
        <v>#DIV/0!</v>
      </c>
      <c r="BB716" s="56" t="e">
        <f t="shared" si="49"/>
        <v>#DIV/0!</v>
      </c>
      <c r="BC716" s="57" t="e">
        <f t="shared" si="50"/>
        <v>#DIV/0!</v>
      </c>
      <c r="BD716" s="58" t="e">
        <f t="shared" si="51"/>
        <v>#DIV/0!</v>
      </c>
      <c r="BE716" s="2" t="s">
        <v>459</v>
      </c>
      <c r="BH716" s="2" t="s">
        <v>420</v>
      </c>
      <c r="BI716" s="9">
        <f>VLOOKUP(BH716,[1]definitions_list_lookup!$AB$12:$AC$17,2,FALSE)</f>
        <v>0</v>
      </c>
    </row>
    <row r="717" spans="1:61" s="113" customFormat="1">
      <c r="A717" s="125">
        <v>43306</v>
      </c>
      <c r="B717" s="113" t="s">
        <v>9</v>
      </c>
      <c r="C717" s="126"/>
      <c r="D717" s="126" t="s">
        <v>471</v>
      </c>
      <c r="E717" s="126">
        <v>94</v>
      </c>
      <c r="F717" s="126">
        <v>3</v>
      </c>
      <c r="G717" s="114" t="str">
        <f t="shared" si="44"/>
        <v>94-3</v>
      </c>
      <c r="H717" s="126">
        <v>7.5</v>
      </c>
      <c r="I717" s="126">
        <v>8</v>
      </c>
      <c r="J717" s="49" t="str">
        <f>IF(((VLOOKUP($G717,Depth_Lookup!$A$3:$J$561,9,FALSE))-(I717/100))&gt;=0,"Good","Too Long")</f>
        <v>Good</v>
      </c>
      <c r="K717" s="50">
        <f>(VLOOKUP($G717,Depth_Lookup!$A$3:$J$561,10,FALSE))+(H717/100)</f>
        <v>208.20499999999998</v>
      </c>
      <c r="L717" s="50">
        <f>(VLOOKUP($G717,Depth_Lookup!$A$3:$J$561,10,FALSE))+(I717/100)</f>
        <v>208.21</v>
      </c>
      <c r="M717" s="115"/>
      <c r="N717" s="116"/>
      <c r="S717" s="114"/>
      <c r="T717" s="208"/>
      <c r="X717" s="114" t="e">
        <f>VLOOKUP(W717,[1]definitions_list_lookup!$V$12:$W$15,2,FALSE)</f>
        <v>#N/A</v>
      </c>
      <c r="Z717" s="114" t="e">
        <f>VLOOKUP(Y717,[1]definitions_list_lookup!$AT$3:$AU$5,2,FALSE)</f>
        <v>#N/A</v>
      </c>
      <c r="AA717" s="117"/>
      <c r="AB717" s="118"/>
      <c r="AD717" s="113" t="s">
        <v>376</v>
      </c>
      <c r="AE717" s="114">
        <f>VLOOKUP(AD717,[1]definitions_list_lookup!$Y$12:$Z$15,2,FALSE)</f>
        <v>0</v>
      </c>
      <c r="AG717" s="114" t="e">
        <f>VLOOKUP(AF717,[1]definitions_list_lookup!$AT$3:$AU$5,2,FALSE)</f>
        <v>#N/A</v>
      </c>
      <c r="AK717" s="119" t="s">
        <v>421</v>
      </c>
      <c r="AL717" s="119" t="s">
        <v>422</v>
      </c>
      <c r="AM717" s="119" t="s">
        <v>423</v>
      </c>
      <c r="AN717" s="119">
        <v>0.5</v>
      </c>
      <c r="AO717" s="119"/>
      <c r="AP717" s="119"/>
      <c r="AQ717" s="119"/>
      <c r="AR717" s="119"/>
      <c r="AS717" s="119"/>
      <c r="AT717" s="120">
        <v>9</v>
      </c>
      <c r="AU717" s="120">
        <v>270</v>
      </c>
      <c r="AV717" s="120">
        <v>34</v>
      </c>
      <c r="AW717" s="120">
        <v>180</v>
      </c>
      <c r="AX717" s="121">
        <f t="shared" si="45"/>
        <v>13.214483488832855</v>
      </c>
      <c r="AY717" s="121">
        <f t="shared" si="46"/>
        <v>13.214483488832855</v>
      </c>
      <c r="AZ717" s="121">
        <f t="shared" si="47"/>
        <v>55.283672624720502</v>
      </c>
      <c r="BA717" s="121">
        <f t="shared" si="48"/>
        <v>103.21448348883285</v>
      </c>
      <c r="BB717" s="121">
        <f t="shared" si="49"/>
        <v>34.716327375279498</v>
      </c>
      <c r="BC717" s="122">
        <f t="shared" si="50"/>
        <v>193.21448348883285</v>
      </c>
      <c r="BD717" s="123">
        <f t="shared" si="51"/>
        <v>34.716327375279498</v>
      </c>
      <c r="BE717" s="113" t="s">
        <v>425</v>
      </c>
      <c r="BG717" s="124"/>
      <c r="BH717" s="113" t="s">
        <v>420</v>
      </c>
      <c r="BI717" s="113">
        <f>VLOOKUP(BH717,[1]definitions_list_lookup!$AB$12:$AC$17,2,FALSE)</f>
        <v>0</v>
      </c>
    </row>
    <row r="718" spans="1:61">
      <c r="A718" s="15">
        <v>43306</v>
      </c>
      <c r="B718" s="9" t="s">
        <v>9</v>
      </c>
      <c r="C718" s="16"/>
      <c r="D718" s="16" t="s">
        <v>471</v>
      </c>
      <c r="E718" s="16">
        <v>94</v>
      </c>
      <c r="F718" s="16">
        <v>3</v>
      </c>
      <c r="G718" s="17" t="str">
        <f t="shared" si="44"/>
        <v>94-3</v>
      </c>
      <c r="H718" s="18">
        <v>8</v>
      </c>
      <c r="I718" s="18">
        <v>54</v>
      </c>
      <c r="J718" s="49" t="str">
        <f>IF(((VLOOKUP($G718,Depth_Lookup!$A$3:$J$561,9,FALSE))-(I718/100))&gt;=0,"Good","Too Long")</f>
        <v>Good</v>
      </c>
      <c r="K718" s="50">
        <f>(VLOOKUP($G718,Depth_Lookup!$A$3:$J$561,10,FALSE))+(H718/100)</f>
        <v>208.21</v>
      </c>
      <c r="L718" s="50">
        <f>(VLOOKUP($G718,Depth_Lookup!$A$3:$J$561,10,FALSE))+(I718/100)</f>
        <v>208.67</v>
      </c>
      <c r="R718" s="9"/>
      <c r="S718" s="17"/>
      <c r="T718" s="208"/>
      <c r="U718" s="5"/>
      <c r="V718" s="9"/>
      <c r="W718" s="9"/>
      <c r="X718" s="10" t="e">
        <f>VLOOKUP(W718,[1]definitions_list_lookup!$V$12:$W$15,2,FALSE)</f>
        <v>#N/A</v>
      </c>
      <c r="Y718" s="5"/>
      <c r="Z718" s="17" t="e">
        <f>VLOOKUP(Y718,[1]definitions_list_lookup!$AT$3:$AU$5,2,FALSE)</f>
        <v>#N/A</v>
      </c>
      <c r="AA718" s="52"/>
      <c r="AC718" s="9"/>
      <c r="AD718" s="2" t="s">
        <v>376</v>
      </c>
      <c r="AE718" s="10">
        <f>VLOOKUP(AD718,[1]definitions_list_lookup!$Y$12:$Z$15,2,FALSE)</f>
        <v>0</v>
      </c>
      <c r="AF718" s="5"/>
      <c r="AG718" s="17" t="e">
        <f>VLOOKUP(AF718,[1]definitions_list_lookup!$AT$3:$AU$5,2,FALSE)</f>
        <v>#N/A</v>
      </c>
      <c r="AI718" s="2"/>
      <c r="AJ718" s="2"/>
      <c r="AK718" s="54"/>
      <c r="AL718" s="54"/>
      <c r="AM718" s="54"/>
      <c r="AN718" s="54"/>
      <c r="AO718" s="54"/>
      <c r="AP718" s="54"/>
      <c r="AQ718" s="54"/>
      <c r="AR718" s="54"/>
      <c r="AS718" s="54"/>
      <c r="AT718" s="55"/>
      <c r="AU718" s="55"/>
      <c r="AV718" s="55"/>
      <c r="AW718" s="55"/>
      <c r="AX718" s="56" t="e">
        <f t="shared" si="45"/>
        <v>#DIV/0!</v>
      </c>
      <c r="AY718" s="56" t="e">
        <f t="shared" si="46"/>
        <v>#DIV/0!</v>
      </c>
      <c r="AZ718" s="56" t="e">
        <f t="shared" si="47"/>
        <v>#DIV/0!</v>
      </c>
      <c r="BA718" s="56" t="e">
        <f t="shared" si="48"/>
        <v>#DIV/0!</v>
      </c>
      <c r="BB718" s="56" t="e">
        <f t="shared" si="49"/>
        <v>#DIV/0!</v>
      </c>
      <c r="BC718" s="57" t="e">
        <f t="shared" si="50"/>
        <v>#DIV/0!</v>
      </c>
      <c r="BD718" s="58" t="e">
        <f t="shared" si="51"/>
        <v>#DIV/0!</v>
      </c>
      <c r="BE718" s="2" t="s">
        <v>459</v>
      </c>
      <c r="BH718" s="2" t="s">
        <v>420</v>
      </c>
      <c r="BI718" s="9">
        <f>VLOOKUP(BH718,[1]definitions_list_lookup!$AB$12:$AC$17,2,FALSE)</f>
        <v>0</v>
      </c>
    </row>
    <row r="719" spans="1:61" s="113" customFormat="1">
      <c r="A719" s="125">
        <v>43306</v>
      </c>
      <c r="B719" s="113" t="s">
        <v>9</v>
      </c>
      <c r="C719" s="126"/>
      <c r="D719" s="126" t="s">
        <v>471</v>
      </c>
      <c r="E719" s="126">
        <v>94</v>
      </c>
      <c r="F719" s="126">
        <v>3</v>
      </c>
      <c r="G719" s="114" t="str">
        <f t="shared" si="44"/>
        <v>94-3</v>
      </c>
      <c r="H719" s="126">
        <v>54</v>
      </c>
      <c r="I719" s="126">
        <v>54.2</v>
      </c>
      <c r="J719" s="49" t="str">
        <f>IF(((VLOOKUP($G719,Depth_Lookup!$A$3:$J$561,9,FALSE))-(I719/100))&gt;=0,"Good","Too Long")</f>
        <v>Good</v>
      </c>
      <c r="K719" s="50">
        <f>(VLOOKUP($G719,Depth_Lookup!$A$3:$J$561,10,FALSE))+(H719/100)</f>
        <v>208.67</v>
      </c>
      <c r="L719" s="50">
        <f>(VLOOKUP($G719,Depth_Lookup!$A$3:$J$561,10,FALSE))+(I719/100)</f>
        <v>208.672</v>
      </c>
      <c r="M719" s="115"/>
      <c r="N719" s="116"/>
      <c r="S719" s="114"/>
      <c r="T719" s="208"/>
      <c r="X719" s="114" t="e">
        <f>VLOOKUP(W719,[1]definitions_list_lookup!$V$12:$W$15,2,FALSE)</f>
        <v>#N/A</v>
      </c>
      <c r="Z719" s="114" t="e">
        <f>VLOOKUP(Y719,[1]definitions_list_lookup!$AT$3:$AU$5,2,FALSE)</f>
        <v>#N/A</v>
      </c>
      <c r="AA719" s="117"/>
      <c r="AB719" s="118"/>
      <c r="AD719" s="113" t="s">
        <v>376</v>
      </c>
      <c r="AE719" s="114">
        <f>VLOOKUP(AD719,[1]definitions_list_lookup!$Y$12:$Z$15,2,FALSE)</f>
        <v>0</v>
      </c>
      <c r="AG719" s="114" t="e">
        <f>VLOOKUP(AF719,[1]definitions_list_lookup!$AT$3:$AU$5,2,FALSE)</f>
        <v>#N/A</v>
      </c>
      <c r="AK719" s="119" t="s">
        <v>421</v>
      </c>
      <c r="AL719" s="119" t="s">
        <v>422</v>
      </c>
      <c r="AM719" s="119" t="s">
        <v>423</v>
      </c>
      <c r="AN719" s="119">
        <v>0.2</v>
      </c>
      <c r="AO719" s="119"/>
      <c r="AP719" s="119"/>
      <c r="AQ719" s="119"/>
      <c r="AR719" s="119"/>
      <c r="AS719" s="119"/>
      <c r="AT719" s="120">
        <v>2</v>
      </c>
      <c r="AU719" s="120">
        <v>270</v>
      </c>
      <c r="AV719" s="120">
        <v>24</v>
      </c>
      <c r="AW719" s="120">
        <v>180</v>
      </c>
      <c r="AX719" s="121">
        <f t="shared" si="45"/>
        <v>4.4847176171159617</v>
      </c>
      <c r="AY719" s="121">
        <f t="shared" si="46"/>
        <v>4.4847176171159617</v>
      </c>
      <c r="AZ719" s="121">
        <f t="shared" si="47"/>
        <v>65.934649297607891</v>
      </c>
      <c r="BA719" s="121">
        <f t="shared" si="48"/>
        <v>94.484717617115962</v>
      </c>
      <c r="BB719" s="121">
        <f t="shared" si="49"/>
        <v>24.065350702392109</v>
      </c>
      <c r="BC719" s="122">
        <f t="shared" si="50"/>
        <v>184.48471761711596</v>
      </c>
      <c r="BD719" s="123">
        <f t="shared" si="51"/>
        <v>24.065350702392109</v>
      </c>
      <c r="BE719" s="113" t="s">
        <v>425</v>
      </c>
      <c r="BG719" s="124"/>
      <c r="BH719" s="113" t="s">
        <v>420</v>
      </c>
      <c r="BI719" s="113">
        <f>VLOOKUP(BH719,[1]definitions_list_lookup!$AB$12:$AC$17,2,FALSE)</f>
        <v>0</v>
      </c>
    </row>
    <row r="720" spans="1:61">
      <c r="A720" s="15">
        <v>43306</v>
      </c>
      <c r="B720" s="9" t="s">
        <v>9</v>
      </c>
      <c r="C720" s="16"/>
      <c r="D720" s="16" t="s">
        <v>471</v>
      </c>
      <c r="E720" s="16">
        <v>94</v>
      </c>
      <c r="F720" s="16">
        <v>3</v>
      </c>
      <c r="G720" s="17" t="str">
        <f t="shared" si="44"/>
        <v>94-3</v>
      </c>
      <c r="H720" s="18">
        <v>54.2</v>
      </c>
      <c r="I720" s="18">
        <v>60</v>
      </c>
      <c r="J720" s="49" t="str">
        <f>IF(((VLOOKUP($G720,Depth_Lookup!$A$3:$J$561,9,FALSE))-(I720/100))&gt;=0,"Good","Too Long")</f>
        <v>Good</v>
      </c>
      <c r="K720" s="50">
        <f>(VLOOKUP($G720,Depth_Lookup!$A$3:$J$561,10,FALSE))+(H720/100)</f>
        <v>208.672</v>
      </c>
      <c r="L720" s="50">
        <f>(VLOOKUP($G720,Depth_Lookup!$A$3:$J$561,10,FALSE))+(I720/100)</f>
        <v>208.73</v>
      </c>
      <c r="R720" s="9"/>
      <c r="S720" s="17"/>
      <c r="T720" s="208"/>
      <c r="U720" s="5"/>
      <c r="V720" s="9"/>
      <c r="W720" s="9"/>
      <c r="X720" s="10" t="e">
        <f>VLOOKUP(W720,[1]definitions_list_lookup!$V$12:$W$15,2,FALSE)</f>
        <v>#N/A</v>
      </c>
      <c r="Y720" s="5"/>
      <c r="Z720" s="17" t="e">
        <f>VLOOKUP(Y720,[1]definitions_list_lookup!$AT$3:$AU$5,2,FALSE)</f>
        <v>#N/A</v>
      </c>
      <c r="AA720" s="52"/>
      <c r="AC720" s="9"/>
      <c r="AD720" s="2" t="s">
        <v>376</v>
      </c>
      <c r="AE720" s="10">
        <f>VLOOKUP(AD720,[1]definitions_list_lookup!$Y$12:$Z$15,2,FALSE)</f>
        <v>0</v>
      </c>
      <c r="AF720" s="5"/>
      <c r="AG720" s="17" t="e">
        <f>VLOOKUP(AF720,[1]definitions_list_lookup!$AT$3:$AU$5,2,FALSE)</f>
        <v>#N/A</v>
      </c>
      <c r="AI720" s="2"/>
      <c r="AJ720" s="2"/>
      <c r="AK720" s="54"/>
      <c r="AL720" s="54"/>
      <c r="AM720" s="54"/>
      <c r="AN720" s="54"/>
      <c r="AO720" s="54"/>
      <c r="AP720" s="54"/>
      <c r="AQ720" s="54"/>
      <c r="AR720" s="54"/>
      <c r="AS720" s="54"/>
      <c r="AT720" s="55"/>
      <c r="AU720" s="55"/>
      <c r="AV720" s="55"/>
      <c r="AW720" s="55"/>
      <c r="AX720" s="56" t="e">
        <f t="shared" si="45"/>
        <v>#DIV/0!</v>
      </c>
      <c r="AY720" s="56" t="e">
        <f t="shared" si="46"/>
        <v>#DIV/0!</v>
      </c>
      <c r="AZ720" s="56" t="e">
        <f t="shared" si="47"/>
        <v>#DIV/0!</v>
      </c>
      <c r="BA720" s="56" t="e">
        <f t="shared" si="48"/>
        <v>#DIV/0!</v>
      </c>
      <c r="BB720" s="56" t="e">
        <f t="shared" si="49"/>
        <v>#DIV/0!</v>
      </c>
      <c r="BC720" s="57" t="e">
        <f t="shared" si="50"/>
        <v>#DIV/0!</v>
      </c>
      <c r="BD720" s="58" t="e">
        <f t="shared" si="51"/>
        <v>#DIV/0!</v>
      </c>
      <c r="BE720" s="2" t="s">
        <v>459</v>
      </c>
      <c r="BH720" s="2" t="s">
        <v>420</v>
      </c>
      <c r="BI720" s="9">
        <f>VLOOKUP(BH720,[1]definitions_list_lookup!$AB$12:$AC$17,2,FALSE)</f>
        <v>0</v>
      </c>
    </row>
    <row r="721" spans="1:61" s="113" customFormat="1">
      <c r="A721" s="125">
        <v>43306</v>
      </c>
      <c r="B721" s="113" t="s">
        <v>9</v>
      </c>
      <c r="C721" s="126"/>
      <c r="D721" s="126" t="s">
        <v>471</v>
      </c>
      <c r="E721" s="126">
        <v>94</v>
      </c>
      <c r="F721" s="126">
        <v>3</v>
      </c>
      <c r="G721" s="114" t="str">
        <f t="shared" si="44"/>
        <v>94-3</v>
      </c>
      <c r="H721" s="126">
        <v>60</v>
      </c>
      <c r="I721" s="126">
        <v>60.5</v>
      </c>
      <c r="J721" s="49" t="str">
        <f>IF(((VLOOKUP($G721,Depth_Lookup!$A$3:$J$561,9,FALSE))-(I721/100))&gt;=0,"Good","Too Long")</f>
        <v>Good</v>
      </c>
      <c r="K721" s="50">
        <f>(VLOOKUP($G721,Depth_Lookup!$A$3:$J$561,10,FALSE))+(H721/100)</f>
        <v>208.73</v>
      </c>
      <c r="L721" s="50">
        <f>(VLOOKUP($G721,Depth_Lookup!$A$3:$J$561,10,FALSE))+(I721/100)</f>
        <v>208.73499999999999</v>
      </c>
      <c r="M721" s="115"/>
      <c r="N721" s="116"/>
      <c r="S721" s="114"/>
      <c r="T721" s="208"/>
      <c r="X721" s="114" t="e">
        <f>VLOOKUP(W721,[1]definitions_list_lookup!$V$12:$W$15,2,FALSE)</f>
        <v>#N/A</v>
      </c>
      <c r="Z721" s="114" t="e">
        <f>VLOOKUP(Y721,[1]definitions_list_lookup!$AT$3:$AU$5,2,FALSE)</f>
        <v>#N/A</v>
      </c>
      <c r="AA721" s="117"/>
      <c r="AB721" s="118"/>
      <c r="AD721" s="113" t="s">
        <v>376</v>
      </c>
      <c r="AE721" s="114">
        <f>VLOOKUP(AD721,[1]definitions_list_lookup!$Y$12:$Z$15,2,FALSE)</f>
        <v>0</v>
      </c>
      <c r="AG721" s="114" t="e">
        <f>VLOOKUP(AF721,[1]definitions_list_lookup!$AT$3:$AU$5,2,FALSE)</f>
        <v>#N/A</v>
      </c>
      <c r="AK721" s="119" t="s">
        <v>421</v>
      </c>
      <c r="AL721" s="119" t="s">
        <v>422</v>
      </c>
      <c r="AM721" s="119" t="s">
        <v>423</v>
      </c>
      <c r="AN721" s="119">
        <v>0.5</v>
      </c>
      <c r="AO721" s="119"/>
      <c r="AP721" s="119"/>
      <c r="AQ721" s="119"/>
      <c r="AR721" s="119"/>
      <c r="AS721" s="119"/>
      <c r="AT721" s="120">
        <v>52</v>
      </c>
      <c r="AU721" s="120">
        <v>90</v>
      </c>
      <c r="AV721" s="120">
        <v>50</v>
      </c>
      <c r="AW721" s="120">
        <v>180</v>
      </c>
      <c r="AX721" s="121">
        <f t="shared" si="45"/>
        <v>-47.043399194178988</v>
      </c>
      <c r="AY721" s="121">
        <f t="shared" si="46"/>
        <v>312.95660080582104</v>
      </c>
      <c r="AZ721" s="121">
        <f t="shared" si="47"/>
        <v>29.760903067071297</v>
      </c>
      <c r="BA721" s="121">
        <f t="shared" si="48"/>
        <v>42.956600805821012</v>
      </c>
      <c r="BB721" s="121">
        <f t="shared" si="49"/>
        <v>60.239096932928703</v>
      </c>
      <c r="BC721" s="122">
        <f t="shared" si="50"/>
        <v>132.95660080582104</v>
      </c>
      <c r="BD721" s="123">
        <f t="shared" si="51"/>
        <v>60.239096932928703</v>
      </c>
      <c r="BE721" s="113" t="s">
        <v>425</v>
      </c>
      <c r="BG721" s="124"/>
      <c r="BH721" s="113" t="s">
        <v>420</v>
      </c>
      <c r="BI721" s="113">
        <f>VLOOKUP(BH721,[1]definitions_list_lookup!$AB$12:$AC$17,2,FALSE)</f>
        <v>0</v>
      </c>
    </row>
    <row r="722" spans="1:61">
      <c r="A722" s="15">
        <v>43306</v>
      </c>
      <c r="B722" s="9" t="s">
        <v>9</v>
      </c>
      <c r="C722" s="16"/>
      <c r="D722" s="16" t="s">
        <v>471</v>
      </c>
      <c r="E722" s="16">
        <v>94</v>
      </c>
      <c r="F722" s="16">
        <v>3</v>
      </c>
      <c r="G722" s="17" t="str">
        <f t="shared" si="44"/>
        <v>94-3</v>
      </c>
      <c r="H722" s="18">
        <v>60.5</v>
      </c>
      <c r="I722" s="18">
        <v>63</v>
      </c>
      <c r="J722" s="49" t="str">
        <f>IF(((VLOOKUP($G722,Depth_Lookup!$A$3:$J$561,9,FALSE))-(I722/100))&gt;=0,"Good","Too Long")</f>
        <v>Good</v>
      </c>
      <c r="K722" s="50">
        <f>(VLOOKUP($G722,Depth_Lookup!$A$3:$J$561,10,FALSE))+(H722/100)</f>
        <v>208.73499999999999</v>
      </c>
      <c r="L722" s="50">
        <f>(VLOOKUP($G722,Depth_Lookup!$A$3:$J$561,10,FALSE))+(I722/100)</f>
        <v>208.76</v>
      </c>
      <c r="R722" s="9"/>
      <c r="S722" s="17"/>
      <c r="T722" s="208"/>
      <c r="U722" s="5"/>
      <c r="V722" s="9"/>
      <c r="W722" s="9"/>
      <c r="X722" s="10" t="e">
        <f>VLOOKUP(W722,[1]definitions_list_lookup!$V$12:$W$15,2,FALSE)</f>
        <v>#N/A</v>
      </c>
      <c r="Y722" s="5"/>
      <c r="Z722" s="17" t="e">
        <f>VLOOKUP(Y722,[1]definitions_list_lookup!$AT$3:$AU$5,2,FALSE)</f>
        <v>#N/A</v>
      </c>
      <c r="AA722" s="52"/>
      <c r="AC722" s="9"/>
      <c r="AD722" s="2" t="s">
        <v>376</v>
      </c>
      <c r="AE722" s="10">
        <f>VLOOKUP(AD722,[1]definitions_list_lookup!$Y$12:$Z$15,2,FALSE)</f>
        <v>0</v>
      </c>
      <c r="AF722" s="5"/>
      <c r="AG722" s="17" t="e">
        <f>VLOOKUP(AF722,[1]definitions_list_lookup!$AT$3:$AU$5,2,FALSE)</f>
        <v>#N/A</v>
      </c>
      <c r="AI722" s="2"/>
      <c r="AJ722" s="2"/>
      <c r="AK722" s="54"/>
      <c r="AL722" s="54"/>
      <c r="AM722" s="54"/>
      <c r="AN722" s="54"/>
      <c r="AO722" s="54"/>
      <c r="AP722" s="54"/>
      <c r="AQ722" s="54"/>
      <c r="AR722" s="54"/>
      <c r="AS722" s="54"/>
      <c r="AT722" s="55"/>
      <c r="AU722" s="55"/>
      <c r="AV722" s="55"/>
      <c r="AW722" s="55"/>
      <c r="AX722" s="56" t="e">
        <f t="shared" si="45"/>
        <v>#DIV/0!</v>
      </c>
      <c r="AY722" s="56" t="e">
        <f t="shared" si="46"/>
        <v>#DIV/0!</v>
      </c>
      <c r="AZ722" s="56" t="e">
        <f t="shared" si="47"/>
        <v>#DIV/0!</v>
      </c>
      <c r="BA722" s="56" t="e">
        <f t="shared" si="48"/>
        <v>#DIV/0!</v>
      </c>
      <c r="BB722" s="56" t="e">
        <f t="shared" si="49"/>
        <v>#DIV/0!</v>
      </c>
      <c r="BC722" s="57" t="e">
        <f t="shared" si="50"/>
        <v>#DIV/0!</v>
      </c>
      <c r="BD722" s="58" t="e">
        <f t="shared" si="51"/>
        <v>#DIV/0!</v>
      </c>
      <c r="BE722" s="2" t="s">
        <v>459</v>
      </c>
      <c r="BH722" s="2" t="s">
        <v>420</v>
      </c>
      <c r="BI722" s="9">
        <f>VLOOKUP(BH722,[1]definitions_list_lookup!$AB$12:$AC$17,2,FALSE)</f>
        <v>0</v>
      </c>
    </row>
    <row r="723" spans="1:61" s="85" customFormat="1">
      <c r="A723" s="110">
        <v>43306</v>
      </c>
      <c r="B723" s="85" t="s">
        <v>9</v>
      </c>
      <c r="C723" s="111"/>
      <c r="D723" s="111" t="s">
        <v>471</v>
      </c>
      <c r="E723" s="111">
        <v>94</v>
      </c>
      <c r="F723" s="111">
        <v>3</v>
      </c>
      <c r="G723" s="86" t="str">
        <f t="shared" si="44"/>
        <v>94-3</v>
      </c>
      <c r="H723" s="111">
        <v>63</v>
      </c>
      <c r="I723" s="111">
        <v>65</v>
      </c>
      <c r="J723" s="49" t="str">
        <f>IF(((VLOOKUP($G723,Depth_Lookup!$A$3:$J$561,9,FALSE))-(I723/100))&gt;=0,"Good","Too Long")</f>
        <v>Good</v>
      </c>
      <c r="K723" s="50">
        <f>(VLOOKUP($G723,Depth_Lookup!$A$3:$J$561,10,FALSE))+(H723/100)</f>
        <v>208.76</v>
      </c>
      <c r="L723" s="50">
        <f>(VLOOKUP($G723,Depth_Lookup!$A$3:$J$561,10,FALSE))+(I723/100)</f>
        <v>208.78</v>
      </c>
      <c r="M723" s="87"/>
      <c r="N723" s="88"/>
      <c r="S723" s="86"/>
      <c r="T723" s="208"/>
      <c r="X723" s="86" t="e">
        <f>VLOOKUP(W723,[1]definitions_list_lookup!$V$12:$W$15,2,FALSE)</f>
        <v>#N/A</v>
      </c>
      <c r="Z723" s="86" t="e">
        <f>VLOOKUP(Y723,[1]definitions_list_lookup!$AT$3:$AU$5,2,FALSE)</f>
        <v>#N/A</v>
      </c>
      <c r="AA723" s="89"/>
      <c r="AB723" s="90"/>
      <c r="AD723" s="85" t="s">
        <v>376</v>
      </c>
      <c r="AE723" s="86">
        <f>VLOOKUP(AD723,[1]definitions_list_lookup!$Y$12:$Z$15,2,FALSE)</f>
        <v>0</v>
      </c>
      <c r="AG723" s="86" t="e">
        <f>VLOOKUP(AF723,[1]definitions_list_lookup!$AT$3:$AU$5,2,FALSE)</f>
        <v>#N/A</v>
      </c>
      <c r="AK723" s="91" t="s">
        <v>421</v>
      </c>
      <c r="AL723" s="91" t="s">
        <v>422</v>
      </c>
      <c r="AM723" s="91" t="s">
        <v>423</v>
      </c>
      <c r="AN723" s="91">
        <v>0.5</v>
      </c>
      <c r="AO723" s="91"/>
      <c r="AP723" s="91"/>
      <c r="AQ723" s="91"/>
      <c r="AR723" s="91"/>
      <c r="AS723" s="91"/>
      <c r="AT723" s="92">
        <v>45</v>
      </c>
      <c r="AU723" s="92">
        <v>270</v>
      </c>
      <c r="AV723" s="92">
        <v>83</v>
      </c>
      <c r="AW723" s="92">
        <v>0</v>
      </c>
      <c r="AX723" s="93">
        <f t="shared" si="45"/>
        <v>173</v>
      </c>
      <c r="AY723" s="93">
        <f t="shared" si="46"/>
        <v>173</v>
      </c>
      <c r="AZ723" s="93">
        <f t="shared" si="47"/>
        <v>6.9483350122786307</v>
      </c>
      <c r="BA723" s="93">
        <f t="shared" si="48"/>
        <v>263</v>
      </c>
      <c r="BB723" s="93">
        <f t="shared" si="49"/>
        <v>83.051664987721367</v>
      </c>
      <c r="BC723" s="94">
        <f t="shared" si="50"/>
        <v>353</v>
      </c>
      <c r="BD723" s="95">
        <f t="shared" si="51"/>
        <v>83.051664987721367</v>
      </c>
      <c r="BE723" s="85" t="s">
        <v>462</v>
      </c>
      <c r="BG723" s="96"/>
      <c r="BH723" s="85" t="s">
        <v>420</v>
      </c>
      <c r="BI723" s="85">
        <f>VLOOKUP(BH723,[1]definitions_list_lookup!$AB$12:$AC$17,2,FALSE)</f>
        <v>0</v>
      </c>
    </row>
    <row r="724" spans="1:61">
      <c r="A724" s="15">
        <v>43306</v>
      </c>
      <c r="B724" s="9" t="s">
        <v>9</v>
      </c>
      <c r="C724" s="16"/>
      <c r="D724" s="16" t="s">
        <v>471</v>
      </c>
      <c r="E724" s="16">
        <v>94</v>
      </c>
      <c r="F724" s="16">
        <v>3</v>
      </c>
      <c r="G724" s="17" t="str">
        <f t="shared" si="44"/>
        <v>94-3</v>
      </c>
      <c r="H724" s="18">
        <v>65</v>
      </c>
      <c r="I724" s="18">
        <v>72.5</v>
      </c>
      <c r="J724" s="49" t="str">
        <f>IF(((VLOOKUP($G724,Depth_Lookup!$A$3:$J$561,9,FALSE))-(I724/100))&gt;=0,"Good","Too Long")</f>
        <v>Good</v>
      </c>
      <c r="K724" s="50">
        <f>(VLOOKUP($G724,Depth_Lookup!$A$3:$J$561,10,FALSE))+(H724/100)</f>
        <v>208.78</v>
      </c>
      <c r="L724" s="50">
        <f>(VLOOKUP($G724,Depth_Lookup!$A$3:$J$561,10,FALSE))+(I724/100)</f>
        <v>208.85499999999999</v>
      </c>
      <c r="R724" s="9"/>
      <c r="S724" s="17"/>
      <c r="T724" s="208"/>
      <c r="U724" s="5"/>
      <c r="V724" s="9"/>
      <c r="W724" s="9"/>
      <c r="X724" s="10" t="e">
        <f>VLOOKUP(W724,[1]definitions_list_lookup!$V$12:$W$15,2,FALSE)</f>
        <v>#N/A</v>
      </c>
      <c r="Y724" s="5"/>
      <c r="Z724" s="17" t="e">
        <f>VLOOKUP(Y724,[1]definitions_list_lookup!$AT$3:$AU$5,2,FALSE)</f>
        <v>#N/A</v>
      </c>
      <c r="AA724" s="52"/>
      <c r="AC724" s="9"/>
      <c r="AD724" s="2" t="s">
        <v>376</v>
      </c>
      <c r="AE724" s="10">
        <f>VLOOKUP(AD724,[1]definitions_list_lookup!$Y$12:$Z$15,2,FALSE)</f>
        <v>0</v>
      </c>
      <c r="AF724" s="5"/>
      <c r="AG724" s="17" t="e">
        <f>VLOOKUP(AF724,[1]definitions_list_lookup!$AT$3:$AU$5,2,FALSE)</f>
        <v>#N/A</v>
      </c>
      <c r="AI724" s="2"/>
      <c r="AJ724" s="2"/>
      <c r="AK724" s="54"/>
      <c r="AL724" s="54"/>
      <c r="AM724" s="54"/>
      <c r="AN724" s="54"/>
      <c r="AO724" s="54"/>
      <c r="AP724" s="54"/>
      <c r="AQ724" s="54"/>
      <c r="AR724" s="54"/>
      <c r="AS724" s="54"/>
      <c r="AT724" s="55"/>
      <c r="AU724" s="55"/>
      <c r="AV724" s="55"/>
      <c r="AW724" s="55"/>
      <c r="AX724" s="56" t="e">
        <f t="shared" si="45"/>
        <v>#DIV/0!</v>
      </c>
      <c r="AY724" s="56" t="e">
        <f t="shared" si="46"/>
        <v>#DIV/0!</v>
      </c>
      <c r="AZ724" s="56" t="e">
        <f t="shared" si="47"/>
        <v>#DIV/0!</v>
      </c>
      <c r="BA724" s="56" t="e">
        <f t="shared" si="48"/>
        <v>#DIV/0!</v>
      </c>
      <c r="BB724" s="56" t="e">
        <f t="shared" si="49"/>
        <v>#DIV/0!</v>
      </c>
      <c r="BC724" s="57" t="e">
        <f t="shared" si="50"/>
        <v>#DIV/0!</v>
      </c>
      <c r="BD724" s="58" t="e">
        <f t="shared" si="51"/>
        <v>#DIV/0!</v>
      </c>
      <c r="BE724" s="2" t="s">
        <v>459</v>
      </c>
      <c r="BH724" s="2" t="s">
        <v>420</v>
      </c>
      <c r="BI724" s="9">
        <f>VLOOKUP(BH724,[1]definitions_list_lookup!$AB$12:$AC$17,2,FALSE)</f>
        <v>0</v>
      </c>
    </row>
    <row r="725" spans="1:61">
      <c r="A725" s="15">
        <v>43306</v>
      </c>
      <c r="B725" s="9" t="s">
        <v>9</v>
      </c>
      <c r="C725" s="16"/>
      <c r="D725" s="16" t="s">
        <v>471</v>
      </c>
      <c r="E725" s="16">
        <v>94</v>
      </c>
      <c r="F725" s="16">
        <v>4</v>
      </c>
      <c r="G725" s="17" t="str">
        <f t="shared" si="44"/>
        <v>94-4</v>
      </c>
      <c r="H725" s="18">
        <v>0</v>
      </c>
      <c r="I725" s="18">
        <v>44</v>
      </c>
      <c r="J725" s="49" t="str">
        <f>IF(((VLOOKUP($G725,Depth_Lookup!$A$3:$J$561,9,FALSE))-(I725/100))&gt;=0,"Good","Too Long")</f>
        <v>Good</v>
      </c>
      <c r="K725" s="50">
        <f>(VLOOKUP($G725,Depth_Lookup!$A$3:$J$561,10,FALSE))+(H725/100)</f>
        <v>208.85499999999999</v>
      </c>
      <c r="L725" s="50">
        <f>(VLOOKUP($G725,Depth_Lookup!$A$3:$J$561,10,FALSE))+(I725/100)</f>
        <v>209.29499999999999</v>
      </c>
      <c r="R725" s="9"/>
      <c r="S725" s="17"/>
      <c r="T725" s="208"/>
      <c r="U725" s="5"/>
      <c r="V725" s="9"/>
      <c r="W725" s="9"/>
      <c r="X725" s="10" t="e">
        <f>VLOOKUP(W725,[1]definitions_list_lookup!$V$12:$W$15,2,FALSE)</f>
        <v>#N/A</v>
      </c>
      <c r="Y725" s="5"/>
      <c r="Z725" s="17" t="e">
        <f>VLOOKUP(Y725,[1]definitions_list_lookup!$AT$3:$AU$5,2,FALSE)</f>
        <v>#N/A</v>
      </c>
      <c r="AA725" s="52"/>
      <c r="AC725" s="9"/>
      <c r="AD725" s="2" t="s">
        <v>376</v>
      </c>
      <c r="AE725" s="10">
        <f>VLOOKUP(AD725,[1]definitions_list_lookup!$Y$12:$Z$15,2,FALSE)</f>
        <v>0</v>
      </c>
      <c r="AF725" s="5"/>
      <c r="AG725" s="17" t="e">
        <f>VLOOKUP(AF725,[1]definitions_list_lookup!$AT$3:$AU$5,2,FALSE)</f>
        <v>#N/A</v>
      </c>
      <c r="AI725" s="2"/>
      <c r="AJ725" s="2"/>
      <c r="AK725" s="54"/>
      <c r="AL725" s="54"/>
      <c r="AM725" s="54"/>
      <c r="AN725" s="54"/>
      <c r="AO725" s="54"/>
      <c r="AP725" s="54"/>
      <c r="AQ725" s="54"/>
      <c r="AR725" s="54"/>
      <c r="AS725" s="54"/>
      <c r="AT725" s="55"/>
      <c r="AU725" s="55"/>
      <c r="AV725" s="55"/>
      <c r="AW725" s="55"/>
      <c r="AX725" s="56" t="e">
        <f t="shared" si="45"/>
        <v>#DIV/0!</v>
      </c>
      <c r="AY725" s="56" t="e">
        <f t="shared" si="46"/>
        <v>#DIV/0!</v>
      </c>
      <c r="AZ725" s="56" t="e">
        <f t="shared" si="47"/>
        <v>#DIV/0!</v>
      </c>
      <c r="BA725" s="56" t="e">
        <f t="shared" si="48"/>
        <v>#DIV/0!</v>
      </c>
      <c r="BB725" s="56" t="e">
        <f t="shared" si="49"/>
        <v>#DIV/0!</v>
      </c>
      <c r="BC725" s="57" t="e">
        <f t="shared" si="50"/>
        <v>#DIV/0!</v>
      </c>
      <c r="BD725" s="58" t="e">
        <f t="shared" si="51"/>
        <v>#DIV/0!</v>
      </c>
      <c r="BE725" s="2" t="s">
        <v>459</v>
      </c>
      <c r="BH725" s="2" t="s">
        <v>420</v>
      </c>
      <c r="BI725" s="9">
        <f>VLOOKUP(BH725,[1]definitions_list_lookup!$AB$12:$AC$17,2,FALSE)</f>
        <v>0</v>
      </c>
    </row>
    <row r="726" spans="1:61" s="113" customFormat="1">
      <c r="A726" s="125">
        <v>43306</v>
      </c>
      <c r="B726" s="113" t="s">
        <v>9</v>
      </c>
      <c r="C726" s="126"/>
      <c r="D726" s="126" t="s">
        <v>471</v>
      </c>
      <c r="E726" s="126">
        <v>94</v>
      </c>
      <c r="F726" s="126">
        <v>4</v>
      </c>
      <c r="G726" s="114" t="str">
        <f t="shared" si="44"/>
        <v>94-4</v>
      </c>
      <c r="H726" s="126">
        <v>44</v>
      </c>
      <c r="I726" s="126">
        <v>44.5</v>
      </c>
      <c r="J726" s="49" t="str">
        <f>IF(((VLOOKUP($G726,Depth_Lookup!$A$3:$J$561,9,FALSE))-(I726/100))&gt;=0,"Good","Too Long")</f>
        <v>Good</v>
      </c>
      <c r="K726" s="50">
        <f>(VLOOKUP($G726,Depth_Lookup!$A$3:$J$561,10,FALSE))+(H726/100)</f>
        <v>209.29499999999999</v>
      </c>
      <c r="L726" s="50">
        <f>(VLOOKUP($G726,Depth_Lookup!$A$3:$J$561,10,FALSE))+(I726/100)</f>
        <v>209.29999999999998</v>
      </c>
      <c r="M726" s="115"/>
      <c r="N726" s="116"/>
      <c r="S726" s="114"/>
      <c r="T726" s="208"/>
      <c r="X726" s="114" t="e">
        <f>VLOOKUP(W726,[1]definitions_list_lookup!$V$12:$W$15,2,FALSE)</f>
        <v>#N/A</v>
      </c>
      <c r="Z726" s="114" t="e">
        <f>VLOOKUP(Y726,[1]definitions_list_lookup!$AT$3:$AU$5,2,FALSE)</f>
        <v>#N/A</v>
      </c>
      <c r="AA726" s="117"/>
      <c r="AB726" s="118"/>
      <c r="AD726" s="113" t="s">
        <v>376</v>
      </c>
      <c r="AE726" s="114">
        <f>VLOOKUP(AD726,[1]definitions_list_lookup!$Y$12:$Z$15,2,FALSE)</f>
        <v>0</v>
      </c>
      <c r="AG726" s="114" t="e">
        <f>VLOOKUP(AF726,[1]definitions_list_lookup!$AT$3:$AU$5,2,FALSE)</f>
        <v>#N/A</v>
      </c>
      <c r="AK726" s="119" t="s">
        <v>421</v>
      </c>
      <c r="AL726" s="119" t="s">
        <v>422</v>
      </c>
      <c r="AM726" s="119" t="s">
        <v>423</v>
      </c>
      <c r="AN726" s="119">
        <v>0.5</v>
      </c>
      <c r="AO726" s="119"/>
      <c r="AP726" s="119"/>
      <c r="AQ726" s="119"/>
      <c r="AR726" s="119"/>
      <c r="AS726" s="119"/>
      <c r="AT726" s="120">
        <v>48</v>
      </c>
      <c r="AU726" s="120">
        <v>90</v>
      </c>
      <c r="AV726" s="120">
        <v>45</v>
      </c>
      <c r="AW726" s="120">
        <v>180</v>
      </c>
      <c r="AX726" s="121">
        <f t="shared" si="45"/>
        <v>-48</v>
      </c>
      <c r="AY726" s="121">
        <f t="shared" si="46"/>
        <v>312</v>
      </c>
      <c r="AZ726" s="121">
        <f t="shared" si="47"/>
        <v>33.787691805707823</v>
      </c>
      <c r="BA726" s="121">
        <f t="shared" si="48"/>
        <v>42</v>
      </c>
      <c r="BB726" s="121">
        <f t="shared" si="49"/>
        <v>56.212308194292177</v>
      </c>
      <c r="BC726" s="122">
        <f t="shared" si="50"/>
        <v>132</v>
      </c>
      <c r="BD726" s="123">
        <f t="shared" si="51"/>
        <v>56.212308194292177</v>
      </c>
      <c r="BE726" s="113" t="s">
        <v>425</v>
      </c>
      <c r="BG726" s="124"/>
      <c r="BH726" s="113" t="s">
        <v>420</v>
      </c>
      <c r="BI726" s="113">
        <f>VLOOKUP(BH726,[1]definitions_list_lookup!$AB$12:$AC$17,2,FALSE)</f>
        <v>0</v>
      </c>
    </row>
    <row r="727" spans="1:61">
      <c r="A727" s="15">
        <v>43306</v>
      </c>
      <c r="B727" s="9" t="s">
        <v>9</v>
      </c>
      <c r="C727" s="16"/>
      <c r="D727" s="16" t="s">
        <v>471</v>
      </c>
      <c r="E727" s="16">
        <v>94</v>
      </c>
      <c r="F727" s="16">
        <v>4</v>
      </c>
      <c r="G727" s="17" t="str">
        <f t="shared" si="44"/>
        <v>94-4</v>
      </c>
      <c r="H727" s="18">
        <v>44.5</v>
      </c>
      <c r="I727" s="18">
        <v>67</v>
      </c>
      <c r="J727" s="49" t="str">
        <f>IF(((VLOOKUP($G727,Depth_Lookup!$A$3:$J$561,9,FALSE))-(I727/100))&gt;=0,"Good","Too Long")</f>
        <v>Good</v>
      </c>
      <c r="K727" s="50">
        <f>(VLOOKUP($G727,Depth_Lookup!$A$3:$J$561,10,FALSE))+(H727/100)</f>
        <v>209.29999999999998</v>
      </c>
      <c r="L727" s="50">
        <f>(VLOOKUP($G727,Depth_Lookup!$A$3:$J$561,10,FALSE))+(I727/100)</f>
        <v>209.52499999999998</v>
      </c>
      <c r="R727" s="9"/>
      <c r="S727" s="17"/>
      <c r="T727" s="208"/>
      <c r="U727" s="5"/>
      <c r="V727" s="9"/>
      <c r="W727" s="9"/>
      <c r="X727" s="10" t="e">
        <f>VLOOKUP(W727,[1]definitions_list_lookup!$V$12:$W$15,2,FALSE)</f>
        <v>#N/A</v>
      </c>
      <c r="Y727" s="5"/>
      <c r="Z727" s="17" t="e">
        <f>VLOOKUP(Y727,[1]definitions_list_lookup!$AT$3:$AU$5,2,FALSE)</f>
        <v>#N/A</v>
      </c>
      <c r="AA727" s="52"/>
      <c r="AC727" s="9"/>
      <c r="AD727" s="2" t="s">
        <v>376</v>
      </c>
      <c r="AE727" s="10">
        <f>VLOOKUP(AD727,[1]definitions_list_lookup!$Y$12:$Z$15,2,FALSE)</f>
        <v>0</v>
      </c>
      <c r="AF727" s="5"/>
      <c r="AG727" s="17" t="e">
        <f>VLOOKUP(AF727,[1]definitions_list_lookup!$AT$3:$AU$5,2,FALSE)</f>
        <v>#N/A</v>
      </c>
      <c r="AI727" s="2"/>
      <c r="AJ727" s="2"/>
      <c r="AK727" s="54"/>
      <c r="AL727" s="54"/>
      <c r="AM727" s="54"/>
      <c r="AN727" s="54"/>
      <c r="AO727" s="54"/>
      <c r="AP727" s="54"/>
      <c r="AQ727" s="54"/>
      <c r="AR727" s="54"/>
      <c r="AS727" s="54"/>
      <c r="AT727" s="55"/>
      <c r="AU727" s="55"/>
      <c r="AV727" s="55"/>
      <c r="AW727" s="55"/>
      <c r="AX727" s="56" t="e">
        <f t="shared" si="45"/>
        <v>#DIV/0!</v>
      </c>
      <c r="AY727" s="56" t="e">
        <f t="shared" si="46"/>
        <v>#DIV/0!</v>
      </c>
      <c r="AZ727" s="56" t="e">
        <f t="shared" si="47"/>
        <v>#DIV/0!</v>
      </c>
      <c r="BA727" s="56" t="e">
        <f t="shared" si="48"/>
        <v>#DIV/0!</v>
      </c>
      <c r="BB727" s="56" t="e">
        <f t="shared" si="49"/>
        <v>#DIV/0!</v>
      </c>
      <c r="BC727" s="57" t="e">
        <f t="shared" si="50"/>
        <v>#DIV/0!</v>
      </c>
      <c r="BD727" s="58" t="e">
        <f t="shared" si="51"/>
        <v>#DIV/0!</v>
      </c>
      <c r="BE727" s="2" t="s">
        <v>459</v>
      </c>
      <c r="BH727" s="2" t="s">
        <v>420</v>
      </c>
      <c r="BI727" s="9">
        <f>VLOOKUP(BH727,[1]definitions_list_lookup!$AB$12:$AC$17,2,FALSE)</f>
        <v>0</v>
      </c>
    </row>
    <row r="728" spans="1:61" s="113" customFormat="1">
      <c r="A728" s="125">
        <v>43306</v>
      </c>
      <c r="B728" s="113" t="s">
        <v>9</v>
      </c>
      <c r="C728" s="126"/>
      <c r="D728" s="126" t="s">
        <v>471</v>
      </c>
      <c r="E728" s="126">
        <v>94</v>
      </c>
      <c r="F728" s="126">
        <v>4</v>
      </c>
      <c r="G728" s="114" t="str">
        <f t="shared" si="44"/>
        <v>94-4</v>
      </c>
      <c r="H728" s="126">
        <v>67</v>
      </c>
      <c r="I728" s="126">
        <v>67.5</v>
      </c>
      <c r="J728" s="49" t="str">
        <f>IF(((VLOOKUP($G728,Depth_Lookup!$A$3:$J$561,9,FALSE))-(I728/100))&gt;=0,"Good","Too Long")</f>
        <v>Good</v>
      </c>
      <c r="K728" s="50">
        <f>(VLOOKUP($G728,Depth_Lookup!$A$3:$J$561,10,FALSE))+(H728/100)</f>
        <v>209.52499999999998</v>
      </c>
      <c r="L728" s="50">
        <f>(VLOOKUP($G728,Depth_Lookup!$A$3:$J$561,10,FALSE))+(I728/100)</f>
        <v>209.53</v>
      </c>
      <c r="M728" s="115"/>
      <c r="N728" s="116"/>
      <c r="S728" s="114"/>
      <c r="T728" s="208"/>
      <c r="X728" s="114" t="e">
        <f>VLOOKUP(W728,[1]definitions_list_lookup!$V$12:$W$15,2,FALSE)</f>
        <v>#N/A</v>
      </c>
      <c r="Z728" s="114" t="e">
        <f>VLOOKUP(Y728,[1]definitions_list_lookup!$AT$3:$AU$5,2,FALSE)</f>
        <v>#N/A</v>
      </c>
      <c r="AA728" s="117"/>
      <c r="AB728" s="118"/>
      <c r="AD728" s="113" t="s">
        <v>376</v>
      </c>
      <c r="AE728" s="114">
        <f>VLOOKUP(AD728,[1]definitions_list_lookup!$Y$12:$Z$15,2,FALSE)</f>
        <v>0</v>
      </c>
      <c r="AG728" s="114" t="e">
        <f>VLOOKUP(AF728,[1]definitions_list_lookup!$AT$3:$AU$5,2,FALSE)</f>
        <v>#N/A</v>
      </c>
      <c r="AK728" s="119" t="s">
        <v>421</v>
      </c>
      <c r="AL728" s="119" t="s">
        <v>422</v>
      </c>
      <c r="AM728" s="119" t="s">
        <v>423</v>
      </c>
      <c r="AN728" s="119">
        <v>0.5</v>
      </c>
      <c r="AO728" s="119"/>
      <c r="AP728" s="119"/>
      <c r="AQ728" s="119"/>
      <c r="AR728" s="119"/>
      <c r="AS728" s="119"/>
      <c r="AT728" s="120">
        <v>55</v>
      </c>
      <c r="AU728" s="120">
        <v>90</v>
      </c>
      <c r="AV728" s="120">
        <v>52</v>
      </c>
      <c r="AW728" s="120">
        <v>180</v>
      </c>
      <c r="AX728" s="121">
        <f t="shared" si="45"/>
        <v>-48.132517173576275</v>
      </c>
      <c r="AY728" s="121">
        <f t="shared" si="46"/>
        <v>311.86748282642372</v>
      </c>
      <c r="AZ728" s="121">
        <f t="shared" si="47"/>
        <v>27.539241844723865</v>
      </c>
      <c r="BA728" s="121">
        <f t="shared" si="48"/>
        <v>41.867482826423725</v>
      </c>
      <c r="BB728" s="121">
        <f t="shared" si="49"/>
        <v>62.460758155276139</v>
      </c>
      <c r="BC728" s="122">
        <f t="shared" si="50"/>
        <v>131.86748282642372</v>
      </c>
      <c r="BD728" s="123">
        <f t="shared" si="51"/>
        <v>62.460758155276139</v>
      </c>
      <c r="BE728" s="113" t="s">
        <v>425</v>
      </c>
      <c r="BG728" s="124"/>
      <c r="BH728" s="113" t="s">
        <v>420</v>
      </c>
      <c r="BI728" s="113">
        <f>VLOOKUP(BH728,[1]definitions_list_lookup!$AB$12:$AC$17,2,FALSE)</f>
        <v>0</v>
      </c>
    </row>
    <row r="729" spans="1:61">
      <c r="A729" s="15">
        <v>43306</v>
      </c>
      <c r="B729" s="9" t="s">
        <v>9</v>
      </c>
      <c r="C729" s="16"/>
      <c r="D729" s="16" t="s">
        <v>471</v>
      </c>
      <c r="E729" s="16">
        <v>94</v>
      </c>
      <c r="F729" s="16">
        <v>4</v>
      </c>
      <c r="G729" s="17" t="str">
        <f t="shared" si="44"/>
        <v>94-4</v>
      </c>
      <c r="H729" s="18">
        <v>67.5</v>
      </c>
      <c r="I729" s="18">
        <v>84.5</v>
      </c>
      <c r="J729" s="49" t="str">
        <f>IF(((VLOOKUP($G729,Depth_Lookup!$A$3:$J$561,9,FALSE))-(I729/100))&gt;=0,"Good","Too Long")</f>
        <v>Good</v>
      </c>
      <c r="K729" s="50">
        <f>(VLOOKUP($G729,Depth_Lookup!$A$3:$J$561,10,FALSE))+(H729/100)</f>
        <v>209.53</v>
      </c>
      <c r="L729" s="50">
        <f>(VLOOKUP($G729,Depth_Lookup!$A$3:$J$561,10,FALSE))+(I729/100)</f>
        <v>209.7</v>
      </c>
      <c r="R729" s="9"/>
      <c r="S729" s="17"/>
      <c r="T729" s="208"/>
      <c r="U729" s="5"/>
      <c r="V729" s="9"/>
      <c r="W729" s="9"/>
      <c r="X729" s="10" t="e">
        <f>VLOOKUP(W729,[1]definitions_list_lookup!$V$12:$W$15,2,FALSE)</f>
        <v>#N/A</v>
      </c>
      <c r="Y729" s="5"/>
      <c r="Z729" s="17" t="e">
        <f>VLOOKUP(Y729,[1]definitions_list_lookup!$AT$3:$AU$5,2,FALSE)</f>
        <v>#N/A</v>
      </c>
      <c r="AA729" s="52"/>
      <c r="AC729" s="9"/>
      <c r="AD729" s="2" t="s">
        <v>376</v>
      </c>
      <c r="AE729" s="10">
        <f>VLOOKUP(AD729,[1]definitions_list_lookup!$Y$12:$Z$15,2,FALSE)</f>
        <v>0</v>
      </c>
      <c r="AF729" s="5"/>
      <c r="AG729" s="17" t="e">
        <f>VLOOKUP(AF729,[1]definitions_list_lookup!$AT$3:$AU$5,2,FALSE)</f>
        <v>#N/A</v>
      </c>
      <c r="AI729" s="2"/>
      <c r="AJ729" s="2"/>
      <c r="AK729" s="54"/>
      <c r="AL729" s="54"/>
      <c r="AM729" s="54"/>
      <c r="AN729" s="54"/>
      <c r="AO729" s="54"/>
      <c r="AP729" s="54"/>
      <c r="AQ729" s="54"/>
      <c r="AR729" s="54"/>
      <c r="AS729" s="54"/>
      <c r="AT729" s="55"/>
      <c r="AU729" s="55"/>
      <c r="AV729" s="55"/>
      <c r="AW729" s="55"/>
      <c r="AX729" s="56" t="e">
        <f t="shared" si="45"/>
        <v>#DIV/0!</v>
      </c>
      <c r="AY729" s="56" t="e">
        <f t="shared" si="46"/>
        <v>#DIV/0!</v>
      </c>
      <c r="AZ729" s="56" t="e">
        <f t="shared" si="47"/>
        <v>#DIV/0!</v>
      </c>
      <c r="BA729" s="56" t="e">
        <f t="shared" si="48"/>
        <v>#DIV/0!</v>
      </c>
      <c r="BB729" s="56" t="e">
        <f t="shared" si="49"/>
        <v>#DIV/0!</v>
      </c>
      <c r="BC729" s="57" t="e">
        <f t="shared" si="50"/>
        <v>#DIV/0!</v>
      </c>
      <c r="BD729" s="58" t="e">
        <f t="shared" si="51"/>
        <v>#DIV/0!</v>
      </c>
      <c r="BE729" s="2" t="s">
        <v>459</v>
      </c>
      <c r="BH729" s="2" t="s">
        <v>420</v>
      </c>
      <c r="BI729" s="9">
        <f>VLOOKUP(BH729,[1]definitions_list_lookup!$AB$12:$AC$17,2,FALSE)</f>
        <v>0</v>
      </c>
    </row>
    <row r="730" spans="1:61">
      <c r="A730" s="15">
        <v>43306</v>
      </c>
      <c r="B730" s="9" t="s">
        <v>9</v>
      </c>
      <c r="C730" s="16"/>
      <c r="D730" s="16" t="s">
        <v>471</v>
      </c>
      <c r="E730" s="16">
        <v>95</v>
      </c>
      <c r="F730" s="16">
        <v>1</v>
      </c>
      <c r="G730" s="17" t="str">
        <f t="shared" si="44"/>
        <v>95-1</v>
      </c>
      <c r="H730" s="18">
        <v>0</v>
      </c>
      <c r="I730" s="18">
        <v>85.5</v>
      </c>
      <c r="J730" s="49" t="str">
        <f>IF(((VLOOKUP($G730,Depth_Lookup!$A$3:$J$561,9,FALSE))-(I730/100))&gt;=0,"Good","Too Long")</f>
        <v>Good</v>
      </c>
      <c r="K730" s="50">
        <f>(VLOOKUP($G730,Depth_Lookup!$A$3:$J$561,10,FALSE))+(H730/100)</f>
        <v>209.6</v>
      </c>
      <c r="L730" s="50">
        <f>(VLOOKUP($G730,Depth_Lookup!$A$3:$J$561,10,FALSE))+(I730/100)</f>
        <v>210.45499999999998</v>
      </c>
      <c r="R730" s="9"/>
      <c r="S730" s="17"/>
      <c r="T730" s="208"/>
      <c r="U730" s="5"/>
      <c r="V730" s="9"/>
      <c r="W730" s="9"/>
      <c r="X730" s="10" t="e">
        <f>VLOOKUP(W730,[1]definitions_list_lookup!$V$12:$W$15,2,FALSE)</f>
        <v>#N/A</v>
      </c>
      <c r="Y730" s="5"/>
      <c r="Z730" s="17" t="e">
        <f>VLOOKUP(Y730,[1]definitions_list_lookup!$AT$3:$AU$5,2,FALSE)</f>
        <v>#N/A</v>
      </c>
      <c r="AA730" s="52"/>
      <c r="AC730" s="9"/>
      <c r="AD730" s="2" t="s">
        <v>376</v>
      </c>
      <c r="AE730" s="10">
        <f>VLOOKUP(AD730,[1]definitions_list_lookup!$Y$12:$Z$15,2,FALSE)</f>
        <v>0</v>
      </c>
      <c r="AF730" s="5"/>
      <c r="AG730" s="17" t="e">
        <f>VLOOKUP(AF730,[1]definitions_list_lookup!$AT$3:$AU$5,2,FALSE)</f>
        <v>#N/A</v>
      </c>
      <c r="AI730" s="2"/>
      <c r="AJ730" s="2"/>
      <c r="AK730" s="54"/>
      <c r="AL730" s="54"/>
      <c r="AM730" s="54"/>
      <c r="AN730" s="54"/>
      <c r="AO730" s="54"/>
      <c r="AP730" s="54"/>
      <c r="AQ730" s="54"/>
      <c r="AR730" s="54"/>
      <c r="AS730" s="54"/>
      <c r="AT730" s="55"/>
      <c r="AU730" s="55"/>
      <c r="AV730" s="55"/>
      <c r="AW730" s="55"/>
      <c r="AX730" s="56" t="e">
        <f t="shared" si="45"/>
        <v>#DIV/0!</v>
      </c>
      <c r="AY730" s="56" t="e">
        <f t="shared" si="46"/>
        <v>#DIV/0!</v>
      </c>
      <c r="AZ730" s="56" t="e">
        <f t="shared" si="47"/>
        <v>#DIV/0!</v>
      </c>
      <c r="BA730" s="56" t="e">
        <f t="shared" si="48"/>
        <v>#DIV/0!</v>
      </c>
      <c r="BB730" s="56" t="e">
        <f t="shared" si="49"/>
        <v>#DIV/0!</v>
      </c>
      <c r="BC730" s="57" t="e">
        <f t="shared" si="50"/>
        <v>#DIV/0!</v>
      </c>
      <c r="BD730" s="58" t="e">
        <f t="shared" si="51"/>
        <v>#DIV/0!</v>
      </c>
      <c r="BE730" s="2" t="s">
        <v>459</v>
      </c>
      <c r="BH730" s="2" t="s">
        <v>420</v>
      </c>
      <c r="BI730" s="9">
        <f>VLOOKUP(BH730,[1]definitions_list_lookup!$AB$12:$AC$17,2,FALSE)</f>
        <v>0</v>
      </c>
    </row>
    <row r="731" spans="1:61">
      <c r="A731" s="15">
        <v>43306</v>
      </c>
      <c r="B731" s="9" t="s">
        <v>9</v>
      </c>
      <c r="C731" s="16"/>
      <c r="D731" s="16" t="s">
        <v>471</v>
      </c>
      <c r="E731" s="16">
        <v>95</v>
      </c>
      <c r="F731" s="16">
        <v>2</v>
      </c>
      <c r="G731" s="17" t="str">
        <f t="shared" si="44"/>
        <v>95-2</v>
      </c>
      <c r="H731" s="18">
        <v>0</v>
      </c>
      <c r="I731" s="18">
        <v>11</v>
      </c>
      <c r="J731" s="49" t="str">
        <f>IF(((VLOOKUP($G731,Depth_Lookup!$A$3:$J$561,9,FALSE))-(I731/100))&gt;=0,"Good","Too Long")</f>
        <v>Good</v>
      </c>
      <c r="K731" s="50">
        <f>(VLOOKUP($G731,Depth_Lookup!$A$3:$J$561,10,FALSE))+(H731/100)</f>
        <v>210.45500000000001</v>
      </c>
      <c r="L731" s="50">
        <f>(VLOOKUP($G731,Depth_Lookup!$A$3:$J$561,10,FALSE))+(I731/100)</f>
        <v>210.56500000000003</v>
      </c>
      <c r="R731" s="9"/>
      <c r="S731" s="17"/>
      <c r="T731" s="208"/>
      <c r="U731" s="5"/>
      <c r="V731" s="9"/>
      <c r="W731" s="9"/>
      <c r="X731" s="10" t="e">
        <f>VLOOKUP(W731,[1]definitions_list_lookup!$V$12:$W$15,2,FALSE)</f>
        <v>#N/A</v>
      </c>
      <c r="Y731" s="5"/>
      <c r="Z731" s="17" t="e">
        <f>VLOOKUP(Y731,[1]definitions_list_lookup!$AT$3:$AU$5,2,FALSE)</f>
        <v>#N/A</v>
      </c>
      <c r="AA731" s="52"/>
      <c r="AC731" s="9"/>
      <c r="AD731" s="2" t="s">
        <v>376</v>
      </c>
      <c r="AE731" s="10">
        <f>VLOOKUP(AD731,[1]definitions_list_lookup!$Y$12:$Z$15,2,FALSE)</f>
        <v>0</v>
      </c>
      <c r="AF731" s="5"/>
      <c r="AG731" s="17" t="e">
        <f>VLOOKUP(AF731,[1]definitions_list_lookup!$AT$3:$AU$5,2,FALSE)</f>
        <v>#N/A</v>
      </c>
      <c r="AI731" s="2"/>
      <c r="AJ731" s="2"/>
      <c r="AK731" s="54"/>
      <c r="AL731" s="54"/>
      <c r="AM731" s="54"/>
      <c r="AN731" s="54"/>
      <c r="AO731" s="54"/>
      <c r="AP731" s="54"/>
      <c r="AQ731" s="54"/>
      <c r="AR731" s="54"/>
      <c r="AS731" s="54"/>
      <c r="AT731" s="55"/>
      <c r="AU731" s="55"/>
      <c r="AV731" s="55"/>
      <c r="AW731" s="55"/>
      <c r="AX731" s="56" t="e">
        <f t="shared" si="45"/>
        <v>#DIV/0!</v>
      </c>
      <c r="AY731" s="56" t="e">
        <f t="shared" si="46"/>
        <v>#DIV/0!</v>
      </c>
      <c r="AZ731" s="56" t="e">
        <f t="shared" si="47"/>
        <v>#DIV/0!</v>
      </c>
      <c r="BA731" s="56" t="e">
        <f t="shared" si="48"/>
        <v>#DIV/0!</v>
      </c>
      <c r="BB731" s="56" t="e">
        <f t="shared" si="49"/>
        <v>#DIV/0!</v>
      </c>
      <c r="BC731" s="57" t="e">
        <f t="shared" si="50"/>
        <v>#DIV/0!</v>
      </c>
      <c r="BD731" s="58" t="e">
        <f t="shared" si="51"/>
        <v>#DIV/0!</v>
      </c>
      <c r="BE731" s="2" t="s">
        <v>459</v>
      </c>
      <c r="BH731" s="2" t="s">
        <v>420</v>
      </c>
      <c r="BI731" s="9">
        <f>VLOOKUP(BH731,[1]definitions_list_lookup!$AB$12:$AC$17,2,FALSE)</f>
        <v>0</v>
      </c>
    </row>
    <row r="732" spans="1:61" s="113" customFormat="1">
      <c r="A732" s="125">
        <v>43306</v>
      </c>
      <c r="B732" s="113" t="s">
        <v>9</v>
      </c>
      <c r="C732" s="126"/>
      <c r="D732" s="126" t="s">
        <v>471</v>
      </c>
      <c r="E732" s="126">
        <v>95</v>
      </c>
      <c r="F732" s="126">
        <v>2</v>
      </c>
      <c r="G732" s="114" t="str">
        <f t="shared" si="44"/>
        <v>95-2</v>
      </c>
      <c r="H732" s="126">
        <v>11</v>
      </c>
      <c r="I732" s="126">
        <v>11.5</v>
      </c>
      <c r="J732" s="49" t="str">
        <f>IF(((VLOOKUP($G732,Depth_Lookup!$A$3:$J$561,9,FALSE))-(I732/100))&gt;=0,"Good","Too Long")</f>
        <v>Good</v>
      </c>
      <c r="K732" s="50">
        <f>(VLOOKUP($G732,Depth_Lookup!$A$3:$J$561,10,FALSE))+(H732/100)</f>
        <v>210.56500000000003</v>
      </c>
      <c r="L732" s="50">
        <f>(VLOOKUP($G732,Depth_Lookup!$A$3:$J$561,10,FALSE))+(I732/100)</f>
        <v>210.57000000000002</v>
      </c>
      <c r="M732" s="115"/>
      <c r="N732" s="116"/>
      <c r="S732" s="114"/>
      <c r="T732" s="208"/>
      <c r="X732" s="114" t="e">
        <f>VLOOKUP(W732,[1]definitions_list_lookup!$V$12:$W$15,2,FALSE)</f>
        <v>#N/A</v>
      </c>
      <c r="Z732" s="114" t="e">
        <f>VLOOKUP(Y732,[1]definitions_list_lookup!$AT$3:$AU$5,2,FALSE)</f>
        <v>#N/A</v>
      </c>
      <c r="AA732" s="117"/>
      <c r="AB732" s="118"/>
      <c r="AD732" s="113" t="s">
        <v>376</v>
      </c>
      <c r="AE732" s="114">
        <f>VLOOKUP(AD732,[1]definitions_list_lookup!$Y$12:$Z$15,2,FALSE)</f>
        <v>0</v>
      </c>
      <c r="AG732" s="114" t="e">
        <f>VLOOKUP(AF732,[1]definitions_list_lookup!$AT$3:$AU$5,2,FALSE)</f>
        <v>#N/A</v>
      </c>
      <c r="AK732" s="119" t="s">
        <v>421</v>
      </c>
      <c r="AL732" s="119" t="s">
        <v>422</v>
      </c>
      <c r="AM732" s="119" t="s">
        <v>457</v>
      </c>
      <c r="AN732" s="119">
        <v>0.5</v>
      </c>
      <c r="AO732" s="119"/>
      <c r="AP732" s="119"/>
      <c r="AQ732" s="119"/>
      <c r="AR732" s="119"/>
      <c r="AS732" s="119"/>
      <c r="AT732" s="120">
        <v>25</v>
      </c>
      <c r="AU732" s="120">
        <v>90</v>
      </c>
      <c r="AV732" s="120">
        <v>75</v>
      </c>
      <c r="AW732" s="120">
        <v>180</v>
      </c>
      <c r="AX732" s="121">
        <f t="shared" si="45"/>
        <v>-7.1220128556668953</v>
      </c>
      <c r="AY732" s="121">
        <f t="shared" si="46"/>
        <v>352.87798714433313</v>
      </c>
      <c r="AZ732" s="121">
        <f t="shared" si="47"/>
        <v>14.889424833122279</v>
      </c>
      <c r="BA732" s="121">
        <f t="shared" si="48"/>
        <v>82.877987144333105</v>
      </c>
      <c r="BB732" s="121">
        <f t="shared" si="49"/>
        <v>75.110575166877723</v>
      </c>
      <c r="BC732" s="122">
        <f t="shared" si="50"/>
        <v>172.87798714433313</v>
      </c>
      <c r="BD732" s="123">
        <f t="shared" si="51"/>
        <v>75.110575166877723</v>
      </c>
      <c r="BE732" s="113" t="s">
        <v>425</v>
      </c>
      <c r="BG732" s="124"/>
      <c r="BH732" s="113" t="s">
        <v>420</v>
      </c>
      <c r="BI732" s="113">
        <f>VLOOKUP(BH732,[1]definitions_list_lookup!$AB$12:$AC$17,2,FALSE)</f>
        <v>0</v>
      </c>
    </row>
    <row r="733" spans="1:61">
      <c r="A733" s="15">
        <v>43306</v>
      </c>
      <c r="B733" s="9" t="s">
        <v>9</v>
      </c>
      <c r="C733" s="16"/>
      <c r="D733" s="16" t="s">
        <v>471</v>
      </c>
      <c r="E733" s="16">
        <v>95</v>
      </c>
      <c r="F733" s="16">
        <v>2</v>
      </c>
      <c r="G733" s="17" t="str">
        <f t="shared" si="44"/>
        <v>95-2</v>
      </c>
      <c r="H733" s="18">
        <v>11.5</v>
      </c>
      <c r="I733" s="18">
        <v>66</v>
      </c>
      <c r="J733" s="49" t="str">
        <f>IF(((VLOOKUP($G733,Depth_Lookup!$A$3:$J$561,9,FALSE))-(I733/100))&gt;=0,"Good","Too Long")</f>
        <v>Good</v>
      </c>
      <c r="K733" s="50">
        <f>(VLOOKUP($G733,Depth_Lookup!$A$3:$J$561,10,FALSE))+(H733/100)</f>
        <v>210.57000000000002</v>
      </c>
      <c r="L733" s="50">
        <f>(VLOOKUP($G733,Depth_Lookup!$A$3:$J$561,10,FALSE))+(I733/100)</f>
        <v>211.11500000000001</v>
      </c>
      <c r="R733" s="9"/>
      <c r="S733" s="17"/>
      <c r="T733" s="208"/>
      <c r="U733" s="5"/>
      <c r="V733" s="9"/>
      <c r="W733" s="9"/>
      <c r="X733" s="10" t="e">
        <f>VLOOKUP(W733,[1]definitions_list_lookup!$V$12:$W$15,2,FALSE)</f>
        <v>#N/A</v>
      </c>
      <c r="Y733" s="5"/>
      <c r="Z733" s="17" t="e">
        <f>VLOOKUP(Y733,[1]definitions_list_lookup!$AT$3:$AU$5,2,FALSE)</f>
        <v>#N/A</v>
      </c>
      <c r="AA733" s="52"/>
      <c r="AC733" s="9"/>
      <c r="AD733" s="2" t="s">
        <v>376</v>
      </c>
      <c r="AE733" s="10">
        <f>VLOOKUP(AD733,[1]definitions_list_lookup!$Y$12:$Z$15,2,FALSE)</f>
        <v>0</v>
      </c>
      <c r="AF733" s="5"/>
      <c r="AG733" s="17" t="e">
        <f>VLOOKUP(AF733,[1]definitions_list_lookup!$AT$3:$AU$5,2,FALSE)</f>
        <v>#N/A</v>
      </c>
      <c r="AI733" s="2"/>
      <c r="AJ733" s="2"/>
      <c r="AK733" s="54"/>
      <c r="AL733" s="54"/>
      <c r="AM733" s="54"/>
      <c r="AN733" s="54"/>
      <c r="AO733" s="54"/>
      <c r="AP733" s="54"/>
      <c r="AQ733" s="54"/>
      <c r="AR733" s="54"/>
      <c r="AS733" s="54"/>
      <c r="AT733" s="55"/>
      <c r="AU733" s="55"/>
      <c r="AV733" s="55"/>
      <c r="AW733" s="55"/>
      <c r="AX733" s="56" t="e">
        <f t="shared" si="45"/>
        <v>#DIV/0!</v>
      </c>
      <c r="AY733" s="56" t="e">
        <f t="shared" si="46"/>
        <v>#DIV/0!</v>
      </c>
      <c r="AZ733" s="56" t="e">
        <f t="shared" si="47"/>
        <v>#DIV/0!</v>
      </c>
      <c r="BA733" s="56" t="e">
        <f t="shared" si="48"/>
        <v>#DIV/0!</v>
      </c>
      <c r="BB733" s="56" t="e">
        <f t="shared" si="49"/>
        <v>#DIV/0!</v>
      </c>
      <c r="BC733" s="57" t="e">
        <f t="shared" si="50"/>
        <v>#DIV/0!</v>
      </c>
      <c r="BD733" s="58" t="e">
        <f t="shared" si="51"/>
        <v>#DIV/0!</v>
      </c>
      <c r="BE733" s="2" t="s">
        <v>459</v>
      </c>
      <c r="BH733" s="2" t="s">
        <v>420</v>
      </c>
      <c r="BI733" s="9">
        <f>VLOOKUP(BH733,[1]definitions_list_lookup!$AB$12:$AC$17,2,FALSE)</f>
        <v>0</v>
      </c>
    </row>
    <row r="734" spans="1:61">
      <c r="A734" s="15">
        <v>43306</v>
      </c>
      <c r="B734" s="9" t="s">
        <v>9</v>
      </c>
      <c r="C734" s="16"/>
      <c r="D734" s="16" t="s">
        <v>471</v>
      </c>
      <c r="E734" s="16">
        <v>95</v>
      </c>
      <c r="F734" s="16">
        <v>3</v>
      </c>
      <c r="G734" s="17" t="str">
        <f t="shared" si="44"/>
        <v>95-3</v>
      </c>
      <c r="H734" s="18">
        <v>0</v>
      </c>
      <c r="I734" s="18">
        <v>64</v>
      </c>
      <c r="J734" s="49" t="str">
        <f>IF(((VLOOKUP($G734,Depth_Lookup!$A$3:$J$561,9,FALSE))-(I734/100))&gt;=0,"Good","Too Long")</f>
        <v>Good</v>
      </c>
      <c r="K734" s="50">
        <f>(VLOOKUP($G734,Depth_Lookup!$A$3:$J$561,10,FALSE))+(H734/100)</f>
        <v>211.11500000000001</v>
      </c>
      <c r="L734" s="50">
        <f>(VLOOKUP($G734,Depth_Lookup!$A$3:$J$561,10,FALSE))+(I734/100)</f>
        <v>211.755</v>
      </c>
      <c r="R734" s="9"/>
      <c r="S734" s="17"/>
      <c r="T734" s="208"/>
      <c r="U734" s="5"/>
      <c r="V734" s="9"/>
      <c r="W734" s="9"/>
      <c r="X734" s="10" t="e">
        <f>VLOOKUP(W734,[1]definitions_list_lookup!$V$12:$W$15,2,FALSE)</f>
        <v>#N/A</v>
      </c>
      <c r="Y734" s="5"/>
      <c r="Z734" s="17" t="e">
        <f>VLOOKUP(Y734,[1]definitions_list_lookup!$AT$3:$AU$5,2,FALSE)</f>
        <v>#N/A</v>
      </c>
      <c r="AA734" s="52"/>
      <c r="AC734" s="9"/>
      <c r="AD734" s="2" t="s">
        <v>376</v>
      </c>
      <c r="AE734" s="10">
        <f>VLOOKUP(AD734,[1]definitions_list_lookup!$Y$12:$Z$15,2,FALSE)</f>
        <v>0</v>
      </c>
      <c r="AF734" s="5"/>
      <c r="AG734" s="17" t="e">
        <f>VLOOKUP(AF734,[1]definitions_list_lookup!$AT$3:$AU$5,2,FALSE)</f>
        <v>#N/A</v>
      </c>
      <c r="AI734" s="2"/>
      <c r="AJ734" s="2"/>
      <c r="AK734" s="54"/>
      <c r="AL734" s="54"/>
      <c r="AM734" s="54"/>
      <c r="AN734" s="54"/>
      <c r="AO734" s="54"/>
      <c r="AP734" s="54"/>
      <c r="AQ734" s="54"/>
      <c r="AR734" s="54"/>
      <c r="AS734" s="54"/>
      <c r="AT734" s="55"/>
      <c r="AU734" s="55"/>
      <c r="AV734" s="55"/>
      <c r="AW734" s="55"/>
      <c r="AX734" s="56" t="e">
        <f t="shared" si="45"/>
        <v>#DIV/0!</v>
      </c>
      <c r="AY734" s="56" t="e">
        <f t="shared" si="46"/>
        <v>#DIV/0!</v>
      </c>
      <c r="AZ734" s="56" t="e">
        <f t="shared" si="47"/>
        <v>#DIV/0!</v>
      </c>
      <c r="BA734" s="56" t="e">
        <f t="shared" si="48"/>
        <v>#DIV/0!</v>
      </c>
      <c r="BB734" s="56" t="e">
        <f t="shared" si="49"/>
        <v>#DIV/0!</v>
      </c>
      <c r="BC734" s="57" t="e">
        <f t="shared" si="50"/>
        <v>#DIV/0!</v>
      </c>
      <c r="BD734" s="58" t="e">
        <f t="shared" si="51"/>
        <v>#DIV/0!</v>
      </c>
      <c r="BE734" s="2" t="s">
        <v>459</v>
      </c>
      <c r="BH734" s="2" t="s">
        <v>420</v>
      </c>
      <c r="BI734" s="9">
        <f>VLOOKUP(BH734,[1]definitions_list_lookup!$AB$12:$AC$17,2,FALSE)</f>
        <v>0</v>
      </c>
    </row>
    <row r="735" spans="1:61" s="113" customFormat="1">
      <c r="A735" s="125">
        <v>43306</v>
      </c>
      <c r="B735" s="113" t="s">
        <v>9</v>
      </c>
      <c r="C735" s="126"/>
      <c r="D735" s="126" t="s">
        <v>471</v>
      </c>
      <c r="E735" s="126">
        <v>95</v>
      </c>
      <c r="F735" s="126">
        <v>3</v>
      </c>
      <c r="G735" s="114" t="str">
        <f t="shared" si="44"/>
        <v>95-3</v>
      </c>
      <c r="H735" s="126">
        <v>64</v>
      </c>
      <c r="I735" s="126">
        <v>65</v>
      </c>
      <c r="J735" s="49" t="str">
        <f>IF(((VLOOKUP($G735,Depth_Lookup!$A$3:$J$561,9,FALSE))-(I735/100))&gt;=0,"Good","Too Long")</f>
        <v>Good</v>
      </c>
      <c r="K735" s="50">
        <f>(VLOOKUP($G735,Depth_Lookup!$A$3:$J$561,10,FALSE))+(H735/100)</f>
        <v>211.755</v>
      </c>
      <c r="L735" s="50">
        <f>(VLOOKUP($G735,Depth_Lookup!$A$3:$J$561,10,FALSE))+(I735/100)</f>
        <v>211.76500000000001</v>
      </c>
      <c r="M735" s="115"/>
      <c r="N735" s="116"/>
      <c r="S735" s="114"/>
      <c r="T735" s="208"/>
      <c r="X735" s="114" t="e">
        <f>VLOOKUP(W735,[1]definitions_list_lookup!$V$12:$W$15,2,FALSE)</f>
        <v>#N/A</v>
      </c>
      <c r="Z735" s="114" t="e">
        <f>VLOOKUP(Y735,[1]definitions_list_lookup!$AT$3:$AU$5,2,FALSE)</f>
        <v>#N/A</v>
      </c>
      <c r="AA735" s="117"/>
      <c r="AB735" s="118"/>
      <c r="AD735" s="113" t="s">
        <v>376</v>
      </c>
      <c r="AE735" s="114">
        <f>VLOOKUP(AD735,[1]definitions_list_lookup!$Y$12:$Z$15,2,FALSE)</f>
        <v>0</v>
      </c>
      <c r="AG735" s="114" t="e">
        <f>VLOOKUP(AF735,[1]definitions_list_lookup!$AT$3:$AU$5,2,FALSE)</f>
        <v>#N/A</v>
      </c>
      <c r="AK735" s="119" t="s">
        <v>421</v>
      </c>
      <c r="AL735" s="119" t="s">
        <v>422</v>
      </c>
      <c r="AM735" s="119" t="s">
        <v>457</v>
      </c>
      <c r="AN735" s="119">
        <v>0.5</v>
      </c>
      <c r="AO735" s="119"/>
      <c r="AP735" s="119"/>
      <c r="AQ735" s="119"/>
      <c r="AR735" s="119"/>
      <c r="AS735" s="119"/>
      <c r="AT735" s="120">
        <v>53</v>
      </c>
      <c r="AU735" s="120">
        <v>90</v>
      </c>
      <c r="AV735" s="120">
        <v>59</v>
      </c>
      <c r="AW735" s="120">
        <v>180</v>
      </c>
      <c r="AX735" s="121">
        <f t="shared" si="45"/>
        <v>-38.567771464780321</v>
      </c>
      <c r="AY735" s="121">
        <f t="shared" si="46"/>
        <v>321.43222853521968</v>
      </c>
      <c r="AZ735" s="121">
        <f t="shared" si="47"/>
        <v>25.163934256665655</v>
      </c>
      <c r="BA735" s="121">
        <f t="shared" si="48"/>
        <v>51.432228535219679</v>
      </c>
      <c r="BB735" s="121">
        <f t="shared" si="49"/>
        <v>64.836065743334345</v>
      </c>
      <c r="BC735" s="122">
        <f t="shared" si="50"/>
        <v>141.43222853521968</v>
      </c>
      <c r="BD735" s="123">
        <f t="shared" si="51"/>
        <v>64.836065743334345</v>
      </c>
      <c r="BE735" s="113" t="s">
        <v>425</v>
      </c>
      <c r="BG735" s="124"/>
      <c r="BH735" s="113" t="s">
        <v>420</v>
      </c>
      <c r="BI735" s="113">
        <f>VLOOKUP(BH735,[1]definitions_list_lookup!$AB$12:$AC$17,2,FALSE)</f>
        <v>0</v>
      </c>
    </row>
    <row r="736" spans="1:61">
      <c r="A736" s="15">
        <v>43306</v>
      </c>
      <c r="B736" s="9" t="s">
        <v>9</v>
      </c>
      <c r="C736" s="16"/>
      <c r="D736" s="16" t="s">
        <v>471</v>
      </c>
      <c r="E736" s="16">
        <v>95</v>
      </c>
      <c r="F736" s="16">
        <v>3</v>
      </c>
      <c r="G736" s="17" t="str">
        <f t="shared" si="44"/>
        <v>95-3</v>
      </c>
      <c r="H736" s="18">
        <v>65</v>
      </c>
      <c r="I736" s="18">
        <v>71.5</v>
      </c>
      <c r="J736" s="49" t="str">
        <f>IF(((VLOOKUP($G736,Depth_Lookup!$A$3:$J$561,9,FALSE))-(I736/100))&gt;=0,"Good","Too Long")</f>
        <v>Good</v>
      </c>
      <c r="K736" s="50">
        <f>(VLOOKUP($G736,Depth_Lookup!$A$3:$J$561,10,FALSE))+(H736/100)</f>
        <v>211.76500000000001</v>
      </c>
      <c r="L736" s="50">
        <f>(VLOOKUP($G736,Depth_Lookup!$A$3:$J$561,10,FALSE))+(I736/100)</f>
        <v>211.83</v>
      </c>
      <c r="R736" s="9"/>
      <c r="S736" s="17"/>
      <c r="T736" s="208"/>
      <c r="U736" s="5"/>
      <c r="V736" s="9"/>
      <c r="W736" s="9"/>
      <c r="X736" s="10" t="e">
        <f>VLOOKUP(W736,[1]definitions_list_lookup!$V$12:$W$15,2,FALSE)</f>
        <v>#N/A</v>
      </c>
      <c r="Y736" s="5"/>
      <c r="Z736" s="17" t="e">
        <f>VLOOKUP(Y736,[1]definitions_list_lookup!$AT$3:$AU$5,2,FALSE)</f>
        <v>#N/A</v>
      </c>
      <c r="AA736" s="52"/>
      <c r="AC736" s="9"/>
      <c r="AD736" s="2" t="s">
        <v>376</v>
      </c>
      <c r="AE736" s="10">
        <f>VLOOKUP(AD736,[1]definitions_list_lookup!$Y$12:$Z$15,2,FALSE)</f>
        <v>0</v>
      </c>
      <c r="AF736" s="5"/>
      <c r="AG736" s="17" t="e">
        <f>VLOOKUP(AF736,[1]definitions_list_lookup!$AT$3:$AU$5,2,FALSE)</f>
        <v>#N/A</v>
      </c>
      <c r="AI736" s="2"/>
      <c r="AJ736" s="2"/>
      <c r="AK736" s="54"/>
      <c r="AL736" s="54"/>
      <c r="AM736" s="54"/>
      <c r="AN736" s="54"/>
      <c r="AO736" s="54"/>
      <c r="AP736" s="54"/>
      <c r="AQ736" s="54"/>
      <c r="AR736" s="54"/>
      <c r="AS736" s="54"/>
      <c r="AT736" s="55"/>
      <c r="AU736" s="55"/>
      <c r="AV736" s="55"/>
      <c r="AW736" s="55"/>
      <c r="AX736" s="56" t="e">
        <f t="shared" si="45"/>
        <v>#DIV/0!</v>
      </c>
      <c r="AY736" s="56" t="e">
        <f t="shared" si="46"/>
        <v>#DIV/0!</v>
      </c>
      <c r="AZ736" s="56" t="e">
        <f t="shared" si="47"/>
        <v>#DIV/0!</v>
      </c>
      <c r="BA736" s="56" t="e">
        <f t="shared" si="48"/>
        <v>#DIV/0!</v>
      </c>
      <c r="BB736" s="56" t="e">
        <f t="shared" si="49"/>
        <v>#DIV/0!</v>
      </c>
      <c r="BC736" s="57" t="e">
        <f t="shared" si="50"/>
        <v>#DIV/0!</v>
      </c>
      <c r="BD736" s="58" t="e">
        <f t="shared" si="51"/>
        <v>#DIV/0!</v>
      </c>
      <c r="BE736" s="2" t="s">
        <v>459</v>
      </c>
      <c r="BH736" s="2" t="s">
        <v>420</v>
      </c>
      <c r="BI736" s="9">
        <f>VLOOKUP(BH736,[1]definitions_list_lookup!$AB$12:$AC$17,2,FALSE)</f>
        <v>0</v>
      </c>
    </row>
    <row r="737" spans="1:61">
      <c r="A737" s="15">
        <v>43306</v>
      </c>
      <c r="B737" s="9" t="s">
        <v>9</v>
      </c>
      <c r="C737" s="16"/>
      <c r="D737" s="16" t="s">
        <v>471</v>
      </c>
      <c r="E737" s="16">
        <v>95</v>
      </c>
      <c r="F737" s="16">
        <v>3</v>
      </c>
      <c r="G737" s="17" t="str">
        <f t="shared" si="44"/>
        <v>95-3</v>
      </c>
      <c r="H737" s="18">
        <v>71.5</v>
      </c>
      <c r="I737" s="18">
        <v>86.5</v>
      </c>
      <c r="J737" s="49" t="str">
        <f>IF(((VLOOKUP($G737,Depth_Lookup!$A$3:$J$561,9,FALSE))-(I737/100))&gt;=0,"Good","Too Long")</f>
        <v>Good</v>
      </c>
      <c r="K737" s="50">
        <f>(VLOOKUP($G737,Depth_Lookup!$A$3:$J$561,10,FALSE))+(H737/100)</f>
        <v>211.83</v>
      </c>
      <c r="L737" s="50">
        <f>(VLOOKUP($G737,Depth_Lookup!$A$3:$J$561,10,FALSE))+(I737/100)</f>
        <v>211.98000000000002</v>
      </c>
      <c r="P737" s="2" t="s">
        <v>373</v>
      </c>
      <c r="Q737" s="2" t="s">
        <v>372</v>
      </c>
      <c r="R737" s="9"/>
      <c r="S737" s="17"/>
      <c r="T737" s="208" t="s">
        <v>375</v>
      </c>
      <c r="U737" s="5"/>
      <c r="V737" s="9"/>
      <c r="W737" s="9"/>
      <c r="X737" s="10" t="e">
        <f>VLOOKUP(W737,[1]definitions_list_lookup!$V$12:$W$15,2,FALSE)</f>
        <v>#N/A</v>
      </c>
      <c r="Y737" s="5"/>
      <c r="Z737" s="17" t="e">
        <f>VLOOKUP(Y737,[1]definitions_list_lookup!$AT$3:$AU$5,2,FALSE)</f>
        <v>#N/A</v>
      </c>
      <c r="AA737" s="52"/>
      <c r="AC737" s="9"/>
      <c r="AD737" s="2" t="s">
        <v>376</v>
      </c>
      <c r="AE737" s="10">
        <f>VLOOKUP(AD737,[1]definitions_list_lookup!$Y$12:$Z$15,2,FALSE)</f>
        <v>0</v>
      </c>
      <c r="AF737" s="5"/>
      <c r="AG737" s="17" t="e">
        <f>VLOOKUP(AF737,[1]definitions_list_lookup!$AT$3:$AU$5,2,FALSE)</f>
        <v>#N/A</v>
      </c>
      <c r="AI737" s="2"/>
      <c r="AJ737" s="2"/>
      <c r="AK737" s="54"/>
      <c r="AL737" s="54"/>
      <c r="AM737" s="54"/>
      <c r="AN737" s="54"/>
      <c r="AO737" s="54"/>
      <c r="AP737" s="54"/>
      <c r="AQ737" s="54"/>
      <c r="AR737" s="54"/>
      <c r="AS737" s="54"/>
      <c r="AT737" s="55"/>
      <c r="AU737" s="55"/>
      <c r="AV737" s="55"/>
      <c r="AW737" s="55"/>
      <c r="AX737" s="56" t="e">
        <f t="shared" si="45"/>
        <v>#DIV/0!</v>
      </c>
      <c r="AY737" s="56" t="e">
        <f t="shared" si="46"/>
        <v>#DIV/0!</v>
      </c>
      <c r="AZ737" s="56" t="e">
        <f t="shared" si="47"/>
        <v>#DIV/0!</v>
      </c>
      <c r="BA737" s="56" t="e">
        <f t="shared" si="48"/>
        <v>#DIV/0!</v>
      </c>
      <c r="BB737" s="56" t="e">
        <f t="shared" si="49"/>
        <v>#DIV/0!</v>
      </c>
      <c r="BC737" s="57"/>
      <c r="BD737" s="58"/>
      <c r="BE737" s="2" t="s">
        <v>419</v>
      </c>
      <c r="BH737" s="2" t="s">
        <v>420</v>
      </c>
      <c r="BI737" s="9">
        <f>VLOOKUP(BH737,[1]definitions_list_lookup!$AB$12:$AC$17,2,FALSE)</f>
        <v>0</v>
      </c>
    </row>
    <row r="738" spans="1:61" s="12" customFormat="1">
      <c r="A738" s="19">
        <v>43306</v>
      </c>
      <c r="B738" s="12" t="s">
        <v>9</v>
      </c>
      <c r="C738" s="20"/>
      <c r="D738" s="20" t="s">
        <v>471</v>
      </c>
      <c r="E738" s="20">
        <v>95</v>
      </c>
      <c r="F738" s="20">
        <v>4</v>
      </c>
      <c r="G738" s="21" t="str">
        <f t="shared" si="44"/>
        <v>95-4</v>
      </c>
      <c r="H738" s="22">
        <v>0</v>
      </c>
      <c r="I738" s="22">
        <v>73</v>
      </c>
      <c r="J738" s="49" t="str">
        <f>IF(((VLOOKUP($G738,Depth_Lookup!$A$3:$J$561,9,FALSE))-(I738/100))&gt;=0,"Good","Too Long")</f>
        <v>Good</v>
      </c>
      <c r="K738" s="50">
        <f>(VLOOKUP($G738,Depth_Lookup!$A$3:$J$561,10,FALSE))+(H738/100)</f>
        <v>211.98</v>
      </c>
      <c r="L738" s="50">
        <f>(VLOOKUP($G738,Depth_Lookup!$A$3:$J$561,10,FALSE))+(I738/100)</f>
        <v>212.70999999999998</v>
      </c>
      <c r="M738" s="60"/>
      <c r="N738" s="61"/>
      <c r="P738" s="14"/>
      <c r="Q738" s="14"/>
      <c r="S738" s="21"/>
      <c r="T738" s="209"/>
      <c r="U738" s="26"/>
      <c r="X738" s="13" t="e">
        <f>VLOOKUP(W738,[1]definitions_list_lookup!$V$12:$W$15,2,FALSE)</f>
        <v>#N/A</v>
      </c>
      <c r="Y738" s="26"/>
      <c r="Z738" s="21" t="e">
        <f>VLOOKUP(Y738,[1]definitions_list_lookup!$AT$3:$AU$5,2,FALSE)</f>
        <v>#N/A</v>
      </c>
      <c r="AA738" s="62"/>
      <c r="AB738" s="63"/>
      <c r="AD738" s="14" t="s">
        <v>376</v>
      </c>
      <c r="AE738" s="13">
        <f>VLOOKUP(AD738,[1]definitions_list_lookup!$Y$12:$Z$15,2,FALSE)</f>
        <v>0</v>
      </c>
      <c r="AF738" s="26"/>
      <c r="AG738" s="21" t="e">
        <f>VLOOKUP(AF738,[1]definitions_list_lookup!$AT$3:$AU$5,2,FALSE)</f>
        <v>#N/A</v>
      </c>
      <c r="AI738" s="14"/>
      <c r="AJ738" s="1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5"/>
      <c r="AU738" s="65"/>
      <c r="AV738" s="65"/>
      <c r="AW738" s="65"/>
      <c r="AX738" s="66" t="e">
        <f t="shared" si="45"/>
        <v>#DIV/0!</v>
      </c>
      <c r="AY738" s="66" t="e">
        <f t="shared" si="46"/>
        <v>#DIV/0!</v>
      </c>
      <c r="AZ738" s="66" t="e">
        <f t="shared" si="47"/>
        <v>#DIV/0!</v>
      </c>
      <c r="BA738" s="66" t="e">
        <f t="shared" si="48"/>
        <v>#DIV/0!</v>
      </c>
      <c r="BB738" s="66" t="e">
        <f t="shared" si="49"/>
        <v>#DIV/0!</v>
      </c>
      <c r="BC738" s="67" t="e">
        <f t="shared" si="50"/>
        <v>#DIV/0!</v>
      </c>
      <c r="BD738" s="68" t="e">
        <f t="shared" si="51"/>
        <v>#DIV/0!</v>
      </c>
      <c r="BE738" s="14" t="s">
        <v>419</v>
      </c>
      <c r="BF738" s="14"/>
      <c r="BG738" s="69"/>
      <c r="BH738" s="14" t="s">
        <v>420</v>
      </c>
      <c r="BI738" s="12">
        <f>VLOOKUP(BH738,[1]definitions_list_lookup!$AB$12:$AC$17,2,FALSE)</f>
        <v>0</v>
      </c>
    </row>
    <row r="739" spans="1:61">
      <c r="A739" s="8">
        <v>43307</v>
      </c>
      <c r="B739" s="9" t="s">
        <v>9</v>
      </c>
      <c r="D739" s="9" t="s">
        <v>10</v>
      </c>
      <c r="E739" s="9">
        <v>96</v>
      </c>
      <c r="F739" s="9">
        <v>1</v>
      </c>
      <c r="G739" s="10" t="s">
        <v>317</v>
      </c>
      <c r="H739" s="2">
        <v>0</v>
      </c>
      <c r="I739" s="2">
        <v>57</v>
      </c>
      <c r="J739" s="49" t="str">
        <f>IF(((VLOOKUP($G739,Depth_Lookup!$A$3:$J$561,9,FALSE))-(I739/100))&gt;=0,"Good","Too Long")</f>
        <v>Good</v>
      </c>
      <c r="K739" s="50">
        <f>(VLOOKUP($G739,Depth_Lookup!$A$3:$J$561,10,FALSE))+(H739/100)</f>
        <v>212.6</v>
      </c>
      <c r="L739" s="50">
        <f>(VLOOKUP($G739,Depth_Lookup!$A$3:$J$561,10,FALSE))+(I739/100)</f>
        <v>213.17</v>
      </c>
      <c r="R739" s="9"/>
      <c r="S739" s="17"/>
      <c r="T739" s="208"/>
      <c r="U739" s="5"/>
      <c r="V739" s="9"/>
      <c r="W739" s="9"/>
      <c r="X739" s="10" t="e">
        <f>VLOOKUP(W739,[1]definitions_list_lookup!$V$12:$W$15,2,FALSE)</f>
        <v>#N/A</v>
      </c>
      <c r="Y739" s="5"/>
      <c r="Z739" s="17" t="e">
        <f>VLOOKUP(Y739,[1]definitions_list_lookup!$AT$3:$AU$5,2,FALSE)</f>
        <v>#N/A</v>
      </c>
      <c r="AA739" s="52"/>
      <c r="AC739" s="9"/>
      <c r="AD739" s="2" t="s">
        <v>376</v>
      </c>
      <c r="AE739" s="10">
        <f>VLOOKUP(AD739,[1]definitions_list_lookup!$Y$12:$Z$15,2,FALSE)</f>
        <v>0</v>
      </c>
      <c r="AF739" s="5"/>
      <c r="AG739" s="17" t="e">
        <f>VLOOKUP(AF739,[1]definitions_list_lookup!$AT$3:$AU$5,2,FALSE)</f>
        <v>#N/A</v>
      </c>
      <c r="AI739" s="2"/>
      <c r="AJ739" s="2"/>
      <c r="AK739" s="54"/>
      <c r="AL739" s="54"/>
      <c r="AM739" s="54"/>
      <c r="AN739" s="54"/>
      <c r="AO739" s="54"/>
      <c r="AP739" s="54"/>
      <c r="AQ739" s="54"/>
      <c r="AR739" s="54"/>
      <c r="AS739" s="54"/>
      <c r="AT739" s="55"/>
      <c r="AU739" s="55"/>
      <c r="AV739" s="55"/>
      <c r="AW739" s="55"/>
      <c r="AX739" s="56" t="e">
        <f t="shared" si="45"/>
        <v>#DIV/0!</v>
      </c>
      <c r="AY739" s="56" t="e">
        <f t="shared" si="46"/>
        <v>#DIV/0!</v>
      </c>
      <c r="AZ739" s="56" t="e">
        <f t="shared" si="47"/>
        <v>#DIV/0!</v>
      </c>
      <c r="BA739" s="56" t="e">
        <f t="shared" si="48"/>
        <v>#DIV/0!</v>
      </c>
      <c r="BB739" s="56" t="e">
        <f t="shared" si="49"/>
        <v>#DIV/0!</v>
      </c>
      <c r="BC739" s="57" t="e">
        <f t="shared" si="50"/>
        <v>#DIV/0!</v>
      </c>
      <c r="BD739" s="58" t="e">
        <f t="shared" si="51"/>
        <v>#DIV/0!</v>
      </c>
      <c r="BE739" s="2" t="s">
        <v>419</v>
      </c>
      <c r="BH739" s="2" t="s">
        <v>420</v>
      </c>
      <c r="BI739" s="9">
        <f>VLOOKUP(BH739,[1]definitions_list_lookup!$AB$12:$AC$17,2,FALSE)</f>
        <v>0</v>
      </c>
    </row>
    <row r="740" spans="1:61">
      <c r="A740" s="8">
        <v>43307</v>
      </c>
      <c r="B740" s="9" t="s">
        <v>9</v>
      </c>
      <c r="D740" s="9" t="s">
        <v>10</v>
      </c>
      <c r="E740" s="9">
        <v>96</v>
      </c>
      <c r="F740" s="9">
        <v>1</v>
      </c>
      <c r="G740" s="10" t="s">
        <v>317</v>
      </c>
      <c r="H740" s="2">
        <v>57</v>
      </c>
      <c r="I740" s="2">
        <v>72</v>
      </c>
      <c r="J740" s="49" t="str">
        <f>IF(((VLOOKUP($G740,Depth_Lookup!$A$3:$J$561,9,FALSE))-(I740/100))&gt;=0,"Good","Too Long")</f>
        <v>Good</v>
      </c>
      <c r="K740" s="50">
        <f>(VLOOKUP($G740,Depth_Lookup!$A$3:$J$561,10,FALSE))+(H740/100)</f>
        <v>213.17</v>
      </c>
      <c r="L740" s="50">
        <f>(VLOOKUP($G740,Depth_Lookup!$A$3:$J$561,10,FALSE))+(I740/100)</f>
        <v>213.32</v>
      </c>
      <c r="P740" s="2" t="s">
        <v>373</v>
      </c>
      <c r="Q740" s="2" t="s">
        <v>372</v>
      </c>
      <c r="R740" s="9"/>
      <c r="S740" s="17"/>
      <c r="T740" s="208" t="s">
        <v>375</v>
      </c>
      <c r="U740" s="5"/>
      <c r="V740" s="9"/>
      <c r="W740" s="9"/>
      <c r="X740" s="10" t="e">
        <f>VLOOKUP(W740,[1]definitions_list_lookup!$V$12:$W$15,2,FALSE)</f>
        <v>#N/A</v>
      </c>
      <c r="Y740" s="5"/>
      <c r="Z740" s="17" t="e">
        <f>VLOOKUP(Y740,[1]definitions_list_lookup!$AT$3:$AU$5,2,FALSE)</f>
        <v>#N/A</v>
      </c>
      <c r="AA740" s="52"/>
      <c r="AC740" s="9"/>
      <c r="AD740" s="2" t="s">
        <v>376</v>
      </c>
      <c r="AE740" s="10">
        <f>VLOOKUP(AD740,[1]definitions_list_lookup!$Y$12:$Z$15,2,FALSE)</f>
        <v>0</v>
      </c>
      <c r="AF740" s="5"/>
      <c r="AG740" s="17" t="e">
        <f>VLOOKUP(AF740,[1]definitions_list_lookup!$AT$3:$AU$5,2,FALSE)</f>
        <v>#N/A</v>
      </c>
      <c r="AI740" s="2"/>
      <c r="AJ740" s="2"/>
      <c r="AK740" s="54"/>
      <c r="AL740" s="54"/>
      <c r="AM740" s="54"/>
      <c r="AN740" s="54"/>
      <c r="AO740" s="54"/>
      <c r="AP740" s="54"/>
      <c r="AQ740" s="54"/>
      <c r="AR740" s="54"/>
      <c r="AS740" s="54"/>
      <c r="AT740" s="55"/>
      <c r="AU740" s="55"/>
      <c r="AV740" s="55"/>
      <c r="AW740" s="55"/>
      <c r="AX740" s="56" t="e">
        <f t="shared" si="45"/>
        <v>#DIV/0!</v>
      </c>
      <c r="AY740" s="56" t="e">
        <f t="shared" si="46"/>
        <v>#DIV/0!</v>
      </c>
      <c r="AZ740" s="56" t="e">
        <f t="shared" si="47"/>
        <v>#DIV/0!</v>
      </c>
      <c r="BA740" s="56" t="e">
        <f t="shared" si="48"/>
        <v>#DIV/0!</v>
      </c>
      <c r="BB740" s="56" t="e">
        <f t="shared" si="49"/>
        <v>#DIV/0!</v>
      </c>
      <c r="BC740" s="57"/>
      <c r="BD740" s="58"/>
      <c r="BE740" s="2" t="s">
        <v>459</v>
      </c>
      <c r="BH740" s="2" t="s">
        <v>420</v>
      </c>
      <c r="BI740" s="9">
        <f>VLOOKUP(BH740,[1]definitions_list_lookup!$AB$12:$AC$17,2,FALSE)</f>
        <v>0</v>
      </c>
    </row>
    <row r="741" spans="1:61">
      <c r="A741" s="8">
        <v>43307</v>
      </c>
      <c r="B741" s="9" t="s">
        <v>9</v>
      </c>
      <c r="D741" s="9" t="s">
        <v>10</v>
      </c>
      <c r="E741" s="9">
        <v>96</v>
      </c>
      <c r="F741" s="9">
        <v>1</v>
      </c>
      <c r="G741" s="10" t="s">
        <v>317</v>
      </c>
      <c r="H741" s="2">
        <v>72</v>
      </c>
      <c r="I741" s="2">
        <v>93</v>
      </c>
      <c r="J741" s="49" t="str">
        <f>IF(((VLOOKUP($G741,Depth_Lookup!$A$3:$J$561,9,FALSE))-(I741/100))&gt;=0,"Good","Too Long")</f>
        <v>Good</v>
      </c>
      <c r="K741" s="50">
        <f>(VLOOKUP($G741,Depth_Lookup!$A$3:$J$561,10,FALSE))+(H741/100)</f>
        <v>213.32</v>
      </c>
      <c r="L741" s="50">
        <f>(VLOOKUP($G741,Depth_Lookup!$A$3:$J$561,10,FALSE))+(I741/100)</f>
        <v>213.53</v>
      </c>
      <c r="P741" s="2" t="s">
        <v>373</v>
      </c>
      <c r="Q741" s="2" t="s">
        <v>372</v>
      </c>
      <c r="R741" s="9"/>
      <c r="S741" s="17"/>
      <c r="T741" s="208" t="s">
        <v>375</v>
      </c>
      <c r="U741" s="5"/>
      <c r="V741" s="9"/>
      <c r="W741" s="9"/>
      <c r="X741" s="10" t="e">
        <f>VLOOKUP(W741,[1]definitions_list_lookup!$V$12:$W$15,2,FALSE)</f>
        <v>#N/A</v>
      </c>
      <c r="Y741" s="5"/>
      <c r="Z741" s="17" t="e">
        <f>VLOOKUP(Y741,[1]definitions_list_lookup!$AT$3:$AU$5,2,FALSE)</f>
        <v>#N/A</v>
      </c>
      <c r="AA741" s="52"/>
      <c r="AC741" s="9"/>
      <c r="AD741" s="2" t="s">
        <v>376</v>
      </c>
      <c r="AE741" s="10">
        <f>VLOOKUP(AD741,[1]definitions_list_lookup!$Y$12:$Z$15,2,FALSE)</f>
        <v>0</v>
      </c>
      <c r="AF741" s="5"/>
      <c r="AG741" s="17" t="e">
        <f>VLOOKUP(AF741,[1]definitions_list_lookup!$AT$3:$AU$5,2,FALSE)</f>
        <v>#N/A</v>
      </c>
      <c r="AI741" s="2"/>
      <c r="AJ741" s="2"/>
      <c r="AK741" s="54"/>
      <c r="AL741" s="54"/>
      <c r="AM741" s="54"/>
      <c r="AN741" s="54"/>
      <c r="AO741" s="54"/>
      <c r="AP741" s="54"/>
      <c r="AQ741" s="54"/>
      <c r="AR741" s="54"/>
      <c r="AS741" s="54"/>
      <c r="AT741" s="55"/>
      <c r="AU741" s="55"/>
      <c r="AV741" s="55"/>
      <c r="AW741" s="55"/>
      <c r="AX741" s="56" t="e">
        <f t="shared" si="45"/>
        <v>#DIV/0!</v>
      </c>
      <c r="AY741" s="56" t="e">
        <f t="shared" si="46"/>
        <v>#DIV/0!</v>
      </c>
      <c r="AZ741" s="56" t="e">
        <f t="shared" si="47"/>
        <v>#DIV/0!</v>
      </c>
      <c r="BA741" s="56" t="e">
        <f t="shared" si="48"/>
        <v>#DIV/0!</v>
      </c>
      <c r="BB741" s="56" t="e">
        <f t="shared" si="49"/>
        <v>#DIV/0!</v>
      </c>
      <c r="BC741" s="57"/>
      <c r="BD741" s="58"/>
      <c r="BE741" s="2" t="s">
        <v>419</v>
      </c>
      <c r="BH741" s="2" t="s">
        <v>420</v>
      </c>
      <c r="BI741" s="9">
        <f>VLOOKUP(BH741,[1]definitions_list_lookup!$AB$12:$AC$17,2,FALSE)</f>
        <v>0</v>
      </c>
    </row>
    <row r="742" spans="1:61">
      <c r="A742" s="8">
        <v>43307</v>
      </c>
      <c r="B742" s="9" t="s">
        <v>9</v>
      </c>
      <c r="D742" s="9" t="s">
        <v>10</v>
      </c>
      <c r="E742" s="9">
        <v>96</v>
      </c>
      <c r="F742" s="9">
        <v>2</v>
      </c>
      <c r="G742" s="10" t="s">
        <v>318</v>
      </c>
      <c r="H742" s="2">
        <v>0</v>
      </c>
      <c r="I742" s="2">
        <v>84.5</v>
      </c>
      <c r="J742" s="49" t="str">
        <f>IF(((VLOOKUP($G742,Depth_Lookup!$A$3:$J$561,9,FALSE))-(I742/100))&gt;=0,"Good","Too Long")</f>
        <v>Good</v>
      </c>
      <c r="K742" s="50">
        <f>(VLOOKUP($G742,Depth_Lookup!$A$3:$J$561,10,FALSE))+(H742/100)</f>
        <v>213.53</v>
      </c>
      <c r="L742" s="50">
        <f>(VLOOKUP($G742,Depth_Lookup!$A$3:$J$561,10,FALSE))+(I742/100)</f>
        <v>214.375</v>
      </c>
      <c r="R742" s="9"/>
      <c r="S742" s="17"/>
      <c r="T742" s="208"/>
      <c r="U742" s="5"/>
      <c r="V742" s="9"/>
      <c r="W742" s="9"/>
      <c r="X742" s="10" t="e">
        <f>VLOOKUP(W742,[1]definitions_list_lookup!$V$12:$W$15,2,FALSE)</f>
        <v>#N/A</v>
      </c>
      <c r="Y742" s="5"/>
      <c r="Z742" s="17" t="e">
        <f>VLOOKUP(Y742,[1]definitions_list_lookup!$AT$3:$AU$5,2,FALSE)</f>
        <v>#N/A</v>
      </c>
      <c r="AA742" s="52"/>
      <c r="AC742" s="9"/>
      <c r="AD742" s="2" t="s">
        <v>376</v>
      </c>
      <c r="AE742" s="10">
        <f>VLOOKUP(AD742,[1]definitions_list_lookup!$Y$12:$Z$15,2,FALSE)</f>
        <v>0</v>
      </c>
      <c r="AF742" s="5"/>
      <c r="AG742" s="17" t="e">
        <f>VLOOKUP(AF742,[1]definitions_list_lookup!$AT$3:$AU$5,2,FALSE)</f>
        <v>#N/A</v>
      </c>
      <c r="AI742" s="2"/>
      <c r="AJ742" s="2"/>
      <c r="AK742" s="54"/>
      <c r="AL742" s="54"/>
      <c r="AM742" s="54"/>
      <c r="AN742" s="54"/>
      <c r="AO742" s="54"/>
      <c r="AP742" s="54"/>
      <c r="AQ742" s="54"/>
      <c r="AR742" s="54"/>
      <c r="AS742" s="54"/>
      <c r="AT742" s="55"/>
      <c r="AU742" s="55"/>
      <c r="AV742" s="55"/>
      <c r="AW742" s="55"/>
      <c r="AX742" s="56" t="e">
        <f t="shared" si="45"/>
        <v>#DIV/0!</v>
      </c>
      <c r="AY742" s="56" t="e">
        <f t="shared" si="46"/>
        <v>#DIV/0!</v>
      </c>
      <c r="AZ742" s="56" t="e">
        <f t="shared" si="47"/>
        <v>#DIV/0!</v>
      </c>
      <c r="BA742" s="56" t="e">
        <f t="shared" si="48"/>
        <v>#DIV/0!</v>
      </c>
      <c r="BB742" s="56" t="e">
        <f t="shared" si="49"/>
        <v>#DIV/0!</v>
      </c>
      <c r="BC742" s="57" t="e">
        <f t="shared" si="50"/>
        <v>#DIV/0!</v>
      </c>
      <c r="BD742" s="58" t="e">
        <f t="shared" si="51"/>
        <v>#DIV/0!</v>
      </c>
      <c r="BE742" s="2" t="s">
        <v>419</v>
      </c>
      <c r="BH742" s="2" t="s">
        <v>420</v>
      </c>
      <c r="BI742" s="9">
        <f>VLOOKUP(BH742,[1]definitions_list_lookup!$AB$12:$AC$17,2,FALSE)</f>
        <v>0</v>
      </c>
    </row>
    <row r="743" spans="1:61">
      <c r="A743" s="8">
        <v>43307</v>
      </c>
      <c r="B743" s="9" t="s">
        <v>9</v>
      </c>
      <c r="D743" s="9" t="s">
        <v>10</v>
      </c>
      <c r="E743" s="9">
        <v>96</v>
      </c>
      <c r="F743" s="9">
        <v>3</v>
      </c>
      <c r="G743" s="10" t="s">
        <v>319</v>
      </c>
      <c r="H743" s="2">
        <v>0</v>
      </c>
      <c r="I743" s="2">
        <v>68</v>
      </c>
      <c r="J743" s="49" t="str">
        <f>IF(((VLOOKUP($G743,Depth_Lookup!$A$3:$J$561,9,FALSE))-(I743/100))&gt;=0,"Good","Too Long")</f>
        <v>Good</v>
      </c>
      <c r="K743" s="50">
        <f>(VLOOKUP($G743,Depth_Lookup!$A$3:$J$561,10,FALSE))+(H743/100)</f>
        <v>214.375</v>
      </c>
      <c r="L743" s="50">
        <f>(VLOOKUP($G743,Depth_Lookup!$A$3:$J$561,10,FALSE))+(I743/100)</f>
        <v>215.05500000000001</v>
      </c>
      <c r="R743" s="9"/>
      <c r="S743" s="17"/>
      <c r="T743" s="208"/>
      <c r="U743" s="5"/>
      <c r="V743" s="9"/>
      <c r="W743" s="9"/>
      <c r="X743" s="10" t="e">
        <f>VLOOKUP(W743,[1]definitions_list_lookup!$V$12:$W$15,2,FALSE)</f>
        <v>#N/A</v>
      </c>
      <c r="Y743" s="5"/>
      <c r="Z743" s="17" t="e">
        <f>VLOOKUP(Y743,[1]definitions_list_lookup!$AT$3:$AU$5,2,FALSE)</f>
        <v>#N/A</v>
      </c>
      <c r="AA743" s="52"/>
      <c r="AC743" s="9"/>
      <c r="AD743" s="2" t="s">
        <v>376</v>
      </c>
      <c r="AE743" s="10">
        <f>VLOOKUP(AD743,[1]definitions_list_lookup!$Y$12:$Z$15,2,FALSE)</f>
        <v>0</v>
      </c>
      <c r="AF743" s="5"/>
      <c r="AG743" s="17" t="e">
        <f>VLOOKUP(AF743,[1]definitions_list_lookup!$AT$3:$AU$5,2,FALSE)</f>
        <v>#N/A</v>
      </c>
      <c r="AI743" s="2"/>
      <c r="AJ743" s="2"/>
      <c r="AK743" s="54"/>
      <c r="AL743" s="54"/>
      <c r="AM743" s="54"/>
      <c r="AN743" s="54"/>
      <c r="AO743" s="54"/>
      <c r="AP743" s="54"/>
      <c r="AQ743" s="54"/>
      <c r="AR743" s="54"/>
      <c r="AS743" s="54"/>
      <c r="AT743" s="55"/>
      <c r="AU743" s="55"/>
      <c r="AV743" s="55"/>
      <c r="AW743" s="55"/>
      <c r="AX743" s="56" t="e">
        <f t="shared" si="45"/>
        <v>#DIV/0!</v>
      </c>
      <c r="AY743" s="56" t="e">
        <f t="shared" si="46"/>
        <v>#DIV/0!</v>
      </c>
      <c r="AZ743" s="56" t="e">
        <f t="shared" si="47"/>
        <v>#DIV/0!</v>
      </c>
      <c r="BA743" s="56" t="e">
        <f t="shared" si="48"/>
        <v>#DIV/0!</v>
      </c>
      <c r="BB743" s="56" t="e">
        <f t="shared" si="49"/>
        <v>#DIV/0!</v>
      </c>
      <c r="BC743" s="57" t="e">
        <f t="shared" si="50"/>
        <v>#DIV/0!</v>
      </c>
      <c r="BD743" s="58" t="e">
        <f t="shared" si="51"/>
        <v>#DIV/0!</v>
      </c>
      <c r="BE743" s="2" t="s">
        <v>419</v>
      </c>
      <c r="BH743" s="2" t="s">
        <v>420</v>
      </c>
      <c r="BI743" s="9">
        <f>VLOOKUP(BH743,[1]definitions_list_lookup!$AB$12:$AC$17,2,FALSE)</f>
        <v>0</v>
      </c>
    </row>
    <row r="744" spans="1:61">
      <c r="A744" s="8">
        <v>43307</v>
      </c>
      <c r="B744" s="9" t="s">
        <v>9</v>
      </c>
      <c r="D744" s="9" t="s">
        <v>10</v>
      </c>
      <c r="E744" s="9">
        <v>96</v>
      </c>
      <c r="F744" s="9">
        <v>4</v>
      </c>
      <c r="G744" s="10" t="s">
        <v>320</v>
      </c>
      <c r="H744" s="2">
        <v>0</v>
      </c>
      <c r="I744" s="2">
        <v>79.5</v>
      </c>
      <c r="J744" s="49" t="str">
        <f>IF(((VLOOKUP($G744,Depth_Lookup!$A$3:$J$561,9,FALSE))-(I744/100))&gt;=0,"Good","Too Long")</f>
        <v>Good</v>
      </c>
      <c r="K744" s="50">
        <f>(VLOOKUP($G744,Depth_Lookup!$A$3:$J$561,10,FALSE))+(H744/100)</f>
        <v>215.05500000000001</v>
      </c>
      <c r="L744" s="50">
        <f>(VLOOKUP($G744,Depth_Lookup!$A$3:$J$561,10,FALSE))+(I744/100)</f>
        <v>215.85</v>
      </c>
      <c r="P744" s="2" t="s">
        <v>373</v>
      </c>
      <c r="Q744" s="2" t="s">
        <v>372</v>
      </c>
      <c r="R744" s="9"/>
      <c r="S744" s="17"/>
      <c r="T744" s="208" t="s">
        <v>375</v>
      </c>
      <c r="U744" s="5"/>
      <c r="V744" s="9"/>
      <c r="W744" s="9"/>
      <c r="X744" s="10" t="e">
        <f>VLOOKUP(W744,[1]definitions_list_lookup!$V$12:$W$15,2,FALSE)</f>
        <v>#N/A</v>
      </c>
      <c r="Y744" s="5"/>
      <c r="Z744" s="17" t="e">
        <f>VLOOKUP(Y744,[1]definitions_list_lookup!$AT$3:$AU$5,2,FALSE)</f>
        <v>#N/A</v>
      </c>
      <c r="AA744" s="52"/>
      <c r="AC744" s="9"/>
      <c r="AD744" s="2" t="s">
        <v>376</v>
      </c>
      <c r="AE744" s="10">
        <f>VLOOKUP(AD744,[1]definitions_list_lookup!$Y$12:$Z$15,2,FALSE)</f>
        <v>0</v>
      </c>
      <c r="AF744" s="5"/>
      <c r="AG744" s="17" t="e">
        <f>VLOOKUP(AF744,[1]definitions_list_lookup!$AT$3:$AU$5,2,FALSE)</f>
        <v>#N/A</v>
      </c>
      <c r="AI744" s="2"/>
      <c r="AJ744" s="2"/>
      <c r="AK744" s="54"/>
      <c r="AL744" s="54"/>
      <c r="AM744" s="54"/>
      <c r="AN744" s="54"/>
      <c r="AO744" s="54"/>
      <c r="AP744" s="54"/>
      <c r="AQ744" s="54"/>
      <c r="AR744" s="54"/>
      <c r="AS744" s="54"/>
      <c r="AT744" s="55"/>
      <c r="AU744" s="55"/>
      <c r="AV744" s="55"/>
      <c r="AW744" s="55"/>
      <c r="AX744" s="56" t="e">
        <f t="shared" si="45"/>
        <v>#DIV/0!</v>
      </c>
      <c r="AY744" s="56" t="e">
        <f t="shared" si="46"/>
        <v>#DIV/0!</v>
      </c>
      <c r="AZ744" s="56" t="e">
        <f t="shared" si="47"/>
        <v>#DIV/0!</v>
      </c>
      <c r="BA744" s="56" t="e">
        <f t="shared" si="48"/>
        <v>#DIV/0!</v>
      </c>
      <c r="BB744" s="56" t="e">
        <f t="shared" si="49"/>
        <v>#DIV/0!</v>
      </c>
      <c r="BC744" s="57"/>
      <c r="BD744" s="58"/>
      <c r="BE744" s="2" t="s">
        <v>459</v>
      </c>
      <c r="BH744" s="2" t="s">
        <v>428</v>
      </c>
      <c r="BI744" s="9">
        <f>VLOOKUP(BH744,[1]definitions_list_lookup!$AB$12:$AC$17,2,FALSE)</f>
        <v>1</v>
      </c>
    </row>
    <row r="745" spans="1:61">
      <c r="A745" s="8">
        <v>43307</v>
      </c>
      <c r="B745" s="9" t="s">
        <v>9</v>
      </c>
      <c r="D745" s="9" t="s">
        <v>10</v>
      </c>
      <c r="E745" s="9">
        <v>97</v>
      </c>
      <c r="F745" s="9">
        <v>1</v>
      </c>
      <c r="G745" s="10" t="s">
        <v>321</v>
      </c>
      <c r="H745" s="2">
        <v>0</v>
      </c>
      <c r="I745" s="2">
        <v>99</v>
      </c>
      <c r="J745" s="49" t="str">
        <f>IF(((VLOOKUP($G745,Depth_Lookup!$A$3:$J$561,9,FALSE))-(I745/100))&gt;=0,"Good","Too Long")</f>
        <v>Good</v>
      </c>
      <c r="K745" s="50">
        <f>(VLOOKUP($G745,Depth_Lookup!$A$3:$J$561,10,FALSE))+(H745/100)</f>
        <v>215.6</v>
      </c>
      <c r="L745" s="50">
        <f>(VLOOKUP($G745,Depth_Lookup!$A$3:$J$561,10,FALSE))+(I745/100)</f>
        <v>216.59</v>
      </c>
      <c r="R745" s="9"/>
      <c r="S745" s="17"/>
      <c r="T745" s="208"/>
      <c r="U745" s="5"/>
      <c r="V745" s="9"/>
      <c r="W745" s="9"/>
      <c r="X745" s="10" t="e">
        <f>VLOOKUP(W745,[1]definitions_list_lookup!$V$12:$W$15,2,FALSE)</f>
        <v>#N/A</v>
      </c>
      <c r="Y745" s="5"/>
      <c r="Z745" s="17" t="e">
        <f>VLOOKUP(Y745,[1]definitions_list_lookup!$AT$3:$AU$5,2,FALSE)</f>
        <v>#N/A</v>
      </c>
      <c r="AA745" s="52"/>
      <c r="AC745" s="9"/>
      <c r="AD745" s="2" t="s">
        <v>376</v>
      </c>
      <c r="AE745" s="10">
        <f>VLOOKUP(AD745,[1]definitions_list_lookup!$Y$12:$Z$15,2,FALSE)</f>
        <v>0</v>
      </c>
      <c r="AF745" s="5"/>
      <c r="AG745" s="17" t="e">
        <f>VLOOKUP(AF745,[1]definitions_list_lookup!$AT$3:$AU$5,2,FALSE)</f>
        <v>#N/A</v>
      </c>
      <c r="AI745" s="2"/>
      <c r="AJ745" s="2"/>
      <c r="AK745" s="54"/>
      <c r="AL745" s="54"/>
      <c r="AM745" s="54"/>
      <c r="AN745" s="54"/>
      <c r="AO745" s="54"/>
      <c r="AP745" s="54"/>
      <c r="AQ745" s="54"/>
      <c r="AR745" s="54"/>
      <c r="AS745" s="54"/>
      <c r="AT745" s="55"/>
      <c r="AU745" s="55"/>
      <c r="AV745" s="55"/>
      <c r="AW745" s="55"/>
      <c r="AX745" s="56" t="e">
        <f t="shared" si="45"/>
        <v>#DIV/0!</v>
      </c>
      <c r="AY745" s="56" t="e">
        <f t="shared" si="46"/>
        <v>#DIV/0!</v>
      </c>
      <c r="AZ745" s="56" t="e">
        <f t="shared" si="47"/>
        <v>#DIV/0!</v>
      </c>
      <c r="BA745" s="56" t="e">
        <f t="shared" si="48"/>
        <v>#DIV/0!</v>
      </c>
      <c r="BB745" s="56" t="e">
        <f t="shared" si="49"/>
        <v>#DIV/0!</v>
      </c>
      <c r="BC745" s="57" t="e">
        <f t="shared" si="50"/>
        <v>#DIV/0!</v>
      </c>
      <c r="BD745" s="58" t="e">
        <f t="shared" si="51"/>
        <v>#DIV/0!</v>
      </c>
      <c r="BE745" s="2" t="s">
        <v>459</v>
      </c>
      <c r="BH745" s="2" t="s">
        <v>428</v>
      </c>
      <c r="BI745" s="9">
        <f>VLOOKUP(BH745,[1]definitions_list_lookup!$AB$12:$AC$17,2,FALSE)</f>
        <v>1</v>
      </c>
    </row>
    <row r="746" spans="1:61">
      <c r="A746" s="8">
        <v>43307</v>
      </c>
      <c r="B746" s="9" t="s">
        <v>9</v>
      </c>
      <c r="D746" s="9" t="s">
        <v>10</v>
      </c>
      <c r="E746" s="9">
        <v>97</v>
      </c>
      <c r="F746" s="9">
        <v>2</v>
      </c>
      <c r="G746" s="10" t="s">
        <v>322</v>
      </c>
      <c r="H746" s="2">
        <v>0</v>
      </c>
      <c r="I746" s="2">
        <v>99.5</v>
      </c>
      <c r="J746" s="49" t="str">
        <f>IF(((VLOOKUP($G746,Depth_Lookup!$A$3:$J$561,9,FALSE))-(I746/100))&gt;=0,"Good","Too Long")</f>
        <v>Good</v>
      </c>
      <c r="K746" s="50">
        <f>(VLOOKUP($G746,Depth_Lookup!$A$3:$J$561,10,FALSE))+(H746/100)</f>
        <v>216.59</v>
      </c>
      <c r="L746" s="50">
        <f>(VLOOKUP($G746,Depth_Lookup!$A$3:$J$561,10,FALSE))+(I746/100)</f>
        <v>217.58500000000001</v>
      </c>
      <c r="R746" s="9"/>
      <c r="S746" s="17"/>
      <c r="T746" s="208"/>
      <c r="U746" s="5"/>
      <c r="V746" s="9"/>
      <c r="W746" s="9"/>
      <c r="X746" s="10" t="e">
        <f>VLOOKUP(W746,[1]definitions_list_lookup!$V$12:$W$15,2,FALSE)</f>
        <v>#N/A</v>
      </c>
      <c r="Y746" s="5"/>
      <c r="Z746" s="17" t="e">
        <f>VLOOKUP(Y746,[1]definitions_list_lookup!$AT$3:$AU$5,2,FALSE)</f>
        <v>#N/A</v>
      </c>
      <c r="AA746" s="52"/>
      <c r="AC746" s="9"/>
      <c r="AD746" s="2" t="s">
        <v>376</v>
      </c>
      <c r="AE746" s="10">
        <f>VLOOKUP(AD746,[1]definitions_list_lookup!$Y$12:$Z$15,2,FALSE)</f>
        <v>0</v>
      </c>
      <c r="AF746" s="5"/>
      <c r="AG746" s="17" t="e">
        <f>VLOOKUP(AF746,[1]definitions_list_lookup!$AT$3:$AU$5,2,FALSE)</f>
        <v>#N/A</v>
      </c>
      <c r="AI746" s="2"/>
      <c r="AJ746" s="2"/>
      <c r="AK746" s="54"/>
      <c r="AL746" s="54"/>
      <c r="AM746" s="54"/>
      <c r="AN746" s="54"/>
      <c r="AO746" s="54"/>
      <c r="AP746" s="54"/>
      <c r="AQ746" s="54"/>
      <c r="AR746" s="54"/>
      <c r="AS746" s="54"/>
      <c r="AT746" s="55"/>
      <c r="AU746" s="55"/>
      <c r="AV746" s="55"/>
      <c r="AW746" s="55"/>
      <c r="AX746" s="56" t="e">
        <f t="shared" si="45"/>
        <v>#DIV/0!</v>
      </c>
      <c r="AY746" s="56" t="e">
        <f t="shared" si="46"/>
        <v>#DIV/0!</v>
      </c>
      <c r="AZ746" s="56" t="e">
        <f t="shared" si="47"/>
        <v>#DIV/0!</v>
      </c>
      <c r="BA746" s="56" t="e">
        <f t="shared" si="48"/>
        <v>#DIV/0!</v>
      </c>
      <c r="BB746" s="56" t="e">
        <f t="shared" si="49"/>
        <v>#DIV/0!</v>
      </c>
      <c r="BC746" s="57" t="e">
        <f t="shared" si="50"/>
        <v>#DIV/0!</v>
      </c>
      <c r="BD746" s="58" t="e">
        <f t="shared" si="51"/>
        <v>#DIV/0!</v>
      </c>
      <c r="BI746" s="9" t="e">
        <f>VLOOKUP(BH746,[1]definitions_list_lookup!$AB$12:$AC$17,2,FALSE)</f>
        <v>#N/A</v>
      </c>
    </row>
    <row r="747" spans="1:61">
      <c r="A747" s="8">
        <v>43307</v>
      </c>
      <c r="B747" s="9" t="s">
        <v>9</v>
      </c>
      <c r="D747" s="9" t="s">
        <v>10</v>
      </c>
      <c r="E747" s="9">
        <v>97</v>
      </c>
      <c r="F747" s="9">
        <v>3</v>
      </c>
      <c r="G747" s="10" t="s">
        <v>323</v>
      </c>
      <c r="H747" s="2">
        <v>0</v>
      </c>
      <c r="I747" s="2">
        <v>37</v>
      </c>
      <c r="J747" s="49" t="str">
        <f>IF(((VLOOKUP($G747,Depth_Lookup!$A$3:$J$561,9,FALSE))-(I747/100))&gt;=0,"Good","Too Long")</f>
        <v>Good</v>
      </c>
      <c r="K747" s="50">
        <f>(VLOOKUP($G747,Depth_Lookup!$A$3:$J$561,10,FALSE))+(H747/100)</f>
        <v>217.58500000000001</v>
      </c>
      <c r="L747" s="50">
        <f>(VLOOKUP($G747,Depth_Lookup!$A$3:$J$561,10,FALSE))+(I747/100)</f>
        <v>217.95500000000001</v>
      </c>
      <c r="R747" s="9"/>
      <c r="S747" s="17"/>
      <c r="T747" s="208"/>
      <c r="U747" s="5"/>
      <c r="V747" s="9"/>
      <c r="W747" s="9"/>
      <c r="X747" s="10" t="e">
        <f>VLOOKUP(W747,[1]definitions_list_lookup!$V$12:$W$15,2,FALSE)</f>
        <v>#N/A</v>
      </c>
      <c r="Y747" s="5"/>
      <c r="Z747" s="17" t="e">
        <f>VLOOKUP(Y747,[1]definitions_list_lookup!$AT$3:$AU$5,2,FALSE)</f>
        <v>#N/A</v>
      </c>
      <c r="AA747" s="52"/>
      <c r="AC747" s="9"/>
      <c r="AD747" s="2" t="s">
        <v>376</v>
      </c>
      <c r="AE747" s="10">
        <f>VLOOKUP(AD747,[1]definitions_list_lookup!$Y$12:$Z$15,2,FALSE)</f>
        <v>0</v>
      </c>
      <c r="AF747" s="5"/>
      <c r="AG747" s="17" t="e">
        <f>VLOOKUP(AF747,[1]definitions_list_lookup!$AT$3:$AU$5,2,FALSE)</f>
        <v>#N/A</v>
      </c>
      <c r="AI747" s="2"/>
      <c r="AJ747" s="2"/>
      <c r="AK747" s="54"/>
      <c r="AL747" s="54"/>
      <c r="AM747" s="54"/>
      <c r="AN747" s="54"/>
      <c r="AO747" s="54"/>
      <c r="AP747" s="54"/>
      <c r="AQ747" s="54"/>
      <c r="AR747" s="54"/>
      <c r="AS747" s="54"/>
      <c r="AT747" s="55"/>
      <c r="AU747" s="55"/>
      <c r="AV747" s="55"/>
      <c r="AW747" s="55"/>
      <c r="AX747" s="56" t="e">
        <f t="shared" si="45"/>
        <v>#DIV/0!</v>
      </c>
      <c r="AY747" s="56" t="e">
        <f t="shared" si="46"/>
        <v>#DIV/0!</v>
      </c>
      <c r="AZ747" s="56" t="e">
        <f t="shared" si="47"/>
        <v>#DIV/0!</v>
      </c>
      <c r="BA747" s="56" t="e">
        <f t="shared" si="48"/>
        <v>#DIV/0!</v>
      </c>
      <c r="BB747" s="56" t="e">
        <f t="shared" si="49"/>
        <v>#DIV/0!</v>
      </c>
      <c r="BC747" s="57" t="e">
        <f t="shared" si="50"/>
        <v>#DIV/0!</v>
      </c>
      <c r="BD747" s="58" t="e">
        <f t="shared" si="51"/>
        <v>#DIV/0!</v>
      </c>
      <c r="BE747" s="2" t="s">
        <v>459</v>
      </c>
      <c r="BH747" s="2" t="s">
        <v>420</v>
      </c>
      <c r="BI747" s="9">
        <f>VLOOKUP(BH747,[1]definitions_list_lookup!$AB$12:$AC$17,2,FALSE)</f>
        <v>0</v>
      </c>
    </row>
    <row r="748" spans="1:61" s="113" customFormat="1">
      <c r="A748" s="112">
        <v>43307</v>
      </c>
      <c r="B748" s="113" t="s">
        <v>9</v>
      </c>
      <c r="D748" s="113" t="s">
        <v>10</v>
      </c>
      <c r="E748" s="113">
        <v>97</v>
      </c>
      <c r="F748" s="113">
        <v>3</v>
      </c>
      <c r="G748" s="114" t="s">
        <v>323</v>
      </c>
      <c r="H748" s="113">
        <v>37</v>
      </c>
      <c r="I748" s="113">
        <v>38.5</v>
      </c>
      <c r="J748" s="49" t="str">
        <f>IF(((VLOOKUP($G748,Depth_Lookup!$A$3:$J$561,9,FALSE))-(I748/100))&gt;=0,"Good","Too Long")</f>
        <v>Good</v>
      </c>
      <c r="K748" s="50">
        <f>(VLOOKUP($G748,Depth_Lookup!$A$3:$J$561,10,FALSE))+(H748/100)</f>
        <v>217.95500000000001</v>
      </c>
      <c r="L748" s="50">
        <f>(VLOOKUP($G748,Depth_Lookup!$A$3:$J$561,10,FALSE))+(I748/100)</f>
        <v>217.97</v>
      </c>
      <c r="M748" s="115"/>
      <c r="N748" s="116"/>
      <c r="S748" s="114"/>
      <c r="T748" s="208"/>
      <c r="X748" s="114" t="e">
        <f>VLOOKUP(W748,[1]definitions_list_lookup!$V$12:$W$15,2,FALSE)</f>
        <v>#N/A</v>
      </c>
      <c r="Z748" s="114" t="e">
        <f>VLOOKUP(Y748,[1]definitions_list_lookup!$AT$3:$AU$5,2,FALSE)</f>
        <v>#N/A</v>
      </c>
      <c r="AA748" s="117"/>
      <c r="AB748" s="118"/>
      <c r="AD748" s="113" t="s">
        <v>376</v>
      </c>
      <c r="AE748" s="114">
        <f>VLOOKUP(AD748,[1]definitions_list_lookup!$Y$12:$Z$15,2,FALSE)</f>
        <v>0</v>
      </c>
      <c r="AG748" s="114" t="e">
        <f>VLOOKUP(AF748,[1]definitions_list_lookup!$AT$3:$AU$5,2,FALSE)</f>
        <v>#N/A</v>
      </c>
      <c r="AK748" s="119" t="s">
        <v>480</v>
      </c>
      <c r="AL748" s="119" t="s">
        <v>422</v>
      </c>
      <c r="AM748" s="119" t="s">
        <v>457</v>
      </c>
      <c r="AN748" s="119">
        <v>1</v>
      </c>
      <c r="AO748" s="119"/>
      <c r="AP748" s="119"/>
      <c r="AQ748" s="119"/>
      <c r="AR748" s="119"/>
      <c r="AS748" s="119"/>
      <c r="AT748" s="120">
        <v>55</v>
      </c>
      <c r="AU748" s="120">
        <v>90</v>
      </c>
      <c r="AV748" s="120">
        <v>29</v>
      </c>
      <c r="AW748" s="120">
        <v>0</v>
      </c>
      <c r="AX748" s="121">
        <f t="shared" si="45"/>
        <v>-111.21279522915854</v>
      </c>
      <c r="AY748" s="121">
        <f t="shared" si="46"/>
        <v>248.78720477084147</v>
      </c>
      <c r="AZ748" s="121">
        <f t="shared" si="47"/>
        <v>33.135039549018344</v>
      </c>
      <c r="BA748" s="121">
        <f t="shared" si="48"/>
        <v>338.78720477084147</v>
      </c>
      <c r="BB748" s="121">
        <f t="shared" si="49"/>
        <v>56.864960450981656</v>
      </c>
      <c r="BC748" s="122">
        <f t="shared" si="50"/>
        <v>68.78720477084147</v>
      </c>
      <c r="BD748" s="123">
        <f t="shared" si="51"/>
        <v>56.864960450981656</v>
      </c>
      <c r="BE748" s="113" t="s">
        <v>476</v>
      </c>
      <c r="BG748" s="124"/>
      <c r="BH748" s="113" t="s">
        <v>420</v>
      </c>
      <c r="BI748" s="113">
        <f>VLOOKUP(BH748,[1]definitions_list_lookup!$AB$12:$AC$17,2,FALSE)</f>
        <v>0</v>
      </c>
    </row>
    <row r="749" spans="1:61">
      <c r="A749" s="8">
        <v>43307</v>
      </c>
      <c r="B749" s="9" t="s">
        <v>9</v>
      </c>
      <c r="D749" s="9" t="s">
        <v>10</v>
      </c>
      <c r="E749" s="9">
        <v>97</v>
      </c>
      <c r="F749" s="9">
        <v>3</v>
      </c>
      <c r="G749" s="10" t="s">
        <v>323</v>
      </c>
      <c r="H749" s="2">
        <v>38.5</v>
      </c>
      <c r="I749" s="2">
        <v>49.5</v>
      </c>
      <c r="J749" s="49" t="str">
        <f>IF(((VLOOKUP($G749,Depth_Lookup!$A$3:$J$561,9,FALSE))-(I749/100))&gt;=0,"Good","Too Long")</f>
        <v>Good</v>
      </c>
      <c r="K749" s="50">
        <f>(VLOOKUP($G749,Depth_Lookup!$A$3:$J$561,10,FALSE))+(H749/100)</f>
        <v>217.97</v>
      </c>
      <c r="L749" s="50">
        <f>(VLOOKUP($G749,Depth_Lookup!$A$3:$J$561,10,FALSE))+(I749/100)</f>
        <v>218.08</v>
      </c>
      <c r="R749" s="9"/>
      <c r="S749" s="17"/>
      <c r="T749" s="208"/>
      <c r="U749" s="5"/>
      <c r="V749" s="9"/>
      <c r="W749" s="9"/>
      <c r="X749" s="10" t="e">
        <f>VLOOKUP(W749,[1]definitions_list_lookup!$V$12:$W$15,2,FALSE)</f>
        <v>#N/A</v>
      </c>
      <c r="Y749" s="5"/>
      <c r="Z749" s="17" t="e">
        <f>VLOOKUP(Y749,[1]definitions_list_lookup!$AT$3:$AU$5,2,FALSE)</f>
        <v>#N/A</v>
      </c>
      <c r="AA749" s="52"/>
      <c r="AC749" s="9"/>
      <c r="AD749" s="2" t="s">
        <v>376</v>
      </c>
      <c r="AE749" s="10">
        <f>VLOOKUP(AD749,[1]definitions_list_lookup!$Y$12:$Z$15,2,FALSE)</f>
        <v>0</v>
      </c>
      <c r="AF749" s="5"/>
      <c r="AG749" s="17" t="e">
        <f>VLOOKUP(AF749,[1]definitions_list_lookup!$AT$3:$AU$5,2,FALSE)</f>
        <v>#N/A</v>
      </c>
      <c r="AI749" s="2"/>
      <c r="AJ749" s="2"/>
      <c r="AK749" s="54"/>
      <c r="AL749" s="54"/>
      <c r="AM749" s="54"/>
      <c r="AN749" s="54"/>
      <c r="AO749" s="54"/>
      <c r="AP749" s="54"/>
      <c r="AQ749" s="54"/>
      <c r="AR749" s="54"/>
      <c r="AS749" s="54"/>
      <c r="AT749" s="55"/>
      <c r="AU749" s="55"/>
      <c r="AV749" s="55"/>
      <c r="AW749" s="55"/>
      <c r="AX749" s="56" t="e">
        <f t="shared" si="45"/>
        <v>#DIV/0!</v>
      </c>
      <c r="AY749" s="56" t="e">
        <f t="shared" si="46"/>
        <v>#DIV/0!</v>
      </c>
      <c r="AZ749" s="56" t="e">
        <f t="shared" si="47"/>
        <v>#DIV/0!</v>
      </c>
      <c r="BA749" s="56" t="e">
        <f t="shared" si="48"/>
        <v>#DIV/0!</v>
      </c>
      <c r="BB749" s="56" t="e">
        <f t="shared" si="49"/>
        <v>#DIV/0!</v>
      </c>
      <c r="BC749" s="57" t="e">
        <f t="shared" si="50"/>
        <v>#DIV/0!</v>
      </c>
      <c r="BD749" s="58" t="e">
        <f t="shared" si="51"/>
        <v>#DIV/0!</v>
      </c>
      <c r="BE749" s="2" t="s">
        <v>459</v>
      </c>
      <c r="BH749" s="2" t="s">
        <v>420</v>
      </c>
      <c r="BI749" s="9">
        <f>VLOOKUP(BH749,[1]definitions_list_lookup!$AB$12:$AC$17,2,FALSE)</f>
        <v>0</v>
      </c>
    </row>
    <row r="750" spans="1:61">
      <c r="A750" s="8">
        <v>43307</v>
      </c>
      <c r="B750" s="9" t="s">
        <v>9</v>
      </c>
      <c r="D750" s="9" t="s">
        <v>10</v>
      </c>
      <c r="E750" s="9">
        <v>97</v>
      </c>
      <c r="F750" s="9">
        <v>4</v>
      </c>
      <c r="G750" s="10" t="s">
        <v>324</v>
      </c>
      <c r="H750" s="2">
        <v>0</v>
      </c>
      <c r="I750" s="2">
        <v>70.5</v>
      </c>
      <c r="J750" s="49" t="str">
        <f>IF(((VLOOKUP($G750,Depth_Lookup!$A$3:$J$561,9,FALSE))-(I750/100))&gt;=0,"Good","Too Long")</f>
        <v>Good</v>
      </c>
      <c r="K750" s="50">
        <f>(VLOOKUP($G750,Depth_Lookup!$A$3:$J$561,10,FALSE))+(H750/100)</f>
        <v>218.08</v>
      </c>
      <c r="L750" s="50">
        <f>(VLOOKUP($G750,Depth_Lookup!$A$3:$J$561,10,FALSE))+(I750/100)</f>
        <v>218.78500000000003</v>
      </c>
      <c r="R750" s="9"/>
      <c r="S750" s="17"/>
      <c r="T750" s="208"/>
      <c r="U750" s="5"/>
      <c r="V750" s="9"/>
      <c r="W750" s="9"/>
      <c r="X750" s="10" t="e">
        <f>VLOOKUP(W750,[1]definitions_list_lookup!$V$12:$W$15,2,FALSE)</f>
        <v>#N/A</v>
      </c>
      <c r="Y750" s="5"/>
      <c r="Z750" s="17" t="e">
        <f>VLOOKUP(Y750,[1]definitions_list_lookup!$AT$3:$AU$5,2,FALSE)</f>
        <v>#N/A</v>
      </c>
      <c r="AA750" s="52"/>
      <c r="AC750" s="9"/>
      <c r="AD750" s="2" t="s">
        <v>376</v>
      </c>
      <c r="AE750" s="10">
        <f>VLOOKUP(AD750,[1]definitions_list_lookup!$Y$12:$Z$15,2,FALSE)</f>
        <v>0</v>
      </c>
      <c r="AF750" s="5"/>
      <c r="AG750" s="17" t="e">
        <f>VLOOKUP(AF750,[1]definitions_list_lookup!$AT$3:$AU$5,2,FALSE)</f>
        <v>#N/A</v>
      </c>
      <c r="AI750" s="2"/>
      <c r="AJ750" s="2"/>
      <c r="AK750" s="54"/>
      <c r="AL750" s="54"/>
      <c r="AM750" s="54"/>
      <c r="AN750" s="54"/>
      <c r="AO750" s="54"/>
      <c r="AP750" s="54"/>
      <c r="AQ750" s="54"/>
      <c r="AR750" s="54"/>
      <c r="AS750" s="54"/>
      <c r="AT750" s="55"/>
      <c r="AU750" s="55"/>
      <c r="AV750" s="55"/>
      <c r="AW750" s="55"/>
      <c r="AX750" s="56" t="e">
        <f t="shared" si="45"/>
        <v>#DIV/0!</v>
      </c>
      <c r="AY750" s="56" t="e">
        <f t="shared" si="46"/>
        <v>#DIV/0!</v>
      </c>
      <c r="AZ750" s="56" t="e">
        <f t="shared" si="47"/>
        <v>#DIV/0!</v>
      </c>
      <c r="BA750" s="56" t="e">
        <f t="shared" si="48"/>
        <v>#DIV/0!</v>
      </c>
      <c r="BB750" s="56" t="e">
        <f t="shared" si="49"/>
        <v>#DIV/0!</v>
      </c>
      <c r="BC750" s="57" t="e">
        <f t="shared" si="50"/>
        <v>#DIV/0!</v>
      </c>
      <c r="BD750" s="58" t="e">
        <f t="shared" si="51"/>
        <v>#DIV/0!</v>
      </c>
      <c r="BE750" s="2" t="s">
        <v>459</v>
      </c>
      <c r="BH750" s="2" t="s">
        <v>420</v>
      </c>
      <c r="BI750" s="9">
        <f>VLOOKUP(BH750,[1]definitions_list_lookup!$AB$12:$AC$17,2,FALSE)</f>
        <v>0</v>
      </c>
    </row>
    <row r="751" spans="1:61">
      <c r="A751" s="8">
        <v>43307</v>
      </c>
      <c r="B751" s="9" t="s">
        <v>9</v>
      </c>
      <c r="D751" s="9" t="s">
        <v>10</v>
      </c>
      <c r="E751" s="9">
        <v>98</v>
      </c>
      <c r="F751" s="9">
        <v>1</v>
      </c>
      <c r="G751" s="10" t="s">
        <v>325</v>
      </c>
      <c r="H751" s="2">
        <v>0</v>
      </c>
      <c r="I751" s="2">
        <v>26.5</v>
      </c>
      <c r="J751" s="49" t="str">
        <f>IF(((VLOOKUP($G751,Depth_Lookup!$A$3:$J$561,9,FALSE))-(I751/100))&gt;=0,"Good","Too Long")</f>
        <v>Good</v>
      </c>
      <c r="K751" s="50">
        <f>(VLOOKUP($G751,Depth_Lookup!$A$3:$J$561,10,FALSE))+(H751/100)</f>
        <v>218.35</v>
      </c>
      <c r="L751" s="50">
        <f>(VLOOKUP($G751,Depth_Lookup!$A$3:$J$561,10,FALSE))+(I751/100)</f>
        <v>218.61499999999998</v>
      </c>
      <c r="R751" s="9"/>
      <c r="S751" s="17"/>
      <c r="T751" s="208"/>
      <c r="U751" s="5"/>
      <c r="V751" s="9"/>
      <c r="W751" s="9"/>
      <c r="X751" s="10" t="e">
        <f>VLOOKUP(W751,[1]definitions_list_lookup!$V$12:$W$15,2,FALSE)</f>
        <v>#N/A</v>
      </c>
      <c r="Y751" s="5"/>
      <c r="Z751" s="17" t="e">
        <f>VLOOKUP(Y751,[1]definitions_list_lookup!$AT$3:$AU$5,2,FALSE)</f>
        <v>#N/A</v>
      </c>
      <c r="AA751" s="52"/>
      <c r="AC751" s="9"/>
      <c r="AD751" s="2" t="s">
        <v>376</v>
      </c>
      <c r="AE751" s="10">
        <f>VLOOKUP(AD751,[1]definitions_list_lookup!$Y$12:$Z$15,2,FALSE)</f>
        <v>0</v>
      </c>
      <c r="AF751" s="5"/>
      <c r="AG751" s="17" t="e">
        <f>VLOOKUP(AF751,[1]definitions_list_lookup!$AT$3:$AU$5,2,FALSE)</f>
        <v>#N/A</v>
      </c>
      <c r="AI751" s="2"/>
      <c r="AJ751" s="2"/>
      <c r="AK751" s="54"/>
      <c r="AL751" s="54"/>
      <c r="AM751" s="54"/>
      <c r="AN751" s="54"/>
      <c r="AO751" s="54"/>
      <c r="AP751" s="54"/>
      <c r="AQ751" s="54"/>
      <c r="AR751" s="54"/>
      <c r="AS751" s="54"/>
      <c r="AT751" s="55"/>
      <c r="AU751" s="55"/>
      <c r="AV751" s="55"/>
      <c r="AW751" s="55"/>
      <c r="AX751" s="56" t="e">
        <f t="shared" si="45"/>
        <v>#DIV/0!</v>
      </c>
      <c r="AY751" s="56" t="e">
        <f t="shared" si="46"/>
        <v>#DIV/0!</v>
      </c>
      <c r="AZ751" s="56" t="e">
        <f t="shared" si="47"/>
        <v>#DIV/0!</v>
      </c>
      <c r="BA751" s="56" t="e">
        <f t="shared" si="48"/>
        <v>#DIV/0!</v>
      </c>
      <c r="BB751" s="56" t="e">
        <f t="shared" si="49"/>
        <v>#DIV/0!</v>
      </c>
      <c r="BC751" s="57" t="e">
        <f t="shared" si="50"/>
        <v>#DIV/0!</v>
      </c>
      <c r="BD751" s="58" t="e">
        <f t="shared" si="51"/>
        <v>#DIV/0!</v>
      </c>
      <c r="BE751" s="2" t="s">
        <v>459</v>
      </c>
      <c r="BH751" s="2" t="s">
        <v>428</v>
      </c>
      <c r="BI751" s="9">
        <f>VLOOKUP(BH751,[1]definitions_list_lookup!$AB$12:$AC$17,2,FALSE)</f>
        <v>1</v>
      </c>
    </row>
    <row r="752" spans="1:61" s="2" customFormat="1">
      <c r="A752" s="72">
        <v>43307</v>
      </c>
      <c r="B752" s="2" t="s">
        <v>9</v>
      </c>
      <c r="D752" s="2" t="s">
        <v>10</v>
      </c>
      <c r="E752" s="2">
        <v>99</v>
      </c>
      <c r="F752" s="2">
        <v>1</v>
      </c>
      <c r="G752" s="73" t="s">
        <v>326</v>
      </c>
      <c r="H752" s="2">
        <v>0</v>
      </c>
      <c r="I752" s="2">
        <v>96</v>
      </c>
      <c r="J752" s="49" t="str">
        <f>IF(((VLOOKUP($G752,Depth_Lookup!$A$3:$J$561,9,FALSE))-(I752/100))&gt;=0,"Good","Too Long")</f>
        <v>Good</v>
      </c>
      <c r="K752" s="50">
        <f>(VLOOKUP($G752,Depth_Lookup!$A$3:$J$561,10,FALSE))+(H752/100)</f>
        <v>218.6</v>
      </c>
      <c r="L752" s="50">
        <f>(VLOOKUP($G752,Depth_Lookup!$A$3:$J$561,10,FALSE))+(I752/100)</f>
        <v>219.56</v>
      </c>
      <c r="M752" s="74"/>
      <c r="N752" s="75"/>
      <c r="S752" s="73"/>
      <c r="T752" s="208"/>
      <c r="X752" s="73" t="e">
        <f>VLOOKUP(W752,[1]definitions_list_lookup!$V$12:$W$15,2,FALSE)</f>
        <v>#N/A</v>
      </c>
      <c r="Z752" s="73" t="e">
        <f>VLOOKUP(Y752,[1]definitions_list_lookup!$AT$3:$AU$5,2,FALSE)</f>
        <v>#N/A</v>
      </c>
      <c r="AA752" s="76"/>
      <c r="AB752" s="77"/>
      <c r="AD752" s="2" t="s">
        <v>376</v>
      </c>
      <c r="AE752" s="73">
        <f>VLOOKUP(AD752,[1]definitions_list_lookup!$Y$12:$Z$15,2,FALSE)</f>
        <v>0</v>
      </c>
      <c r="AG752" s="73" t="e">
        <f>VLOOKUP(AF752,[1]definitions_list_lookup!$AT$3:$AU$5,2,FALSE)</f>
        <v>#N/A</v>
      </c>
      <c r="AK752" s="78"/>
      <c r="AL752" s="78"/>
      <c r="AM752" s="78"/>
      <c r="AN752" s="78"/>
      <c r="AO752" s="78"/>
      <c r="AP752" s="78"/>
      <c r="AQ752" s="78"/>
      <c r="AR752" s="78"/>
      <c r="AS752" s="78"/>
      <c r="AT752" s="55"/>
      <c r="AU752" s="55"/>
      <c r="AV752" s="55"/>
      <c r="AW752" s="55"/>
      <c r="AX752" s="79" t="e">
        <f t="shared" si="45"/>
        <v>#DIV/0!</v>
      </c>
      <c r="AY752" s="79" t="e">
        <f t="shared" si="46"/>
        <v>#DIV/0!</v>
      </c>
      <c r="AZ752" s="79" t="e">
        <f t="shared" si="47"/>
        <v>#DIV/0!</v>
      </c>
      <c r="BA752" s="79" t="e">
        <f t="shared" si="48"/>
        <v>#DIV/0!</v>
      </c>
      <c r="BB752" s="79" t="e">
        <f t="shared" si="49"/>
        <v>#DIV/0!</v>
      </c>
      <c r="BC752" s="80" t="e">
        <f t="shared" si="50"/>
        <v>#DIV/0!</v>
      </c>
      <c r="BD752" s="81" t="e">
        <f t="shared" si="51"/>
        <v>#DIV/0!</v>
      </c>
      <c r="BE752" s="2" t="s">
        <v>459</v>
      </c>
      <c r="BF752" s="2" t="s">
        <v>442</v>
      </c>
      <c r="BG752" s="82"/>
      <c r="BH752" s="2" t="s">
        <v>428</v>
      </c>
      <c r="BI752" s="2">
        <f>VLOOKUP(BH752,[1]definitions_list_lookup!$AB$12:$AC$17,2,FALSE)</f>
        <v>1</v>
      </c>
    </row>
    <row r="753" spans="1:61">
      <c r="A753" s="8">
        <v>43307</v>
      </c>
      <c r="B753" s="9" t="s">
        <v>9</v>
      </c>
      <c r="D753" s="9" t="s">
        <v>10</v>
      </c>
      <c r="E753" s="9">
        <v>99</v>
      </c>
      <c r="F753" s="9">
        <v>2</v>
      </c>
      <c r="G753" s="10" t="s">
        <v>327</v>
      </c>
      <c r="H753" s="2">
        <v>0</v>
      </c>
      <c r="I753" s="2">
        <v>96</v>
      </c>
      <c r="J753" s="49" t="str">
        <f>IF(((VLOOKUP($G753,Depth_Lookup!$A$3:$J$561,9,FALSE))-(I753/100))&gt;=0,"Good","Too Long")</f>
        <v>Good</v>
      </c>
      <c r="K753" s="50">
        <f>(VLOOKUP($G753,Depth_Lookup!$A$3:$J$561,10,FALSE))+(H753/100)</f>
        <v>219.56</v>
      </c>
      <c r="L753" s="50">
        <f>(VLOOKUP($G753,Depth_Lookup!$A$3:$J$561,10,FALSE))+(I753/100)</f>
        <v>220.52</v>
      </c>
      <c r="R753" s="9"/>
      <c r="S753" s="17"/>
      <c r="T753" s="208"/>
      <c r="U753" s="5"/>
      <c r="V753" s="9"/>
      <c r="W753" s="9"/>
      <c r="X753" s="10" t="e">
        <f>VLOOKUP(W753,[1]definitions_list_lookup!$V$12:$W$15,2,FALSE)</f>
        <v>#N/A</v>
      </c>
      <c r="Y753" s="5"/>
      <c r="Z753" s="17" t="e">
        <f>VLOOKUP(Y753,[1]definitions_list_lookup!$AT$3:$AU$5,2,FALSE)</f>
        <v>#N/A</v>
      </c>
      <c r="AA753" s="52"/>
      <c r="AC753" s="9"/>
      <c r="AD753" s="2" t="s">
        <v>376</v>
      </c>
      <c r="AE753" s="10">
        <f>VLOOKUP(AD753,[1]definitions_list_lookup!$Y$12:$Z$15,2,FALSE)</f>
        <v>0</v>
      </c>
      <c r="AF753" s="5"/>
      <c r="AG753" s="17" t="e">
        <f>VLOOKUP(AF753,[1]definitions_list_lookup!$AT$3:$AU$5,2,FALSE)</f>
        <v>#N/A</v>
      </c>
      <c r="AI753" s="2"/>
      <c r="AJ753" s="2"/>
      <c r="AK753" s="54"/>
      <c r="AL753" s="54"/>
      <c r="AM753" s="54"/>
      <c r="AN753" s="54"/>
      <c r="AO753" s="54"/>
      <c r="AP753" s="54"/>
      <c r="AQ753" s="54"/>
      <c r="AR753" s="54"/>
      <c r="AS753" s="54"/>
      <c r="AT753" s="55"/>
      <c r="AU753" s="55"/>
      <c r="AV753" s="55"/>
      <c r="AW753" s="55"/>
      <c r="AX753" s="56" t="e">
        <f t="shared" si="45"/>
        <v>#DIV/0!</v>
      </c>
      <c r="AY753" s="56" t="e">
        <f t="shared" si="46"/>
        <v>#DIV/0!</v>
      </c>
      <c r="AZ753" s="56" t="e">
        <f t="shared" si="47"/>
        <v>#DIV/0!</v>
      </c>
      <c r="BA753" s="56" t="e">
        <f t="shared" si="48"/>
        <v>#DIV/0!</v>
      </c>
      <c r="BB753" s="56" t="e">
        <f t="shared" si="49"/>
        <v>#DIV/0!</v>
      </c>
      <c r="BC753" s="57" t="e">
        <f t="shared" si="50"/>
        <v>#DIV/0!</v>
      </c>
      <c r="BD753" s="58" t="e">
        <f t="shared" si="51"/>
        <v>#DIV/0!</v>
      </c>
      <c r="BE753" s="2" t="s">
        <v>459</v>
      </c>
      <c r="BH753" s="2" t="s">
        <v>420</v>
      </c>
      <c r="BI753" s="9">
        <f>VLOOKUP(BH753,[1]definitions_list_lookup!$AB$12:$AC$17,2,FALSE)</f>
        <v>0</v>
      </c>
    </row>
    <row r="754" spans="1:61">
      <c r="A754" s="8">
        <v>43307</v>
      </c>
      <c r="B754" s="9" t="s">
        <v>9</v>
      </c>
      <c r="D754" s="9" t="s">
        <v>10</v>
      </c>
      <c r="E754" s="9">
        <v>99</v>
      </c>
      <c r="F754" s="9">
        <v>3</v>
      </c>
      <c r="G754" s="10" t="s">
        <v>328</v>
      </c>
      <c r="H754" s="2">
        <v>0</v>
      </c>
      <c r="I754" s="2">
        <v>94.5</v>
      </c>
      <c r="J754" s="49" t="str">
        <f>IF(((VLOOKUP($G754,Depth_Lookup!$A$3:$J$561,9,FALSE))-(I754/100))&gt;=0,"Good","Too Long")</f>
        <v>Good</v>
      </c>
      <c r="K754" s="50">
        <f>(VLOOKUP($G754,Depth_Lookup!$A$3:$J$561,10,FALSE))+(H754/100)</f>
        <v>220.52</v>
      </c>
      <c r="L754" s="50">
        <f>(VLOOKUP($G754,Depth_Lookup!$A$3:$J$561,10,FALSE))+(I754/100)</f>
        <v>221.465</v>
      </c>
      <c r="R754" s="9"/>
      <c r="S754" s="17"/>
      <c r="T754" s="208"/>
      <c r="U754" s="5"/>
      <c r="V754" s="9"/>
      <c r="W754" s="9"/>
      <c r="X754" s="10" t="e">
        <f>VLOOKUP(W754,[1]definitions_list_lookup!$V$12:$W$15,2,FALSE)</f>
        <v>#N/A</v>
      </c>
      <c r="Y754" s="5"/>
      <c r="Z754" s="17" t="e">
        <f>VLOOKUP(Y754,[1]definitions_list_lookup!$AT$3:$AU$5,2,FALSE)</f>
        <v>#N/A</v>
      </c>
      <c r="AA754" s="52"/>
      <c r="AC754" s="9"/>
      <c r="AD754" s="2" t="s">
        <v>376</v>
      </c>
      <c r="AE754" s="10">
        <f>VLOOKUP(AD754,[1]definitions_list_lookup!$Y$12:$Z$15,2,FALSE)</f>
        <v>0</v>
      </c>
      <c r="AF754" s="5"/>
      <c r="AG754" s="17" t="e">
        <f>VLOOKUP(AF754,[1]definitions_list_lookup!$AT$3:$AU$5,2,FALSE)</f>
        <v>#N/A</v>
      </c>
      <c r="AI754" s="2"/>
      <c r="AJ754" s="2"/>
      <c r="AK754" s="54"/>
      <c r="AL754" s="54"/>
      <c r="AM754" s="54"/>
      <c r="AN754" s="54"/>
      <c r="AO754" s="54"/>
      <c r="AP754" s="54"/>
      <c r="AQ754" s="54"/>
      <c r="AR754" s="54"/>
      <c r="AS754" s="54"/>
      <c r="AT754" s="55"/>
      <c r="AU754" s="55"/>
      <c r="AV754" s="55"/>
      <c r="AW754" s="55"/>
      <c r="AX754" s="56" t="e">
        <f t="shared" si="45"/>
        <v>#DIV/0!</v>
      </c>
      <c r="AY754" s="56" t="e">
        <f t="shared" si="46"/>
        <v>#DIV/0!</v>
      </c>
      <c r="AZ754" s="56" t="e">
        <f t="shared" si="47"/>
        <v>#DIV/0!</v>
      </c>
      <c r="BA754" s="56" t="e">
        <f t="shared" si="48"/>
        <v>#DIV/0!</v>
      </c>
      <c r="BB754" s="56" t="e">
        <f t="shared" si="49"/>
        <v>#DIV/0!</v>
      </c>
      <c r="BC754" s="57" t="e">
        <f t="shared" si="50"/>
        <v>#DIV/0!</v>
      </c>
      <c r="BD754" s="58" t="e">
        <f t="shared" si="51"/>
        <v>#DIV/0!</v>
      </c>
      <c r="BE754" s="2" t="s">
        <v>459</v>
      </c>
      <c r="BH754" s="2" t="s">
        <v>420</v>
      </c>
      <c r="BI754" s="9">
        <f>VLOOKUP(BH754,[1]definitions_list_lookup!$AB$12:$AC$17,2,FALSE)</f>
        <v>0</v>
      </c>
    </row>
    <row r="755" spans="1:61">
      <c r="A755" s="8">
        <v>43307</v>
      </c>
      <c r="B755" s="9" t="s">
        <v>9</v>
      </c>
      <c r="D755" s="9" t="s">
        <v>10</v>
      </c>
      <c r="E755" s="9">
        <v>99</v>
      </c>
      <c r="F755" s="9">
        <v>4</v>
      </c>
      <c r="G755" s="10" t="s">
        <v>329</v>
      </c>
      <c r="H755" s="2">
        <v>0</v>
      </c>
      <c r="I755" s="2">
        <v>33.5</v>
      </c>
      <c r="J755" s="49" t="str">
        <f>IF(((VLOOKUP($G755,Depth_Lookup!$A$3:$J$561,9,FALSE))-(I755/100))&gt;=0,"Good","Too Long")</f>
        <v>Good</v>
      </c>
      <c r="K755" s="50">
        <f>(VLOOKUP($G755,Depth_Lookup!$A$3:$J$561,10,FALSE))+(H755/100)</f>
        <v>221.465</v>
      </c>
      <c r="L755" s="50">
        <f>(VLOOKUP($G755,Depth_Lookup!$A$3:$J$561,10,FALSE))+(I755/100)</f>
        <v>221.8</v>
      </c>
      <c r="R755" s="9"/>
      <c r="S755" s="17"/>
      <c r="T755" s="208"/>
      <c r="U755" s="5"/>
      <c r="V755" s="9"/>
      <c r="W755" s="9"/>
      <c r="X755" s="10" t="e">
        <f>VLOOKUP(W755,[1]definitions_list_lookup!$V$12:$W$15,2,FALSE)</f>
        <v>#N/A</v>
      </c>
      <c r="Y755" s="5"/>
      <c r="Z755" s="17" t="e">
        <f>VLOOKUP(Y755,[1]definitions_list_lookup!$AT$3:$AU$5,2,FALSE)</f>
        <v>#N/A</v>
      </c>
      <c r="AA755" s="52"/>
      <c r="AC755" s="9"/>
      <c r="AD755" s="2" t="s">
        <v>376</v>
      </c>
      <c r="AE755" s="10">
        <f>VLOOKUP(AD755,[1]definitions_list_lookup!$Y$12:$Z$15,2,FALSE)</f>
        <v>0</v>
      </c>
      <c r="AF755" s="5"/>
      <c r="AG755" s="17" t="e">
        <f>VLOOKUP(AF755,[1]definitions_list_lookup!$AT$3:$AU$5,2,FALSE)</f>
        <v>#N/A</v>
      </c>
      <c r="AI755" s="2"/>
      <c r="AJ755" s="2"/>
      <c r="AK755" s="54"/>
      <c r="AL755" s="54"/>
      <c r="AM755" s="54"/>
      <c r="AN755" s="54"/>
      <c r="AO755" s="54"/>
      <c r="AP755" s="54"/>
      <c r="AQ755" s="54"/>
      <c r="AR755" s="54"/>
      <c r="AS755" s="54"/>
      <c r="AT755" s="55"/>
      <c r="AU755" s="55"/>
      <c r="AV755" s="55"/>
      <c r="AW755" s="55"/>
      <c r="AX755" s="56" t="e">
        <f t="shared" si="45"/>
        <v>#DIV/0!</v>
      </c>
      <c r="AY755" s="56" t="e">
        <f t="shared" si="46"/>
        <v>#DIV/0!</v>
      </c>
      <c r="AZ755" s="56" t="e">
        <f t="shared" si="47"/>
        <v>#DIV/0!</v>
      </c>
      <c r="BA755" s="56" t="e">
        <f t="shared" si="48"/>
        <v>#DIV/0!</v>
      </c>
      <c r="BB755" s="56" t="e">
        <f t="shared" si="49"/>
        <v>#DIV/0!</v>
      </c>
      <c r="BC755" s="57" t="e">
        <f t="shared" si="50"/>
        <v>#DIV/0!</v>
      </c>
      <c r="BD755" s="58" t="e">
        <f t="shared" si="51"/>
        <v>#DIV/0!</v>
      </c>
      <c r="BE755" s="2" t="s">
        <v>459</v>
      </c>
      <c r="BH755" s="2" t="s">
        <v>420</v>
      </c>
      <c r="BI755" s="9">
        <f>VLOOKUP(BH755,[1]definitions_list_lookup!$AB$12:$AC$17,2,FALSE)</f>
        <v>0</v>
      </c>
    </row>
    <row r="756" spans="1:61">
      <c r="A756" s="8">
        <v>43307</v>
      </c>
      <c r="B756" s="9" t="s">
        <v>9</v>
      </c>
      <c r="D756" s="9" t="s">
        <v>10</v>
      </c>
      <c r="E756" s="9">
        <v>100</v>
      </c>
      <c r="F756" s="9">
        <v>1</v>
      </c>
      <c r="G756" s="10" t="s">
        <v>330</v>
      </c>
      <c r="H756" s="2">
        <v>0</v>
      </c>
      <c r="I756" s="2">
        <v>93.5</v>
      </c>
      <c r="J756" s="49" t="str">
        <f>IF(((VLOOKUP($G756,Depth_Lookup!$A$3:$J$561,9,FALSE))-(I756/100))&gt;=0,"Good","Too Long")</f>
        <v>Good</v>
      </c>
      <c r="K756" s="50">
        <f>(VLOOKUP($G756,Depth_Lookup!$A$3:$J$561,10,FALSE))+(H756/100)</f>
        <v>221.6</v>
      </c>
      <c r="L756" s="50">
        <f>(VLOOKUP($G756,Depth_Lookup!$A$3:$J$561,10,FALSE))+(I756/100)</f>
        <v>222.535</v>
      </c>
      <c r="R756" s="9"/>
      <c r="S756" s="17"/>
      <c r="T756" s="208"/>
      <c r="U756" s="5"/>
      <c r="V756" s="9"/>
      <c r="W756" s="9"/>
      <c r="X756" s="10" t="e">
        <f>VLOOKUP(W756,[1]definitions_list_lookup!$V$12:$W$15,2,FALSE)</f>
        <v>#N/A</v>
      </c>
      <c r="Y756" s="5"/>
      <c r="Z756" s="17" t="e">
        <f>VLOOKUP(Y756,[1]definitions_list_lookup!$AT$3:$AU$5,2,FALSE)</f>
        <v>#N/A</v>
      </c>
      <c r="AA756" s="52"/>
      <c r="AC756" s="9"/>
      <c r="AD756" s="2" t="s">
        <v>376</v>
      </c>
      <c r="AE756" s="10">
        <f>VLOOKUP(AD756,[1]definitions_list_lookup!$Y$12:$Z$15,2,FALSE)</f>
        <v>0</v>
      </c>
      <c r="AF756" s="5"/>
      <c r="AG756" s="17" t="e">
        <f>VLOOKUP(AF756,[1]definitions_list_lookup!$AT$3:$AU$5,2,FALSE)</f>
        <v>#N/A</v>
      </c>
      <c r="AI756" s="2"/>
      <c r="AJ756" s="2"/>
      <c r="AK756" s="54"/>
      <c r="AL756" s="54"/>
      <c r="AM756" s="54"/>
      <c r="AN756" s="54"/>
      <c r="AO756" s="54"/>
      <c r="AP756" s="54"/>
      <c r="AQ756" s="54"/>
      <c r="AR756" s="54"/>
      <c r="AS756" s="54"/>
      <c r="AT756" s="55"/>
      <c r="AU756" s="55"/>
      <c r="AV756" s="55"/>
      <c r="AW756" s="55"/>
      <c r="AX756" s="56" t="e">
        <f t="shared" si="45"/>
        <v>#DIV/0!</v>
      </c>
      <c r="AY756" s="56" t="e">
        <f t="shared" si="46"/>
        <v>#DIV/0!</v>
      </c>
      <c r="AZ756" s="56" t="e">
        <f t="shared" si="47"/>
        <v>#DIV/0!</v>
      </c>
      <c r="BA756" s="56" t="e">
        <f t="shared" si="48"/>
        <v>#DIV/0!</v>
      </c>
      <c r="BB756" s="56" t="e">
        <f t="shared" si="49"/>
        <v>#DIV/0!</v>
      </c>
      <c r="BC756" s="57" t="e">
        <f t="shared" si="50"/>
        <v>#DIV/0!</v>
      </c>
      <c r="BD756" s="58" t="e">
        <f t="shared" si="51"/>
        <v>#DIV/0!</v>
      </c>
      <c r="BE756" s="2" t="s">
        <v>459</v>
      </c>
      <c r="BH756" s="2" t="s">
        <v>428</v>
      </c>
      <c r="BI756" s="9">
        <f>VLOOKUP(BH756,[1]definitions_list_lookup!$AB$12:$AC$17,2,FALSE)</f>
        <v>1</v>
      </c>
    </row>
    <row r="757" spans="1:61">
      <c r="A757" s="8">
        <v>43307</v>
      </c>
      <c r="B757" s="9" t="s">
        <v>9</v>
      </c>
      <c r="D757" s="9" t="s">
        <v>10</v>
      </c>
      <c r="E757" s="9">
        <v>100</v>
      </c>
      <c r="F757" s="9">
        <v>2</v>
      </c>
      <c r="G757" s="10" t="s">
        <v>331</v>
      </c>
      <c r="H757" s="2">
        <v>0</v>
      </c>
      <c r="I757" s="2">
        <v>14</v>
      </c>
      <c r="J757" s="49" t="str">
        <f>IF(((VLOOKUP($G757,Depth_Lookup!$A$3:$J$561,9,FALSE))-(I757/100))&gt;=0,"Good","Too Long")</f>
        <v>Good</v>
      </c>
      <c r="K757" s="50">
        <f>(VLOOKUP($G757,Depth_Lookup!$A$3:$J$561,10,FALSE))+(H757/100)</f>
        <v>222.535</v>
      </c>
      <c r="L757" s="50">
        <f>(VLOOKUP($G757,Depth_Lookup!$A$3:$J$561,10,FALSE))+(I757/100)</f>
        <v>222.67499999999998</v>
      </c>
      <c r="R757" s="9"/>
      <c r="S757" s="17"/>
      <c r="T757" s="208"/>
      <c r="U757" s="5"/>
      <c r="V757" s="9"/>
      <c r="W757" s="9"/>
      <c r="X757" s="10" t="e">
        <f>VLOOKUP(W757,[1]definitions_list_lookup!$V$12:$W$15,2,FALSE)</f>
        <v>#N/A</v>
      </c>
      <c r="Y757" s="5"/>
      <c r="Z757" s="17" t="e">
        <f>VLOOKUP(Y757,[1]definitions_list_lookup!$AT$3:$AU$5,2,FALSE)</f>
        <v>#N/A</v>
      </c>
      <c r="AA757" s="52"/>
      <c r="AC757" s="9"/>
      <c r="AD757" s="2" t="s">
        <v>376</v>
      </c>
      <c r="AE757" s="10">
        <f>VLOOKUP(AD757,[1]definitions_list_lookup!$Y$12:$Z$15,2,FALSE)</f>
        <v>0</v>
      </c>
      <c r="AF757" s="5"/>
      <c r="AG757" s="17" t="e">
        <f>VLOOKUP(AF757,[1]definitions_list_lookup!$AT$3:$AU$5,2,FALSE)</f>
        <v>#N/A</v>
      </c>
      <c r="AI757" s="2"/>
      <c r="AJ757" s="2"/>
      <c r="AK757" s="54"/>
      <c r="AL757" s="54"/>
      <c r="AM757" s="54"/>
      <c r="AN757" s="54"/>
      <c r="AO757" s="54"/>
      <c r="AP757" s="54"/>
      <c r="AQ757" s="54"/>
      <c r="AR757" s="54"/>
      <c r="AS757" s="54"/>
      <c r="AT757" s="55"/>
      <c r="AU757" s="55"/>
      <c r="AV757" s="55"/>
      <c r="AW757" s="55"/>
      <c r="AX757" s="56" t="e">
        <f t="shared" si="45"/>
        <v>#DIV/0!</v>
      </c>
      <c r="AY757" s="56" t="e">
        <f t="shared" si="46"/>
        <v>#DIV/0!</v>
      </c>
      <c r="AZ757" s="56" t="e">
        <f t="shared" si="47"/>
        <v>#DIV/0!</v>
      </c>
      <c r="BA757" s="56" t="e">
        <f t="shared" si="48"/>
        <v>#DIV/0!</v>
      </c>
      <c r="BB757" s="56" t="e">
        <f t="shared" si="49"/>
        <v>#DIV/0!</v>
      </c>
      <c r="BC757" s="57" t="e">
        <f t="shared" si="50"/>
        <v>#DIV/0!</v>
      </c>
      <c r="BD757" s="58" t="e">
        <f t="shared" si="51"/>
        <v>#DIV/0!</v>
      </c>
      <c r="BE757" s="2" t="s">
        <v>459</v>
      </c>
      <c r="BH757" s="2" t="s">
        <v>420</v>
      </c>
      <c r="BI757" s="9">
        <f>VLOOKUP(BH757,[1]definitions_list_lookup!$AB$12:$AC$17,2,FALSE)</f>
        <v>0</v>
      </c>
    </row>
    <row r="758" spans="1:61">
      <c r="A758" s="8">
        <v>43307</v>
      </c>
      <c r="B758" s="9" t="s">
        <v>9</v>
      </c>
      <c r="D758" s="9" t="s">
        <v>10</v>
      </c>
      <c r="E758" s="9">
        <v>100</v>
      </c>
      <c r="F758" s="9">
        <v>2</v>
      </c>
      <c r="G758" s="10" t="s">
        <v>331</v>
      </c>
      <c r="H758" s="2">
        <v>14</v>
      </c>
      <c r="I758" s="2">
        <v>41</v>
      </c>
      <c r="J758" s="49" t="str">
        <f>IF(((VLOOKUP($G758,Depth_Lookup!$A$3:$J$561,9,FALSE))-(I758/100))&gt;=0,"Good","Too Long")</f>
        <v>Good</v>
      </c>
      <c r="K758" s="50">
        <f>(VLOOKUP($G758,Depth_Lookup!$A$3:$J$561,10,FALSE))+(H758/100)</f>
        <v>222.67499999999998</v>
      </c>
      <c r="L758" s="50">
        <f>(VLOOKUP($G758,Depth_Lookup!$A$3:$J$561,10,FALSE))+(I758/100)</f>
        <v>222.94499999999999</v>
      </c>
      <c r="P758" s="2" t="s">
        <v>373</v>
      </c>
      <c r="Q758" s="2" t="s">
        <v>372</v>
      </c>
      <c r="R758" s="9"/>
      <c r="S758" s="17"/>
      <c r="T758" s="208" t="s">
        <v>375</v>
      </c>
      <c r="U758" s="5"/>
      <c r="V758" s="9"/>
      <c r="W758" s="9"/>
      <c r="X758" s="10" t="e">
        <f>VLOOKUP(W758,[1]definitions_list_lookup!$V$12:$W$15,2,FALSE)</f>
        <v>#N/A</v>
      </c>
      <c r="Y758" s="5"/>
      <c r="Z758" s="17" t="e">
        <f>VLOOKUP(Y758,[1]definitions_list_lookup!$AT$3:$AU$5,2,FALSE)</f>
        <v>#N/A</v>
      </c>
      <c r="AA758" s="52"/>
      <c r="AC758" s="9"/>
      <c r="AD758" s="2" t="s">
        <v>376</v>
      </c>
      <c r="AE758" s="10">
        <f>VLOOKUP(AD758,[1]definitions_list_lookup!$Y$12:$Z$15,2,FALSE)</f>
        <v>0</v>
      </c>
      <c r="AF758" s="5"/>
      <c r="AG758" s="17" t="e">
        <f>VLOOKUP(AF758,[1]definitions_list_lookup!$AT$3:$AU$5,2,FALSE)</f>
        <v>#N/A</v>
      </c>
      <c r="AI758" s="2"/>
      <c r="AJ758" s="2"/>
      <c r="AK758" s="54"/>
      <c r="AL758" s="54"/>
      <c r="AM758" s="54"/>
      <c r="AN758" s="54"/>
      <c r="AO758" s="54"/>
      <c r="AP758" s="54"/>
      <c r="AQ758" s="54"/>
      <c r="AR758" s="54"/>
      <c r="AS758" s="54"/>
      <c r="AT758" s="55"/>
      <c r="AU758" s="55"/>
      <c r="AV758" s="55"/>
      <c r="AW758" s="55"/>
      <c r="AX758" s="56" t="e">
        <f t="shared" si="45"/>
        <v>#DIV/0!</v>
      </c>
      <c r="AY758" s="56" t="e">
        <f t="shared" si="46"/>
        <v>#DIV/0!</v>
      </c>
      <c r="AZ758" s="56" t="e">
        <f t="shared" si="47"/>
        <v>#DIV/0!</v>
      </c>
      <c r="BA758" s="56" t="e">
        <f t="shared" si="48"/>
        <v>#DIV/0!</v>
      </c>
      <c r="BB758" s="56" t="e">
        <f t="shared" si="49"/>
        <v>#DIV/0!</v>
      </c>
      <c r="BC758" s="57"/>
      <c r="BD758" s="58"/>
      <c r="BE758" s="2" t="s">
        <v>419</v>
      </c>
      <c r="BH758" s="2" t="s">
        <v>420</v>
      </c>
      <c r="BI758" s="9">
        <f>VLOOKUP(BH758,[1]definitions_list_lookup!$AB$12:$AC$17,2,FALSE)</f>
        <v>0</v>
      </c>
    </row>
    <row r="759" spans="1:61">
      <c r="A759" s="8">
        <v>43307</v>
      </c>
      <c r="B759" s="9" t="s">
        <v>9</v>
      </c>
      <c r="D759" s="9" t="s">
        <v>10</v>
      </c>
      <c r="E759" s="9">
        <v>100</v>
      </c>
      <c r="F759" s="9">
        <v>2</v>
      </c>
      <c r="G759" s="10" t="s">
        <v>331</v>
      </c>
      <c r="H759" s="2">
        <v>41</v>
      </c>
      <c r="I759" s="2">
        <v>90.5</v>
      </c>
      <c r="J759" s="49" t="str">
        <f>IF(((VLOOKUP($G759,Depth_Lookup!$A$3:$J$561,9,FALSE))-(I759/100))&gt;=0,"Good","Too Long")</f>
        <v>Good</v>
      </c>
      <c r="K759" s="50">
        <f>(VLOOKUP($G759,Depth_Lookup!$A$3:$J$561,10,FALSE))+(H759/100)</f>
        <v>222.94499999999999</v>
      </c>
      <c r="L759" s="50">
        <f>(VLOOKUP($G759,Depth_Lookup!$A$3:$J$561,10,FALSE))+(I759/100)</f>
        <v>223.44</v>
      </c>
      <c r="P759" s="2" t="s">
        <v>373</v>
      </c>
      <c r="Q759" s="2" t="s">
        <v>372</v>
      </c>
      <c r="R759" s="9"/>
      <c r="S759" s="17"/>
      <c r="T759" s="208" t="s">
        <v>375</v>
      </c>
      <c r="U759" s="5"/>
      <c r="V759" s="9"/>
      <c r="W759" s="9"/>
      <c r="X759" s="10" t="e">
        <f>VLOOKUP(W759,[1]definitions_list_lookup!$V$12:$W$15,2,FALSE)</f>
        <v>#N/A</v>
      </c>
      <c r="Y759" s="5"/>
      <c r="Z759" s="17" t="e">
        <f>VLOOKUP(Y759,[1]definitions_list_lookup!$AT$3:$AU$5,2,FALSE)</f>
        <v>#N/A</v>
      </c>
      <c r="AA759" s="52"/>
      <c r="AC759" s="9"/>
      <c r="AD759" s="2" t="s">
        <v>376</v>
      </c>
      <c r="AE759" s="10">
        <f>VLOOKUP(AD759,[1]definitions_list_lookup!$Y$12:$Z$15,2,FALSE)</f>
        <v>0</v>
      </c>
      <c r="AF759" s="5"/>
      <c r="AG759" s="17" t="e">
        <f>VLOOKUP(AF759,[1]definitions_list_lookup!$AT$3:$AU$5,2,FALSE)</f>
        <v>#N/A</v>
      </c>
      <c r="AI759" s="2"/>
      <c r="AJ759" s="2"/>
      <c r="AK759" s="54"/>
      <c r="AL759" s="54"/>
      <c r="AM759" s="54"/>
      <c r="AN759" s="54"/>
      <c r="AO759" s="54"/>
      <c r="AP759" s="54"/>
      <c r="AQ759" s="54"/>
      <c r="AR759" s="54"/>
      <c r="AS759" s="54"/>
      <c r="AT759" s="55"/>
      <c r="AU759" s="55"/>
      <c r="AV759" s="55"/>
      <c r="AW759" s="55"/>
      <c r="AX759" s="56" t="e">
        <f t="shared" si="45"/>
        <v>#DIV/0!</v>
      </c>
      <c r="AY759" s="56" t="e">
        <f t="shared" si="46"/>
        <v>#DIV/0!</v>
      </c>
      <c r="AZ759" s="56" t="e">
        <f t="shared" si="47"/>
        <v>#DIV/0!</v>
      </c>
      <c r="BA759" s="56" t="e">
        <f t="shared" si="48"/>
        <v>#DIV/0!</v>
      </c>
      <c r="BB759" s="56" t="e">
        <f t="shared" si="49"/>
        <v>#DIV/0!</v>
      </c>
      <c r="BC759" s="57"/>
      <c r="BD759" s="58"/>
      <c r="BE759" s="2" t="s">
        <v>459</v>
      </c>
      <c r="BH759" s="2" t="s">
        <v>420</v>
      </c>
      <c r="BI759" s="9">
        <f>VLOOKUP(BH759,[1]definitions_list_lookup!$AB$12:$AC$17,2,FALSE)</f>
        <v>0</v>
      </c>
    </row>
    <row r="760" spans="1:61">
      <c r="A760" s="8">
        <v>43307</v>
      </c>
      <c r="B760" s="9" t="s">
        <v>9</v>
      </c>
      <c r="D760" s="9" t="s">
        <v>10</v>
      </c>
      <c r="E760" s="9">
        <v>100</v>
      </c>
      <c r="F760" s="9">
        <v>3</v>
      </c>
      <c r="G760" s="10" t="s">
        <v>332</v>
      </c>
      <c r="H760" s="2">
        <v>0</v>
      </c>
      <c r="I760" s="2">
        <v>76.5</v>
      </c>
      <c r="J760" s="49" t="str">
        <f>IF(((VLOOKUP($G760,Depth_Lookup!$A$3:$J$561,9,FALSE))-(I760/100))&gt;=0,"Good","Too Long")</f>
        <v>Good</v>
      </c>
      <c r="K760" s="50">
        <f>(VLOOKUP($G760,Depth_Lookup!$A$3:$J$561,10,FALSE))+(H760/100)</f>
        <v>223.44</v>
      </c>
      <c r="L760" s="50">
        <f>(VLOOKUP($G760,Depth_Lookup!$A$3:$J$561,10,FALSE))+(I760/100)</f>
        <v>224.20499999999998</v>
      </c>
      <c r="R760" s="9"/>
      <c r="S760" s="17"/>
      <c r="T760" s="208"/>
      <c r="U760" s="5"/>
      <c r="V760" s="9"/>
      <c r="W760" s="9"/>
      <c r="X760" s="10" t="e">
        <f>VLOOKUP(W760,[1]definitions_list_lookup!$V$12:$W$15,2,FALSE)</f>
        <v>#N/A</v>
      </c>
      <c r="Y760" s="5"/>
      <c r="Z760" s="17" t="e">
        <f>VLOOKUP(Y760,[1]definitions_list_lookup!$AT$3:$AU$5,2,FALSE)</f>
        <v>#N/A</v>
      </c>
      <c r="AA760" s="52"/>
      <c r="AC760" s="9"/>
      <c r="AD760" s="2" t="s">
        <v>376</v>
      </c>
      <c r="AE760" s="10">
        <f>VLOOKUP(AD760,[1]definitions_list_lookup!$Y$12:$Z$15,2,FALSE)</f>
        <v>0</v>
      </c>
      <c r="AF760" s="5"/>
      <c r="AG760" s="17" t="e">
        <f>VLOOKUP(AF760,[1]definitions_list_lookup!$AT$3:$AU$5,2,FALSE)</f>
        <v>#N/A</v>
      </c>
      <c r="AI760" s="2"/>
      <c r="AJ760" s="2"/>
      <c r="AK760" s="54"/>
      <c r="AL760" s="54"/>
      <c r="AM760" s="54"/>
      <c r="AN760" s="54"/>
      <c r="AO760" s="54"/>
      <c r="AP760" s="54"/>
      <c r="AQ760" s="54"/>
      <c r="AR760" s="54"/>
      <c r="AS760" s="54"/>
      <c r="AT760" s="55"/>
      <c r="AU760" s="55"/>
      <c r="AV760" s="55"/>
      <c r="AW760" s="55"/>
      <c r="AX760" s="56" t="e">
        <f t="shared" si="45"/>
        <v>#DIV/0!</v>
      </c>
      <c r="AY760" s="56" t="e">
        <f t="shared" si="46"/>
        <v>#DIV/0!</v>
      </c>
      <c r="AZ760" s="56" t="e">
        <f t="shared" si="47"/>
        <v>#DIV/0!</v>
      </c>
      <c r="BA760" s="56" t="e">
        <f t="shared" si="48"/>
        <v>#DIV/0!</v>
      </c>
      <c r="BB760" s="56" t="e">
        <f t="shared" si="49"/>
        <v>#DIV/0!</v>
      </c>
      <c r="BC760" s="57" t="e">
        <f t="shared" si="50"/>
        <v>#DIV/0!</v>
      </c>
      <c r="BD760" s="58" t="e">
        <f t="shared" si="51"/>
        <v>#DIV/0!</v>
      </c>
      <c r="BE760" s="2" t="s">
        <v>459</v>
      </c>
      <c r="BH760" s="2" t="s">
        <v>420</v>
      </c>
      <c r="BI760" s="9">
        <f>VLOOKUP(BH760,[1]definitions_list_lookup!$AB$12:$AC$17,2,FALSE)</f>
        <v>0</v>
      </c>
    </row>
    <row r="761" spans="1:61">
      <c r="A761" s="8">
        <v>43307</v>
      </c>
      <c r="B761" s="9" t="s">
        <v>9</v>
      </c>
      <c r="D761" s="9" t="s">
        <v>10</v>
      </c>
      <c r="E761" s="9">
        <v>100</v>
      </c>
      <c r="F761" s="9">
        <v>4</v>
      </c>
      <c r="G761" s="10" t="s">
        <v>333</v>
      </c>
      <c r="H761" s="2">
        <v>0</v>
      </c>
      <c r="I761" s="2">
        <v>43</v>
      </c>
      <c r="J761" s="49" t="str">
        <f>IF(((VLOOKUP($G761,Depth_Lookup!$A$3:$J$561,9,FALSE))-(I761/100))&gt;=0,"Good","Too Long")</f>
        <v>Good</v>
      </c>
      <c r="K761" s="50">
        <f>(VLOOKUP($G761,Depth_Lookup!$A$3:$J$561,10,FALSE))+(H761/100)</f>
        <v>224.20500000000001</v>
      </c>
      <c r="L761" s="50">
        <f>(VLOOKUP($G761,Depth_Lookup!$A$3:$J$561,10,FALSE))+(I761/100)</f>
        <v>224.63500000000002</v>
      </c>
      <c r="R761" s="9"/>
      <c r="S761" s="17"/>
      <c r="T761" s="208"/>
      <c r="U761" s="5"/>
      <c r="V761" s="9"/>
      <c r="W761" s="9"/>
      <c r="X761" s="10" t="e">
        <f>VLOOKUP(W761,[1]definitions_list_lookup!$V$12:$W$15,2,FALSE)</f>
        <v>#N/A</v>
      </c>
      <c r="Y761" s="5"/>
      <c r="Z761" s="17" t="e">
        <f>VLOOKUP(Y761,[1]definitions_list_lookup!$AT$3:$AU$5,2,FALSE)</f>
        <v>#N/A</v>
      </c>
      <c r="AA761" s="52"/>
      <c r="AC761" s="9"/>
      <c r="AD761" s="2" t="s">
        <v>376</v>
      </c>
      <c r="AE761" s="10">
        <f>VLOOKUP(AD761,[1]definitions_list_lookup!$Y$12:$Z$15,2,FALSE)</f>
        <v>0</v>
      </c>
      <c r="AF761" s="5"/>
      <c r="AG761" s="17" t="e">
        <f>VLOOKUP(AF761,[1]definitions_list_lookup!$AT$3:$AU$5,2,FALSE)</f>
        <v>#N/A</v>
      </c>
      <c r="AI761" s="2"/>
      <c r="AJ761" s="2"/>
      <c r="AK761" s="54"/>
      <c r="AL761" s="54"/>
      <c r="AM761" s="54"/>
      <c r="AN761" s="54"/>
      <c r="AO761" s="54"/>
      <c r="AP761" s="54"/>
      <c r="AQ761" s="54"/>
      <c r="AR761" s="54"/>
      <c r="AS761" s="54"/>
      <c r="AT761" s="55"/>
      <c r="AU761" s="55"/>
      <c r="AV761" s="55"/>
      <c r="AW761" s="55"/>
      <c r="AX761" s="56" t="e">
        <f t="shared" si="45"/>
        <v>#DIV/0!</v>
      </c>
      <c r="AY761" s="56" t="e">
        <f t="shared" si="46"/>
        <v>#DIV/0!</v>
      </c>
      <c r="AZ761" s="56" t="e">
        <f t="shared" si="47"/>
        <v>#DIV/0!</v>
      </c>
      <c r="BA761" s="56" t="e">
        <f t="shared" si="48"/>
        <v>#DIV/0!</v>
      </c>
      <c r="BB761" s="56" t="e">
        <f t="shared" si="49"/>
        <v>#DIV/0!</v>
      </c>
      <c r="BC761" s="57" t="e">
        <f t="shared" si="50"/>
        <v>#DIV/0!</v>
      </c>
      <c r="BD761" s="58" t="e">
        <f t="shared" si="51"/>
        <v>#DIV/0!</v>
      </c>
      <c r="BI761" s="9" t="e">
        <f>VLOOKUP(BH761,[1]definitions_list_lookup!$AB$12:$AC$17,2,FALSE)</f>
        <v>#N/A</v>
      </c>
    </row>
    <row r="762" spans="1:61">
      <c r="A762" s="8">
        <v>43307</v>
      </c>
      <c r="B762" s="9" t="s">
        <v>9</v>
      </c>
      <c r="D762" s="9" t="s">
        <v>10</v>
      </c>
      <c r="E762" s="9">
        <v>101</v>
      </c>
      <c r="F762" s="9">
        <v>1</v>
      </c>
      <c r="G762" s="10" t="s">
        <v>334</v>
      </c>
      <c r="H762" s="2">
        <v>0</v>
      </c>
      <c r="I762" s="2">
        <v>85.5</v>
      </c>
      <c r="J762" s="49" t="str">
        <f>IF(((VLOOKUP($G762,Depth_Lookup!$A$3:$J$561,9,FALSE))-(I762/100))&gt;=0,"Good","Too Long")</f>
        <v>Good</v>
      </c>
      <c r="K762" s="50">
        <f>(VLOOKUP($G762,Depth_Lookup!$A$3:$J$561,10,FALSE))+(H762/100)</f>
        <v>224.6</v>
      </c>
      <c r="L762" s="50">
        <f>(VLOOKUP($G762,Depth_Lookup!$A$3:$J$561,10,FALSE))+(I762/100)</f>
        <v>225.45499999999998</v>
      </c>
      <c r="R762" s="9"/>
      <c r="S762" s="17"/>
      <c r="T762" s="208"/>
      <c r="U762" s="5"/>
      <c r="V762" s="9"/>
      <c r="W762" s="9"/>
      <c r="X762" s="10" t="e">
        <f>VLOOKUP(W762,[1]definitions_list_lookup!$V$12:$W$15,2,FALSE)</f>
        <v>#N/A</v>
      </c>
      <c r="Y762" s="5"/>
      <c r="Z762" s="17" t="e">
        <f>VLOOKUP(Y762,[1]definitions_list_lookup!$AT$3:$AU$5,2,FALSE)</f>
        <v>#N/A</v>
      </c>
      <c r="AA762" s="52"/>
      <c r="AC762" s="9"/>
      <c r="AD762" s="2" t="s">
        <v>376</v>
      </c>
      <c r="AE762" s="10">
        <f>VLOOKUP(AD762,[1]definitions_list_lookup!$Y$12:$Z$15,2,FALSE)</f>
        <v>0</v>
      </c>
      <c r="AF762" s="5"/>
      <c r="AG762" s="17" t="e">
        <f>VLOOKUP(AF762,[1]definitions_list_lookup!$AT$3:$AU$5,2,FALSE)</f>
        <v>#N/A</v>
      </c>
      <c r="AI762" s="2"/>
      <c r="AJ762" s="2"/>
      <c r="AK762" s="54"/>
      <c r="AL762" s="54"/>
      <c r="AM762" s="54"/>
      <c r="AN762" s="54"/>
      <c r="AO762" s="54"/>
      <c r="AP762" s="54"/>
      <c r="AQ762" s="54"/>
      <c r="AR762" s="54"/>
      <c r="AS762" s="54"/>
      <c r="AT762" s="55"/>
      <c r="AU762" s="55"/>
      <c r="AV762" s="55"/>
      <c r="AW762" s="55"/>
      <c r="AX762" s="56" t="e">
        <f t="shared" si="45"/>
        <v>#DIV/0!</v>
      </c>
      <c r="AY762" s="56" t="e">
        <f t="shared" si="46"/>
        <v>#DIV/0!</v>
      </c>
      <c r="AZ762" s="56" t="e">
        <f t="shared" si="47"/>
        <v>#DIV/0!</v>
      </c>
      <c r="BA762" s="56" t="e">
        <f t="shared" si="48"/>
        <v>#DIV/0!</v>
      </c>
      <c r="BB762" s="56" t="e">
        <f t="shared" si="49"/>
        <v>#DIV/0!</v>
      </c>
      <c r="BC762" s="57" t="e">
        <f t="shared" si="50"/>
        <v>#DIV/0!</v>
      </c>
      <c r="BD762" s="58" t="e">
        <f t="shared" si="51"/>
        <v>#DIV/0!</v>
      </c>
      <c r="BE762" s="2" t="s">
        <v>459</v>
      </c>
      <c r="BH762" s="2" t="s">
        <v>428</v>
      </c>
      <c r="BI762" s="9">
        <f>VLOOKUP(BH762,[1]definitions_list_lookup!$AB$12:$AC$17,2,FALSE)</f>
        <v>1</v>
      </c>
    </row>
    <row r="763" spans="1:61">
      <c r="A763" s="8">
        <v>43307</v>
      </c>
      <c r="B763" s="9" t="s">
        <v>9</v>
      </c>
      <c r="D763" s="9" t="s">
        <v>10</v>
      </c>
      <c r="E763" s="9">
        <v>101</v>
      </c>
      <c r="F763" s="9">
        <v>2</v>
      </c>
      <c r="G763" s="10" t="s">
        <v>335</v>
      </c>
      <c r="H763" s="2">
        <v>0</v>
      </c>
      <c r="I763" s="2">
        <v>87.5</v>
      </c>
      <c r="J763" s="49" t="str">
        <f>IF(((VLOOKUP($G763,Depth_Lookup!$A$3:$J$561,9,FALSE))-(I763/100))&gt;=0,"Good","Too Long")</f>
        <v>Good</v>
      </c>
      <c r="K763" s="50">
        <f>(VLOOKUP($G763,Depth_Lookup!$A$3:$J$561,10,FALSE))+(H763/100)</f>
        <v>225.45500000000001</v>
      </c>
      <c r="L763" s="50">
        <f>(VLOOKUP($G763,Depth_Lookup!$A$3:$J$561,10,FALSE))+(I763/100)</f>
        <v>226.33</v>
      </c>
      <c r="R763" s="9"/>
      <c r="S763" s="17"/>
      <c r="T763" s="208"/>
      <c r="U763" s="5"/>
      <c r="V763" s="9"/>
      <c r="W763" s="9"/>
      <c r="X763" s="10" t="e">
        <f>VLOOKUP(W763,[1]definitions_list_lookup!$V$12:$W$15,2,FALSE)</f>
        <v>#N/A</v>
      </c>
      <c r="Y763" s="5"/>
      <c r="Z763" s="17" t="e">
        <f>VLOOKUP(Y763,[1]definitions_list_lookup!$AT$3:$AU$5,2,FALSE)</f>
        <v>#N/A</v>
      </c>
      <c r="AA763" s="52"/>
      <c r="AC763" s="9"/>
      <c r="AD763" s="2" t="s">
        <v>376</v>
      </c>
      <c r="AE763" s="10">
        <f>VLOOKUP(AD763,[1]definitions_list_lookup!$Y$12:$Z$15,2,FALSE)</f>
        <v>0</v>
      </c>
      <c r="AF763" s="5"/>
      <c r="AG763" s="17" t="e">
        <f>VLOOKUP(AF763,[1]definitions_list_lookup!$AT$3:$AU$5,2,FALSE)</f>
        <v>#N/A</v>
      </c>
      <c r="AI763" s="2"/>
      <c r="AJ763" s="2"/>
      <c r="AK763" s="54"/>
      <c r="AL763" s="54"/>
      <c r="AM763" s="54"/>
      <c r="AN763" s="54"/>
      <c r="AO763" s="54"/>
      <c r="AP763" s="54"/>
      <c r="AQ763" s="54"/>
      <c r="AR763" s="54"/>
      <c r="AS763" s="54"/>
      <c r="AT763" s="55"/>
      <c r="AU763" s="55"/>
      <c r="AV763" s="55"/>
      <c r="AW763" s="55"/>
      <c r="AX763" s="56" t="e">
        <f t="shared" si="45"/>
        <v>#DIV/0!</v>
      </c>
      <c r="AY763" s="56" t="e">
        <f t="shared" si="46"/>
        <v>#DIV/0!</v>
      </c>
      <c r="AZ763" s="56" t="e">
        <f t="shared" si="47"/>
        <v>#DIV/0!</v>
      </c>
      <c r="BA763" s="56" t="e">
        <f t="shared" si="48"/>
        <v>#DIV/0!</v>
      </c>
      <c r="BB763" s="56" t="e">
        <f t="shared" si="49"/>
        <v>#DIV/0!</v>
      </c>
      <c r="BC763" s="57" t="e">
        <f t="shared" si="50"/>
        <v>#DIV/0!</v>
      </c>
      <c r="BD763" s="58" t="e">
        <f t="shared" si="51"/>
        <v>#DIV/0!</v>
      </c>
      <c r="BE763" s="2" t="s">
        <v>459</v>
      </c>
      <c r="BH763" s="2" t="s">
        <v>420</v>
      </c>
      <c r="BI763" s="9">
        <f>VLOOKUP(BH763,[1]definitions_list_lookup!$AB$12:$AC$17,2,FALSE)</f>
        <v>0</v>
      </c>
    </row>
    <row r="764" spans="1:61">
      <c r="A764" s="8">
        <v>43307</v>
      </c>
      <c r="B764" s="9" t="s">
        <v>9</v>
      </c>
      <c r="D764" s="9" t="s">
        <v>10</v>
      </c>
      <c r="E764" s="9">
        <v>101</v>
      </c>
      <c r="F764" s="9">
        <v>3</v>
      </c>
      <c r="G764" s="10" t="s">
        <v>336</v>
      </c>
      <c r="H764" s="2">
        <v>0</v>
      </c>
      <c r="I764" s="2">
        <v>48</v>
      </c>
      <c r="J764" s="49" t="str">
        <f>IF(((VLOOKUP($G764,Depth_Lookup!$A$3:$J$561,9,FALSE))-(I764/100))&gt;=0,"Good","Too Long")</f>
        <v>Good</v>
      </c>
      <c r="K764" s="50">
        <f>(VLOOKUP($G764,Depth_Lookup!$A$3:$J$561,10,FALSE))+(H764/100)</f>
        <v>226.33</v>
      </c>
      <c r="L764" s="50">
        <f>(VLOOKUP($G764,Depth_Lookup!$A$3:$J$561,10,FALSE))+(I764/100)</f>
        <v>226.81</v>
      </c>
      <c r="R764" s="9"/>
      <c r="S764" s="17"/>
      <c r="T764" s="208"/>
      <c r="U764" s="5"/>
      <c r="V764" s="9"/>
      <c r="W764" s="9"/>
      <c r="X764" s="10" t="e">
        <f>VLOOKUP(W764,[1]definitions_list_lookup!$V$12:$W$15,2,FALSE)</f>
        <v>#N/A</v>
      </c>
      <c r="Y764" s="5"/>
      <c r="Z764" s="17" t="e">
        <f>VLOOKUP(Y764,[1]definitions_list_lookup!$AT$3:$AU$5,2,FALSE)</f>
        <v>#N/A</v>
      </c>
      <c r="AA764" s="52"/>
      <c r="AC764" s="9"/>
      <c r="AD764" s="2" t="s">
        <v>376</v>
      </c>
      <c r="AE764" s="10">
        <f>VLOOKUP(AD764,[1]definitions_list_lookup!$Y$12:$Z$15,2,FALSE)</f>
        <v>0</v>
      </c>
      <c r="AF764" s="5"/>
      <c r="AG764" s="17" t="e">
        <f>VLOOKUP(AF764,[1]definitions_list_lookup!$AT$3:$AU$5,2,FALSE)</f>
        <v>#N/A</v>
      </c>
      <c r="AI764" s="2"/>
      <c r="AJ764" s="2"/>
      <c r="AK764" s="54"/>
      <c r="AL764" s="54"/>
      <c r="AM764" s="54"/>
      <c r="AN764" s="54"/>
      <c r="AO764" s="54"/>
      <c r="AP764" s="54"/>
      <c r="AQ764" s="54"/>
      <c r="AR764" s="54"/>
      <c r="AS764" s="54"/>
      <c r="AT764" s="55"/>
      <c r="AU764" s="55"/>
      <c r="AV764" s="55"/>
      <c r="AW764" s="55"/>
      <c r="AX764" s="56" t="e">
        <f t="shared" si="45"/>
        <v>#DIV/0!</v>
      </c>
      <c r="AY764" s="56" t="e">
        <f t="shared" si="46"/>
        <v>#DIV/0!</v>
      </c>
      <c r="AZ764" s="56" t="e">
        <f t="shared" si="47"/>
        <v>#DIV/0!</v>
      </c>
      <c r="BA764" s="56" t="e">
        <f t="shared" si="48"/>
        <v>#DIV/0!</v>
      </c>
      <c r="BB764" s="56" t="e">
        <f t="shared" si="49"/>
        <v>#DIV/0!</v>
      </c>
      <c r="BC764" s="57" t="e">
        <f t="shared" si="50"/>
        <v>#DIV/0!</v>
      </c>
      <c r="BD764" s="58" t="e">
        <f t="shared" si="51"/>
        <v>#DIV/0!</v>
      </c>
      <c r="BE764" s="2" t="s">
        <v>459</v>
      </c>
      <c r="BH764" s="2" t="s">
        <v>420</v>
      </c>
      <c r="BI764" s="9">
        <f>VLOOKUP(BH764,[1]definitions_list_lookup!$AB$12:$AC$17,2,FALSE)</f>
        <v>0</v>
      </c>
    </row>
    <row r="765" spans="1:61">
      <c r="A765" s="8">
        <v>43307</v>
      </c>
      <c r="B765" s="9" t="s">
        <v>9</v>
      </c>
      <c r="D765" s="9" t="s">
        <v>10</v>
      </c>
      <c r="E765" s="9">
        <v>101</v>
      </c>
      <c r="F765" s="9">
        <v>4</v>
      </c>
      <c r="G765" s="10" t="s">
        <v>337</v>
      </c>
      <c r="H765" s="2">
        <v>0</v>
      </c>
      <c r="I765" s="2">
        <v>81</v>
      </c>
      <c r="J765" s="49" t="str">
        <f>IF(((VLOOKUP($G765,Depth_Lookup!$A$3:$J$561,9,FALSE))-(I765/100))&gt;=0,"Good","Too Long")</f>
        <v>Good</v>
      </c>
      <c r="K765" s="50">
        <f>(VLOOKUP($G765,Depth_Lookup!$A$3:$J$561,10,FALSE))+(H765/100)</f>
        <v>226.81</v>
      </c>
      <c r="L765" s="50">
        <f>(VLOOKUP($G765,Depth_Lookup!$A$3:$J$561,10,FALSE))+(I765/100)</f>
        <v>227.62</v>
      </c>
      <c r="R765" s="9"/>
      <c r="S765" s="17"/>
      <c r="T765" s="208"/>
      <c r="U765" s="5"/>
      <c r="V765" s="9"/>
      <c r="W765" s="9"/>
      <c r="X765" s="10" t="e">
        <f>VLOOKUP(W765,[1]definitions_list_lookup!$V$12:$W$15,2,FALSE)</f>
        <v>#N/A</v>
      </c>
      <c r="Y765" s="5"/>
      <c r="Z765" s="17" t="e">
        <f>VLOOKUP(Y765,[1]definitions_list_lookup!$AT$3:$AU$5,2,FALSE)</f>
        <v>#N/A</v>
      </c>
      <c r="AA765" s="52"/>
      <c r="AC765" s="9"/>
      <c r="AD765" s="2" t="s">
        <v>376</v>
      </c>
      <c r="AE765" s="10">
        <f>VLOOKUP(AD765,[1]definitions_list_lookup!$Y$12:$Z$15,2,FALSE)</f>
        <v>0</v>
      </c>
      <c r="AF765" s="5"/>
      <c r="AG765" s="17" t="e">
        <f>VLOOKUP(AF765,[1]definitions_list_lookup!$AT$3:$AU$5,2,FALSE)</f>
        <v>#N/A</v>
      </c>
      <c r="AI765" s="2"/>
      <c r="AJ765" s="2"/>
      <c r="AK765" s="54"/>
      <c r="AL765" s="54"/>
      <c r="AM765" s="54"/>
      <c r="AN765" s="54"/>
      <c r="AO765" s="54"/>
      <c r="AP765" s="54"/>
      <c r="AQ765" s="54"/>
      <c r="AR765" s="54"/>
      <c r="AS765" s="54"/>
      <c r="AT765" s="55"/>
      <c r="AU765" s="55"/>
      <c r="AV765" s="55"/>
      <c r="AW765" s="55"/>
      <c r="AX765" s="56" t="e">
        <f t="shared" si="45"/>
        <v>#DIV/0!</v>
      </c>
      <c r="AY765" s="56" t="e">
        <f t="shared" si="46"/>
        <v>#DIV/0!</v>
      </c>
      <c r="AZ765" s="56" t="e">
        <f t="shared" si="47"/>
        <v>#DIV/0!</v>
      </c>
      <c r="BA765" s="56" t="e">
        <f t="shared" si="48"/>
        <v>#DIV/0!</v>
      </c>
      <c r="BB765" s="56" t="e">
        <f t="shared" si="49"/>
        <v>#DIV/0!</v>
      </c>
      <c r="BC765" s="57" t="e">
        <f t="shared" si="50"/>
        <v>#DIV/0!</v>
      </c>
      <c r="BD765" s="58" t="e">
        <f t="shared" si="51"/>
        <v>#DIV/0!</v>
      </c>
      <c r="BE765" s="2" t="s">
        <v>459</v>
      </c>
      <c r="BH765" s="2" t="s">
        <v>420</v>
      </c>
      <c r="BI765" s="9">
        <f>VLOOKUP(BH765,[1]definitions_list_lookup!$AB$12:$AC$17,2,FALSE)</f>
        <v>0</v>
      </c>
    </row>
    <row r="766" spans="1:61">
      <c r="A766" s="8">
        <v>43307</v>
      </c>
      <c r="B766" s="9" t="s">
        <v>9</v>
      </c>
      <c r="D766" s="9" t="s">
        <v>10</v>
      </c>
      <c r="E766" s="9">
        <v>102</v>
      </c>
      <c r="F766" s="9">
        <v>1</v>
      </c>
      <c r="G766" s="10" t="s">
        <v>338</v>
      </c>
      <c r="H766" s="2">
        <v>0</v>
      </c>
      <c r="I766" s="2">
        <v>75</v>
      </c>
      <c r="J766" s="49" t="str">
        <f>IF(((VLOOKUP($G766,Depth_Lookup!$A$3:$J$561,9,FALSE))-(I766/100))&gt;=0,"Good","Too Long")</f>
        <v>Good</v>
      </c>
      <c r="K766" s="50">
        <f>(VLOOKUP($G766,Depth_Lookup!$A$3:$J$561,10,FALSE))+(H766/100)</f>
        <v>227.6</v>
      </c>
      <c r="L766" s="50">
        <f>(VLOOKUP($G766,Depth_Lookup!$A$3:$J$561,10,FALSE))+(I766/100)</f>
        <v>228.35</v>
      </c>
      <c r="R766" s="9"/>
      <c r="S766" s="17"/>
      <c r="T766" s="208"/>
      <c r="U766" s="5"/>
      <c r="V766" s="9"/>
      <c r="W766" s="9"/>
      <c r="X766" s="10" t="e">
        <f>VLOOKUP(W766,[1]definitions_list_lookup!$V$12:$W$15,2,FALSE)</f>
        <v>#N/A</v>
      </c>
      <c r="Y766" s="5"/>
      <c r="Z766" s="17" t="e">
        <f>VLOOKUP(Y766,[1]definitions_list_lookup!$AT$3:$AU$5,2,FALSE)</f>
        <v>#N/A</v>
      </c>
      <c r="AA766" s="52"/>
      <c r="AC766" s="9"/>
      <c r="AD766" s="2" t="s">
        <v>376</v>
      </c>
      <c r="AE766" s="10">
        <f>VLOOKUP(AD766,[1]definitions_list_lookup!$Y$12:$Z$15,2,FALSE)</f>
        <v>0</v>
      </c>
      <c r="AF766" s="5"/>
      <c r="AG766" s="17" t="e">
        <f>VLOOKUP(AF766,[1]definitions_list_lookup!$AT$3:$AU$5,2,FALSE)</f>
        <v>#N/A</v>
      </c>
      <c r="AI766" s="2"/>
      <c r="AJ766" s="2"/>
      <c r="AK766" s="54"/>
      <c r="AL766" s="54"/>
      <c r="AM766" s="54"/>
      <c r="AN766" s="54"/>
      <c r="AO766" s="54"/>
      <c r="AP766" s="54"/>
      <c r="AQ766" s="54"/>
      <c r="AR766" s="54"/>
      <c r="AS766" s="54"/>
      <c r="AT766" s="55"/>
      <c r="AU766" s="55"/>
      <c r="AV766" s="55"/>
      <c r="AW766" s="55"/>
      <c r="AX766" s="56" t="e">
        <f t="shared" si="45"/>
        <v>#DIV/0!</v>
      </c>
      <c r="AY766" s="56" t="e">
        <f t="shared" si="46"/>
        <v>#DIV/0!</v>
      </c>
      <c r="AZ766" s="56" t="e">
        <f t="shared" si="47"/>
        <v>#DIV/0!</v>
      </c>
      <c r="BA766" s="56" t="e">
        <f t="shared" si="48"/>
        <v>#DIV/0!</v>
      </c>
      <c r="BB766" s="56" t="e">
        <f t="shared" si="49"/>
        <v>#DIV/0!</v>
      </c>
      <c r="BC766" s="57" t="e">
        <f t="shared" si="50"/>
        <v>#DIV/0!</v>
      </c>
      <c r="BD766" s="58" t="e">
        <f t="shared" si="51"/>
        <v>#DIV/0!</v>
      </c>
      <c r="BE766" s="2" t="s">
        <v>459</v>
      </c>
      <c r="BH766" s="2" t="s">
        <v>420</v>
      </c>
      <c r="BI766" s="9">
        <f>VLOOKUP(BH766,[1]definitions_list_lookup!$AB$12:$AC$17,2,FALSE)</f>
        <v>0</v>
      </c>
    </row>
    <row r="767" spans="1:61">
      <c r="A767" s="8">
        <v>43307</v>
      </c>
      <c r="B767" s="9" t="s">
        <v>9</v>
      </c>
      <c r="D767" s="9" t="s">
        <v>10</v>
      </c>
      <c r="E767" s="9">
        <v>102</v>
      </c>
      <c r="F767" s="9">
        <v>2</v>
      </c>
      <c r="G767" s="10" t="s">
        <v>339</v>
      </c>
      <c r="H767" s="2">
        <v>0</v>
      </c>
      <c r="I767" s="2">
        <v>75</v>
      </c>
      <c r="J767" s="49" t="str">
        <f>IF(((VLOOKUP($G767,Depth_Lookup!$A$3:$J$561,9,FALSE))-(I767/100))&gt;=0,"Good","Too Long")</f>
        <v>Good</v>
      </c>
      <c r="K767" s="50">
        <f>(VLOOKUP($G767,Depth_Lookup!$A$3:$J$561,10,FALSE))+(H767/100)</f>
        <v>228.35</v>
      </c>
      <c r="L767" s="50">
        <f>(VLOOKUP($G767,Depth_Lookup!$A$3:$J$561,10,FALSE))+(I767/100)</f>
        <v>229.1</v>
      </c>
      <c r="R767" s="9"/>
      <c r="S767" s="17"/>
      <c r="T767" s="208"/>
      <c r="U767" s="5"/>
      <c r="V767" s="9"/>
      <c r="W767" s="9"/>
      <c r="X767" s="10" t="e">
        <f>VLOOKUP(W767,[1]definitions_list_lookup!$V$12:$W$15,2,FALSE)</f>
        <v>#N/A</v>
      </c>
      <c r="Y767" s="5"/>
      <c r="Z767" s="17" t="e">
        <f>VLOOKUP(Y767,[1]definitions_list_lookup!$AT$3:$AU$5,2,FALSE)</f>
        <v>#N/A</v>
      </c>
      <c r="AA767" s="52"/>
      <c r="AC767" s="9"/>
      <c r="AD767" s="2" t="s">
        <v>376</v>
      </c>
      <c r="AE767" s="10">
        <f>VLOOKUP(AD767,[1]definitions_list_lookup!$Y$12:$Z$15,2,FALSE)</f>
        <v>0</v>
      </c>
      <c r="AF767" s="5"/>
      <c r="AG767" s="17" t="e">
        <f>VLOOKUP(AF767,[1]definitions_list_lookup!$AT$3:$AU$5,2,FALSE)</f>
        <v>#N/A</v>
      </c>
      <c r="AI767" s="2"/>
      <c r="AJ767" s="2"/>
      <c r="AK767" s="54"/>
      <c r="AL767" s="54"/>
      <c r="AM767" s="54"/>
      <c r="AN767" s="54"/>
      <c r="AO767" s="54"/>
      <c r="AP767" s="54"/>
      <c r="AQ767" s="54"/>
      <c r="AR767" s="54"/>
      <c r="AS767" s="54"/>
      <c r="AT767" s="55"/>
      <c r="AU767" s="55"/>
      <c r="AV767" s="55"/>
      <c r="AW767" s="55"/>
      <c r="AX767" s="56" t="e">
        <f t="shared" si="45"/>
        <v>#DIV/0!</v>
      </c>
      <c r="AY767" s="56" t="e">
        <f t="shared" si="46"/>
        <v>#DIV/0!</v>
      </c>
      <c r="AZ767" s="56" t="e">
        <f t="shared" si="47"/>
        <v>#DIV/0!</v>
      </c>
      <c r="BA767" s="56" t="e">
        <f t="shared" si="48"/>
        <v>#DIV/0!</v>
      </c>
      <c r="BB767" s="56" t="e">
        <f t="shared" si="49"/>
        <v>#DIV/0!</v>
      </c>
      <c r="BC767" s="57" t="e">
        <f t="shared" si="50"/>
        <v>#DIV/0!</v>
      </c>
      <c r="BD767" s="58" t="e">
        <f t="shared" si="51"/>
        <v>#DIV/0!</v>
      </c>
      <c r="BE767" s="2" t="s">
        <v>459</v>
      </c>
      <c r="BH767" s="2" t="s">
        <v>420</v>
      </c>
      <c r="BI767" s="9">
        <f>VLOOKUP(BH767,[1]definitions_list_lookup!$AB$12:$AC$17,2,FALSE)</f>
        <v>0</v>
      </c>
    </row>
    <row r="768" spans="1:61">
      <c r="A768" s="8">
        <v>43307</v>
      </c>
      <c r="B768" s="9" t="s">
        <v>9</v>
      </c>
      <c r="D768" s="9" t="s">
        <v>10</v>
      </c>
      <c r="E768" s="9">
        <v>102</v>
      </c>
      <c r="F768" s="9">
        <v>3</v>
      </c>
      <c r="G768" s="10" t="s">
        <v>340</v>
      </c>
      <c r="H768" s="2">
        <v>0</v>
      </c>
      <c r="I768" s="2">
        <v>75</v>
      </c>
      <c r="J768" s="49" t="str">
        <f>IF(((VLOOKUP($G768,Depth_Lookup!$A$3:$J$561,9,FALSE))-(I768/100))&gt;=0,"Good","Too Long")</f>
        <v>Good</v>
      </c>
      <c r="K768" s="50">
        <f>(VLOOKUP($G768,Depth_Lookup!$A$3:$J$561,10,FALSE))+(H768/100)</f>
        <v>229.1</v>
      </c>
      <c r="L768" s="50">
        <f>(VLOOKUP($G768,Depth_Lookup!$A$3:$J$561,10,FALSE))+(I768/100)</f>
        <v>229.85</v>
      </c>
      <c r="R768" s="9"/>
      <c r="S768" s="17"/>
      <c r="T768" s="208"/>
      <c r="U768" s="5"/>
      <c r="V768" s="9"/>
      <c r="W768" s="9"/>
      <c r="X768" s="10" t="e">
        <f>VLOOKUP(W768,[1]definitions_list_lookup!$V$12:$W$15,2,FALSE)</f>
        <v>#N/A</v>
      </c>
      <c r="Y768" s="5"/>
      <c r="Z768" s="17" t="e">
        <f>VLOOKUP(Y768,[1]definitions_list_lookup!$AT$3:$AU$5,2,FALSE)</f>
        <v>#N/A</v>
      </c>
      <c r="AA768" s="52"/>
      <c r="AC768" s="9"/>
      <c r="AD768" s="2" t="s">
        <v>376</v>
      </c>
      <c r="AE768" s="10">
        <f>VLOOKUP(AD768,[1]definitions_list_lookup!$Y$12:$Z$15,2,FALSE)</f>
        <v>0</v>
      </c>
      <c r="AF768" s="5"/>
      <c r="AG768" s="17" t="e">
        <f>VLOOKUP(AF768,[1]definitions_list_lookup!$AT$3:$AU$5,2,FALSE)</f>
        <v>#N/A</v>
      </c>
      <c r="AI768" s="2"/>
      <c r="AJ768" s="2"/>
      <c r="AK768" s="54"/>
      <c r="AL768" s="54"/>
      <c r="AM768" s="54"/>
      <c r="AN768" s="54"/>
      <c r="AO768" s="54"/>
      <c r="AP768" s="54"/>
      <c r="AQ768" s="54"/>
      <c r="AR768" s="54"/>
      <c r="AS768" s="54"/>
      <c r="AT768" s="55"/>
      <c r="AU768" s="55"/>
      <c r="AV768" s="55"/>
      <c r="AW768" s="55"/>
      <c r="AX768" s="56" t="e">
        <f t="shared" si="45"/>
        <v>#DIV/0!</v>
      </c>
      <c r="AY768" s="56" t="e">
        <f t="shared" si="46"/>
        <v>#DIV/0!</v>
      </c>
      <c r="AZ768" s="56" t="e">
        <f t="shared" si="47"/>
        <v>#DIV/0!</v>
      </c>
      <c r="BA768" s="56" t="e">
        <f t="shared" si="48"/>
        <v>#DIV/0!</v>
      </c>
      <c r="BB768" s="56" t="e">
        <f t="shared" si="49"/>
        <v>#DIV/0!</v>
      </c>
      <c r="BC768" s="57" t="e">
        <f t="shared" si="50"/>
        <v>#DIV/0!</v>
      </c>
      <c r="BD768" s="58" t="e">
        <f t="shared" si="51"/>
        <v>#DIV/0!</v>
      </c>
      <c r="BE768" s="2" t="s">
        <v>459</v>
      </c>
      <c r="BH768" s="2" t="s">
        <v>420</v>
      </c>
      <c r="BI768" s="9">
        <f>VLOOKUP(BH768,[1]definitions_list_lookup!$AB$12:$AC$17,2,FALSE)</f>
        <v>0</v>
      </c>
    </row>
    <row r="769" spans="1:61">
      <c r="A769" s="8">
        <v>43307</v>
      </c>
      <c r="B769" s="9" t="s">
        <v>9</v>
      </c>
      <c r="D769" s="9" t="s">
        <v>10</v>
      </c>
      <c r="E769" s="9">
        <v>102</v>
      </c>
      <c r="F769" s="9">
        <v>4</v>
      </c>
      <c r="G769" s="10" t="s">
        <v>341</v>
      </c>
      <c r="H769" s="2">
        <v>0</v>
      </c>
      <c r="I769" s="2">
        <v>75</v>
      </c>
      <c r="J769" s="49" t="str">
        <f>IF(((VLOOKUP($G769,Depth_Lookup!$A$3:$J$561,9,FALSE))-(I769/100))&gt;=0,"Good","Too Long")</f>
        <v>Good</v>
      </c>
      <c r="K769" s="50">
        <f>(VLOOKUP($G769,Depth_Lookup!$A$3:$J$561,10,FALSE))+(H769/100)</f>
        <v>229.85</v>
      </c>
      <c r="L769" s="50">
        <f>(VLOOKUP($G769,Depth_Lookup!$A$3:$J$561,10,FALSE))+(I769/100)</f>
        <v>230.6</v>
      </c>
      <c r="R769" s="9"/>
      <c r="S769" s="17"/>
      <c r="T769" s="208"/>
      <c r="U769" s="5"/>
      <c r="V769" s="9"/>
      <c r="W769" s="9"/>
      <c r="X769" s="10" t="e">
        <f>VLOOKUP(W769,[1]definitions_list_lookup!$V$12:$W$15,2,FALSE)</f>
        <v>#N/A</v>
      </c>
      <c r="Y769" s="5"/>
      <c r="Z769" s="17" t="e">
        <f>VLOOKUP(Y769,[1]definitions_list_lookup!$AT$3:$AU$5,2,FALSE)</f>
        <v>#N/A</v>
      </c>
      <c r="AA769" s="52"/>
      <c r="AC769" s="9"/>
      <c r="AD769" s="2" t="s">
        <v>376</v>
      </c>
      <c r="AE769" s="10">
        <f>VLOOKUP(AD769,[1]definitions_list_lookup!$Y$12:$Z$15,2,FALSE)</f>
        <v>0</v>
      </c>
      <c r="AF769" s="5"/>
      <c r="AG769" s="17" t="e">
        <f>VLOOKUP(AF769,[1]definitions_list_lookup!$AT$3:$AU$5,2,FALSE)</f>
        <v>#N/A</v>
      </c>
      <c r="AI769" s="2"/>
      <c r="AJ769" s="2"/>
      <c r="AK769" s="54"/>
      <c r="AL769" s="54"/>
      <c r="AM769" s="54"/>
      <c r="AN769" s="54"/>
      <c r="AO769" s="54"/>
      <c r="AP769" s="54"/>
      <c r="AQ769" s="54"/>
      <c r="AR769" s="54"/>
      <c r="AS769" s="54"/>
      <c r="AT769" s="55"/>
      <c r="AU769" s="55"/>
      <c r="AV769" s="55"/>
      <c r="AW769" s="55"/>
      <c r="AX769" s="56" t="e">
        <f t="shared" si="45"/>
        <v>#DIV/0!</v>
      </c>
      <c r="AY769" s="56" t="e">
        <f t="shared" si="46"/>
        <v>#DIV/0!</v>
      </c>
      <c r="AZ769" s="56" t="e">
        <f t="shared" si="47"/>
        <v>#DIV/0!</v>
      </c>
      <c r="BA769" s="56" t="e">
        <f t="shared" si="48"/>
        <v>#DIV/0!</v>
      </c>
      <c r="BB769" s="56" t="e">
        <f t="shared" si="49"/>
        <v>#DIV/0!</v>
      </c>
      <c r="BC769" s="57" t="e">
        <f t="shared" si="50"/>
        <v>#DIV/0!</v>
      </c>
      <c r="BD769" s="58" t="e">
        <f t="shared" si="51"/>
        <v>#DIV/0!</v>
      </c>
      <c r="BE769" s="2" t="s">
        <v>459</v>
      </c>
      <c r="BH769" s="2" t="s">
        <v>420</v>
      </c>
      <c r="BI769" s="9">
        <f>VLOOKUP(BH769,[1]definitions_list_lookup!$AB$12:$AC$17,2,FALSE)</f>
        <v>0</v>
      </c>
    </row>
    <row r="770" spans="1:61">
      <c r="A770" s="8">
        <v>43307</v>
      </c>
      <c r="B770" s="9" t="s">
        <v>9</v>
      </c>
      <c r="D770" s="9" t="s">
        <v>10</v>
      </c>
      <c r="E770" s="9">
        <v>103</v>
      </c>
      <c r="F770" s="9">
        <v>1</v>
      </c>
      <c r="G770" s="10" t="s">
        <v>342</v>
      </c>
      <c r="H770" s="2">
        <v>0</v>
      </c>
      <c r="I770" s="2">
        <v>67</v>
      </c>
      <c r="J770" s="49" t="str">
        <f>IF(((VLOOKUP($G770,Depth_Lookup!$A$3:$J$561,9,FALSE))-(I770/100))&gt;=0,"Good","Too Long")</f>
        <v>Good</v>
      </c>
      <c r="K770" s="50">
        <f>(VLOOKUP($G770,Depth_Lookup!$A$3:$J$561,10,FALSE))+(H770/100)</f>
        <v>230.6</v>
      </c>
      <c r="L770" s="50">
        <f>(VLOOKUP($G770,Depth_Lookup!$A$3:$J$561,10,FALSE))+(I770/100)</f>
        <v>231.26999999999998</v>
      </c>
      <c r="R770" s="9"/>
      <c r="S770" s="17"/>
      <c r="T770" s="208"/>
      <c r="U770" s="5"/>
      <c r="V770" s="9"/>
      <c r="W770" s="9"/>
      <c r="X770" s="10" t="e">
        <f>VLOOKUP(W770,[1]definitions_list_lookup!$V$12:$W$15,2,FALSE)</f>
        <v>#N/A</v>
      </c>
      <c r="Y770" s="5"/>
      <c r="Z770" s="17" t="e">
        <f>VLOOKUP(Y770,[1]definitions_list_lookup!$AT$3:$AU$5,2,FALSE)</f>
        <v>#N/A</v>
      </c>
      <c r="AA770" s="52"/>
      <c r="AC770" s="9"/>
      <c r="AD770" s="2" t="s">
        <v>376</v>
      </c>
      <c r="AE770" s="10">
        <f>VLOOKUP(AD770,[1]definitions_list_lookup!$Y$12:$Z$15,2,FALSE)</f>
        <v>0</v>
      </c>
      <c r="AF770" s="5"/>
      <c r="AG770" s="17" t="e">
        <f>VLOOKUP(AF770,[1]definitions_list_lookup!$AT$3:$AU$5,2,FALSE)</f>
        <v>#N/A</v>
      </c>
      <c r="AI770" s="2"/>
      <c r="AJ770" s="2"/>
      <c r="AK770" s="54"/>
      <c r="AL770" s="54"/>
      <c r="AM770" s="54"/>
      <c r="AN770" s="54"/>
      <c r="AO770" s="54"/>
      <c r="AP770" s="54"/>
      <c r="AQ770" s="54"/>
      <c r="AR770" s="54"/>
      <c r="AS770" s="54"/>
      <c r="AT770" s="55"/>
      <c r="AU770" s="55"/>
      <c r="AV770" s="55"/>
      <c r="AW770" s="55"/>
      <c r="AX770" s="56" t="e">
        <f t="shared" si="45"/>
        <v>#DIV/0!</v>
      </c>
      <c r="AY770" s="56" t="e">
        <f t="shared" si="46"/>
        <v>#DIV/0!</v>
      </c>
      <c r="AZ770" s="56" t="e">
        <f t="shared" si="47"/>
        <v>#DIV/0!</v>
      </c>
      <c r="BA770" s="56" t="e">
        <f t="shared" si="48"/>
        <v>#DIV/0!</v>
      </c>
      <c r="BB770" s="56" t="e">
        <f t="shared" si="49"/>
        <v>#DIV/0!</v>
      </c>
      <c r="BC770" s="57" t="e">
        <f t="shared" si="50"/>
        <v>#DIV/0!</v>
      </c>
      <c r="BD770" s="58" t="e">
        <f t="shared" si="51"/>
        <v>#DIV/0!</v>
      </c>
      <c r="BE770" s="2" t="s">
        <v>459</v>
      </c>
      <c r="BH770" s="2" t="s">
        <v>420</v>
      </c>
      <c r="BI770" s="9">
        <f>VLOOKUP(BH770,[1]definitions_list_lookup!$AB$12:$AC$17,2,FALSE)</f>
        <v>0</v>
      </c>
    </row>
    <row r="771" spans="1:61">
      <c r="A771" s="8">
        <v>43307</v>
      </c>
      <c r="B771" s="9" t="s">
        <v>9</v>
      </c>
      <c r="D771" s="9" t="s">
        <v>10</v>
      </c>
      <c r="E771" s="9">
        <v>103</v>
      </c>
      <c r="F771" s="9">
        <v>1</v>
      </c>
      <c r="G771" s="10" t="s">
        <v>342</v>
      </c>
      <c r="H771" s="2">
        <v>67</v>
      </c>
      <c r="I771" s="2">
        <v>72</v>
      </c>
      <c r="J771" s="49" t="str">
        <f>IF(((VLOOKUP($G771,Depth_Lookup!$A$3:$J$561,9,FALSE))-(I771/100))&gt;=0,"Good","Too Long")</f>
        <v>Good</v>
      </c>
      <c r="K771" s="50">
        <f>(VLOOKUP($G771,Depth_Lookup!$A$3:$J$561,10,FALSE))+(H771/100)</f>
        <v>231.26999999999998</v>
      </c>
      <c r="L771" s="50">
        <f>(VLOOKUP($G771,Depth_Lookup!$A$3:$J$561,10,FALSE))+(I771/100)</f>
        <v>231.32</v>
      </c>
      <c r="P771" s="2" t="s">
        <v>373</v>
      </c>
      <c r="Q771" s="2" t="s">
        <v>372</v>
      </c>
      <c r="R771" s="9"/>
      <c r="S771" s="17"/>
      <c r="T771" s="208" t="s">
        <v>375</v>
      </c>
      <c r="U771" s="5"/>
      <c r="V771" s="9"/>
      <c r="W771" s="9"/>
      <c r="X771" s="10" t="e">
        <f>VLOOKUP(W771,[1]definitions_list_lookup!$V$12:$W$15,2,FALSE)</f>
        <v>#N/A</v>
      </c>
      <c r="Y771" s="5"/>
      <c r="Z771" s="17" t="e">
        <f>VLOOKUP(Y771,[1]definitions_list_lookup!$AT$3:$AU$5,2,FALSE)</f>
        <v>#N/A</v>
      </c>
      <c r="AA771" s="52"/>
      <c r="AC771" s="9"/>
      <c r="AD771" s="2" t="s">
        <v>376</v>
      </c>
      <c r="AE771" s="10">
        <f>VLOOKUP(AD771,[1]definitions_list_lookup!$Y$12:$Z$15,2,FALSE)</f>
        <v>0</v>
      </c>
      <c r="AF771" s="5"/>
      <c r="AG771" s="17" t="e">
        <f>VLOOKUP(AF771,[1]definitions_list_lookup!$AT$3:$AU$5,2,FALSE)</f>
        <v>#N/A</v>
      </c>
      <c r="AI771" s="2"/>
      <c r="AJ771" s="2"/>
      <c r="AK771" s="54"/>
      <c r="AL771" s="54"/>
      <c r="AM771" s="54"/>
      <c r="AN771" s="54"/>
      <c r="AO771" s="54"/>
      <c r="AP771" s="54"/>
      <c r="AQ771" s="54"/>
      <c r="AR771" s="54"/>
      <c r="AS771" s="54"/>
      <c r="AT771" s="55"/>
      <c r="AU771" s="55"/>
      <c r="AV771" s="55"/>
      <c r="AW771" s="55"/>
      <c r="AX771" s="56" t="e">
        <f t="shared" si="45"/>
        <v>#DIV/0!</v>
      </c>
      <c r="AY771" s="56" t="e">
        <f t="shared" si="46"/>
        <v>#DIV/0!</v>
      </c>
      <c r="AZ771" s="56" t="e">
        <f t="shared" si="47"/>
        <v>#DIV/0!</v>
      </c>
      <c r="BA771" s="56" t="e">
        <f t="shared" si="48"/>
        <v>#DIV/0!</v>
      </c>
      <c r="BB771" s="56" t="e">
        <f t="shared" si="49"/>
        <v>#DIV/0!</v>
      </c>
      <c r="BC771" s="57"/>
      <c r="BD771" s="58"/>
      <c r="BE771" s="2" t="s">
        <v>419</v>
      </c>
      <c r="BH771" s="2" t="s">
        <v>420</v>
      </c>
      <c r="BI771" s="9">
        <f>VLOOKUP(BH771,[1]definitions_list_lookup!$AB$12:$AC$17,2,FALSE)</f>
        <v>0</v>
      </c>
    </row>
    <row r="772" spans="1:61">
      <c r="A772" s="8">
        <v>43307</v>
      </c>
      <c r="B772" s="9" t="s">
        <v>9</v>
      </c>
      <c r="D772" s="9" t="s">
        <v>10</v>
      </c>
      <c r="E772" s="9">
        <v>103</v>
      </c>
      <c r="F772" s="9">
        <v>1</v>
      </c>
      <c r="G772" s="10" t="s">
        <v>342</v>
      </c>
      <c r="H772" s="2">
        <v>72</v>
      </c>
      <c r="I772" s="2">
        <v>75</v>
      </c>
      <c r="J772" s="49" t="str">
        <f>IF(((VLOOKUP($G772,Depth_Lookup!$A$3:$J$561,9,FALSE))-(I772/100))&gt;=0,"Good","Too Long")</f>
        <v>Good</v>
      </c>
      <c r="K772" s="50">
        <f>(VLOOKUP($G772,Depth_Lookup!$A$3:$J$561,10,FALSE))+(H772/100)</f>
        <v>231.32</v>
      </c>
      <c r="L772" s="50">
        <f>(VLOOKUP($G772,Depth_Lookup!$A$3:$J$561,10,FALSE))+(I772/100)</f>
        <v>231.35</v>
      </c>
      <c r="P772" s="2" t="s">
        <v>373</v>
      </c>
      <c r="Q772" s="2" t="s">
        <v>372</v>
      </c>
      <c r="R772" s="9"/>
      <c r="S772" s="17"/>
      <c r="T772" s="208" t="s">
        <v>375</v>
      </c>
      <c r="U772" s="5"/>
      <c r="V772" s="9"/>
      <c r="W772" s="9"/>
      <c r="X772" s="10" t="e">
        <f>VLOOKUP(W772,[1]definitions_list_lookup!$V$12:$W$15,2,FALSE)</f>
        <v>#N/A</v>
      </c>
      <c r="Y772" s="5"/>
      <c r="Z772" s="17" t="e">
        <f>VLOOKUP(Y772,[1]definitions_list_lookup!$AT$3:$AU$5,2,FALSE)</f>
        <v>#N/A</v>
      </c>
      <c r="AA772" s="52"/>
      <c r="AC772" s="9"/>
      <c r="AD772" s="2" t="s">
        <v>376</v>
      </c>
      <c r="AE772" s="10">
        <f>VLOOKUP(AD772,[1]definitions_list_lookup!$Y$12:$Z$15,2,FALSE)</f>
        <v>0</v>
      </c>
      <c r="AF772" s="5"/>
      <c r="AG772" s="17" t="e">
        <f>VLOOKUP(AF772,[1]definitions_list_lookup!$AT$3:$AU$5,2,FALSE)</f>
        <v>#N/A</v>
      </c>
      <c r="AI772" s="2"/>
      <c r="AJ772" s="2"/>
      <c r="AK772" s="54"/>
      <c r="AL772" s="54"/>
      <c r="AM772" s="54"/>
      <c r="AN772" s="54"/>
      <c r="AO772" s="54"/>
      <c r="AP772" s="54"/>
      <c r="AQ772" s="54"/>
      <c r="AR772" s="54"/>
      <c r="AS772" s="54"/>
      <c r="AT772" s="55"/>
      <c r="AU772" s="55"/>
      <c r="AV772" s="55"/>
      <c r="AW772" s="55"/>
      <c r="AX772" s="56" t="e">
        <f t="shared" si="45"/>
        <v>#DIV/0!</v>
      </c>
      <c r="AY772" s="56" t="e">
        <f t="shared" si="46"/>
        <v>#DIV/0!</v>
      </c>
      <c r="AZ772" s="56" t="e">
        <f t="shared" si="47"/>
        <v>#DIV/0!</v>
      </c>
      <c r="BA772" s="56" t="e">
        <f t="shared" si="48"/>
        <v>#DIV/0!</v>
      </c>
      <c r="BB772" s="56" t="e">
        <f t="shared" si="49"/>
        <v>#DIV/0!</v>
      </c>
      <c r="BC772" s="57"/>
      <c r="BD772" s="58"/>
      <c r="BE772" s="2" t="s">
        <v>459</v>
      </c>
      <c r="BH772" s="2" t="s">
        <v>420</v>
      </c>
      <c r="BI772" s="9">
        <f>VLOOKUP(BH772,[1]definitions_list_lookup!$AB$12:$AC$17,2,FALSE)</f>
        <v>0</v>
      </c>
    </row>
    <row r="773" spans="1:61">
      <c r="A773" s="8">
        <v>43307</v>
      </c>
      <c r="B773" s="9" t="s">
        <v>9</v>
      </c>
      <c r="D773" s="9" t="s">
        <v>10</v>
      </c>
      <c r="E773" s="9">
        <v>103</v>
      </c>
      <c r="F773" s="9">
        <v>2</v>
      </c>
      <c r="G773" s="10" t="s">
        <v>343</v>
      </c>
      <c r="H773" s="2">
        <v>0</v>
      </c>
      <c r="I773" s="2">
        <v>84</v>
      </c>
      <c r="J773" s="49" t="str">
        <f>IF(((VLOOKUP($G773,Depth_Lookup!$A$3:$J$561,9,FALSE))-(I773/100))&gt;=0,"Good","Too Long")</f>
        <v>Good</v>
      </c>
      <c r="K773" s="50">
        <f>(VLOOKUP($G773,Depth_Lookup!$A$3:$J$561,10,FALSE))+(H773/100)</f>
        <v>231.35</v>
      </c>
      <c r="L773" s="50">
        <f>(VLOOKUP($G773,Depth_Lookup!$A$3:$J$561,10,FALSE))+(I773/100)</f>
        <v>232.19</v>
      </c>
      <c r="R773" s="9"/>
      <c r="S773" s="17"/>
      <c r="T773" s="208"/>
      <c r="U773" s="5"/>
      <c r="V773" s="9"/>
      <c r="W773" s="9"/>
      <c r="X773" s="10" t="e">
        <f>VLOOKUP(W773,[1]definitions_list_lookup!$V$12:$W$15,2,FALSE)</f>
        <v>#N/A</v>
      </c>
      <c r="Y773" s="5"/>
      <c r="Z773" s="17" t="e">
        <f>VLOOKUP(Y773,[1]definitions_list_lookup!$AT$3:$AU$5,2,FALSE)</f>
        <v>#N/A</v>
      </c>
      <c r="AA773" s="52"/>
      <c r="AC773" s="9"/>
      <c r="AD773" s="2" t="s">
        <v>376</v>
      </c>
      <c r="AE773" s="10">
        <f>VLOOKUP(AD773,[1]definitions_list_lookup!$Y$12:$Z$15,2,FALSE)</f>
        <v>0</v>
      </c>
      <c r="AF773" s="5"/>
      <c r="AG773" s="17" t="e">
        <f>VLOOKUP(AF773,[1]definitions_list_lookup!$AT$3:$AU$5,2,FALSE)</f>
        <v>#N/A</v>
      </c>
      <c r="AI773" s="2"/>
      <c r="AJ773" s="2"/>
      <c r="AK773" s="54"/>
      <c r="AL773" s="54"/>
      <c r="AM773" s="54"/>
      <c r="AN773" s="54"/>
      <c r="AO773" s="54"/>
      <c r="AP773" s="54"/>
      <c r="AQ773" s="54"/>
      <c r="AR773" s="54"/>
      <c r="AS773" s="54"/>
      <c r="AT773" s="55"/>
      <c r="AU773" s="55"/>
      <c r="AV773" s="55"/>
      <c r="AW773" s="55"/>
      <c r="AX773" s="56" t="e">
        <f t="shared" si="45"/>
        <v>#DIV/0!</v>
      </c>
      <c r="AY773" s="56" t="e">
        <f t="shared" si="46"/>
        <v>#DIV/0!</v>
      </c>
      <c r="AZ773" s="56" t="e">
        <f t="shared" si="47"/>
        <v>#DIV/0!</v>
      </c>
      <c r="BA773" s="56" t="e">
        <f t="shared" si="48"/>
        <v>#DIV/0!</v>
      </c>
      <c r="BB773" s="56" t="e">
        <f t="shared" si="49"/>
        <v>#DIV/0!</v>
      </c>
      <c r="BC773" s="57" t="e">
        <f t="shared" si="50"/>
        <v>#DIV/0!</v>
      </c>
      <c r="BD773" s="58" t="e">
        <f t="shared" si="51"/>
        <v>#DIV/0!</v>
      </c>
      <c r="BE773" s="2" t="s">
        <v>459</v>
      </c>
      <c r="BH773" s="2" t="s">
        <v>420</v>
      </c>
      <c r="BI773" s="9">
        <f>VLOOKUP(BH773,[1]definitions_list_lookup!$AB$12:$AC$17,2,FALSE)</f>
        <v>0</v>
      </c>
    </row>
    <row r="774" spans="1:61">
      <c r="A774" s="8">
        <v>43307</v>
      </c>
      <c r="B774" s="9" t="s">
        <v>9</v>
      </c>
      <c r="D774" s="9" t="s">
        <v>10</v>
      </c>
      <c r="E774" s="9">
        <v>103</v>
      </c>
      <c r="F774" s="9">
        <v>3</v>
      </c>
      <c r="G774" s="10" t="s">
        <v>344</v>
      </c>
      <c r="H774" s="2">
        <v>0</v>
      </c>
      <c r="I774" s="2">
        <v>46</v>
      </c>
      <c r="J774" s="49" t="str">
        <f>IF(((VLOOKUP($G774,Depth_Lookup!$A$3:$J$561,9,FALSE))-(I774/100))&gt;=0,"Good","Too Long")</f>
        <v>Good</v>
      </c>
      <c r="K774" s="50">
        <f>(VLOOKUP($G774,Depth_Lookup!$A$3:$J$561,10,FALSE))+(H774/100)</f>
        <v>232.19</v>
      </c>
      <c r="L774" s="50">
        <f>(VLOOKUP($G774,Depth_Lookup!$A$3:$J$561,10,FALSE))+(I774/100)</f>
        <v>232.65</v>
      </c>
      <c r="R774" s="9"/>
      <c r="S774" s="17"/>
      <c r="T774" s="208"/>
      <c r="U774" s="5"/>
      <c r="V774" s="9"/>
      <c r="W774" s="9"/>
      <c r="X774" s="10" t="e">
        <f>VLOOKUP(W774,[1]definitions_list_lookup!$V$12:$W$15,2,FALSE)</f>
        <v>#N/A</v>
      </c>
      <c r="Y774" s="5"/>
      <c r="Z774" s="17" t="e">
        <f>VLOOKUP(Y774,[1]definitions_list_lookup!$AT$3:$AU$5,2,FALSE)</f>
        <v>#N/A</v>
      </c>
      <c r="AA774" s="52"/>
      <c r="AC774" s="9"/>
      <c r="AD774" s="2" t="s">
        <v>376</v>
      </c>
      <c r="AE774" s="10">
        <f>VLOOKUP(AD774,[1]definitions_list_lookup!$Y$12:$Z$15,2,FALSE)</f>
        <v>0</v>
      </c>
      <c r="AF774" s="5"/>
      <c r="AG774" s="17" t="e">
        <f>VLOOKUP(AF774,[1]definitions_list_lookup!$AT$3:$AU$5,2,FALSE)</f>
        <v>#N/A</v>
      </c>
      <c r="AI774" s="2"/>
      <c r="AJ774" s="2"/>
      <c r="AK774" s="54"/>
      <c r="AL774" s="54"/>
      <c r="AM774" s="54"/>
      <c r="AN774" s="54"/>
      <c r="AO774" s="54"/>
      <c r="AP774" s="54"/>
      <c r="AQ774" s="54"/>
      <c r="AR774" s="54"/>
      <c r="AS774" s="54"/>
      <c r="AT774" s="55"/>
      <c r="AU774" s="55"/>
      <c r="AV774" s="55"/>
      <c r="AW774" s="55"/>
      <c r="AX774" s="56" t="e">
        <f t="shared" si="45"/>
        <v>#DIV/0!</v>
      </c>
      <c r="AY774" s="56" t="e">
        <f t="shared" si="46"/>
        <v>#DIV/0!</v>
      </c>
      <c r="AZ774" s="56" t="e">
        <f t="shared" si="47"/>
        <v>#DIV/0!</v>
      </c>
      <c r="BA774" s="56" t="e">
        <f t="shared" si="48"/>
        <v>#DIV/0!</v>
      </c>
      <c r="BB774" s="56" t="e">
        <f t="shared" si="49"/>
        <v>#DIV/0!</v>
      </c>
      <c r="BC774" s="57" t="e">
        <f t="shared" si="50"/>
        <v>#DIV/0!</v>
      </c>
      <c r="BD774" s="58" t="e">
        <f t="shared" si="51"/>
        <v>#DIV/0!</v>
      </c>
      <c r="BE774" s="2" t="s">
        <v>459</v>
      </c>
      <c r="BH774" s="2" t="s">
        <v>420</v>
      </c>
      <c r="BI774" s="9">
        <f>VLOOKUP(BH774,[1]definitions_list_lookup!$AB$12:$AC$17,2,FALSE)</f>
        <v>0</v>
      </c>
    </row>
    <row r="775" spans="1:61" s="113" customFormat="1">
      <c r="A775" s="112">
        <v>43307</v>
      </c>
      <c r="B775" s="113" t="s">
        <v>9</v>
      </c>
      <c r="D775" s="113" t="s">
        <v>10</v>
      </c>
      <c r="E775" s="113">
        <v>103</v>
      </c>
      <c r="F775" s="113">
        <v>3</v>
      </c>
      <c r="G775" s="114" t="s">
        <v>344</v>
      </c>
      <c r="H775" s="113">
        <v>46.5</v>
      </c>
      <c r="I775" s="113">
        <v>48</v>
      </c>
      <c r="J775" s="49" t="str">
        <f>IF(((VLOOKUP($G775,Depth_Lookup!$A$3:$J$561,9,FALSE))-(I775/100))&gt;=0,"Good","Too Long")</f>
        <v>Good</v>
      </c>
      <c r="K775" s="50">
        <f>(VLOOKUP($G775,Depth_Lookup!$A$3:$J$561,10,FALSE))+(H775/100)</f>
        <v>232.655</v>
      </c>
      <c r="L775" s="50">
        <f>(VLOOKUP($G775,Depth_Lookup!$A$3:$J$561,10,FALSE))+(I775/100)</f>
        <v>232.67</v>
      </c>
      <c r="M775" s="115"/>
      <c r="N775" s="116"/>
      <c r="S775" s="114"/>
      <c r="T775" s="208"/>
      <c r="X775" s="114" t="e">
        <f>VLOOKUP(W775,[1]definitions_list_lookup!$V$12:$W$15,2,FALSE)</f>
        <v>#N/A</v>
      </c>
      <c r="Z775" s="114" t="e">
        <f>VLOOKUP(Y775,[1]definitions_list_lookup!$AT$3:$AU$5,2,FALSE)</f>
        <v>#N/A</v>
      </c>
      <c r="AA775" s="117"/>
      <c r="AB775" s="118"/>
      <c r="AD775" s="113" t="s">
        <v>376</v>
      </c>
      <c r="AE775" s="114">
        <f>VLOOKUP(AD775,[1]definitions_list_lookup!$Y$12:$Z$15,2,FALSE)</f>
        <v>0</v>
      </c>
      <c r="AG775" s="114" t="e">
        <f>VLOOKUP(AF775,[1]definitions_list_lookup!$AT$3:$AU$5,2,FALSE)</f>
        <v>#N/A</v>
      </c>
      <c r="AK775" s="119" t="s">
        <v>421</v>
      </c>
      <c r="AL775" s="119" t="s">
        <v>422</v>
      </c>
      <c r="AM775" s="119" t="s">
        <v>457</v>
      </c>
      <c r="AN775" s="119">
        <v>1.5</v>
      </c>
      <c r="AO775" s="119"/>
      <c r="AP775" s="119"/>
      <c r="AQ775" s="119"/>
      <c r="AR775" s="119"/>
      <c r="AS775" s="119"/>
      <c r="AT775" s="120">
        <v>25</v>
      </c>
      <c r="AU775" s="120">
        <v>90</v>
      </c>
      <c r="AV775" s="120">
        <v>20</v>
      </c>
      <c r="AW775" s="120">
        <v>180</v>
      </c>
      <c r="AX775" s="121">
        <f t="shared" si="45"/>
        <v>-52.026655810765732</v>
      </c>
      <c r="AY775" s="121">
        <f t="shared" si="46"/>
        <v>307.97334418923424</v>
      </c>
      <c r="AZ775" s="121">
        <f t="shared" si="47"/>
        <v>59.394073908375255</v>
      </c>
      <c r="BA775" s="121">
        <f t="shared" si="48"/>
        <v>37.973344189234268</v>
      </c>
      <c r="BB775" s="121">
        <f t="shared" si="49"/>
        <v>30.605926091624745</v>
      </c>
      <c r="BC775" s="122">
        <f t="shared" si="50"/>
        <v>127.97334418923424</v>
      </c>
      <c r="BD775" s="123">
        <f t="shared" si="51"/>
        <v>30.605926091624745</v>
      </c>
      <c r="BE775" s="113" t="s">
        <v>479</v>
      </c>
      <c r="BG775" s="124"/>
      <c r="BH775" s="113" t="s">
        <v>420</v>
      </c>
      <c r="BI775" s="113">
        <f>VLOOKUP(BH775,[1]definitions_list_lookup!$AB$12:$AC$17,2,FALSE)</f>
        <v>0</v>
      </c>
    </row>
    <row r="776" spans="1:61">
      <c r="A776" s="8">
        <v>43307</v>
      </c>
      <c r="B776" s="9" t="s">
        <v>9</v>
      </c>
      <c r="D776" s="9" t="s">
        <v>10</v>
      </c>
      <c r="E776" s="9">
        <v>103</v>
      </c>
      <c r="F776" s="9">
        <v>3</v>
      </c>
      <c r="G776" s="10" t="s">
        <v>344</v>
      </c>
      <c r="H776" s="2">
        <v>48</v>
      </c>
      <c r="I776" s="2">
        <v>55</v>
      </c>
      <c r="J776" s="49" t="str">
        <f>IF(((VLOOKUP($G776,Depth_Lookup!$A$3:$J$561,9,FALSE))-(I776/100))&gt;=0,"Good","Too Long")</f>
        <v>Good</v>
      </c>
      <c r="K776" s="50">
        <f>(VLOOKUP($G776,Depth_Lookup!$A$3:$J$561,10,FALSE))+(H776/100)</f>
        <v>232.67</v>
      </c>
      <c r="L776" s="50">
        <f>(VLOOKUP($G776,Depth_Lookup!$A$3:$J$561,10,FALSE))+(I776/100)</f>
        <v>232.74</v>
      </c>
      <c r="R776" s="9"/>
      <c r="S776" s="17"/>
      <c r="T776" s="208"/>
      <c r="U776" s="5"/>
      <c r="V776" s="9"/>
      <c r="W776" s="9"/>
      <c r="X776" s="10" t="e">
        <f>VLOOKUP(W776,[1]definitions_list_lookup!$V$12:$W$15,2,FALSE)</f>
        <v>#N/A</v>
      </c>
      <c r="Y776" s="5"/>
      <c r="Z776" s="17" t="e">
        <f>VLOOKUP(Y776,[1]definitions_list_lookup!$AT$3:$AU$5,2,FALSE)</f>
        <v>#N/A</v>
      </c>
      <c r="AA776" s="52"/>
      <c r="AC776" s="9"/>
      <c r="AD776" s="2" t="s">
        <v>376</v>
      </c>
      <c r="AE776" s="10">
        <f>VLOOKUP(AD776,[1]definitions_list_lookup!$Y$12:$Z$15,2,FALSE)</f>
        <v>0</v>
      </c>
      <c r="AF776" s="5"/>
      <c r="AG776" s="17" t="e">
        <f>VLOOKUP(AF776,[1]definitions_list_lookup!$AT$3:$AU$5,2,FALSE)</f>
        <v>#N/A</v>
      </c>
      <c r="AI776" s="2"/>
      <c r="AJ776" s="2"/>
      <c r="AK776" s="54"/>
      <c r="AL776" s="54"/>
      <c r="AM776" s="54"/>
      <c r="AN776" s="54"/>
      <c r="AO776" s="54"/>
      <c r="AP776" s="54"/>
      <c r="AQ776" s="54"/>
      <c r="AR776" s="54"/>
      <c r="AS776" s="54"/>
      <c r="AT776" s="55"/>
      <c r="AU776" s="55"/>
      <c r="AV776" s="55"/>
      <c r="AW776" s="55"/>
      <c r="AX776" s="56" t="e">
        <f t="shared" si="45"/>
        <v>#DIV/0!</v>
      </c>
      <c r="AY776" s="56" t="e">
        <f t="shared" si="46"/>
        <v>#DIV/0!</v>
      </c>
      <c r="AZ776" s="56" t="e">
        <f t="shared" si="47"/>
        <v>#DIV/0!</v>
      </c>
      <c r="BA776" s="56" t="e">
        <f t="shared" si="48"/>
        <v>#DIV/0!</v>
      </c>
      <c r="BB776" s="56" t="e">
        <f t="shared" si="49"/>
        <v>#DIV/0!</v>
      </c>
      <c r="BC776" s="57" t="e">
        <f t="shared" si="50"/>
        <v>#DIV/0!</v>
      </c>
      <c r="BD776" s="58" t="e">
        <f t="shared" si="51"/>
        <v>#DIV/0!</v>
      </c>
      <c r="BE776" s="2" t="s">
        <v>459</v>
      </c>
      <c r="BH776" s="2" t="s">
        <v>420</v>
      </c>
      <c r="BI776" s="9">
        <f>VLOOKUP(BH776,[1]definitions_list_lookup!$AB$12:$AC$17,2,FALSE)</f>
        <v>0</v>
      </c>
    </row>
    <row r="777" spans="1:61">
      <c r="A777" s="8">
        <v>43307</v>
      </c>
      <c r="B777" s="9" t="s">
        <v>9</v>
      </c>
      <c r="D777" s="9" t="s">
        <v>10</v>
      </c>
      <c r="E777" s="9">
        <v>103</v>
      </c>
      <c r="F777" s="9">
        <v>4</v>
      </c>
      <c r="G777" s="10" t="s">
        <v>345</v>
      </c>
      <c r="H777" s="2">
        <v>0</v>
      </c>
      <c r="I777" s="2">
        <v>33</v>
      </c>
      <c r="J777" s="49" t="str">
        <f>IF(((VLOOKUP($G777,Depth_Lookup!$A$3:$J$561,9,FALSE))-(I777/100))&gt;=0,"Good","Too Long")</f>
        <v>Good</v>
      </c>
      <c r="K777" s="50">
        <f>(VLOOKUP($G777,Depth_Lookup!$A$3:$J$561,10,FALSE))+(H777/100)</f>
        <v>232.74</v>
      </c>
      <c r="L777" s="50">
        <f>(VLOOKUP($G777,Depth_Lookup!$A$3:$J$561,10,FALSE))+(I777/100)</f>
        <v>233.07000000000002</v>
      </c>
      <c r="R777" s="9"/>
      <c r="S777" s="17"/>
      <c r="T777" s="208"/>
      <c r="U777" s="5"/>
      <c r="V777" s="9"/>
      <c r="W777" s="9"/>
      <c r="X777" s="10" t="e">
        <f>VLOOKUP(W777,[1]definitions_list_lookup!$V$12:$W$15,2,FALSE)</f>
        <v>#N/A</v>
      </c>
      <c r="Y777" s="5"/>
      <c r="Z777" s="17" t="e">
        <f>VLOOKUP(Y777,[1]definitions_list_lookup!$AT$3:$AU$5,2,FALSE)</f>
        <v>#N/A</v>
      </c>
      <c r="AA777" s="52"/>
      <c r="AC777" s="9"/>
      <c r="AD777" s="2" t="s">
        <v>376</v>
      </c>
      <c r="AE777" s="10">
        <f>VLOOKUP(AD777,[1]definitions_list_lookup!$Y$12:$Z$15,2,FALSE)</f>
        <v>0</v>
      </c>
      <c r="AF777" s="5"/>
      <c r="AG777" s="17" t="e">
        <f>VLOOKUP(AF777,[1]definitions_list_lookup!$AT$3:$AU$5,2,FALSE)</f>
        <v>#N/A</v>
      </c>
      <c r="AI777" s="2"/>
      <c r="AJ777" s="2"/>
      <c r="AK777" s="54"/>
      <c r="AL777" s="54"/>
      <c r="AM777" s="54"/>
      <c r="AN777" s="54"/>
      <c r="AO777" s="54"/>
      <c r="AP777" s="54"/>
      <c r="AQ777" s="54"/>
      <c r="AR777" s="54"/>
      <c r="AS777" s="54"/>
      <c r="AT777" s="55"/>
      <c r="AU777" s="55"/>
      <c r="AV777" s="55"/>
      <c r="AW777" s="55"/>
      <c r="AX777" s="56" t="e">
        <f t="shared" si="45"/>
        <v>#DIV/0!</v>
      </c>
      <c r="AY777" s="56" t="e">
        <f t="shared" si="46"/>
        <v>#DIV/0!</v>
      </c>
      <c r="AZ777" s="56" t="e">
        <f t="shared" si="47"/>
        <v>#DIV/0!</v>
      </c>
      <c r="BA777" s="56" t="e">
        <f t="shared" si="48"/>
        <v>#DIV/0!</v>
      </c>
      <c r="BB777" s="56" t="e">
        <f t="shared" si="49"/>
        <v>#DIV/0!</v>
      </c>
      <c r="BC777" s="57" t="e">
        <f t="shared" si="50"/>
        <v>#DIV/0!</v>
      </c>
      <c r="BD777" s="58" t="e">
        <f t="shared" si="51"/>
        <v>#DIV/0!</v>
      </c>
      <c r="BE777" s="2" t="s">
        <v>459</v>
      </c>
      <c r="BH777" s="2" t="s">
        <v>420</v>
      </c>
      <c r="BI777" s="9">
        <f>VLOOKUP(BH777,[1]definitions_list_lookup!$AB$12:$AC$17,2,FALSE)</f>
        <v>0</v>
      </c>
    </row>
    <row r="778" spans="1:61" s="85" customFormat="1">
      <c r="A778" s="84">
        <v>43307</v>
      </c>
      <c r="B778" s="85" t="s">
        <v>9</v>
      </c>
      <c r="D778" s="85" t="s">
        <v>10</v>
      </c>
      <c r="E778" s="85">
        <v>103</v>
      </c>
      <c r="F778" s="85">
        <v>4</v>
      </c>
      <c r="G778" s="86" t="s">
        <v>345</v>
      </c>
      <c r="H778" s="85">
        <v>33</v>
      </c>
      <c r="I778" s="85">
        <v>35</v>
      </c>
      <c r="J778" s="49" t="str">
        <f>IF(((VLOOKUP($G778,Depth_Lookup!$A$3:$J$561,9,FALSE))-(I778/100))&gt;=0,"Good","Too Long")</f>
        <v>Good</v>
      </c>
      <c r="K778" s="50">
        <f>(VLOOKUP($G778,Depth_Lookup!$A$3:$J$561,10,FALSE))+(H778/100)</f>
        <v>233.07000000000002</v>
      </c>
      <c r="L778" s="50">
        <f>(VLOOKUP($G778,Depth_Lookup!$A$3:$J$561,10,FALSE))+(I778/100)</f>
        <v>233.09</v>
      </c>
      <c r="M778" s="87"/>
      <c r="N778" s="88"/>
      <c r="S778" s="86"/>
      <c r="T778" s="208"/>
      <c r="X778" s="86" t="e">
        <f>VLOOKUP(W778,[1]definitions_list_lookup!$V$12:$W$15,2,FALSE)</f>
        <v>#N/A</v>
      </c>
      <c r="Z778" s="86" t="e">
        <f>VLOOKUP(Y778,[1]definitions_list_lookup!$AT$3:$AU$5,2,FALSE)</f>
        <v>#N/A</v>
      </c>
      <c r="AA778" s="89"/>
      <c r="AB778" s="90"/>
      <c r="AD778" s="85" t="s">
        <v>376</v>
      </c>
      <c r="AE778" s="86">
        <f>VLOOKUP(AD778,[1]definitions_list_lookup!$Y$12:$Z$15,2,FALSE)</f>
        <v>0</v>
      </c>
      <c r="AG778" s="86" t="e">
        <f>VLOOKUP(AF778,[1]definitions_list_lookup!$AT$3:$AU$5,2,FALSE)</f>
        <v>#N/A</v>
      </c>
      <c r="AK778" s="91"/>
      <c r="AL778" s="91"/>
      <c r="AM778" s="91"/>
      <c r="AN778" s="91"/>
      <c r="AO778" s="91"/>
      <c r="AP778" s="91"/>
      <c r="AQ778" s="91"/>
      <c r="AR778" s="91"/>
      <c r="AS778" s="91"/>
      <c r="AT778" s="92">
        <v>62</v>
      </c>
      <c r="AU778" s="92">
        <v>90</v>
      </c>
      <c r="AV778" s="92">
        <v>72</v>
      </c>
      <c r="AW778" s="92">
        <v>0</v>
      </c>
      <c r="AX778" s="93">
        <f t="shared" ref="AX778:AX836" si="52">+(IF($AU778&lt;$AW778,((MIN($AW778,$AU778)+(DEGREES(ATAN((TAN(RADIANS($AV778))/((TAN(RADIANS($AT778))*SIN(RADIANS(ABS($AU778-$AW778))))))-(COS(RADIANS(ABS($AU778-$AW778)))/SIN(RADIANS(ABS($AU778-$AW778)))))))-180)),((MAX($AW778,$AU778)-(DEGREES(ATAN((TAN(RADIANS($AV778))/((TAN(RADIANS($AT778))*SIN(RADIANS(ABS($AU778-$AW778))))))-(COS(RADIANS(ABS($AU778-$AW778)))/SIN(RADIANS(ABS($AU778-$AW778)))))))-180))))</f>
        <v>-148.5715206653567</v>
      </c>
      <c r="AY778" s="93">
        <f t="shared" ref="AY778:AY836" si="53">IF($AX778&gt;0,$AX778,360+$AX778)</f>
        <v>211.4284793346433</v>
      </c>
      <c r="AZ778" s="93">
        <f t="shared" ref="AZ778:AZ836" si="54">+ABS(DEGREES(ATAN((COS(RADIANS(ABS($AX778+180-(IF($AU778&gt;$AW778,MAX($AV778,$AU778),MIN($AU778,$AW778))))))/(TAN(RADIANS($AT778)))))))</f>
        <v>15.496102330499019</v>
      </c>
      <c r="BA778" s="93">
        <f t="shared" ref="BA778:BA836" si="55">+IF(($AX778+90)&gt;0,$AX778+90,$AX778+450)</f>
        <v>301.42847933464327</v>
      </c>
      <c r="BB778" s="93">
        <f t="shared" ref="BB778:BB836" si="56">-$AZ778+90</f>
        <v>74.503897669500986</v>
      </c>
      <c r="BC778" s="94">
        <f t="shared" ref="BC778:BC836" si="57">IF(($AY778&lt;180),$AY778+180,$AY778-180)</f>
        <v>31.428479334643299</v>
      </c>
      <c r="BD778" s="95">
        <f t="shared" ref="BD778:BD836" si="58">-$AZ778+90</f>
        <v>74.503897669500986</v>
      </c>
      <c r="BE778" s="85" t="s">
        <v>462</v>
      </c>
      <c r="BG778" s="96"/>
      <c r="BH778" s="85" t="s">
        <v>420</v>
      </c>
      <c r="BI778" s="85">
        <f>VLOOKUP(BH778,[1]definitions_list_lookup!$AB$12:$AC$17,2,FALSE)</f>
        <v>0</v>
      </c>
    </row>
    <row r="779" spans="1:61">
      <c r="A779" s="8">
        <v>43307</v>
      </c>
      <c r="B779" s="9" t="s">
        <v>9</v>
      </c>
      <c r="D779" s="9" t="s">
        <v>10</v>
      </c>
      <c r="E779" s="9">
        <v>103</v>
      </c>
      <c r="F779" s="9">
        <v>4</v>
      </c>
      <c r="G779" s="10" t="s">
        <v>345</v>
      </c>
      <c r="H779" s="2">
        <v>35</v>
      </c>
      <c r="I779" s="2">
        <v>45</v>
      </c>
      <c r="J779" s="49" t="str">
        <f>IF(((VLOOKUP($G779,Depth_Lookup!$A$3:$J$561,9,FALSE))-(I779/100))&gt;=0,"Good","Too Long")</f>
        <v>Good</v>
      </c>
      <c r="K779" s="50">
        <f>(VLOOKUP($G779,Depth_Lookup!$A$3:$J$561,10,FALSE))+(H779/100)</f>
        <v>233.09</v>
      </c>
      <c r="L779" s="50">
        <f>(VLOOKUP($G779,Depth_Lookup!$A$3:$J$561,10,FALSE))+(I779/100)</f>
        <v>233.19</v>
      </c>
      <c r="R779" s="9"/>
      <c r="S779" s="17"/>
      <c r="T779" s="208"/>
      <c r="U779" s="5"/>
      <c r="V779" s="9"/>
      <c r="W779" s="9"/>
      <c r="X779" s="10" t="e">
        <f>VLOOKUP(W779,[1]definitions_list_lookup!$V$12:$W$15,2,FALSE)</f>
        <v>#N/A</v>
      </c>
      <c r="Y779" s="5"/>
      <c r="Z779" s="17" t="e">
        <f>VLOOKUP(Y779,[1]definitions_list_lookup!$AT$3:$AU$5,2,FALSE)</f>
        <v>#N/A</v>
      </c>
      <c r="AA779" s="52"/>
      <c r="AC779" s="9"/>
      <c r="AD779" s="2" t="s">
        <v>376</v>
      </c>
      <c r="AE779" s="10">
        <f>VLOOKUP(AD779,[1]definitions_list_lookup!$Y$12:$Z$15,2,FALSE)</f>
        <v>0</v>
      </c>
      <c r="AF779" s="5"/>
      <c r="AG779" s="17" t="e">
        <f>VLOOKUP(AF779,[1]definitions_list_lookup!$AT$3:$AU$5,2,FALSE)</f>
        <v>#N/A</v>
      </c>
      <c r="AI779" s="2"/>
      <c r="AJ779" s="2"/>
      <c r="AK779" s="54"/>
      <c r="AL779" s="54"/>
      <c r="AM779" s="54"/>
      <c r="AN779" s="54"/>
      <c r="AO779" s="54"/>
      <c r="AP779" s="54"/>
      <c r="AQ779" s="54"/>
      <c r="AR779" s="54"/>
      <c r="AS779" s="54"/>
      <c r="AT779" s="55"/>
      <c r="AU779" s="55"/>
      <c r="AV779" s="55"/>
      <c r="AW779" s="55"/>
      <c r="AX779" s="56" t="e">
        <f t="shared" si="52"/>
        <v>#DIV/0!</v>
      </c>
      <c r="AY779" s="56" t="e">
        <f t="shared" si="53"/>
        <v>#DIV/0!</v>
      </c>
      <c r="AZ779" s="56" t="e">
        <f t="shared" si="54"/>
        <v>#DIV/0!</v>
      </c>
      <c r="BA779" s="56" t="e">
        <f t="shared" si="55"/>
        <v>#DIV/0!</v>
      </c>
      <c r="BB779" s="56" t="e">
        <f t="shared" si="56"/>
        <v>#DIV/0!</v>
      </c>
      <c r="BC779" s="57" t="e">
        <f t="shared" si="57"/>
        <v>#DIV/0!</v>
      </c>
      <c r="BD779" s="58" t="e">
        <f t="shared" si="58"/>
        <v>#DIV/0!</v>
      </c>
      <c r="BE779" s="2" t="s">
        <v>459</v>
      </c>
      <c r="BH779" s="2" t="s">
        <v>420</v>
      </c>
      <c r="BI779" s="9">
        <f>VLOOKUP(BH779,[1]definitions_list_lookup!$AB$12:$AC$17,2,FALSE)</f>
        <v>0</v>
      </c>
    </row>
    <row r="780" spans="1:61" s="113" customFormat="1">
      <c r="A780" s="112">
        <v>43307</v>
      </c>
      <c r="B780" s="113" t="s">
        <v>9</v>
      </c>
      <c r="D780" s="113" t="s">
        <v>10</v>
      </c>
      <c r="E780" s="113">
        <v>103</v>
      </c>
      <c r="F780" s="113">
        <v>4</v>
      </c>
      <c r="G780" s="114" t="s">
        <v>345</v>
      </c>
      <c r="H780" s="113">
        <v>45</v>
      </c>
      <c r="I780" s="113">
        <v>45.5</v>
      </c>
      <c r="J780" s="49" t="str">
        <f>IF(((VLOOKUP($G780,Depth_Lookup!$A$3:$J$561,9,FALSE))-(I780/100))&gt;=0,"Good","Too Long")</f>
        <v>Good</v>
      </c>
      <c r="K780" s="50">
        <f>(VLOOKUP($G780,Depth_Lookup!$A$3:$J$561,10,FALSE))+(H780/100)</f>
        <v>233.19</v>
      </c>
      <c r="L780" s="50">
        <f>(VLOOKUP($G780,Depth_Lookup!$A$3:$J$561,10,FALSE))+(I780/100)</f>
        <v>233.19500000000002</v>
      </c>
      <c r="M780" s="115"/>
      <c r="N780" s="116"/>
      <c r="S780" s="114"/>
      <c r="T780" s="208"/>
      <c r="X780" s="114" t="e">
        <f>VLOOKUP(W780,[1]definitions_list_lookup!$V$12:$W$15,2,FALSE)</f>
        <v>#N/A</v>
      </c>
      <c r="Z780" s="114" t="e">
        <f>VLOOKUP(Y780,[1]definitions_list_lookup!$AT$3:$AU$5,2,FALSE)</f>
        <v>#N/A</v>
      </c>
      <c r="AA780" s="117"/>
      <c r="AB780" s="118"/>
      <c r="AD780" s="113" t="s">
        <v>376</v>
      </c>
      <c r="AE780" s="114">
        <f>VLOOKUP(AD780,[1]definitions_list_lookup!$Y$12:$Z$15,2,FALSE)</f>
        <v>0</v>
      </c>
      <c r="AG780" s="114" t="e">
        <f>VLOOKUP(AF780,[1]definitions_list_lookup!$AT$3:$AU$5,2,FALSE)</f>
        <v>#N/A</v>
      </c>
      <c r="AK780" s="119" t="s">
        <v>421</v>
      </c>
      <c r="AL780" s="119" t="s">
        <v>422</v>
      </c>
      <c r="AM780" s="119" t="s">
        <v>457</v>
      </c>
      <c r="AN780" s="119">
        <v>0.5</v>
      </c>
      <c r="AO780" s="119"/>
      <c r="AP780" s="119"/>
      <c r="AQ780" s="119"/>
      <c r="AR780" s="119"/>
      <c r="AS780" s="119"/>
      <c r="AT780" s="120">
        <v>59</v>
      </c>
      <c r="AU780" s="120">
        <v>270</v>
      </c>
      <c r="AV780" s="120">
        <v>50</v>
      </c>
      <c r="AW780" s="120">
        <v>180</v>
      </c>
      <c r="AX780" s="121">
        <f t="shared" si="52"/>
        <v>54.394389653780507</v>
      </c>
      <c r="AY780" s="121">
        <f t="shared" si="53"/>
        <v>54.394389653780507</v>
      </c>
      <c r="AZ780" s="121">
        <f t="shared" si="54"/>
        <v>26.036710626749599</v>
      </c>
      <c r="BA780" s="121">
        <f t="shared" si="55"/>
        <v>144.39438965378051</v>
      </c>
      <c r="BB780" s="121">
        <f t="shared" si="56"/>
        <v>63.963289373250404</v>
      </c>
      <c r="BC780" s="122">
        <f t="shared" si="57"/>
        <v>234.39438965378051</v>
      </c>
      <c r="BD780" s="123">
        <f t="shared" si="58"/>
        <v>63.963289373250404</v>
      </c>
      <c r="BE780" s="113" t="s">
        <v>425</v>
      </c>
      <c r="BG780" s="124"/>
      <c r="BH780" s="113" t="s">
        <v>420</v>
      </c>
      <c r="BI780" s="113">
        <f>VLOOKUP(BH780,[1]definitions_list_lookup!$AB$12:$AC$17,2,FALSE)</f>
        <v>0</v>
      </c>
    </row>
    <row r="781" spans="1:61">
      <c r="A781" s="8">
        <v>43307</v>
      </c>
      <c r="B781" s="9" t="s">
        <v>9</v>
      </c>
      <c r="D781" s="9" t="s">
        <v>10</v>
      </c>
      <c r="E781" s="9">
        <v>103</v>
      </c>
      <c r="F781" s="9">
        <v>4</v>
      </c>
      <c r="G781" s="10" t="s">
        <v>345</v>
      </c>
      <c r="H781" s="2">
        <v>45.5</v>
      </c>
      <c r="I781" s="2">
        <v>54</v>
      </c>
      <c r="J781" s="49" t="str">
        <f>IF(((VLOOKUP($G781,Depth_Lookup!$A$3:$J$561,9,FALSE))-(I781/100))&gt;=0,"Good","Too Long")</f>
        <v>Good</v>
      </c>
      <c r="K781" s="50">
        <f>(VLOOKUP($G781,Depth_Lookup!$A$3:$J$561,10,FALSE))+(H781/100)</f>
        <v>233.19500000000002</v>
      </c>
      <c r="L781" s="50">
        <f>(VLOOKUP($G781,Depth_Lookup!$A$3:$J$561,10,FALSE))+(I781/100)</f>
        <v>233.28</v>
      </c>
      <c r="R781" s="9"/>
      <c r="S781" s="17"/>
      <c r="T781" s="208"/>
      <c r="U781" s="5"/>
      <c r="V781" s="9"/>
      <c r="W781" s="9"/>
      <c r="X781" s="10" t="e">
        <f>VLOOKUP(W781,[1]definitions_list_lookup!$V$12:$W$15,2,FALSE)</f>
        <v>#N/A</v>
      </c>
      <c r="Y781" s="5"/>
      <c r="Z781" s="17" t="e">
        <f>VLOOKUP(Y781,[1]definitions_list_lookup!$AT$3:$AU$5,2,FALSE)</f>
        <v>#N/A</v>
      </c>
      <c r="AA781" s="52"/>
      <c r="AC781" s="9"/>
      <c r="AD781" s="2" t="s">
        <v>376</v>
      </c>
      <c r="AE781" s="10">
        <f>VLOOKUP(AD781,[1]definitions_list_lookup!$Y$12:$Z$15,2,FALSE)</f>
        <v>0</v>
      </c>
      <c r="AF781" s="5"/>
      <c r="AG781" s="17" t="e">
        <f>VLOOKUP(AF781,[1]definitions_list_lookup!$AT$3:$AU$5,2,FALSE)</f>
        <v>#N/A</v>
      </c>
      <c r="AI781" s="2"/>
      <c r="AJ781" s="2"/>
      <c r="AK781" s="54"/>
      <c r="AL781" s="54"/>
      <c r="AM781" s="54"/>
      <c r="AN781" s="54"/>
      <c r="AO781" s="54"/>
      <c r="AP781" s="54"/>
      <c r="AQ781" s="54"/>
      <c r="AR781" s="54"/>
      <c r="AS781" s="54"/>
      <c r="AT781" s="55"/>
      <c r="AU781" s="55"/>
      <c r="AV781" s="55"/>
      <c r="AW781" s="55"/>
      <c r="AX781" s="56" t="e">
        <f t="shared" si="52"/>
        <v>#DIV/0!</v>
      </c>
      <c r="AY781" s="56" t="e">
        <f t="shared" si="53"/>
        <v>#DIV/0!</v>
      </c>
      <c r="AZ781" s="56" t="e">
        <f t="shared" si="54"/>
        <v>#DIV/0!</v>
      </c>
      <c r="BA781" s="56" t="e">
        <f t="shared" si="55"/>
        <v>#DIV/0!</v>
      </c>
      <c r="BB781" s="56" t="e">
        <f t="shared" si="56"/>
        <v>#DIV/0!</v>
      </c>
      <c r="BC781" s="57" t="e">
        <f t="shared" si="57"/>
        <v>#DIV/0!</v>
      </c>
      <c r="BD781" s="58" t="e">
        <f t="shared" si="58"/>
        <v>#DIV/0!</v>
      </c>
      <c r="BE781" s="2" t="s">
        <v>459</v>
      </c>
      <c r="BH781" s="2" t="s">
        <v>420</v>
      </c>
      <c r="BI781" s="9">
        <f>VLOOKUP(BH781,[1]definitions_list_lookup!$AB$12:$AC$17,2,FALSE)</f>
        <v>0</v>
      </c>
    </row>
    <row r="782" spans="1:61" s="113" customFormat="1">
      <c r="A782" s="112">
        <v>43307</v>
      </c>
      <c r="B782" s="113" t="s">
        <v>9</v>
      </c>
      <c r="D782" s="113" t="s">
        <v>10</v>
      </c>
      <c r="E782" s="113">
        <v>103</v>
      </c>
      <c r="F782" s="113">
        <v>4</v>
      </c>
      <c r="G782" s="114" t="s">
        <v>345</v>
      </c>
      <c r="H782" s="113">
        <v>55</v>
      </c>
      <c r="I782" s="113">
        <v>57</v>
      </c>
      <c r="J782" s="49" t="str">
        <f>IF(((VLOOKUP($G782,Depth_Lookup!$A$3:$J$561,9,FALSE))-(I782/100))&gt;=0,"Good","Too Long")</f>
        <v>Good</v>
      </c>
      <c r="K782" s="50">
        <f>(VLOOKUP($G782,Depth_Lookup!$A$3:$J$561,10,FALSE))+(H782/100)</f>
        <v>233.29000000000002</v>
      </c>
      <c r="L782" s="50">
        <f>(VLOOKUP($G782,Depth_Lookup!$A$3:$J$561,10,FALSE))+(I782/100)</f>
        <v>233.31</v>
      </c>
      <c r="M782" s="115"/>
      <c r="N782" s="116"/>
      <c r="S782" s="114"/>
      <c r="T782" s="208"/>
      <c r="X782" s="114" t="e">
        <f>VLOOKUP(W782,[1]definitions_list_lookup!$V$12:$W$15,2,FALSE)</f>
        <v>#N/A</v>
      </c>
      <c r="Z782" s="114" t="e">
        <f>VLOOKUP(Y782,[1]definitions_list_lookup!$AT$3:$AU$5,2,FALSE)</f>
        <v>#N/A</v>
      </c>
      <c r="AA782" s="117"/>
      <c r="AB782" s="118"/>
      <c r="AD782" s="113" t="s">
        <v>376</v>
      </c>
      <c r="AE782" s="114">
        <f>VLOOKUP(AD782,[1]definitions_list_lookup!$Y$12:$Z$15,2,FALSE)</f>
        <v>0</v>
      </c>
      <c r="AG782" s="114" t="e">
        <f>VLOOKUP(AF782,[1]definitions_list_lookup!$AT$3:$AU$5,2,FALSE)</f>
        <v>#N/A</v>
      </c>
      <c r="AK782" s="119" t="s">
        <v>421</v>
      </c>
      <c r="AL782" s="119" t="s">
        <v>422</v>
      </c>
      <c r="AM782" s="119" t="s">
        <v>423</v>
      </c>
      <c r="AN782" s="119">
        <v>2</v>
      </c>
      <c r="AO782" s="119"/>
      <c r="AP782" s="119"/>
      <c r="AQ782" s="119"/>
      <c r="AR782" s="119"/>
      <c r="AS782" s="119"/>
      <c r="AT782" s="120">
        <v>40</v>
      </c>
      <c r="AU782" s="120">
        <v>90</v>
      </c>
      <c r="AV782" s="120">
        <v>27</v>
      </c>
      <c r="AW782" s="120">
        <v>0</v>
      </c>
      <c r="AX782" s="121">
        <f t="shared" si="52"/>
        <v>-121.26732882462085</v>
      </c>
      <c r="AY782" s="121">
        <f t="shared" si="53"/>
        <v>238.73267117537915</v>
      </c>
      <c r="AZ782" s="121">
        <f t="shared" si="54"/>
        <v>45.529536063656828</v>
      </c>
      <c r="BA782" s="121">
        <f t="shared" si="55"/>
        <v>328.73267117537915</v>
      </c>
      <c r="BB782" s="121">
        <f t="shared" si="56"/>
        <v>44.470463936343172</v>
      </c>
      <c r="BC782" s="122">
        <f t="shared" si="57"/>
        <v>58.732671175379153</v>
      </c>
      <c r="BD782" s="123">
        <f t="shared" si="58"/>
        <v>44.470463936343172</v>
      </c>
      <c r="BE782" s="113" t="s">
        <v>425</v>
      </c>
      <c r="BG782" s="124"/>
      <c r="BH782" s="113" t="s">
        <v>420</v>
      </c>
      <c r="BI782" s="113">
        <f>VLOOKUP(BH782,[1]definitions_list_lookup!$AB$12:$AC$17,2,FALSE)</f>
        <v>0</v>
      </c>
    </row>
    <row r="783" spans="1:61">
      <c r="A783" s="8">
        <v>43307</v>
      </c>
      <c r="B783" s="9" t="s">
        <v>9</v>
      </c>
      <c r="D783" s="9" t="s">
        <v>10</v>
      </c>
      <c r="E783" s="9">
        <v>103</v>
      </c>
      <c r="F783" s="9">
        <v>4</v>
      </c>
      <c r="G783" s="10" t="s">
        <v>345</v>
      </c>
      <c r="H783" s="2">
        <v>55</v>
      </c>
      <c r="I783" s="2">
        <v>92</v>
      </c>
      <c r="J783" s="49" t="str">
        <f>IF(((VLOOKUP($G783,Depth_Lookup!$A$3:$J$561,9,FALSE))-(I783/100))&gt;=0,"Good","Too Long")</f>
        <v>Good</v>
      </c>
      <c r="K783" s="50">
        <f>(VLOOKUP($G783,Depth_Lookup!$A$3:$J$561,10,FALSE))+(H783/100)</f>
        <v>233.29000000000002</v>
      </c>
      <c r="L783" s="50">
        <f>(VLOOKUP($G783,Depth_Lookup!$A$3:$J$561,10,FALSE))+(I783/100)</f>
        <v>233.66</v>
      </c>
      <c r="R783" s="9"/>
      <c r="S783" s="17"/>
      <c r="T783" s="208"/>
      <c r="U783" s="5"/>
      <c r="V783" s="9"/>
      <c r="W783" s="9"/>
      <c r="X783" s="10" t="e">
        <f>VLOOKUP(W783,[1]definitions_list_lookup!$V$12:$W$15,2,FALSE)</f>
        <v>#N/A</v>
      </c>
      <c r="Y783" s="5"/>
      <c r="Z783" s="17" t="e">
        <f>VLOOKUP(Y783,[1]definitions_list_lookup!$AT$3:$AU$5,2,FALSE)</f>
        <v>#N/A</v>
      </c>
      <c r="AA783" s="52"/>
      <c r="AC783" s="9"/>
      <c r="AD783" s="2" t="s">
        <v>376</v>
      </c>
      <c r="AE783" s="10">
        <f>VLOOKUP(AD783,[1]definitions_list_lookup!$Y$12:$Z$15,2,FALSE)</f>
        <v>0</v>
      </c>
      <c r="AF783" s="5"/>
      <c r="AG783" s="17" t="e">
        <f>VLOOKUP(AF783,[1]definitions_list_lookup!$AT$3:$AU$5,2,FALSE)</f>
        <v>#N/A</v>
      </c>
      <c r="AI783" s="2"/>
      <c r="AJ783" s="2"/>
      <c r="AK783" s="54"/>
      <c r="AL783" s="54"/>
      <c r="AM783" s="54"/>
      <c r="AN783" s="54"/>
      <c r="AO783" s="54"/>
      <c r="AP783" s="54"/>
      <c r="AQ783" s="54"/>
      <c r="AR783" s="54"/>
      <c r="AS783" s="54"/>
      <c r="AT783" s="55"/>
      <c r="AU783" s="55"/>
      <c r="AV783" s="55"/>
      <c r="AW783" s="55"/>
      <c r="AX783" s="56" t="e">
        <f t="shared" si="52"/>
        <v>#DIV/0!</v>
      </c>
      <c r="AY783" s="56" t="e">
        <f t="shared" si="53"/>
        <v>#DIV/0!</v>
      </c>
      <c r="AZ783" s="56" t="e">
        <f t="shared" si="54"/>
        <v>#DIV/0!</v>
      </c>
      <c r="BA783" s="56" t="e">
        <f t="shared" si="55"/>
        <v>#DIV/0!</v>
      </c>
      <c r="BB783" s="56" t="e">
        <f t="shared" si="56"/>
        <v>#DIV/0!</v>
      </c>
      <c r="BC783" s="57" t="e">
        <f t="shared" si="57"/>
        <v>#DIV/0!</v>
      </c>
      <c r="BD783" s="58" t="e">
        <f t="shared" si="58"/>
        <v>#DIV/0!</v>
      </c>
      <c r="BE783" s="2" t="s">
        <v>459</v>
      </c>
      <c r="BH783" s="2" t="s">
        <v>428</v>
      </c>
      <c r="BI783" s="9">
        <f>VLOOKUP(BH783,[1]definitions_list_lookup!$AB$12:$AC$17,2,FALSE)</f>
        <v>1</v>
      </c>
    </row>
    <row r="784" spans="1:61">
      <c r="A784" s="8">
        <v>43307</v>
      </c>
      <c r="B784" s="9" t="s">
        <v>9</v>
      </c>
      <c r="D784" s="9" t="s">
        <v>10</v>
      </c>
      <c r="E784" s="9">
        <v>104</v>
      </c>
      <c r="F784" s="9">
        <v>1</v>
      </c>
      <c r="G784" s="10" t="s">
        <v>346</v>
      </c>
      <c r="H784" s="2">
        <v>0</v>
      </c>
      <c r="I784" s="2">
        <v>31.5</v>
      </c>
      <c r="J784" s="49" t="str">
        <f>IF(((VLOOKUP($G784,Depth_Lookup!$A$3:$J$561,9,FALSE))-(I784/100))&gt;=0,"Good","Too Long")</f>
        <v>Good</v>
      </c>
      <c r="K784" s="50">
        <f>(VLOOKUP($G784,Depth_Lookup!$A$3:$J$561,10,FALSE))+(H784/100)</f>
        <v>233.6</v>
      </c>
      <c r="L784" s="50">
        <f>(VLOOKUP($G784,Depth_Lookup!$A$3:$J$561,10,FALSE))+(I784/100)</f>
        <v>233.91499999999999</v>
      </c>
      <c r="R784" s="9"/>
      <c r="S784" s="17"/>
      <c r="T784" s="208"/>
      <c r="U784" s="5"/>
      <c r="V784" s="9"/>
      <c r="W784" s="9"/>
      <c r="X784" s="10" t="e">
        <f>VLOOKUP(W784,[1]definitions_list_lookup!$V$12:$W$15,2,FALSE)</f>
        <v>#N/A</v>
      </c>
      <c r="Y784" s="5"/>
      <c r="Z784" s="17" t="e">
        <f>VLOOKUP(Y784,[1]definitions_list_lookup!$AT$3:$AU$5,2,FALSE)</f>
        <v>#N/A</v>
      </c>
      <c r="AA784" s="52"/>
      <c r="AC784" s="9"/>
      <c r="AD784" s="2" t="s">
        <v>376</v>
      </c>
      <c r="AE784" s="10">
        <f>VLOOKUP(AD784,[1]definitions_list_lookup!$Y$12:$Z$15,2,FALSE)</f>
        <v>0</v>
      </c>
      <c r="AF784" s="5"/>
      <c r="AG784" s="17" t="e">
        <f>VLOOKUP(AF784,[1]definitions_list_lookup!$AT$3:$AU$5,2,FALSE)</f>
        <v>#N/A</v>
      </c>
      <c r="AI784" s="2"/>
      <c r="AJ784" s="2"/>
      <c r="AK784" s="54"/>
      <c r="AL784" s="54"/>
      <c r="AM784" s="54"/>
      <c r="AN784" s="54"/>
      <c r="AO784" s="54"/>
      <c r="AP784" s="54"/>
      <c r="AQ784" s="54"/>
      <c r="AR784" s="54"/>
      <c r="AS784" s="54"/>
      <c r="AT784" s="55"/>
      <c r="AU784" s="55"/>
      <c r="AV784" s="55"/>
      <c r="AW784" s="55"/>
      <c r="AX784" s="56" t="e">
        <f t="shared" si="52"/>
        <v>#DIV/0!</v>
      </c>
      <c r="AY784" s="56" t="e">
        <f t="shared" si="53"/>
        <v>#DIV/0!</v>
      </c>
      <c r="AZ784" s="56" t="e">
        <f t="shared" si="54"/>
        <v>#DIV/0!</v>
      </c>
      <c r="BA784" s="56" t="e">
        <f t="shared" si="55"/>
        <v>#DIV/0!</v>
      </c>
      <c r="BB784" s="56" t="e">
        <f t="shared" si="56"/>
        <v>#DIV/0!</v>
      </c>
      <c r="BC784" s="57" t="e">
        <f t="shared" si="57"/>
        <v>#DIV/0!</v>
      </c>
      <c r="BD784" s="58" t="e">
        <f t="shared" si="58"/>
        <v>#DIV/0!</v>
      </c>
      <c r="BE784" s="2" t="s">
        <v>459</v>
      </c>
      <c r="BH784" s="2" t="s">
        <v>428</v>
      </c>
      <c r="BI784" s="9">
        <f>VLOOKUP(BH784,[1]definitions_list_lookup!$AB$12:$AC$17,2,FALSE)</f>
        <v>1</v>
      </c>
    </row>
    <row r="785" spans="1:61">
      <c r="A785" s="8">
        <v>43307</v>
      </c>
      <c r="B785" s="9" t="s">
        <v>9</v>
      </c>
      <c r="D785" s="9" t="s">
        <v>10</v>
      </c>
      <c r="E785" s="9">
        <v>104</v>
      </c>
      <c r="F785" s="9">
        <v>1</v>
      </c>
      <c r="G785" s="10" t="s">
        <v>346</v>
      </c>
      <c r="H785" s="2">
        <v>31.5</v>
      </c>
      <c r="I785" s="2">
        <v>35</v>
      </c>
      <c r="J785" s="49" t="str">
        <f>IF(((VLOOKUP($G785,Depth_Lookup!$A$3:$J$561,9,FALSE))-(I785/100))&gt;=0,"Good","Too Long")</f>
        <v>Good</v>
      </c>
      <c r="K785" s="50">
        <f>(VLOOKUP($G785,Depth_Lookup!$A$3:$J$561,10,FALSE))+(H785/100)</f>
        <v>233.91499999999999</v>
      </c>
      <c r="L785" s="50">
        <f>(VLOOKUP($G785,Depth_Lookup!$A$3:$J$561,10,FALSE))+(I785/100)</f>
        <v>233.95</v>
      </c>
      <c r="P785" s="2" t="s">
        <v>373</v>
      </c>
      <c r="Q785" s="2" t="s">
        <v>372</v>
      </c>
      <c r="R785" s="9"/>
      <c r="S785" s="17"/>
      <c r="T785" s="208" t="s">
        <v>375</v>
      </c>
      <c r="U785" s="5"/>
      <c r="V785" s="9"/>
      <c r="W785" s="9"/>
      <c r="X785" s="10" t="e">
        <f>VLOOKUP(W785,[1]definitions_list_lookup!$V$12:$W$15,2,FALSE)</f>
        <v>#N/A</v>
      </c>
      <c r="Y785" s="5"/>
      <c r="Z785" s="17" t="e">
        <f>VLOOKUP(Y785,[1]definitions_list_lookup!$AT$3:$AU$5,2,FALSE)</f>
        <v>#N/A</v>
      </c>
      <c r="AA785" s="52"/>
      <c r="AC785" s="9"/>
      <c r="AD785" s="2" t="s">
        <v>376</v>
      </c>
      <c r="AE785" s="10">
        <f>VLOOKUP(AD785,[1]definitions_list_lookup!$Y$12:$Z$15,2,FALSE)</f>
        <v>0</v>
      </c>
      <c r="AF785" s="5"/>
      <c r="AG785" s="17" t="e">
        <f>VLOOKUP(AF785,[1]definitions_list_lookup!$AT$3:$AU$5,2,FALSE)</f>
        <v>#N/A</v>
      </c>
      <c r="AI785" s="2"/>
      <c r="AJ785" s="2"/>
      <c r="AK785" s="54"/>
      <c r="AL785" s="54"/>
      <c r="AM785" s="54"/>
      <c r="AN785" s="54"/>
      <c r="AO785" s="54"/>
      <c r="AP785" s="54"/>
      <c r="AQ785" s="54"/>
      <c r="AR785" s="54"/>
      <c r="AS785" s="54"/>
      <c r="AT785" s="55">
        <v>54</v>
      </c>
      <c r="AU785" s="55">
        <v>90</v>
      </c>
      <c r="AV785" s="55">
        <v>59</v>
      </c>
      <c r="AW785" s="55">
        <v>0</v>
      </c>
      <c r="AX785" s="56">
        <f t="shared" si="52"/>
        <v>-140.40878584784252</v>
      </c>
      <c r="AY785" s="56">
        <f t="shared" si="53"/>
        <v>219.59121415215748</v>
      </c>
      <c r="AZ785" s="56">
        <f t="shared" si="54"/>
        <v>24.845542068933511</v>
      </c>
      <c r="BA785" s="56">
        <f t="shared" si="55"/>
        <v>309.59121415215748</v>
      </c>
      <c r="BB785" s="56">
        <f t="shared" si="56"/>
        <v>65.154457931066489</v>
      </c>
      <c r="BC785" s="57">
        <f t="shared" si="57"/>
        <v>39.591214152157477</v>
      </c>
      <c r="BD785" s="58">
        <f t="shared" si="58"/>
        <v>65.154457931066489</v>
      </c>
      <c r="BE785" s="2" t="s">
        <v>419</v>
      </c>
      <c r="BH785" s="2" t="s">
        <v>420</v>
      </c>
      <c r="BI785" s="9">
        <f>VLOOKUP(BH785,[1]definitions_list_lookup!$AB$12:$AC$17,2,FALSE)</f>
        <v>0</v>
      </c>
    </row>
    <row r="786" spans="1:61">
      <c r="A786" s="8">
        <v>43307</v>
      </c>
      <c r="B786" s="9" t="s">
        <v>9</v>
      </c>
      <c r="D786" s="9" t="s">
        <v>10</v>
      </c>
      <c r="E786" s="9">
        <v>104</v>
      </c>
      <c r="F786" s="9">
        <v>1</v>
      </c>
      <c r="G786" s="10" t="s">
        <v>346</v>
      </c>
      <c r="H786" s="2">
        <v>35</v>
      </c>
      <c r="I786" s="2">
        <v>44</v>
      </c>
      <c r="J786" s="49" t="str">
        <f>IF(((VLOOKUP($G786,Depth_Lookup!$A$3:$J$561,9,FALSE))-(I786/100))&gt;=0,"Good","Too Long")</f>
        <v>Good</v>
      </c>
      <c r="K786" s="50">
        <f>(VLOOKUP($G786,Depth_Lookup!$A$3:$J$561,10,FALSE))+(H786/100)</f>
        <v>233.95</v>
      </c>
      <c r="L786" s="50">
        <f>(VLOOKUP($G786,Depth_Lookup!$A$3:$J$561,10,FALSE))+(I786/100)</f>
        <v>234.04</v>
      </c>
      <c r="P786" s="2" t="s">
        <v>373</v>
      </c>
      <c r="Q786" s="2" t="s">
        <v>372</v>
      </c>
      <c r="R786" s="9"/>
      <c r="S786" s="17"/>
      <c r="T786" s="208" t="s">
        <v>375</v>
      </c>
      <c r="U786" s="5"/>
      <c r="V786" s="9"/>
      <c r="W786" s="9"/>
      <c r="X786" s="10" t="e">
        <f>VLOOKUP(W786,[1]definitions_list_lookup!$V$12:$W$15,2,FALSE)</f>
        <v>#N/A</v>
      </c>
      <c r="Y786" s="5"/>
      <c r="Z786" s="17" t="e">
        <f>VLOOKUP(Y786,[1]definitions_list_lookup!$AT$3:$AU$5,2,FALSE)</f>
        <v>#N/A</v>
      </c>
      <c r="AA786" s="52"/>
      <c r="AC786" s="9"/>
      <c r="AD786" s="2" t="s">
        <v>376</v>
      </c>
      <c r="AE786" s="10">
        <f>VLOOKUP(AD786,[1]definitions_list_lookup!$Y$12:$Z$15,2,FALSE)</f>
        <v>0</v>
      </c>
      <c r="AF786" s="5"/>
      <c r="AG786" s="17" t="e">
        <f>VLOOKUP(AF786,[1]definitions_list_lookup!$AT$3:$AU$5,2,FALSE)</f>
        <v>#N/A</v>
      </c>
      <c r="AI786" s="2"/>
      <c r="AJ786" s="2"/>
      <c r="AK786" s="54"/>
      <c r="AL786" s="54"/>
      <c r="AM786" s="54"/>
      <c r="AN786" s="54"/>
      <c r="AO786" s="54"/>
      <c r="AP786" s="54"/>
      <c r="AQ786" s="54"/>
      <c r="AR786" s="54"/>
      <c r="AS786" s="54"/>
      <c r="AT786" s="55"/>
      <c r="AU786" s="55"/>
      <c r="AV786" s="55"/>
      <c r="AW786" s="55"/>
      <c r="AX786" s="56" t="e">
        <f t="shared" si="52"/>
        <v>#DIV/0!</v>
      </c>
      <c r="AY786" s="56" t="e">
        <f t="shared" si="53"/>
        <v>#DIV/0!</v>
      </c>
      <c r="AZ786" s="56" t="e">
        <f t="shared" si="54"/>
        <v>#DIV/0!</v>
      </c>
      <c r="BA786" s="56" t="e">
        <f t="shared" si="55"/>
        <v>#DIV/0!</v>
      </c>
      <c r="BB786" s="56" t="e">
        <f t="shared" si="56"/>
        <v>#DIV/0!</v>
      </c>
      <c r="BC786" s="57"/>
      <c r="BD786" s="58"/>
      <c r="BE786" s="2" t="s">
        <v>459</v>
      </c>
      <c r="BH786" s="2" t="s">
        <v>428</v>
      </c>
      <c r="BI786" s="9">
        <f>VLOOKUP(BH786,[1]definitions_list_lookup!$AB$12:$AC$17,2,FALSE)</f>
        <v>1</v>
      </c>
    </row>
    <row r="787" spans="1:61">
      <c r="A787" s="8">
        <v>43307</v>
      </c>
      <c r="B787" s="9" t="s">
        <v>9</v>
      </c>
      <c r="D787" s="9" t="s">
        <v>10</v>
      </c>
      <c r="E787" s="9">
        <v>104</v>
      </c>
      <c r="F787" s="9">
        <v>1</v>
      </c>
      <c r="G787" s="10" t="s">
        <v>346</v>
      </c>
      <c r="H787" s="2">
        <v>44</v>
      </c>
      <c r="I787" s="2">
        <v>49</v>
      </c>
      <c r="J787" s="49" t="str">
        <f>IF(((VLOOKUP($G787,Depth_Lookup!$A$3:$J$561,9,FALSE))-(I787/100))&gt;=0,"Good","Too Long")</f>
        <v>Good</v>
      </c>
      <c r="K787" s="50">
        <f>(VLOOKUP($G787,Depth_Lookup!$A$3:$J$561,10,FALSE))+(H787/100)</f>
        <v>234.04</v>
      </c>
      <c r="L787" s="50">
        <f>(VLOOKUP($G787,Depth_Lookup!$A$3:$J$561,10,FALSE))+(I787/100)</f>
        <v>234.09</v>
      </c>
      <c r="P787" s="2" t="s">
        <v>373</v>
      </c>
      <c r="Q787" s="2" t="s">
        <v>372</v>
      </c>
      <c r="R787" s="9"/>
      <c r="S787" s="17"/>
      <c r="T787" s="208" t="s">
        <v>375</v>
      </c>
      <c r="U787" s="5"/>
      <c r="V787" s="9"/>
      <c r="W787" s="9"/>
      <c r="X787" s="10" t="e">
        <f>VLOOKUP(W787,[1]definitions_list_lookup!$V$12:$W$15,2,FALSE)</f>
        <v>#N/A</v>
      </c>
      <c r="Y787" s="5"/>
      <c r="Z787" s="17" t="e">
        <f>VLOOKUP(Y787,[1]definitions_list_lookup!$AT$3:$AU$5,2,FALSE)</f>
        <v>#N/A</v>
      </c>
      <c r="AA787" s="52"/>
      <c r="AC787" s="9"/>
      <c r="AD787" s="2" t="s">
        <v>376</v>
      </c>
      <c r="AE787" s="10">
        <f>VLOOKUP(AD787,[1]definitions_list_lookup!$Y$12:$Z$15,2,FALSE)</f>
        <v>0</v>
      </c>
      <c r="AF787" s="5"/>
      <c r="AG787" s="17" t="e">
        <f>VLOOKUP(AF787,[1]definitions_list_lookup!$AT$3:$AU$5,2,FALSE)</f>
        <v>#N/A</v>
      </c>
      <c r="AI787" s="2"/>
      <c r="AJ787" s="2"/>
      <c r="AK787" s="54"/>
      <c r="AL787" s="54"/>
      <c r="AM787" s="54"/>
      <c r="AN787" s="54"/>
      <c r="AO787" s="54"/>
      <c r="AP787" s="54"/>
      <c r="AQ787" s="54"/>
      <c r="AR787" s="54"/>
      <c r="AS787" s="54"/>
      <c r="AT787" s="55"/>
      <c r="AU787" s="55"/>
      <c r="AV787" s="55"/>
      <c r="AW787" s="55"/>
      <c r="AX787" s="56" t="e">
        <f t="shared" si="52"/>
        <v>#DIV/0!</v>
      </c>
      <c r="AY787" s="56" t="e">
        <f t="shared" si="53"/>
        <v>#DIV/0!</v>
      </c>
      <c r="AZ787" s="56" t="e">
        <f t="shared" si="54"/>
        <v>#DIV/0!</v>
      </c>
      <c r="BA787" s="56" t="e">
        <f t="shared" si="55"/>
        <v>#DIV/0!</v>
      </c>
      <c r="BB787" s="56" t="e">
        <f t="shared" si="56"/>
        <v>#DIV/0!</v>
      </c>
      <c r="BC787" s="57"/>
      <c r="BD787" s="58"/>
      <c r="BE787" s="2" t="s">
        <v>419</v>
      </c>
      <c r="BH787" s="2" t="s">
        <v>420</v>
      </c>
      <c r="BI787" s="9">
        <f>VLOOKUP(BH787,[1]definitions_list_lookup!$AB$12:$AC$17,2,FALSE)</f>
        <v>0</v>
      </c>
    </row>
    <row r="788" spans="1:61">
      <c r="A788" s="8">
        <v>43307</v>
      </c>
      <c r="B788" s="9" t="s">
        <v>9</v>
      </c>
      <c r="D788" s="9" t="s">
        <v>10</v>
      </c>
      <c r="E788" s="9">
        <v>104</v>
      </c>
      <c r="F788" s="9">
        <v>1</v>
      </c>
      <c r="G788" s="10" t="s">
        <v>346</v>
      </c>
      <c r="H788" s="2">
        <v>49</v>
      </c>
      <c r="I788" s="2">
        <v>91.5</v>
      </c>
      <c r="J788" s="49" t="str">
        <f>IF(((VLOOKUP($G788,Depth_Lookup!$A$3:$J$561,9,FALSE))-(I788/100))&gt;=0,"Good","Too Long")</f>
        <v>Good</v>
      </c>
      <c r="K788" s="50">
        <f>(VLOOKUP($G788,Depth_Lookup!$A$3:$J$561,10,FALSE))+(H788/100)</f>
        <v>234.09</v>
      </c>
      <c r="L788" s="50">
        <f>(VLOOKUP($G788,Depth_Lookup!$A$3:$J$561,10,FALSE))+(I788/100)</f>
        <v>234.51499999999999</v>
      </c>
      <c r="P788" s="2" t="s">
        <v>373</v>
      </c>
      <c r="Q788" s="2" t="s">
        <v>372</v>
      </c>
      <c r="R788" s="9"/>
      <c r="S788" s="17"/>
      <c r="T788" s="208" t="s">
        <v>375</v>
      </c>
      <c r="U788" s="5"/>
      <c r="V788" s="9"/>
      <c r="W788" s="9"/>
      <c r="X788" s="10" t="e">
        <f>VLOOKUP(W788,[1]definitions_list_lookup!$V$12:$W$15,2,FALSE)</f>
        <v>#N/A</v>
      </c>
      <c r="Y788" s="5"/>
      <c r="Z788" s="17" t="e">
        <f>VLOOKUP(Y788,[1]definitions_list_lookup!$AT$3:$AU$5,2,FALSE)</f>
        <v>#N/A</v>
      </c>
      <c r="AA788" s="52"/>
      <c r="AC788" s="9"/>
      <c r="AD788" s="2" t="s">
        <v>376</v>
      </c>
      <c r="AE788" s="10">
        <f>VLOOKUP(AD788,[1]definitions_list_lookup!$Y$12:$Z$15,2,FALSE)</f>
        <v>0</v>
      </c>
      <c r="AF788" s="5"/>
      <c r="AG788" s="17" t="e">
        <f>VLOOKUP(AF788,[1]definitions_list_lookup!$AT$3:$AU$5,2,FALSE)</f>
        <v>#N/A</v>
      </c>
      <c r="AI788" s="2"/>
      <c r="AJ788" s="2"/>
      <c r="AK788" s="54"/>
      <c r="AL788" s="54"/>
      <c r="AM788" s="54"/>
      <c r="AN788" s="54"/>
      <c r="AO788" s="54"/>
      <c r="AP788" s="54"/>
      <c r="AQ788" s="54"/>
      <c r="AR788" s="54"/>
      <c r="AS788" s="54"/>
      <c r="AT788" s="55"/>
      <c r="AU788" s="55"/>
      <c r="AV788" s="55"/>
      <c r="AW788" s="55"/>
      <c r="AX788" s="56" t="e">
        <f t="shared" si="52"/>
        <v>#DIV/0!</v>
      </c>
      <c r="AY788" s="56" t="e">
        <f t="shared" si="53"/>
        <v>#DIV/0!</v>
      </c>
      <c r="AZ788" s="56" t="e">
        <f t="shared" si="54"/>
        <v>#DIV/0!</v>
      </c>
      <c r="BA788" s="56" t="e">
        <f t="shared" si="55"/>
        <v>#DIV/0!</v>
      </c>
      <c r="BB788" s="56" t="e">
        <f t="shared" si="56"/>
        <v>#DIV/0!</v>
      </c>
      <c r="BC788" s="57"/>
      <c r="BD788" s="58"/>
      <c r="BE788" s="2" t="s">
        <v>459</v>
      </c>
      <c r="BH788" s="2" t="s">
        <v>428</v>
      </c>
      <c r="BI788" s="9">
        <f>VLOOKUP(BH788,[1]definitions_list_lookup!$AB$12:$AC$17,2,FALSE)</f>
        <v>1</v>
      </c>
    </row>
    <row r="789" spans="1:61">
      <c r="A789" s="8">
        <v>43307</v>
      </c>
      <c r="B789" s="9" t="s">
        <v>9</v>
      </c>
      <c r="D789" s="9" t="s">
        <v>10</v>
      </c>
      <c r="E789" s="9">
        <v>104</v>
      </c>
      <c r="F789" s="9">
        <v>2</v>
      </c>
      <c r="G789" s="10" t="s">
        <v>347</v>
      </c>
      <c r="H789" s="2">
        <v>0</v>
      </c>
      <c r="I789" s="2">
        <v>71</v>
      </c>
      <c r="J789" s="49" t="str">
        <f>IF(((VLOOKUP($G789,Depth_Lookup!$A$3:$J$561,9,FALSE))-(I789/100))&gt;=0,"Good","Too Long")</f>
        <v>Good</v>
      </c>
      <c r="K789" s="50">
        <f>(VLOOKUP($G789,Depth_Lookup!$A$3:$J$561,10,FALSE))+(H789/100)</f>
        <v>234.51499999999999</v>
      </c>
      <c r="L789" s="50">
        <f>(VLOOKUP($G789,Depth_Lookup!$A$3:$J$561,10,FALSE))+(I789/100)</f>
        <v>235.22499999999999</v>
      </c>
      <c r="R789" s="9"/>
      <c r="S789" s="17"/>
      <c r="T789" s="208"/>
      <c r="U789" s="5"/>
      <c r="V789" s="9"/>
      <c r="W789" s="9"/>
      <c r="X789" s="10" t="e">
        <f>VLOOKUP(W789,[1]definitions_list_lookup!$V$12:$W$15,2,FALSE)</f>
        <v>#N/A</v>
      </c>
      <c r="Y789" s="5"/>
      <c r="Z789" s="17" t="e">
        <f>VLOOKUP(Y789,[1]definitions_list_lookup!$AT$3:$AU$5,2,FALSE)</f>
        <v>#N/A</v>
      </c>
      <c r="AA789" s="52"/>
      <c r="AC789" s="9"/>
      <c r="AD789" s="2" t="s">
        <v>376</v>
      </c>
      <c r="AE789" s="10">
        <f>VLOOKUP(AD789,[1]definitions_list_lookup!$Y$12:$Z$15,2,FALSE)</f>
        <v>0</v>
      </c>
      <c r="AF789" s="5"/>
      <c r="AG789" s="17" t="e">
        <f>VLOOKUP(AF789,[1]definitions_list_lookup!$AT$3:$AU$5,2,FALSE)</f>
        <v>#N/A</v>
      </c>
      <c r="AI789" s="2"/>
      <c r="AJ789" s="2"/>
      <c r="AK789" s="54"/>
      <c r="AL789" s="54"/>
      <c r="AM789" s="54"/>
      <c r="AN789" s="54"/>
      <c r="AO789" s="54"/>
      <c r="AP789" s="54"/>
      <c r="AQ789" s="54"/>
      <c r="AR789" s="54"/>
      <c r="AS789" s="54"/>
      <c r="AT789" s="55"/>
      <c r="AU789" s="55"/>
      <c r="AV789" s="55"/>
      <c r="AW789" s="55"/>
      <c r="AX789" s="56" t="e">
        <f t="shared" si="52"/>
        <v>#DIV/0!</v>
      </c>
      <c r="AY789" s="56" t="e">
        <f t="shared" si="53"/>
        <v>#DIV/0!</v>
      </c>
      <c r="AZ789" s="56" t="e">
        <f t="shared" si="54"/>
        <v>#DIV/0!</v>
      </c>
      <c r="BA789" s="56" t="e">
        <f t="shared" si="55"/>
        <v>#DIV/0!</v>
      </c>
      <c r="BB789" s="56" t="e">
        <f t="shared" si="56"/>
        <v>#DIV/0!</v>
      </c>
      <c r="BC789" s="57" t="e">
        <f t="shared" si="57"/>
        <v>#DIV/0!</v>
      </c>
      <c r="BD789" s="58" t="e">
        <f t="shared" si="58"/>
        <v>#DIV/0!</v>
      </c>
      <c r="BE789" s="2" t="s">
        <v>459</v>
      </c>
      <c r="BH789" s="2" t="s">
        <v>428</v>
      </c>
      <c r="BI789" s="9">
        <f>VLOOKUP(BH789,[1]definitions_list_lookup!$AB$12:$AC$17,2,FALSE)</f>
        <v>1</v>
      </c>
    </row>
    <row r="790" spans="1:61" s="113" customFormat="1">
      <c r="A790" s="112">
        <v>43307</v>
      </c>
      <c r="B790" s="113" t="s">
        <v>9</v>
      </c>
      <c r="D790" s="113" t="s">
        <v>10</v>
      </c>
      <c r="E790" s="113">
        <v>104</v>
      </c>
      <c r="F790" s="113">
        <v>2</v>
      </c>
      <c r="G790" s="114" t="s">
        <v>347</v>
      </c>
      <c r="H790" s="113">
        <v>71</v>
      </c>
      <c r="I790" s="113">
        <v>76.5</v>
      </c>
      <c r="J790" s="49" t="str">
        <f>IF(((VLOOKUP($G790,Depth_Lookup!$A$3:$J$561,9,FALSE))-(I790/100))&gt;=0,"Good","Too Long")</f>
        <v>Good</v>
      </c>
      <c r="K790" s="50">
        <f>(VLOOKUP($G790,Depth_Lookup!$A$3:$J$561,10,FALSE))+(H790/100)</f>
        <v>235.22499999999999</v>
      </c>
      <c r="L790" s="50">
        <f>(VLOOKUP($G790,Depth_Lookup!$A$3:$J$561,10,FALSE))+(I790/100)</f>
        <v>235.27999999999997</v>
      </c>
      <c r="M790" s="115"/>
      <c r="N790" s="116"/>
      <c r="S790" s="114"/>
      <c r="T790" s="208"/>
      <c r="X790" s="114" t="e">
        <f>VLOOKUP(W790,[1]definitions_list_lookup!$V$12:$W$15,2,FALSE)</f>
        <v>#N/A</v>
      </c>
      <c r="Z790" s="114" t="e">
        <f>VLOOKUP(Y790,[1]definitions_list_lookup!$AT$3:$AU$5,2,FALSE)</f>
        <v>#N/A</v>
      </c>
      <c r="AA790" s="117"/>
      <c r="AB790" s="118"/>
      <c r="AD790" s="113" t="s">
        <v>376</v>
      </c>
      <c r="AE790" s="114">
        <f>VLOOKUP(AD790,[1]definitions_list_lookup!$Y$12:$Z$15,2,FALSE)</f>
        <v>0</v>
      </c>
      <c r="AG790" s="114" t="e">
        <f>VLOOKUP(AF790,[1]definitions_list_lookup!$AT$3:$AU$5,2,FALSE)</f>
        <v>#N/A</v>
      </c>
      <c r="AK790" s="119"/>
      <c r="AL790" s="119"/>
      <c r="AM790" s="119"/>
      <c r="AN790" s="119"/>
      <c r="AO790" s="119"/>
      <c r="AP790" s="119"/>
      <c r="AQ790" s="119"/>
      <c r="AR790" s="119"/>
      <c r="AS790" s="119"/>
      <c r="AT790" s="120">
        <v>71</v>
      </c>
      <c r="AU790" s="120">
        <v>270</v>
      </c>
      <c r="AV790" s="120">
        <v>9</v>
      </c>
      <c r="AW790" s="120">
        <v>180</v>
      </c>
      <c r="AX790" s="121">
        <f t="shared" si="52"/>
        <v>86.878401849456736</v>
      </c>
      <c r="AY790" s="121">
        <f t="shared" si="53"/>
        <v>86.878401849456736</v>
      </c>
      <c r="AZ790" s="121">
        <f t="shared" si="54"/>
        <v>18.973825753187455</v>
      </c>
      <c r="BA790" s="121">
        <f t="shared" si="55"/>
        <v>176.87840184945674</v>
      </c>
      <c r="BB790" s="121">
        <f t="shared" si="56"/>
        <v>71.026174246812545</v>
      </c>
      <c r="BC790" s="122">
        <f t="shared" si="57"/>
        <v>266.87840184945674</v>
      </c>
      <c r="BD790" s="123">
        <f t="shared" si="58"/>
        <v>71.026174246812545</v>
      </c>
      <c r="BE790" s="113" t="s">
        <v>425</v>
      </c>
      <c r="BG790" s="124"/>
      <c r="BH790" s="113" t="s">
        <v>420</v>
      </c>
      <c r="BI790" s="113">
        <f>VLOOKUP(BH790,[1]definitions_list_lookup!$AB$12:$AC$17,2,FALSE)</f>
        <v>0</v>
      </c>
    </row>
    <row r="791" spans="1:61" s="113" customFormat="1">
      <c r="A791" s="112">
        <v>43307</v>
      </c>
      <c r="B791" s="113" t="s">
        <v>9</v>
      </c>
      <c r="D791" s="113" t="s">
        <v>10</v>
      </c>
      <c r="E791" s="113">
        <v>104</v>
      </c>
      <c r="F791" s="113">
        <v>3</v>
      </c>
      <c r="G791" s="114" t="s">
        <v>348</v>
      </c>
      <c r="H791" s="113">
        <v>0</v>
      </c>
      <c r="I791" s="113">
        <v>10</v>
      </c>
      <c r="J791" s="49" t="str">
        <f>IF(((VLOOKUP($G791,Depth_Lookup!$A$3:$J$561,9,FALSE))-(I791/100))&gt;=0,"Good","Too Long")</f>
        <v>Good</v>
      </c>
      <c r="K791" s="50">
        <f>(VLOOKUP($G791,Depth_Lookup!$A$3:$J$561,10,FALSE))+(H791/100)</f>
        <v>235.28</v>
      </c>
      <c r="L791" s="50">
        <f>(VLOOKUP($G791,Depth_Lookup!$A$3:$J$561,10,FALSE))+(I791/100)</f>
        <v>235.38</v>
      </c>
      <c r="M791" s="115"/>
      <c r="N791" s="116"/>
      <c r="S791" s="114"/>
      <c r="T791" s="208"/>
      <c r="X791" s="114" t="e">
        <f>VLOOKUP(W791,[1]definitions_list_lookup!$V$12:$W$15,2,FALSE)</f>
        <v>#N/A</v>
      </c>
      <c r="Z791" s="114" t="e">
        <f>VLOOKUP(Y791,[1]definitions_list_lookup!$AT$3:$AU$5,2,FALSE)</f>
        <v>#N/A</v>
      </c>
      <c r="AA791" s="117"/>
      <c r="AB791" s="118"/>
      <c r="AD791" s="113" t="s">
        <v>376</v>
      </c>
      <c r="AE791" s="114">
        <f>VLOOKUP(AD791,[1]definitions_list_lookup!$Y$12:$Z$15,2,FALSE)</f>
        <v>0</v>
      </c>
      <c r="AG791" s="114" t="e">
        <f>VLOOKUP(AF791,[1]definitions_list_lookup!$AT$3:$AU$5,2,FALSE)</f>
        <v>#N/A</v>
      </c>
      <c r="AK791" s="119"/>
      <c r="AL791" s="119"/>
      <c r="AM791" s="119"/>
      <c r="AN791" s="119"/>
      <c r="AO791" s="119"/>
      <c r="AP791" s="119"/>
      <c r="AQ791" s="119"/>
      <c r="AR791" s="119"/>
      <c r="AS791" s="119"/>
      <c r="AT791" s="120"/>
      <c r="AU791" s="120"/>
      <c r="AV791" s="120"/>
      <c r="AW791" s="120"/>
      <c r="AX791" s="121" t="e">
        <f t="shared" si="52"/>
        <v>#DIV/0!</v>
      </c>
      <c r="AY791" s="121" t="e">
        <f t="shared" si="53"/>
        <v>#DIV/0!</v>
      </c>
      <c r="AZ791" s="121" t="e">
        <f t="shared" si="54"/>
        <v>#DIV/0!</v>
      </c>
      <c r="BA791" s="121" t="e">
        <f t="shared" si="55"/>
        <v>#DIV/0!</v>
      </c>
      <c r="BB791" s="121" t="e">
        <f t="shared" si="56"/>
        <v>#DIV/0!</v>
      </c>
      <c r="BC791" s="122" t="e">
        <f t="shared" si="57"/>
        <v>#DIV/0!</v>
      </c>
      <c r="BD791" s="123" t="e">
        <f t="shared" si="58"/>
        <v>#DIV/0!</v>
      </c>
      <c r="BE791" s="113" t="s">
        <v>425</v>
      </c>
      <c r="BG791" s="124"/>
      <c r="BH791" s="113" t="s">
        <v>420</v>
      </c>
      <c r="BI791" s="113">
        <f>VLOOKUP(BH791,[1]definitions_list_lookup!$AB$12:$AC$17,2,FALSE)</f>
        <v>0</v>
      </c>
    </row>
    <row r="792" spans="1:61">
      <c r="A792" s="8">
        <v>43307</v>
      </c>
      <c r="B792" s="9" t="s">
        <v>9</v>
      </c>
      <c r="D792" s="9" t="s">
        <v>10</v>
      </c>
      <c r="E792" s="9">
        <v>104</v>
      </c>
      <c r="F792" s="9">
        <v>3</v>
      </c>
      <c r="G792" s="10" t="s">
        <v>348</v>
      </c>
      <c r="H792" s="2">
        <v>10</v>
      </c>
      <c r="I792" s="2">
        <v>75.5</v>
      </c>
      <c r="J792" s="49" t="str">
        <f>IF(((VLOOKUP($G792,Depth_Lookup!$A$3:$J$561,9,FALSE))-(I792/100))&gt;=0,"Good","Too Long")</f>
        <v>Good</v>
      </c>
      <c r="K792" s="50">
        <f>(VLOOKUP($G792,Depth_Lookup!$A$3:$J$561,10,FALSE))+(H792/100)</f>
        <v>235.38</v>
      </c>
      <c r="L792" s="50">
        <f>(VLOOKUP($G792,Depth_Lookup!$A$3:$J$561,10,FALSE))+(I792/100)</f>
        <v>236.035</v>
      </c>
      <c r="R792" s="9"/>
      <c r="S792" s="17"/>
      <c r="T792" s="208"/>
      <c r="U792" s="5"/>
      <c r="V792" s="9"/>
      <c r="W792" s="9"/>
      <c r="X792" s="10" t="e">
        <f>VLOOKUP(W792,[1]definitions_list_lookup!$V$12:$W$15,2,FALSE)</f>
        <v>#N/A</v>
      </c>
      <c r="Y792" s="5"/>
      <c r="Z792" s="17" t="e">
        <f>VLOOKUP(Y792,[1]definitions_list_lookup!$AT$3:$AU$5,2,FALSE)</f>
        <v>#N/A</v>
      </c>
      <c r="AA792" s="52"/>
      <c r="AC792" s="9"/>
      <c r="AD792" s="2" t="s">
        <v>376</v>
      </c>
      <c r="AE792" s="10">
        <f>VLOOKUP(AD792,[1]definitions_list_lookup!$Y$12:$Z$15,2,FALSE)</f>
        <v>0</v>
      </c>
      <c r="AF792" s="5"/>
      <c r="AG792" s="17" t="e">
        <f>VLOOKUP(AF792,[1]definitions_list_lookup!$AT$3:$AU$5,2,FALSE)</f>
        <v>#N/A</v>
      </c>
      <c r="AI792" s="2"/>
      <c r="AJ792" s="2"/>
      <c r="AK792" s="54"/>
      <c r="AL792" s="54"/>
      <c r="AM792" s="54"/>
      <c r="AN792" s="54"/>
      <c r="AO792" s="54"/>
      <c r="AP792" s="54"/>
      <c r="AQ792" s="54"/>
      <c r="AR792" s="54"/>
      <c r="AS792" s="54"/>
      <c r="AT792" s="55">
        <v>74</v>
      </c>
      <c r="AU792" s="55">
        <v>270</v>
      </c>
      <c r="AV792" s="55">
        <v>47</v>
      </c>
      <c r="AW792" s="55">
        <v>180</v>
      </c>
      <c r="AX792" s="56">
        <f t="shared" si="52"/>
        <v>72.907505634159321</v>
      </c>
      <c r="AY792" s="56">
        <f t="shared" si="53"/>
        <v>72.907505634159321</v>
      </c>
      <c r="AZ792" s="56">
        <f t="shared" si="54"/>
        <v>15.327248587743087</v>
      </c>
      <c r="BA792" s="56">
        <f t="shared" si="55"/>
        <v>162.90750563415932</v>
      </c>
      <c r="BB792" s="56">
        <f t="shared" si="56"/>
        <v>74.672751412256915</v>
      </c>
      <c r="BC792" s="57">
        <f t="shared" si="57"/>
        <v>252.90750563415932</v>
      </c>
      <c r="BD792" s="58">
        <f t="shared" si="58"/>
        <v>74.672751412256915</v>
      </c>
      <c r="BE792" s="2" t="s">
        <v>459</v>
      </c>
      <c r="BH792" s="2" t="s">
        <v>420</v>
      </c>
      <c r="BI792" s="9">
        <f>VLOOKUP(BH792,[1]definitions_list_lookup!$AB$12:$AC$17,2,FALSE)</f>
        <v>0</v>
      </c>
    </row>
    <row r="793" spans="1:61">
      <c r="A793" s="8">
        <v>43307</v>
      </c>
      <c r="B793" s="9" t="s">
        <v>9</v>
      </c>
      <c r="D793" s="9" t="s">
        <v>10</v>
      </c>
      <c r="E793" s="9">
        <v>104</v>
      </c>
      <c r="F793" s="9">
        <v>4</v>
      </c>
      <c r="G793" s="10" t="s">
        <v>349</v>
      </c>
      <c r="H793" s="2">
        <v>0</v>
      </c>
      <c r="I793" s="2">
        <v>40</v>
      </c>
      <c r="J793" s="49" t="str">
        <f>IF(((VLOOKUP($G793,Depth_Lookup!$A$3:$J$561,9,FALSE))-(I793/100))&gt;=0,"Good","Too Long")</f>
        <v>Good</v>
      </c>
      <c r="K793" s="50">
        <f>(VLOOKUP($G793,Depth_Lookup!$A$3:$J$561,10,FALSE))+(H793/100)</f>
        <v>236.035</v>
      </c>
      <c r="L793" s="50">
        <f>(VLOOKUP($G793,Depth_Lookup!$A$3:$J$561,10,FALSE))+(I793/100)</f>
        <v>236.435</v>
      </c>
      <c r="R793" s="9"/>
      <c r="S793" s="17"/>
      <c r="T793" s="208"/>
      <c r="U793" s="5"/>
      <c r="V793" s="9"/>
      <c r="W793" s="9"/>
      <c r="X793" s="10" t="e">
        <f>VLOOKUP(W793,[1]definitions_list_lookup!$V$12:$W$15,2,FALSE)</f>
        <v>#N/A</v>
      </c>
      <c r="Y793" s="5"/>
      <c r="Z793" s="17" t="e">
        <f>VLOOKUP(Y793,[1]definitions_list_lookup!$AT$3:$AU$5,2,FALSE)</f>
        <v>#N/A</v>
      </c>
      <c r="AA793" s="52"/>
      <c r="AC793" s="9"/>
      <c r="AD793" s="2" t="s">
        <v>376</v>
      </c>
      <c r="AE793" s="10">
        <f>VLOOKUP(AD793,[1]definitions_list_lookup!$Y$12:$Z$15,2,FALSE)</f>
        <v>0</v>
      </c>
      <c r="AF793" s="5"/>
      <c r="AG793" s="17" t="e">
        <f>VLOOKUP(AF793,[1]definitions_list_lookup!$AT$3:$AU$5,2,FALSE)</f>
        <v>#N/A</v>
      </c>
      <c r="AI793" s="2"/>
      <c r="AJ793" s="2"/>
      <c r="AK793" s="54"/>
      <c r="AL793" s="54"/>
      <c r="AM793" s="54"/>
      <c r="AN793" s="54"/>
      <c r="AO793" s="54"/>
      <c r="AP793" s="54"/>
      <c r="AQ793" s="54"/>
      <c r="AR793" s="54"/>
      <c r="AS793" s="54"/>
      <c r="AT793" s="55"/>
      <c r="AU793" s="55"/>
      <c r="AV793" s="55"/>
      <c r="AW793" s="55"/>
      <c r="AX793" s="56" t="e">
        <f t="shared" si="52"/>
        <v>#DIV/0!</v>
      </c>
      <c r="AY793" s="56" t="e">
        <f t="shared" si="53"/>
        <v>#DIV/0!</v>
      </c>
      <c r="AZ793" s="56" t="e">
        <f t="shared" si="54"/>
        <v>#DIV/0!</v>
      </c>
      <c r="BA793" s="56" t="e">
        <f t="shared" si="55"/>
        <v>#DIV/0!</v>
      </c>
      <c r="BB793" s="56" t="e">
        <f t="shared" si="56"/>
        <v>#DIV/0!</v>
      </c>
      <c r="BC793" s="57" t="e">
        <f t="shared" si="57"/>
        <v>#DIV/0!</v>
      </c>
      <c r="BD793" s="58" t="e">
        <f t="shared" si="58"/>
        <v>#DIV/0!</v>
      </c>
      <c r="BE793" s="2" t="s">
        <v>459</v>
      </c>
      <c r="BH793" s="2" t="s">
        <v>428</v>
      </c>
      <c r="BI793" s="9">
        <f>VLOOKUP(BH793,[1]definitions_list_lookup!$AB$12:$AC$17,2,FALSE)</f>
        <v>1</v>
      </c>
    </row>
    <row r="794" spans="1:61" s="2" customFormat="1">
      <c r="A794" s="72">
        <v>43307</v>
      </c>
      <c r="B794" s="2" t="s">
        <v>9</v>
      </c>
      <c r="D794" s="2" t="s">
        <v>10</v>
      </c>
      <c r="E794" s="2">
        <v>104</v>
      </c>
      <c r="F794" s="2">
        <v>4</v>
      </c>
      <c r="G794" s="73" t="s">
        <v>349</v>
      </c>
      <c r="H794" s="2">
        <v>40</v>
      </c>
      <c r="I794" s="2">
        <v>70.5</v>
      </c>
      <c r="J794" s="49" t="str">
        <f>IF(((VLOOKUP($G794,Depth_Lookup!$A$3:$J$561,9,FALSE))-(I794/100))&gt;=0,"Good","Too Long")</f>
        <v>Good</v>
      </c>
      <c r="K794" s="50">
        <f>(VLOOKUP($G794,Depth_Lookup!$A$3:$J$561,10,FALSE))+(H794/100)</f>
        <v>236.435</v>
      </c>
      <c r="L794" s="50">
        <f>(VLOOKUP($G794,Depth_Lookup!$A$3:$J$561,10,FALSE))+(I794/100)</f>
        <v>236.74</v>
      </c>
      <c r="M794" s="74"/>
      <c r="N794" s="75"/>
      <c r="S794" s="73"/>
      <c r="T794" s="208"/>
      <c r="X794" s="73" t="e">
        <f>VLOOKUP(W794,[1]definitions_list_lookup!$V$12:$W$15,2,FALSE)</f>
        <v>#N/A</v>
      </c>
      <c r="Z794" s="73" t="e">
        <f>VLOOKUP(Y794,[1]definitions_list_lookup!$AT$3:$AU$5,2,FALSE)</f>
        <v>#N/A</v>
      </c>
      <c r="AA794" s="76"/>
      <c r="AB794" s="77"/>
      <c r="AD794" s="2" t="s">
        <v>376</v>
      </c>
      <c r="AE794" s="73">
        <f>VLOOKUP(AD794,[1]definitions_list_lookup!$Y$12:$Z$15,2,FALSE)</f>
        <v>0</v>
      </c>
      <c r="AG794" s="73" t="e">
        <f>VLOOKUP(AF794,[1]definitions_list_lookup!$AT$3:$AU$5,2,FALSE)</f>
        <v>#N/A</v>
      </c>
      <c r="AK794" s="78"/>
      <c r="AL794" s="78"/>
      <c r="AM794" s="78"/>
      <c r="AN794" s="78"/>
      <c r="AO794" s="78"/>
      <c r="AP794" s="78"/>
      <c r="AQ794" s="78"/>
      <c r="AR794" s="78"/>
      <c r="AS794" s="78"/>
      <c r="AT794" s="55">
        <v>50</v>
      </c>
      <c r="AU794" s="55">
        <v>270</v>
      </c>
      <c r="AV794" s="55">
        <v>43</v>
      </c>
      <c r="AW794" s="55">
        <v>0</v>
      </c>
      <c r="AX794" s="79">
        <f t="shared" si="52"/>
        <v>128.0422228739925</v>
      </c>
      <c r="AY794" s="79">
        <f t="shared" si="53"/>
        <v>128.0422228739925</v>
      </c>
      <c r="AZ794" s="79">
        <f t="shared" si="54"/>
        <v>33.458269579877467</v>
      </c>
      <c r="BA794" s="79">
        <f t="shared" si="55"/>
        <v>218.0422228739925</v>
      </c>
      <c r="BB794" s="79">
        <f t="shared" si="56"/>
        <v>56.541730420122533</v>
      </c>
      <c r="BC794" s="80">
        <f t="shared" si="57"/>
        <v>308.0422228739925</v>
      </c>
      <c r="BD794" s="81">
        <f t="shared" si="58"/>
        <v>56.541730420122533</v>
      </c>
      <c r="BE794" s="2" t="s">
        <v>459</v>
      </c>
      <c r="BF794" s="2" t="s">
        <v>442</v>
      </c>
      <c r="BG794" s="82"/>
      <c r="BH794" s="2" t="s">
        <v>428</v>
      </c>
      <c r="BI794" s="2">
        <f>VLOOKUP(BH794,[1]definitions_list_lookup!$AB$12:$AC$17,2,FALSE)</f>
        <v>1</v>
      </c>
    </row>
    <row r="795" spans="1:61">
      <c r="A795" s="8">
        <v>43307</v>
      </c>
      <c r="B795" s="9" t="s">
        <v>9</v>
      </c>
      <c r="D795" s="9" t="s">
        <v>10</v>
      </c>
      <c r="E795" s="9">
        <v>105</v>
      </c>
      <c r="F795" s="9">
        <v>1</v>
      </c>
      <c r="G795" s="10" t="s">
        <v>350</v>
      </c>
      <c r="H795" s="2">
        <v>0</v>
      </c>
      <c r="I795" s="2">
        <v>27</v>
      </c>
      <c r="J795" s="49" t="str">
        <f>IF(((VLOOKUP($G795,Depth_Lookup!$A$3:$J$561,9,FALSE))-(I795/100))&gt;=0,"Good","Too Long")</f>
        <v>Good</v>
      </c>
      <c r="K795" s="50">
        <f>(VLOOKUP($G795,Depth_Lookup!$A$3:$J$561,10,FALSE))+(H795/100)</f>
        <v>236.6</v>
      </c>
      <c r="L795" s="50">
        <f>(VLOOKUP($G795,Depth_Lookup!$A$3:$J$561,10,FALSE))+(I795/100)</f>
        <v>236.87</v>
      </c>
      <c r="R795" s="9"/>
      <c r="S795" s="17"/>
      <c r="T795" s="208"/>
      <c r="U795" s="5"/>
      <c r="V795" s="9"/>
      <c r="W795" s="9"/>
      <c r="X795" s="10" t="e">
        <f>VLOOKUP(W795,[1]definitions_list_lookup!$V$12:$W$15,2,FALSE)</f>
        <v>#N/A</v>
      </c>
      <c r="Y795" s="5"/>
      <c r="Z795" s="17" t="e">
        <f>VLOOKUP(Y795,[1]definitions_list_lookup!$AT$3:$AU$5,2,FALSE)</f>
        <v>#N/A</v>
      </c>
      <c r="AA795" s="52"/>
      <c r="AC795" s="9"/>
      <c r="AD795" s="2" t="s">
        <v>376</v>
      </c>
      <c r="AE795" s="10">
        <f>VLOOKUP(AD795,[1]definitions_list_lookup!$Y$12:$Z$15,2,FALSE)</f>
        <v>0</v>
      </c>
      <c r="AF795" s="5"/>
      <c r="AG795" s="17" t="e">
        <f>VLOOKUP(AF795,[1]definitions_list_lookup!$AT$3:$AU$5,2,FALSE)</f>
        <v>#N/A</v>
      </c>
      <c r="AI795" s="2"/>
      <c r="AJ795" s="2"/>
      <c r="AK795" s="54"/>
      <c r="AL795" s="54"/>
      <c r="AM795" s="54"/>
      <c r="AN795" s="54"/>
      <c r="AO795" s="54"/>
      <c r="AP795" s="54"/>
      <c r="AQ795" s="54"/>
      <c r="AR795" s="54"/>
      <c r="AS795" s="54"/>
      <c r="AT795" s="55"/>
      <c r="AU795" s="55"/>
      <c r="AV795" s="55"/>
      <c r="AW795" s="55"/>
      <c r="AX795" s="56" t="e">
        <f t="shared" si="52"/>
        <v>#DIV/0!</v>
      </c>
      <c r="AY795" s="56" t="e">
        <f t="shared" si="53"/>
        <v>#DIV/0!</v>
      </c>
      <c r="AZ795" s="56" t="e">
        <f t="shared" si="54"/>
        <v>#DIV/0!</v>
      </c>
      <c r="BA795" s="56" t="e">
        <f t="shared" si="55"/>
        <v>#DIV/0!</v>
      </c>
      <c r="BB795" s="56" t="e">
        <f t="shared" si="56"/>
        <v>#DIV/0!</v>
      </c>
      <c r="BC795" s="57" t="e">
        <f t="shared" si="57"/>
        <v>#DIV/0!</v>
      </c>
      <c r="BD795" s="58" t="e">
        <f t="shared" si="58"/>
        <v>#DIV/0!</v>
      </c>
      <c r="BE795" s="2" t="s">
        <v>459</v>
      </c>
      <c r="BH795" s="2" t="s">
        <v>428</v>
      </c>
      <c r="BI795" s="9">
        <f>VLOOKUP(BH795,[1]definitions_list_lookup!$AB$12:$AC$17,2,FALSE)</f>
        <v>1</v>
      </c>
    </row>
    <row r="796" spans="1:61">
      <c r="A796" s="8">
        <v>43307</v>
      </c>
      <c r="B796" s="9" t="s">
        <v>9</v>
      </c>
      <c r="D796" s="9" t="s">
        <v>10</v>
      </c>
      <c r="E796" s="9">
        <v>105</v>
      </c>
      <c r="F796" s="9">
        <v>1</v>
      </c>
      <c r="G796" s="10" t="s">
        <v>350</v>
      </c>
      <c r="H796" s="2">
        <v>27</v>
      </c>
      <c r="I796" s="2">
        <v>32</v>
      </c>
      <c r="J796" s="49" t="str">
        <f>IF(((VLOOKUP($G796,Depth_Lookup!$A$3:$J$561,9,FALSE))-(I796/100))&gt;=0,"Good","Too Long")</f>
        <v>Good</v>
      </c>
      <c r="K796" s="50">
        <f>(VLOOKUP($G796,Depth_Lookup!$A$3:$J$561,10,FALSE))+(H796/100)</f>
        <v>236.87</v>
      </c>
      <c r="L796" s="50">
        <f>(VLOOKUP($G796,Depth_Lookup!$A$3:$J$561,10,FALSE))+(I796/100)</f>
        <v>236.92</v>
      </c>
      <c r="P796" s="2" t="s">
        <v>373</v>
      </c>
      <c r="Q796" s="2" t="s">
        <v>372</v>
      </c>
      <c r="R796" s="9"/>
      <c r="S796" s="17"/>
      <c r="T796" s="208" t="s">
        <v>375</v>
      </c>
      <c r="U796" s="5"/>
      <c r="V796" s="9"/>
      <c r="W796" s="9"/>
      <c r="X796" s="10" t="e">
        <f>VLOOKUP(W796,[1]definitions_list_lookup!$V$12:$W$15,2,FALSE)</f>
        <v>#N/A</v>
      </c>
      <c r="Y796" s="5"/>
      <c r="Z796" s="17" t="e">
        <f>VLOOKUP(Y796,[1]definitions_list_lookup!$AT$3:$AU$5,2,FALSE)</f>
        <v>#N/A</v>
      </c>
      <c r="AA796" s="52"/>
      <c r="AC796" s="9"/>
      <c r="AD796" s="2" t="s">
        <v>376</v>
      </c>
      <c r="AE796" s="10">
        <f>VLOOKUP(AD796,[1]definitions_list_lookup!$Y$12:$Z$15,2,FALSE)</f>
        <v>0</v>
      </c>
      <c r="AF796" s="5"/>
      <c r="AG796" s="17" t="e">
        <f>VLOOKUP(AF796,[1]definitions_list_lookup!$AT$3:$AU$5,2,FALSE)</f>
        <v>#N/A</v>
      </c>
      <c r="AI796" s="2"/>
      <c r="AJ796" s="2"/>
      <c r="AK796" s="54"/>
      <c r="AL796" s="54"/>
      <c r="AM796" s="54"/>
      <c r="AN796" s="54"/>
      <c r="AO796" s="54"/>
      <c r="AP796" s="54"/>
      <c r="AQ796" s="54"/>
      <c r="AR796" s="54"/>
      <c r="AS796" s="54"/>
      <c r="AT796" s="55"/>
      <c r="AU796" s="55"/>
      <c r="AV796" s="55"/>
      <c r="AW796" s="55"/>
      <c r="AX796" s="56" t="e">
        <f t="shared" si="52"/>
        <v>#DIV/0!</v>
      </c>
      <c r="AY796" s="56" t="e">
        <f t="shared" si="53"/>
        <v>#DIV/0!</v>
      </c>
      <c r="AZ796" s="56" t="e">
        <f t="shared" si="54"/>
        <v>#DIV/0!</v>
      </c>
      <c r="BA796" s="56" t="e">
        <f t="shared" si="55"/>
        <v>#DIV/0!</v>
      </c>
      <c r="BB796" s="56" t="e">
        <f t="shared" si="56"/>
        <v>#DIV/0!</v>
      </c>
      <c r="BC796" s="57"/>
      <c r="BD796" s="58"/>
      <c r="BE796" s="2" t="s">
        <v>419</v>
      </c>
      <c r="BH796" s="2" t="s">
        <v>420</v>
      </c>
      <c r="BI796" s="9">
        <f>VLOOKUP(BH796,[1]definitions_list_lookup!$AB$12:$AC$17,2,FALSE)</f>
        <v>0</v>
      </c>
    </row>
    <row r="797" spans="1:61">
      <c r="A797" s="8">
        <v>43307</v>
      </c>
      <c r="B797" s="9" t="s">
        <v>9</v>
      </c>
      <c r="D797" s="9" t="s">
        <v>10</v>
      </c>
      <c r="E797" s="9">
        <v>105</v>
      </c>
      <c r="F797" s="9">
        <v>1</v>
      </c>
      <c r="G797" s="10" t="s">
        <v>350</v>
      </c>
      <c r="H797" s="2">
        <v>32</v>
      </c>
      <c r="I797" s="2">
        <v>40</v>
      </c>
      <c r="J797" s="49" t="str">
        <f>IF(((VLOOKUP($G797,Depth_Lookup!$A$3:$J$561,9,FALSE))-(I797/100))&gt;=0,"Good","Too Long")</f>
        <v>Good</v>
      </c>
      <c r="K797" s="50">
        <f>(VLOOKUP($G797,Depth_Lookup!$A$3:$J$561,10,FALSE))+(H797/100)</f>
        <v>236.92</v>
      </c>
      <c r="L797" s="50">
        <f>(VLOOKUP($G797,Depth_Lookup!$A$3:$J$561,10,FALSE))+(I797/100)</f>
        <v>237</v>
      </c>
      <c r="R797" s="9"/>
      <c r="S797" s="17"/>
      <c r="T797" s="208"/>
      <c r="U797" s="5"/>
      <c r="V797" s="9"/>
      <c r="W797" s="9"/>
      <c r="X797" s="10" t="e">
        <f>VLOOKUP(W797,[1]definitions_list_lookup!$V$12:$W$15,2,FALSE)</f>
        <v>#N/A</v>
      </c>
      <c r="Y797" s="5"/>
      <c r="Z797" s="17" t="e">
        <f>VLOOKUP(Y797,[1]definitions_list_lookup!$AT$3:$AU$5,2,FALSE)</f>
        <v>#N/A</v>
      </c>
      <c r="AA797" s="52"/>
      <c r="AC797" s="9"/>
      <c r="AD797" s="2" t="s">
        <v>376</v>
      </c>
      <c r="AE797" s="10">
        <f>VLOOKUP(AD797,[1]definitions_list_lookup!$Y$12:$Z$15,2,FALSE)</f>
        <v>0</v>
      </c>
      <c r="AF797" s="5"/>
      <c r="AG797" s="17" t="e">
        <f>VLOOKUP(AF797,[1]definitions_list_lookup!$AT$3:$AU$5,2,FALSE)</f>
        <v>#N/A</v>
      </c>
      <c r="AI797" s="2"/>
      <c r="AJ797" s="2"/>
      <c r="AK797" s="54"/>
      <c r="AL797" s="54"/>
      <c r="AM797" s="54"/>
      <c r="AN797" s="54"/>
      <c r="AO797" s="54"/>
      <c r="AP797" s="54"/>
      <c r="AQ797" s="54"/>
      <c r="AR797" s="54"/>
      <c r="AS797" s="54"/>
      <c r="AT797" s="55"/>
      <c r="AU797" s="55"/>
      <c r="AV797" s="55"/>
      <c r="AW797" s="55"/>
      <c r="AX797" s="56" t="e">
        <f t="shared" si="52"/>
        <v>#DIV/0!</v>
      </c>
      <c r="AY797" s="56" t="e">
        <f t="shared" si="53"/>
        <v>#DIV/0!</v>
      </c>
      <c r="AZ797" s="56" t="e">
        <f t="shared" si="54"/>
        <v>#DIV/0!</v>
      </c>
      <c r="BA797" s="56" t="e">
        <f t="shared" si="55"/>
        <v>#DIV/0!</v>
      </c>
      <c r="BB797" s="56" t="e">
        <f t="shared" si="56"/>
        <v>#DIV/0!</v>
      </c>
      <c r="BC797" s="57" t="e">
        <f t="shared" si="57"/>
        <v>#DIV/0!</v>
      </c>
      <c r="BD797" s="58" t="e">
        <f t="shared" si="58"/>
        <v>#DIV/0!</v>
      </c>
      <c r="BI797" s="9" t="e">
        <f>VLOOKUP(BH797,[1]definitions_list_lookup!$AB$12:$AC$17,2,FALSE)</f>
        <v>#N/A</v>
      </c>
    </row>
    <row r="798" spans="1:61">
      <c r="A798" s="8">
        <v>43307</v>
      </c>
      <c r="B798" s="9" t="s">
        <v>9</v>
      </c>
      <c r="D798" s="9" t="s">
        <v>10</v>
      </c>
      <c r="E798" s="9">
        <v>105</v>
      </c>
      <c r="F798" s="9">
        <v>1</v>
      </c>
      <c r="G798" s="10" t="s">
        <v>350</v>
      </c>
      <c r="H798" s="2">
        <v>40</v>
      </c>
      <c r="I798" s="2">
        <v>67.5</v>
      </c>
      <c r="J798" s="49" t="str">
        <f>IF(((VLOOKUP($G798,Depth_Lookup!$A$3:$J$561,9,FALSE))-(I798/100))&gt;=0,"Good","Too Long")</f>
        <v>Good</v>
      </c>
      <c r="K798" s="50">
        <f>(VLOOKUP($G798,Depth_Lookup!$A$3:$J$561,10,FALSE))+(H798/100)</f>
        <v>237</v>
      </c>
      <c r="L798" s="50">
        <f>(VLOOKUP($G798,Depth_Lookup!$A$3:$J$561,10,FALSE))+(I798/100)</f>
        <v>237.27500000000001</v>
      </c>
      <c r="R798" s="9"/>
      <c r="S798" s="17"/>
      <c r="T798" s="208"/>
      <c r="U798" s="5"/>
      <c r="V798" s="9"/>
      <c r="W798" s="9"/>
      <c r="X798" s="10" t="e">
        <f>VLOOKUP(W798,[1]definitions_list_lookup!$V$12:$W$15,2,FALSE)</f>
        <v>#N/A</v>
      </c>
      <c r="Y798" s="5"/>
      <c r="Z798" s="17" t="e">
        <f>VLOOKUP(Y798,[1]definitions_list_lookup!$AT$3:$AU$5,2,FALSE)</f>
        <v>#N/A</v>
      </c>
      <c r="AA798" s="52"/>
      <c r="AC798" s="9"/>
      <c r="AD798" s="2" t="s">
        <v>376</v>
      </c>
      <c r="AE798" s="10">
        <f>VLOOKUP(AD798,[1]definitions_list_lookup!$Y$12:$Z$15,2,FALSE)</f>
        <v>0</v>
      </c>
      <c r="AF798" s="5"/>
      <c r="AG798" s="17" t="e">
        <f>VLOOKUP(AF798,[1]definitions_list_lookup!$AT$3:$AU$5,2,FALSE)</f>
        <v>#N/A</v>
      </c>
      <c r="AI798" s="2"/>
      <c r="AJ798" s="2"/>
      <c r="AK798" s="54"/>
      <c r="AL798" s="54"/>
      <c r="AM798" s="54"/>
      <c r="AN798" s="54"/>
      <c r="AO798" s="54"/>
      <c r="AP798" s="54"/>
      <c r="AQ798" s="54"/>
      <c r="AR798" s="54"/>
      <c r="AS798" s="54"/>
      <c r="AT798" s="55"/>
      <c r="AU798" s="55"/>
      <c r="AV798" s="55"/>
      <c r="AW798" s="55"/>
      <c r="AX798" s="56" t="e">
        <f t="shared" si="52"/>
        <v>#DIV/0!</v>
      </c>
      <c r="AY798" s="56" t="e">
        <f t="shared" si="53"/>
        <v>#DIV/0!</v>
      </c>
      <c r="AZ798" s="56" t="e">
        <f t="shared" si="54"/>
        <v>#DIV/0!</v>
      </c>
      <c r="BA798" s="56" t="e">
        <f t="shared" si="55"/>
        <v>#DIV/0!</v>
      </c>
      <c r="BB798" s="56" t="e">
        <f t="shared" si="56"/>
        <v>#DIV/0!</v>
      </c>
      <c r="BC798" s="57" t="e">
        <f t="shared" si="57"/>
        <v>#DIV/0!</v>
      </c>
      <c r="BD798" s="58" t="e">
        <f t="shared" si="58"/>
        <v>#DIV/0!</v>
      </c>
      <c r="BE798" s="2" t="s">
        <v>419</v>
      </c>
      <c r="BH798" s="2" t="s">
        <v>420</v>
      </c>
      <c r="BI798" s="9">
        <f>VLOOKUP(BH798,[1]definitions_list_lookup!$AB$12:$AC$17,2,FALSE)</f>
        <v>0</v>
      </c>
    </row>
    <row r="799" spans="1:61">
      <c r="A799" s="8">
        <v>43307</v>
      </c>
      <c r="B799" s="9" t="s">
        <v>9</v>
      </c>
      <c r="D799" s="9" t="s">
        <v>10</v>
      </c>
      <c r="E799" s="9">
        <v>105</v>
      </c>
      <c r="F799" s="9">
        <v>2</v>
      </c>
      <c r="G799" s="10" t="s">
        <v>351</v>
      </c>
      <c r="H799" s="2">
        <v>0</v>
      </c>
      <c r="I799" s="2">
        <v>5</v>
      </c>
      <c r="J799" s="49" t="str">
        <f>IF(((VLOOKUP($G799,Depth_Lookup!$A$3:$J$561,9,FALSE))-(I799/100))&gt;=0,"Good","Too Long")</f>
        <v>Good</v>
      </c>
      <c r="K799" s="50">
        <f>(VLOOKUP($G799,Depth_Lookup!$A$3:$J$561,10,FALSE))+(H799/100)</f>
        <v>237.27500000000001</v>
      </c>
      <c r="L799" s="50">
        <f>(VLOOKUP($G799,Depth_Lookup!$A$3:$J$561,10,FALSE))+(I799/100)</f>
        <v>237.32500000000002</v>
      </c>
      <c r="R799" s="9"/>
      <c r="S799" s="17"/>
      <c r="T799" s="208"/>
      <c r="U799" s="5"/>
      <c r="V799" s="9"/>
      <c r="W799" s="9"/>
      <c r="X799" s="10" t="e">
        <f>VLOOKUP(W799,[1]definitions_list_lookup!$V$12:$W$15,2,FALSE)</f>
        <v>#N/A</v>
      </c>
      <c r="Y799" s="5"/>
      <c r="Z799" s="17" t="e">
        <f>VLOOKUP(Y799,[1]definitions_list_lookup!$AT$3:$AU$5,2,FALSE)</f>
        <v>#N/A</v>
      </c>
      <c r="AA799" s="52"/>
      <c r="AC799" s="9"/>
      <c r="AD799" s="2" t="s">
        <v>376</v>
      </c>
      <c r="AE799" s="10">
        <f>VLOOKUP(AD799,[1]definitions_list_lookup!$Y$12:$Z$15,2,FALSE)</f>
        <v>0</v>
      </c>
      <c r="AF799" s="5"/>
      <c r="AG799" s="17" t="e">
        <f>VLOOKUP(AF799,[1]definitions_list_lookup!$AT$3:$AU$5,2,FALSE)</f>
        <v>#N/A</v>
      </c>
      <c r="AI799" s="2"/>
      <c r="AJ799" s="2"/>
      <c r="AK799" s="54"/>
      <c r="AL799" s="54"/>
      <c r="AM799" s="54"/>
      <c r="AN799" s="54"/>
      <c r="AO799" s="54"/>
      <c r="AP799" s="54"/>
      <c r="AQ799" s="54"/>
      <c r="AR799" s="54"/>
      <c r="AS799" s="54"/>
      <c r="AT799" s="55"/>
      <c r="AU799" s="55"/>
      <c r="AV799" s="55"/>
      <c r="AW799" s="55"/>
      <c r="AX799" s="56" t="e">
        <f t="shared" si="52"/>
        <v>#DIV/0!</v>
      </c>
      <c r="AY799" s="56" t="e">
        <f t="shared" si="53"/>
        <v>#DIV/0!</v>
      </c>
      <c r="AZ799" s="56" t="e">
        <f t="shared" si="54"/>
        <v>#DIV/0!</v>
      </c>
      <c r="BA799" s="56" t="e">
        <f t="shared" si="55"/>
        <v>#DIV/0!</v>
      </c>
      <c r="BB799" s="56" t="e">
        <f t="shared" si="56"/>
        <v>#DIV/0!</v>
      </c>
      <c r="BC799" s="57" t="e">
        <f t="shared" si="57"/>
        <v>#DIV/0!</v>
      </c>
      <c r="BD799" s="58" t="e">
        <f t="shared" si="58"/>
        <v>#DIV/0!</v>
      </c>
      <c r="BE799" s="2" t="s">
        <v>419</v>
      </c>
      <c r="BH799" s="2" t="s">
        <v>420</v>
      </c>
      <c r="BI799" s="9">
        <f>VLOOKUP(BH799,[1]definitions_list_lookup!$AB$12:$AC$17,2,FALSE)</f>
        <v>0</v>
      </c>
    </row>
    <row r="800" spans="1:61">
      <c r="A800" s="8">
        <v>43307</v>
      </c>
      <c r="B800" s="9" t="s">
        <v>9</v>
      </c>
      <c r="D800" s="9" t="s">
        <v>10</v>
      </c>
      <c r="E800" s="9">
        <v>105</v>
      </c>
      <c r="F800" s="9">
        <v>2</v>
      </c>
      <c r="G800" s="10" t="s">
        <v>351</v>
      </c>
      <c r="H800" s="2">
        <v>5</v>
      </c>
      <c r="I800" s="2">
        <v>83</v>
      </c>
      <c r="J800" s="49" t="str">
        <f>IF(((VLOOKUP($G800,Depth_Lookup!$A$3:$J$561,9,FALSE))-(I800/100))&gt;=0,"Good","Too Long")</f>
        <v>Good</v>
      </c>
      <c r="K800" s="50">
        <f>(VLOOKUP($G800,Depth_Lookup!$A$3:$J$561,10,FALSE))+(H800/100)</f>
        <v>237.32500000000002</v>
      </c>
      <c r="L800" s="50">
        <f>(VLOOKUP($G800,Depth_Lookup!$A$3:$J$561,10,FALSE))+(I800/100)</f>
        <v>238.10500000000002</v>
      </c>
      <c r="P800" s="2" t="s">
        <v>373</v>
      </c>
      <c r="Q800" s="2" t="s">
        <v>372</v>
      </c>
      <c r="R800" s="9"/>
      <c r="S800" s="17"/>
      <c r="T800" s="208" t="s">
        <v>375</v>
      </c>
      <c r="U800" s="5"/>
      <c r="V800" s="9"/>
      <c r="W800" s="9"/>
      <c r="X800" s="10" t="e">
        <f>VLOOKUP(W800,[1]definitions_list_lookup!$V$12:$W$15,2,FALSE)</f>
        <v>#N/A</v>
      </c>
      <c r="Y800" s="5"/>
      <c r="Z800" s="17" t="e">
        <f>VLOOKUP(Y800,[1]definitions_list_lookup!$AT$3:$AU$5,2,FALSE)</f>
        <v>#N/A</v>
      </c>
      <c r="AA800" s="52"/>
      <c r="AC800" s="9"/>
      <c r="AD800" s="2" t="s">
        <v>376</v>
      </c>
      <c r="AE800" s="10">
        <f>VLOOKUP(AD800,[1]definitions_list_lookup!$Y$12:$Z$15,2,FALSE)</f>
        <v>0</v>
      </c>
      <c r="AF800" s="5"/>
      <c r="AG800" s="17" t="e">
        <f>VLOOKUP(AF800,[1]definitions_list_lookup!$AT$3:$AU$5,2,FALSE)</f>
        <v>#N/A</v>
      </c>
      <c r="AI800" s="2"/>
      <c r="AJ800" s="2"/>
      <c r="AK800" s="54"/>
      <c r="AL800" s="54"/>
      <c r="AM800" s="54"/>
      <c r="AN800" s="54"/>
      <c r="AO800" s="54"/>
      <c r="AP800" s="54"/>
      <c r="AQ800" s="54"/>
      <c r="AR800" s="54"/>
      <c r="AS800" s="54"/>
      <c r="AT800" s="55"/>
      <c r="AU800" s="55"/>
      <c r="AV800" s="55"/>
      <c r="AW800" s="55"/>
      <c r="AX800" s="56" t="e">
        <f t="shared" si="52"/>
        <v>#DIV/0!</v>
      </c>
      <c r="AY800" s="56" t="e">
        <f t="shared" si="53"/>
        <v>#DIV/0!</v>
      </c>
      <c r="AZ800" s="56" t="e">
        <f t="shared" si="54"/>
        <v>#DIV/0!</v>
      </c>
      <c r="BA800" s="56" t="e">
        <f t="shared" si="55"/>
        <v>#DIV/0!</v>
      </c>
      <c r="BB800" s="56" t="e">
        <f t="shared" si="56"/>
        <v>#DIV/0!</v>
      </c>
      <c r="BC800" s="57"/>
      <c r="BD800" s="58"/>
      <c r="BE800" s="2" t="s">
        <v>459</v>
      </c>
      <c r="BH800" s="2" t="s">
        <v>428</v>
      </c>
      <c r="BI800" s="9">
        <f>VLOOKUP(BH800,[1]definitions_list_lookup!$AB$12:$AC$17,2,FALSE)</f>
        <v>1</v>
      </c>
    </row>
    <row r="801" spans="1:61">
      <c r="A801" s="8">
        <v>43307</v>
      </c>
      <c r="B801" s="9" t="s">
        <v>9</v>
      </c>
      <c r="D801" s="9" t="s">
        <v>10</v>
      </c>
      <c r="E801" s="9">
        <v>105</v>
      </c>
      <c r="F801" s="9">
        <v>3</v>
      </c>
      <c r="G801" s="10" t="s">
        <v>352</v>
      </c>
      <c r="H801" s="2">
        <v>0</v>
      </c>
      <c r="I801" s="2">
        <v>78</v>
      </c>
      <c r="J801" s="49" t="str">
        <f>IF(((VLOOKUP($G801,Depth_Lookup!$A$3:$J$561,9,FALSE))-(I801/100))&gt;=0,"Good","Too Long")</f>
        <v>Good</v>
      </c>
      <c r="K801" s="50">
        <f>(VLOOKUP($G801,Depth_Lookup!$A$3:$J$561,10,FALSE))+(H801/100)</f>
        <v>238.10499999999999</v>
      </c>
      <c r="L801" s="50">
        <f>(VLOOKUP($G801,Depth_Lookup!$A$3:$J$561,10,FALSE))+(I801/100)</f>
        <v>238.88499999999999</v>
      </c>
      <c r="R801" s="9"/>
      <c r="S801" s="17"/>
      <c r="T801" s="208"/>
      <c r="U801" s="5"/>
      <c r="V801" s="9"/>
      <c r="W801" s="9"/>
      <c r="X801" s="10" t="e">
        <f>VLOOKUP(W801,[1]definitions_list_lookup!$V$12:$W$15,2,FALSE)</f>
        <v>#N/A</v>
      </c>
      <c r="Y801" s="5"/>
      <c r="Z801" s="17" t="e">
        <f>VLOOKUP(Y801,[1]definitions_list_lookup!$AT$3:$AU$5,2,FALSE)</f>
        <v>#N/A</v>
      </c>
      <c r="AA801" s="52"/>
      <c r="AC801" s="9"/>
      <c r="AD801" s="2" t="s">
        <v>376</v>
      </c>
      <c r="AE801" s="10">
        <f>VLOOKUP(AD801,[1]definitions_list_lookup!$Y$12:$Z$15,2,FALSE)</f>
        <v>0</v>
      </c>
      <c r="AF801" s="5"/>
      <c r="AG801" s="17" t="e">
        <f>VLOOKUP(AF801,[1]definitions_list_lookup!$AT$3:$AU$5,2,FALSE)</f>
        <v>#N/A</v>
      </c>
      <c r="AI801" s="2"/>
      <c r="AJ801" s="2"/>
      <c r="AK801" s="54"/>
      <c r="AL801" s="54"/>
      <c r="AM801" s="54"/>
      <c r="AN801" s="54"/>
      <c r="AO801" s="54"/>
      <c r="AP801" s="54"/>
      <c r="AQ801" s="54"/>
      <c r="AR801" s="54"/>
      <c r="AS801" s="54"/>
      <c r="AT801" s="55"/>
      <c r="AU801" s="55"/>
      <c r="AV801" s="55"/>
      <c r="AW801" s="55"/>
      <c r="AX801" s="56" t="e">
        <f t="shared" si="52"/>
        <v>#DIV/0!</v>
      </c>
      <c r="AY801" s="56" t="e">
        <f t="shared" si="53"/>
        <v>#DIV/0!</v>
      </c>
      <c r="AZ801" s="56" t="e">
        <f t="shared" si="54"/>
        <v>#DIV/0!</v>
      </c>
      <c r="BA801" s="56" t="e">
        <f t="shared" si="55"/>
        <v>#DIV/0!</v>
      </c>
      <c r="BB801" s="56" t="e">
        <f t="shared" si="56"/>
        <v>#DIV/0!</v>
      </c>
      <c r="BC801" s="57" t="e">
        <f t="shared" si="57"/>
        <v>#DIV/0!</v>
      </c>
      <c r="BD801" s="58" t="e">
        <f t="shared" si="58"/>
        <v>#DIV/0!</v>
      </c>
      <c r="BE801" s="2" t="s">
        <v>459</v>
      </c>
      <c r="BH801" s="2" t="s">
        <v>428</v>
      </c>
      <c r="BI801" s="9">
        <f>VLOOKUP(BH801,[1]definitions_list_lookup!$AB$12:$AC$17,2,FALSE)</f>
        <v>1</v>
      </c>
    </row>
    <row r="802" spans="1:61">
      <c r="A802" s="8">
        <v>43307</v>
      </c>
      <c r="B802" s="9" t="s">
        <v>9</v>
      </c>
      <c r="D802" s="9" t="s">
        <v>10</v>
      </c>
      <c r="E802" s="9">
        <v>105</v>
      </c>
      <c r="F802" s="9">
        <v>4</v>
      </c>
      <c r="G802" s="10" t="s">
        <v>353</v>
      </c>
      <c r="H802" s="2">
        <v>0</v>
      </c>
      <c r="I802" s="2">
        <v>75</v>
      </c>
      <c r="J802" s="49" t="str">
        <f>IF(((VLOOKUP($G802,Depth_Lookup!$A$3:$J$561,9,FALSE))-(I802/100))&gt;=0,"Good","Too Long")</f>
        <v>Good</v>
      </c>
      <c r="K802" s="50">
        <f>(VLOOKUP($G802,Depth_Lookup!$A$3:$J$561,10,FALSE))+(H802/100)</f>
        <v>238.88499999999999</v>
      </c>
      <c r="L802" s="50">
        <f>(VLOOKUP($G802,Depth_Lookup!$A$3:$J$561,10,FALSE))+(I802/100)</f>
        <v>239.63499999999999</v>
      </c>
      <c r="R802" s="9"/>
      <c r="S802" s="17"/>
      <c r="T802" s="208"/>
      <c r="U802" s="5"/>
      <c r="V802" s="9"/>
      <c r="W802" s="9"/>
      <c r="X802" s="10" t="e">
        <f>VLOOKUP(W802,[1]definitions_list_lookup!$V$12:$W$15,2,FALSE)</f>
        <v>#N/A</v>
      </c>
      <c r="Y802" s="5"/>
      <c r="Z802" s="17" t="e">
        <f>VLOOKUP(Y802,[1]definitions_list_lookup!$AT$3:$AU$5,2,FALSE)</f>
        <v>#N/A</v>
      </c>
      <c r="AA802" s="52"/>
      <c r="AC802" s="9"/>
      <c r="AD802" s="2" t="s">
        <v>376</v>
      </c>
      <c r="AE802" s="10">
        <f>VLOOKUP(AD802,[1]definitions_list_lookup!$Y$12:$Z$15,2,FALSE)</f>
        <v>0</v>
      </c>
      <c r="AF802" s="5"/>
      <c r="AG802" s="17" t="e">
        <f>VLOOKUP(AF802,[1]definitions_list_lookup!$AT$3:$AU$5,2,FALSE)</f>
        <v>#N/A</v>
      </c>
      <c r="AI802" s="2"/>
      <c r="AJ802" s="2"/>
      <c r="AK802" s="54"/>
      <c r="AL802" s="54"/>
      <c r="AM802" s="54"/>
      <c r="AN802" s="54"/>
      <c r="AO802" s="54"/>
      <c r="AP802" s="54"/>
      <c r="AQ802" s="54"/>
      <c r="AR802" s="54"/>
      <c r="AS802" s="54"/>
      <c r="AT802" s="55"/>
      <c r="AU802" s="55"/>
      <c r="AV802" s="55"/>
      <c r="AW802" s="55"/>
      <c r="AX802" s="56" t="e">
        <f t="shared" si="52"/>
        <v>#DIV/0!</v>
      </c>
      <c r="AY802" s="56" t="e">
        <f t="shared" si="53"/>
        <v>#DIV/0!</v>
      </c>
      <c r="AZ802" s="56" t="e">
        <f t="shared" si="54"/>
        <v>#DIV/0!</v>
      </c>
      <c r="BA802" s="56" t="e">
        <f t="shared" si="55"/>
        <v>#DIV/0!</v>
      </c>
      <c r="BB802" s="56" t="e">
        <f t="shared" si="56"/>
        <v>#DIV/0!</v>
      </c>
      <c r="BC802" s="57" t="e">
        <f t="shared" si="57"/>
        <v>#DIV/0!</v>
      </c>
      <c r="BD802" s="58" t="e">
        <f t="shared" si="58"/>
        <v>#DIV/0!</v>
      </c>
      <c r="BE802" s="2" t="s">
        <v>459</v>
      </c>
      <c r="BH802" s="2" t="s">
        <v>428</v>
      </c>
      <c r="BI802" s="9">
        <f>VLOOKUP(BH802,[1]definitions_list_lookup!$AB$12:$AC$17,2,FALSE)</f>
        <v>1</v>
      </c>
    </row>
    <row r="803" spans="1:61">
      <c r="A803" s="8">
        <v>43307</v>
      </c>
      <c r="B803" s="9" t="s">
        <v>9</v>
      </c>
      <c r="D803" s="9" t="s">
        <v>10</v>
      </c>
      <c r="E803" s="9">
        <v>106</v>
      </c>
      <c r="F803" s="9">
        <v>1</v>
      </c>
      <c r="G803" s="10" t="s">
        <v>354</v>
      </c>
      <c r="H803" s="2">
        <v>0</v>
      </c>
      <c r="I803" s="2">
        <v>90.5</v>
      </c>
      <c r="J803" s="49" t="str">
        <f>IF(((VLOOKUP($G803,Depth_Lookup!$A$3:$J$561,9,FALSE))-(I803/100))&gt;=0,"Good","Too Long")</f>
        <v>Good</v>
      </c>
      <c r="K803" s="50">
        <f>(VLOOKUP($G803,Depth_Lookup!$A$3:$J$561,10,FALSE))+(H803/100)</f>
        <v>239.6</v>
      </c>
      <c r="L803" s="50">
        <f>(VLOOKUP($G803,Depth_Lookup!$A$3:$J$561,10,FALSE))+(I803/100)</f>
        <v>240.505</v>
      </c>
      <c r="R803" s="9"/>
      <c r="S803" s="17"/>
      <c r="T803" s="208"/>
      <c r="U803" s="5"/>
      <c r="V803" s="9"/>
      <c r="W803" s="9"/>
      <c r="X803" s="10" t="e">
        <f>VLOOKUP(W803,[1]definitions_list_lookup!$V$12:$W$15,2,FALSE)</f>
        <v>#N/A</v>
      </c>
      <c r="Y803" s="5"/>
      <c r="Z803" s="17" t="e">
        <f>VLOOKUP(Y803,[1]definitions_list_lookup!$AT$3:$AU$5,2,FALSE)</f>
        <v>#N/A</v>
      </c>
      <c r="AA803" s="52"/>
      <c r="AC803" s="9"/>
      <c r="AD803" s="2" t="s">
        <v>376</v>
      </c>
      <c r="AE803" s="10">
        <f>VLOOKUP(AD803,[1]definitions_list_lookup!$Y$12:$Z$15,2,FALSE)</f>
        <v>0</v>
      </c>
      <c r="AF803" s="5"/>
      <c r="AG803" s="17" t="e">
        <f>VLOOKUP(AF803,[1]definitions_list_lookup!$AT$3:$AU$5,2,FALSE)</f>
        <v>#N/A</v>
      </c>
      <c r="AI803" s="2"/>
      <c r="AJ803" s="2"/>
      <c r="AK803" s="54"/>
      <c r="AL803" s="54"/>
      <c r="AM803" s="54"/>
      <c r="AN803" s="54"/>
      <c r="AO803" s="54"/>
      <c r="AP803" s="54"/>
      <c r="AQ803" s="54"/>
      <c r="AR803" s="54"/>
      <c r="AS803" s="54"/>
      <c r="AT803" s="55"/>
      <c r="AU803" s="55"/>
      <c r="AV803" s="55"/>
      <c r="AW803" s="55"/>
      <c r="AX803" s="56" t="e">
        <f t="shared" si="52"/>
        <v>#DIV/0!</v>
      </c>
      <c r="AY803" s="56" t="e">
        <f t="shared" si="53"/>
        <v>#DIV/0!</v>
      </c>
      <c r="AZ803" s="56" t="e">
        <f t="shared" si="54"/>
        <v>#DIV/0!</v>
      </c>
      <c r="BA803" s="56" t="e">
        <f t="shared" si="55"/>
        <v>#DIV/0!</v>
      </c>
      <c r="BB803" s="56" t="e">
        <f t="shared" si="56"/>
        <v>#DIV/0!</v>
      </c>
      <c r="BC803" s="57" t="e">
        <f t="shared" si="57"/>
        <v>#DIV/0!</v>
      </c>
      <c r="BD803" s="58" t="e">
        <f t="shared" si="58"/>
        <v>#DIV/0!</v>
      </c>
      <c r="BE803" s="2" t="s">
        <v>459</v>
      </c>
      <c r="BH803" s="2" t="s">
        <v>428</v>
      </c>
      <c r="BI803" s="9">
        <f>VLOOKUP(BH803,[1]definitions_list_lookup!$AB$12:$AC$17,2,FALSE)</f>
        <v>1</v>
      </c>
    </row>
    <row r="804" spans="1:61">
      <c r="A804" s="8">
        <v>43307</v>
      </c>
      <c r="B804" s="9" t="s">
        <v>9</v>
      </c>
      <c r="D804" s="9" t="s">
        <v>10</v>
      </c>
      <c r="E804" s="9">
        <v>106</v>
      </c>
      <c r="F804" s="9">
        <v>2</v>
      </c>
      <c r="G804" s="10" t="s">
        <v>355</v>
      </c>
      <c r="H804" s="2">
        <v>0</v>
      </c>
      <c r="I804" s="2">
        <v>7</v>
      </c>
      <c r="J804" s="49" t="str">
        <f>IF(((VLOOKUP($G804,Depth_Lookup!$A$3:$J$561,9,FALSE))-(I804/100))&gt;=0,"Good","Too Long")</f>
        <v>Good</v>
      </c>
      <c r="K804" s="50">
        <f>(VLOOKUP($G804,Depth_Lookup!$A$3:$J$561,10,FALSE))+(H804/100)</f>
        <v>240.505</v>
      </c>
      <c r="L804" s="50">
        <f>(VLOOKUP($G804,Depth_Lookup!$A$3:$J$561,10,FALSE))+(I804/100)</f>
        <v>240.57499999999999</v>
      </c>
      <c r="R804" s="9"/>
      <c r="S804" s="17"/>
      <c r="T804" s="208"/>
      <c r="U804" s="5"/>
      <c r="V804" s="9"/>
      <c r="W804" s="9"/>
      <c r="X804" s="10" t="e">
        <f>VLOOKUP(W804,[1]definitions_list_lookup!$V$12:$W$15,2,FALSE)</f>
        <v>#N/A</v>
      </c>
      <c r="Y804" s="5"/>
      <c r="Z804" s="17" t="e">
        <f>VLOOKUP(Y804,[1]definitions_list_lookup!$AT$3:$AU$5,2,FALSE)</f>
        <v>#N/A</v>
      </c>
      <c r="AA804" s="52"/>
      <c r="AC804" s="9"/>
      <c r="AD804" s="2" t="s">
        <v>376</v>
      </c>
      <c r="AE804" s="10">
        <f>VLOOKUP(AD804,[1]definitions_list_lookup!$Y$12:$Z$15,2,FALSE)</f>
        <v>0</v>
      </c>
      <c r="AF804" s="5"/>
      <c r="AG804" s="17" t="e">
        <f>VLOOKUP(AF804,[1]definitions_list_lookup!$AT$3:$AU$5,2,FALSE)</f>
        <v>#N/A</v>
      </c>
      <c r="AI804" s="2"/>
      <c r="AJ804" s="2"/>
      <c r="AK804" s="54"/>
      <c r="AL804" s="54"/>
      <c r="AM804" s="54"/>
      <c r="AN804" s="54"/>
      <c r="AO804" s="54"/>
      <c r="AP804" s="54"/>
      <c r="AQ804" s="54"/>
      <c r="AR804" s="54"/>
      <c r="AS804" s="54"/>
      <c r="AT804" s="55"/>
      <c r="AU804" s="55"/>
      <c r="AV804" s="55"/>
      <c r="AW804" s="55"/>
      <c r="AX804" s="56" t="e">
        <f t="shared" si="52"/>
        <v>#DIV/0!</v>
      </c>
      <c r="AY804" s="56" t="e">
        <f t="shared" si="53"/>
        <v>#DIV/0!</v>
      </c>
      <c r="AZ804" s="56" t="e">
        <f t="shared" si="54"/>
        <v>#DIV/0!</v>
      </c>
      <c r="BA804" s="56" t="e">
        <f t="shared" si="55"/>
        <v>#DIV/0!</v>
      </c>
      <c r="BB804" s="56" t="e">
        <f t="shared" si="56"/>
        <v>#DIV/0!</v>
      </c>
      <c r="BC804" s="57" t="e">
        <f t="shared" si="57"/>
        <v>#DIV/0!</v>
      </c>
      <c r="BD804" s="58" t="e">
        <f t="shared" si="58"/>
        <v>#DIV/0!</v>
      </c>
      <c r="BE804" s="2" t="s">
        <v>459</v>
      </c>
      <c r="BH804" s="2" t="s">
        <v>428</v>
      </c>
      <c r="BI804" s="9">
        <f>VLOOKUP(BH804,[1]definitions_list_lookup!$AB$12:$AC$17,2,FALSE)</f>
        <v>1</v>
      </c>
    </row>
    <row r="805" spans="1:61">
      <c r="A805" s="8">
        <v>43307</v>
      </c>
      <c r="B805" s="9" t="s">
        <v>9</v>
      </c>
      <c r="D805" s="9" t="s">
        <v>10</v>
      </c>
      <c r="E805" s="9">
        <v>106</v>
      </c>
      <c r="F805" s="9">
        <v>2</v>
      </c>
      <c r="G805" s="10" t="s">
        <v>355</v>
      </c>
      <c r="H805" s="2">
        <v>7</v>
      </c>
      <c r="I805" s="2">
        <v>14</v>
      </c>
      <c r="J805" s="49" t="str">
        <f>IF(((VLOOKUP($G805,Depth_Lookup!$A$3:$J$561,9,FALSE))-(I805/100))&gt;=0,"Good","Too Long")</f>
        <v>Good</v>
      </c>
      <c r="K805" s="50">
        <f>(VLOOKUP($G805,Depth_Lookup!$A$3:$J$561,10,FALSE))+(H805/100)</f>
        <v>240.57499999999999</v>
      </c>
      <c r="L805" s="50">
        <f>(VLOOKUP($G805,Depth_Lookup!$A$3:$J$561,10,FALSE))+(I805/100)</f>
        <v>240.64499999999998</v>
      </c>
      <c r="P805" s="2" t="s">
        <v>373</v>
      </c>
      <c r="Q805" s="2" t="s">
        <v>372</v>
      </c>
      <c r="R805" s="9"/>
      <c r="S805" s="17"/>
      <c r="T805" s="208" t="s">
        <v>375</v>
      </c>
      <c r="U805" s="5"/>
      <c r="V805" s="9"/>
      <c r="W805" s="9"/>
      <c r="X805" s="10" t="e">
        <f>VLOOKUP(W805,[1]definitions_list_lookup!$V$12:$W$15,2,FALSE)</f>
        <v>#N/A</v>
      </c>
      <c r="Y805" s="5"/>
      <c r="Z805" s="17" t="e">
        <f>VLOOKUP(Y805,[1]definitions_list_lookup!$AT$3:$AU$5,2,FALSE)</f>
        <v>#N/A</v>
      </c>
      <c r="AA805" s="52"/>
      <c r="AC805" s="9"/>
      <c r="AD805" s="2" t="s">
        <v>376</v>
      </c>
      <c r="AE805" s="10">
        <f>VLOOKUP(AD805,[1]definitions_list_lookup!$Y$12:$Z$15,2,FALSE)</f>
        <v>0</v>
      </c>
      <c r="AF805" s="5"/>
      <c r="AG805" s="17" t="e">
        <f>VLOOKUP(AF805,[1]definitions_list_lookup!$AT$3:$AU$5,2,FALSE)</f>
        <v>#N/A</v>
      </c>
      <c r="AI805" s="2"/>
      <c r="AJ805" s="2"/>
      <c r="AK805" s="54"/>
      <c r="AL805" s="54"/>
      <c r="AM805" s="54"/>
      <c r="AN805" s="54"/>
      <c r="AO805" s="54"/>
      <c r="AP805" s="54"/>
      <c r="AQ805" s="54"/>
      <c r="AR805" s="54"/>
      <c r="AS805" s="54"/>
      <c r="AT805" s="55"/>
      <c r="AU805" s="55"/>
      <c r="AV805" s="55"/>
      <c r="AW805" s="55"/>
      <c r="AX805" s="56" t="e">
        <f t="shared" si="52"/>
        <v>#DIV/0!</v>
      </c>
      <c r="AY805" s="56" t="e">
        <f t="shared" si="53"/>
        <v>#DIV/0!</v>
      </c>
      <c r="AZ805" s="56" t="e">
        <f t="shared" si="54"/>
        <v>#DIV/0!</v>
      </c>
      <c r="BA805" s="56" t="e">
        <f t="shared" si="55"/>
        <v>#DIV/0!</v>
      </c>
      <c r="BB805" s="56" t="e">
        <f t="shared" si="56"/>
        <v>#DIV/0!</v>
      </c>
      <c r="BC805" s="57"/>
      <c r="BD805" s="58"/>
      <c r="BE805" s="2" t="s">
        <v>419</v>
      </c>
      <c r="BH805" s="2" t="s">
        <v>428</v>
      </c>
      <c r="BI805" s="9">
        <f>VLOOKUP(BH805,[1]definitions_list_lookup!$AB$12:$AC$17,2,FALSE)</f>
        <v>1</v>
      </c>
    </row>
    <row r="806" spans="1:61">
      <c r="A806" s="8">
        <v>43307</v>
      </c>
      <c r="B806" s="9" t="s">
        <v>9</v>
      </c>
      <c r="D806" s="9" t="s">
        <v>10</v>
      </c>
      <c r="E806" s="9">
        <v>106</v>
      </c>
      <c r="F806" s="9">
        <v>2</v>
      </c>
      <c r="G806" s="10" t="s">
        <v>355</v>
      </c>
      <c r="H806" s="2">
        <v>14</v>
      </c>
      <c r="I806" s="2">
        <v>51.5</v>
      </c>
      <c r="J806" s="49" t="str">
        <f>IF(((VLOOKUP($G806,Depth_Lookup!$A$3:$J$561,9,FALSE))-(I806/100))&gt;=0,"Good","Too Long")</f>
        <v>Good</v>
      </c>
      <c r="K806" s="50">
        <f>(VLOOKUP($G806,Depth_Lookup!$A$3:$J$561,10,FALSE))+(H806/100)</f>
        <v>240.64499999999998</v>
      </c>
      <c r="L806" s="50">
        <f>(VLOOKUP($G806,Depth_Lookup!$A$3:$J$561,10,FALSE))+(I806/100)</f>
        <v>241.01999999999998</v>
      </c>
      <c r="P806" s="2" t="s">
        <v>373</v>
      </c>
      <c r="Q806" s="2" t="s">
        <v>372</v>
      </c>
      <c r="R806" s="9"/>
      <c r="S806" s="17"/>
      <c r="T806" s="208" t="s">
        <v>375</v>
      </c>
      <c r="U806" s="5"/>
      <c r="V806" s="9"/>
      <c r="W806" s="9"/>
      <c r="X806" s="10" t="e">
        <f>VLOOKUP(W806,[1]definitions_list_lookup!$V$12:$W$15,2,FALSE)</f>
        <v>#N/A</v>
      </c>
      <c r="Y806" s="5"/>
      <c r="Z806" s="17" t="e">
        <f>VLOOKUP(Y806,[1]definitions_list_lookup!$AT$3:$AU$5,2,FALSE)</f>
        <v>#N/A</v>
      </c>
      <c r="AA806" s="52"/>
      <c r="AC806" s="9"/>
      <c r="AD806" s="2" t="s">
        <v>376</v>
      </c>
      <c r="AE806" s="10">
        <f>VLOOKUP(AD806,[1]definitions_list_lookup!$Y$12:$Z$15,2,FALSE)</f>
        <v>0</v>
      </c>
      <c r="AF806" s="5"/>
      <c r="AG806" s="17" t="e">
        <f>VLOOKUP(AF806,[1]definitions_list_lookup!$AT$3:$AU$5,2,FALSE)</f>
        <v>#N/A</v>
      </c>
      <c r="AI806" s="2"/>
      <c r="AJ806" s="2"/>
      <c r="AK806" s="54"/>
      <c r="AL806" s="54"/>
      <c r="AM806" s="54"/>
      <c r="AN806" s="54"/>
      <c r="AO806" s="54"/>
      <c r="AP806" s="54"/>
      <c r="AQ806" s="54"/>
      <c r="AR806" s="54"/>
      <c r="AS806" s="54"/>
      <c r="AT806" s="55"/>
      <c r="AU806" s="55"/>
      <c r="AV806" s="55"/>
      <c r="AW806" s="55"/>
      <c r="AX806" s="56" t="e">
        <f t="shared" si="52"/>
        <v>#DIV/0!</v>
      </c>
      <c r="AY806" s="56" t="e">
        <f t="shared" si="53"/>
        <v>#DIV/0!</v>
      </c>
      <c r="AZ806" s="56" t="e">
        <f t="shared" si="54"/>
        <v>#DIV/0!</v>
      </c>
      <c r="BA806" s="56" t="e">
        <f t="shared" si="55"/>
        <v>#DIV/0!</v>
      </c>
      <c r="BB806" s="56" t="e">
        <f t="shared" si="56"/>
        <v>#DIV/0!</v>
      </c>
      <c r="BC806" s="57"/>
      <c r="BD806" s="58"/>
      <c r="BE806" s="2" t="s">
        <v>459</v>
      </c>
      <c r="BH806" s="2" t="s">
        <v>428</v>
      </c>
      <c r="BI806" s="9">
        <f>VLOOKUP(BH806,[1]definitions_list_lookup!$AB$12:$AC$17,2,FALSE)</f>
        <v>1</v>
      </c>
    </row>
    <row r="807" spans="1:61" s="113" customFormat="1">
      <c r="A807" s="112">
        <v>43307</v>
      </c>
      <c r="B807" s="113" t="s">
        <v>9</v>
      </c>
      <c r="D807" s="113" t="s">
        <v>10</v>
      </c>
      <c r="E807" s="113">
        <v>106</v>
      </c>
      <c r="F807" s="113">
        <v>2</v>
      </c>
      <c r="G807" s="114" t="s">
        <v>355</v>
      </c>
      <c r="H807" s="113">
        <v>51.5</v>
      </c>
      <c r="I807" s="113">
        <v>53</v>
      </c>
      <c r="J807" s="49" t="str">
        <f>IF(((VLOOKUP($G807,Depth_Lookup!$A$3:$J$561,9,FALSE))-(I807/100))&gt;=0,"Good","Too Long")</f>
        <v>Good</v>
      </c>
      <c r="K807" s="50">
        <f>(VLOOKUP($G807,Depth_Lookup!$A$3:$J$561,10,FALSE))+(H807/100)</f>
        <v>241.01999999999998</v>
      </c>
      <c r="L807" s="50">
        <f>(VLOOKUP($G807,Depth_Lookup!$A$3:$J$561,10,FALSE))+(I807/100)</f>
        <v>241.035</v>
      </c>
      <c r="M807" s="115"/>
      <c r="N807" s="116"/>
      <c r="S807" s="114"/>
      <c r="T807" s="208"/>
      <c r="X807" s="114" t="e">
        <f>VLOOKUP(W807,[1]definitions_list_lookup!$V$12:$W$15,2,FALSE)</f>
        <v>#N/A</v>
      </c>
      <c r="Z807" s="114" t="e">
        <f>VLOOKUP(Y807,[1]definitions_list_lookup!$AT$3:$AU$5,2,FALSE)</f>
        <v>#N/A</v>
      </c>
      <c r="AA807" s="117"/>
      <c r="AB807" s="118"/>
      <c r="AD807" s="113" t="s">
        <v>376</v>
      </c>
      <c r="AE807" s="114">
        <f>VLOOKUP(AD807,[1]definitions_list_lookup!$Y$12:$Z$15,2,FALSE)</f>
        <v>0</v>
      </c>
      <c r="AG807" s="114" t="e">
        <f>VLOOKUP(AF807,[1]definitions_list_lookup!$AT$3:$AU$5,2,FALSE)</f>
        <v>#N/A</v>
      </c>
      <c r="AK807" s="119" t="s">
        <v>421</v>
      </c>
      <c r="AL807" s="119" t="s">
        <v>422</v>
      </c>
      <c r="AM807" s="119" t="s">
        <v>457</v>
      </c>
      <c r="AN807" s="119">
        <v>1</v>
      </c>
      <c r="AO807" s="119"/>
      <c r="AP807" s="119"/>
      <c r="AQ807" s="119"/>
      <c r="AR807" s="119"/>
      <c r="AS807" s="119"/>
      <c r="AT807" s="120">
        <v>5</v>
      </c>
      <c r="AU807" s="120">
        <v>270</v>
      </c>
      <c r="AV807" s="120">
        <v>32</v>
      </c>
      <c r="AW807" s="120">
        <v>180</v>
      </c>
      <c r="AX807" s="121">
        <f t="shared" si="52"/>
        <v>7.9702357883857644</v>
      </c>
      <c r="AY807" s="121">
        <f t="shared" si="53"/>
        <v>7.9702357883857644</v>
      </c>
      <c r="AZ807" s="121">
        <f t="shared" si="54"/>
        <v>57.749536559720745</v>
      </c>
      <c r="BA807" s="121">
        <f t="shared" si="55"/>
        <v>97.970235788385764</v>
      </c>
      <c r="BB807" s="121">
        <f t="shared" si="56"/>
        <v>32.250463440279255</v>
      </c>
      <c r="BC807" s="122">
        <f t="shared" si="57"/>
        <v>187.97023578838576</v>
      </c>
      <c r="BD807" s="123">
        <f t="shared" si="58"/>
        <v>32.250463440279255</v>
      </c>
      <c r="BE807" s="113" t="s">
        <v>479</v>
      </c>
      <c r="BG807" s="124"/>
      <c r="BH807" s="113" t="s">
        <v>420</v>
      </c>
      <c r="BI807" s="113">
        <f>VLOOKUP(BH807,[1]definitions_list_lookup!$AB$12:$AC$17,2,FALSE)</f>
        <v>0</v>
      </c>
    </row>
    <row r="808" spans="1:61">
      <c r="A808" s="8">
        <v>43307</v>
      </c>
      <c r="B808" s="9" t="s">
        <v>9</v>
      </c>
      <c r="D808" s="9" t="s">
        <v>10</v>
      </c>
      <c r="E808" s="9">
        <v>106</v>
      </c>
      <c r="F808" s="9">
        <v>2</v>
      </c>
      <c r="G808" s="10" t="s">
        <v>355</v>
      </c>
      <c r="H808" s="2">
        <v>53</v>
      </c>
      <c r="I808" s="2">
        <v>75.5</v>
      </c>
      <c r="J808" s="49" t="str">
        <f>IF(((VLOOKUP($G808,Depth_Lookup!$A$3:$J$561,9,FALSE))-(I808/100))&gt;=0,"Good","Too Long")</f>
        <v>Good</v>
      </c>
      <c r="K808" s="50">
        <f>(VLOOKUP($G808,Depth_Lookup!$A$3:$J$561,10,FALSE))+(H808/100)</f>
        <v>241.035</v>
      </c>
      <c r="L808" s="50">
        <f>(VLOOKUP($G808,Depth_Lookup!$A$3:$J$561,10,FALSE))+(I808/100)</f>
        <v>241.26</v>
      </c>
      <c r="R808" s="9"/>
      <c r="S808" s="17"/>
      <c r="T808" s="208"/>
      <c r="U808" s="5"/>
      <c r="V808" s="9"/>
      <c r="W808" s="9"/>
      <c r="X808" s="10" t="e">
        <f>VLOOKUP(W808,[1]definitions_list_lookup!$V$12:$W$15,2,FALSE)</f>
        <v>#N/A</v>
      </c>
      <c r="Y808" s="5"/>
      <c r="Z808" s="17" t="e">
        <f>VLOOKUP(Y808,[1]definitions_list_lookup!$AT$3:$AU$5,2,FALSE)</f>
        <v>#N/A</v>
      </c>
      <c r="AA808" s="52"/>
      <c r="AC808" s="9"/>
      <c r="AD808" s="2" t="s">
        <v>376</v>
      </c>
      <c r="AE808" s="10">
        <f>VLOOKUP(AD808,[1]definitions_list_lookup!$Y$12:$Z$15,2,FALSE)</f>
        <v>0</v>
      </c>
      <c r="AF808" s="5"/>
      <c r="AG808" s="17" t="e">
        <f>VLOOKUP(AF808,[1]definitions_list_lookup!$AT$3:$AU$5,2,FALSE)</f>
        <v>#N/A</v>
      </c>
      <c r="AI808" s="2"/>
      <c r="AJ808" s="2"/>
      <c r="AK808" s="54"/>
      <c r="AL808" s="54"/>
      <c r="AM808" s="54"/>
      <c r="AN808" s="54"/>
      <c r="AO808" s="54"/>
      <c r="AP808" s="54"/>
      <c r="AQ808" s="54"/>
      <c r="AR808" s="54"/>
      <c r="AS808" s="54"/>
      <c r="AT808" s="55"/>
      <c r="AU808" s="55"/>
      <c r="AV808" s="55"/>
      <c r="AW808" s="55"/>
      <c r="AX808" s="56" t="e">
        <f t="shared" si="52"/>
        <v>#DIV/0!</v>
      </c>
      <c r="AY808" s="56" t="e">
        <f t="shared" si="53"/>
        <v>#DIV/0!</v>
      </c>
      <c r="AZ808" s="56" t="e">
        <f t="shared" si="54"/>
        <v>#DIV/0!</v>
      </c>
      <c r="BA808" s="56" t="e">
        <f t="shared" si="55"/>
        <v>#DIV/0!</v>
      </c>
      <c r="BB808" s="56" t="e">
        <f t="shared" si="56"/>
        <v>#DIV/0!</v>
      </c>
      <c r="BC808" s="57" t="e">
        <f t="shared" si="57"/>
        <v>#DIV/0!</v>
      </c>
      <c r="BD808" s="58" t="e">
        <f t="shared" si="58"/>
        <v>#DIV/0!</v>
      </c>
      <c r="BE808" s="2" t="s">
        <v>459</v>
      </c>
      <c r="BH808" s="2" t="s">
        <v>428</v>
      </c>
      <c r="BI808" s="9">
        <f>VLOOKUP(BH808,[1]definitions_list_lookup!$AB$12:$AC$17,2,FALSE)</f>
        <v>1</v>
      </c>
    </row>
    <row r="809" spans="1:61">
      <c r="A809" s="8">
        <v>43307</v>
      </c>
      <c r="B809" s="9" t="s">
        <v>9</v>
      </c>
      <c r="D809" s="9" t="s">
        <v>10</v>
      </c>
      <c r="E809" s="9">
        <v>106</v>
      </c>
      <c r="F809" s="9">
        <v>3</v>
      </c>
      <c r="G809" s="10" t="s">
        <v>356</v>
      </c>
      <c r="H809" s="2">
        <v>0</v>
      </c>
      <c r="I809" s="2">
        <v>49</v>
      </c>
      <c r="J809" s="49" t="str">
        <f>IF(((VLOOKUP($G809,Depth_Lookup!$A$3:$J$561,9,FALSE))-(I809/100))&gt;=0,"Good","Too Long")</f>
        <v>Good</v>
      </c>
      <c r="K809" s="50">
        <f>(VLOOKUP($G809,Depth_Lookup!$A$3:$J$561,10,FALSE))+(H809/100)</f>
        <v>241.26</v>
      </c>
      <c r="L809" s="50">
        <f>(VLOOKUP($G809,Depth_Lookup!$A$3:$J$561,10,FALSE))+(I809/100)</f>
        <v>241.75</v>
      </c>
      <c r="R809" s="9"/>
      <c r="S809" s="17"/>
      <c r="T809" s="208"/>
      <c r="U809" s="5"/>
      <c r="V809" s="9"/>
      <c r="W809" s="9"/>
      <c r="X809" s="10" t="e">
        <f>VLOOKUP(W809,[1]definitions_list_lookup!$V$12:$W$15,2,FALSE)</f>
        <v>#N/A</v>
      </c>
      <c r="Y809" s="5"/>
      <c r="Z809" s="17" t="e">
        <f>VLOOKUP(Y809,[1]definitions_list_lookup!$AT$3:$AU$5,2,FALSE)</f>
        <v>#N/A</v>
      </c>
      <c r="AA809" s="52"/>
      <c r="AC809" s="9"/>
      <c r="AD809" s="2" t="s">
        <v>376</v>
      </c>
      <c r="AE809" s="10">
        <f>VLOOKUP(AD809,[1]definitions_list_lookup!$Y$12:$Z$15,2,FALSE)</f>
        <v>0</v>
      </c>
      <c r="AF809" s="5"/>
      <c r="AG809" s="17" t="e">
        <f>VLOOKUP(AF809,[1]definitions_list_lookup!$AT$3:$AU$5,2,FALSE)</f>
        <v>#N/A</v>
      </c>
      <c r="AI809" s="2"/>
      <c r="AJ809" s="2"/>
      <c r="AK809" s="54"/>
      <c r="AL809" s="54"/>
      <c r="AM809" s="54"/>
      <c r="AN809" s="54"/>
      <c r="AO809" s="54"/>
      <c r="AP809" s="54"/>
      <c r="AQ809" s="54"/>
      <c r="AR809" s="54"/>
      <c r="AS809" s="54"/>
      <c r="AT809" s="55"/>
      <c r="AU809" s="55"/>
      <c r="AV809" s="55"/>
      <c r="AW809" s="55"/>
      <c r="AX809" s="56" t="e">
        <f t="shared" si="52"/>
        <v>#DIV/0!</v>
      </c>
      <c r="AY809" s="56" t="e">
        <f t="shared" si="53"/>
        <v>#DIV/0!</v>
      </c>
      <c r="AZ809" s="56" t="e">
        <f t="shared" si="54"/>
        <v>#DIV/0!</v>
      </c>
      <c r="BA809" s="56" t="e">
        <f t="shared" si="55"/>
        <v>#DIV/0!</v>
      </c>
      <c r="BB809" s="56" t="e">
        <f t="shared" si="56"/>
        <v>#DIV/0!</v>
      </c>
      <c r="BC809" s="57" t="e">
        <f t="shared" si="57"/>
        <v>#DIV/0!</v>
      </c>
      <c r="BD809" s="58" t="e">
        <f t="shared" si="58"/>
        <v>#DIV/0!</v>
      </c>
      <c r="BE809" s="2" t="s">
        <v>459</v>
      </c>
      <c r="BH809" s="2" t="s">
        <v>428</v>
      </c>
      <c r="BI809" s="9">
        <f>VLOOKUP(BH809,[1]definitions_list_lookup!$AB$12:$AC$17,2,FALSE)</f>
        <v>1</v>
      </c>
    </row>
    <row r="810" spans="1:61" s="113" customFormat="1">
      <c r="A810" s="112">
        <v>43307</v>
      </c>
      <c r="B810" s="113" t="s">
        <v>9</v>
      </c>
      <c r="D810" s="113" t="s">
        <v>10</v>
      </c>
      <c r="E810" s="113">
        <v>106</v>
      </c>
      <c r="F810" s="113">
        <v>3</v>
      </c>
      <c r="G810" s="114" t="s">
        <v>356</v>
      </c>
      <c r="H810" s="113">
        <v>49</v>
      </c>
      <c r="I810" s="113">
        <v>49.2</v>
      </c>
      <c r="J810" s="49" t="str">
        <f>IF(((VLOOKUP($G810,Depth_Lookup!$A$3:$J$561,9,FALSE))-(I810/100))&gt;=0,"Good","Too Long")</f>
        <v>Good</v>
      </c>
      <c r="K810" s="50">
        <f>(VLOOKUP($G810,Depth_Lookup!$A$3:$J$561,10,FALSE))+(H810/100)</f>
        <v>241.75</v>
      </c>
      <c r="L810" s="50">
        <f>(VLOOKUP($G810,Depth_Lookup!$A$3:$J$561,10,FALSE))+(I810/100)</f>
        <v>241.75199999999998</v>
      </c>
      <c r="M810" s="115"/>
      <c r="N810" s="116"/>
      <c r="S810" s="114"/>
      <c r="T810" s="208"/>
      <c r="X810" s="114" t="e">
        <f>VLOOKUP(W810,[1]definitions_list_lookup!$V$12:$W$15,2,FALSE)</f>
        <v>#N/A</v>
      </c>
      <c r="Z810" s="114" t="e">
        <f>VLOOKUP(Y810,[1]definitions_list_lookup!$AT$3:$AU$5,2,FALSE)</f>
        <v>#N/A</v>
      </c>
      <c r="AA810" s="117"/>
      <c r="AB810" s="118"/>
      <c r="AD810" s="113" t="s">
        <v>376</v>
      </c>
      <c r="AE810" s="114">
        <f>VLOOKUP(AD810,[1]definitions_list_lookup!$Y$12:$Z$15,2,FALSE)</f>
        <v>0</v>
      </c>
      <c r="AG810" s="114" t="e">
        <f>VLOOKUP(AF810,[1]definitions_list_lookup!$AT$3:$AU$5,2,FALSE)</f>
        <v>#N/A</v>
      </c>
      <c r="AK810" s="119" t="s">
        <v>421</v>
      </c>
      <c r="AL810" s="119" t="s">
        <v>422</v>
      </c>
      <c r="AM810" s="119" t="s">
        <v>423</v>
      </c>
      <c r="AN810" s="119">
        <v>0.2</v>
      </c>
      <c r="AO810" s="119"/>
      <c r="AP810" s="119"/>
      <c r="AQ810" s="119"/>
      <c r="AR810" s="119"/>
      <c r="AS810" s="119"/>
      <c r="AT810" s="120">
        <v>40</v>
      </c>
      <c r="AU810" s="120">
        <v>90</v>
      </c>
      <c r="AV810" s="120">
        <v>24</v>
      </c>
      <c r="AW810" s="120">
        <v>0</v>
      </c>
      <c r="AX810" s="121">
        <f t="shared" si="52"/>
        <v>-117.9505505728108</v>
      </c>
      <c r="AY810" s="121">
        <f t="shared" si="53"/>
        <v>242.04944942718919</v>
      </c>
      <c r="AZ810" s="121">
        <f t="shared" si="54"/>
        <v>46.471705246424015</v>
      </c>
      <c r="BA810" s="121">
        <f t="shared" si="55"/>
        <v>332.04944942718919</v>
      </c>
      <c r="BB810" s="121">
        <f t="shared" si="56"/>
        <v>43.528294753575985</v>
      </c>
      <c r="BC810" s="122">
        <f t="shared" si="57"/>
        <v>62.049449427189188</v>
      </c>
      <c r="BD810" s="123">
        <f t="shared" si="58"/>
        <v>43.528294753575985</v>
      </c>
      <c r="BE810" s="113" t="s">
        <v>479</v>
      </c>
      <c r="BG810" s="124"/>
      <c r="BH810" s="113" t="s">
        <v>420</v>
      </c>
      <c r="BI810" s="113">
        <f>VLOOKUP(BH810,[1]definitions_list_lookup!$AB$12:$AC$17,2,FALSE)</f>
        <v>0</v>
      </c>
    </row>
    <row r="811" spans="1:61">
      <c r="A811" s="8">
        <v>43307</v>
      </c>
      <c r="B811" s="9" t="s">
        <v>9</v>
      </c>
      <c r="D811" s="9" t="s">
        <v>10</v>
      </c>
      <c r="E811" s="9">
        <v>106</v>
      </c>
      <c r="F811" s="9">
        <v>3</v>
      </c>
      <c r="G811" s="10" t="s">
        <v>356</v>
      </c>
      <c r="H811" s="2">
        <v>49.2</v>
      </c>
      <c r="I811" s="2">
        <v>64</v>
      </c>
      <c r="J811" s="49" t="str">
        <f>IF(((VLOOKUP($G811,Depth_Lookup!$A$3:$J$561,9,FALSE))-(I811/100))&gt;=0,"Good","Too Long")</f>
        <v>Good</v>
      </c>
      <c r="K811" s="50">
        <f>(VLOOKUP($G811,Depth_Lookup!$A$3:$J$561,10,FALSE))+(H811/100)</f>
        <v>241.75199999999998</v>
      </c>
      <c r="L811" s="50">
        <f>(VLOOKUP($G811,Depth_Lookup!$A$3:$J$561,10,FALSE))+(I811/100)</f>
        <v>241.89999999999998</v>
      </c>
      <c r="R811" s="9"/>
      <c r="S811" s="17"/>
      <c r="T811" s="208"/>
      <c r="U811" s="5"/>
      <c r="V811" s="9"/>
      <c r="W811" s="9"/>
      <c r="X811" s="10" t="e">
        <f>VLOOKUP(W811,[1]definitions_list_lookup!$V$12:$W$15,2,FALSE)</f>
        <v>#N/A</v>
      </c>
      <c r="Y811" s="5"/>
      <c r="Z811" s="17" t="e">
        <f>VLOOKUP(Y811,[1]definitions_list_lookup!$AT$3:$AU$5,2,FALSE)</f>
        <v>#N/A</v>
      </c>
      <c r="AA811" s="52"/>
      <c r="AC811" s="9"/>
      <c r="AD811" s="2" t="s">
        <v>376</v>
      </c>
      <c r="AE811" s="10">
        <f>VLOOKUP(AD811,[1]definitions_list_lookup!$Y$12:$Z$15,2,FALSE)</f>
        <v>0</v>
      </c>
      <c r="AF811" s="5"/>
      <c r="AG811" s="17" t="e">
        <f>VLOOKUP(AF811,[1]definitions_list_lookup!$AT$3:$AU$5,2,FALSE)</f>
        <v>#N/A</v>
      </c>
      <c r="AI811" s="2"/>
      <c r="AJ811" s="2"/>
      <c r="AK811" s="54"/>
      <c r="AL811" s="54"/>
      <c r="AM811" s="54"/>
      <c r="AN811" s="54"/>
      <c r="AO811" s="54"/>
      <c r="AP811" s="54"/>
      <c r="AQ811" s="54"/>
      <c r="AR811" s="54"/>
      <c r="AS811" s="54"/>
      <c r="AT811" s="55"/>
      <c r="AU811" s="55"/>
      <c r="AV811" s="55"/>
      <c r="AW811" s="55"/>
      <c r="AX811" s="56" t="e">
        <f t="shared" si="52"/>
        <v>#DIV/0!</v>
      </c>
      <c r="AY811" s="56" t="e">
        <f t="shared" si="53"/>
        <v>#DIV/0!</v>
      </c>
      <c r="AZ811" s="56" t="e">
        <f t="shared" si="54"/>
        <v>#DIV/0!</v>
      </c>
      <c r="BA811" s="56" t="e">
        <f t="shared" si="55"/>
        <v>#DIV/0!</v>
      </c>
      <c r="BB811" s="56" t="e">
        <f t="shared" si="56"/>
        <v>#DIV/0!</v>
      </c>
      <c r="BC811" s="57" t="e">
        <f t="shared" si="57"/>
        <v>#DIV/0!</v>
      </c>
      <c r="BD811" s="58" t="e">
        <f t="shared" si="58"/>
        <v>#DIV/0!</v>
      </c>
      <c r="BE811" s="2" t="s">
        <v>459</v>
      </c>
      <c r="BH811" s="2" t="s">
        <v>428</v>
      </c>
      <c r="BI811" s="9">
        <f>VLOOKUP(BH811,[1]definitions_list_lookup!$AB$12:$AC$17,2,FALSE)</f>
        <v>1</v>
      </c>
    </row>
    <row r="812" spans="1:61">
      <c r="A812" s="8">
        <v>43307</v>
      </c>
      <c r="B812" s="9" t="s">
        <v>9</v>
      </c>
      <c r="D812" s="9" t="s">
        <v>10</v>
      </c>
      <c r="E812" s="9">
        <v>106</v>
      </c>
      <c r="F812" s="9">
        <v>3</v>
      </c>
      <c r="G812" s="10" t="s">
        <v>356</v>
      </c>
      <c r="H812" s="2">
        <v>64</v>
      </c>
      <c r="I812" s="2">
        <v>81</v>
      </c>
      <c r="J812" s="49" t="str">
        <f>IF(((VLOOKUP($G812,Depth_Lookup!$A$3:$J$561,9,FALSE))-(I812/100))&gt;=0,"Good","Too Long")</f>
        <v>Good</v>
      </c>
      <c r="K812" s="50">
        <f>(VLOOKUP($G812,Depth_Lookup!$A$3:$J$561,10,FALSE))+(H812/100)</f>
        <v>241.89999999999998</v>
      </c>
      <c r="L812" s="50">
        <f>(VLOOKUP($G812,Depth_Lookup!$A$3:$J$561,10,FALSE))+(I812/100)</f>
        <v>242.07</v>
      </c>
      <c r="R812" s="9"/>
      <c r="S812" s="17"/>
      <c r="T812" s="208"/>
      <c r="U812" s="5"/>
      <c r="V812" s="9"/>
      <c r="W812" s="9"/>
      <c r="X812" s="10" t="e">
        <f>VLOOKUP(W812,[1]definitions_list_lookup!$V$12:$W$15,2,FALSE)</f>
        <v>#N/A</v>
      </c>
      <c r="Y812" s="5"/>
      <c r="Z812" s="17" t="e">
        <f>VLOOKUP(Y812,[1]definitions_list_lookup!$AT$3:$AU$5,2,FALSE)</f>
        <v>#N/A</v>
      </c>
      <c r="AA812" s="52"/>
      <c r="AC812" s="9"/>
      <c r="AD812" s="2" t="s">
        <v>376</v>
      </c>
      <c r="AE812" s="10">
        <f>VLOOKUP(AD812,[1]definitions_list_lookup!$Y$12:$Z$15,2,FALSE)</f>
        <v>0</v>
      </c>
      <c r="AF812" s="5"/>
      <c r="AG812" s="17" t="e">
        <f>VLOOKUP(AF812,[1]definitions_list_lookup!$AT$3:$AU$5,2,FALSE)</f>
        <v>#N/A</v>
      </c>
      <c r="AI812" s="2"/>
      <c r="AJ812" s="2"/>
      <c r="AK812" s="54"/>
      <c r="AL812" s="54"/>
      <c r="AM812" s="54"/>
      <c r="AN812" s="54"/>
      <c r="AO812" s="54"/>
      <c r="AP812" s="54"/>
      <c r="AQ812" s="54"/>
      <c r="AR812" s="54"/>
      <c r="AS812" s="54"/>
      <c r="AT812" s="55"/>
      <c r="AU812" s="55"/>
      <c r="AV812" s="55"/>
      <c r="AW812" s="55"/>
      <c r="AX812" s="56" t="e">
        <f t="shared" si="52"/>
        <v>#DIV/0!</v>
      </c>
      <c r="AY812" s="56" t="e">
        <f t="shared" si="53"/>
        <v>#DIV/0!</v>
      </c>
      <c r="AZ812" s="56" t="e">
        <f t="shared" si="54"/>
        <v>#DIV/0!</v>
      </c>
      <c r="BA812" s="56" t="e">
        <f t="shared" si="55"/>
        <v>#DIV/0!</v>
      </c>
      <c r="BB812" s="56" t="e">
        <f t="shared" si="56"/>
        <v>#DIV/0!</v>
      </c>
      <c r="BC812" s="57" t="e">
        <f t="shared" si="57"/>
        <v>#DIV/0!</v>
      </c>
      <c r="BD812" s="58" t="e">
        <f t="shared" si="58"/>
        <v>#DIV/0!</v>
      </c>
      <c r="BE812" s="2" t="s">
        <v>459</v>
      </c>
      <c r="BH812" s="2" t="s">
        <v>428</v>
      </c>
      <c r="BI812" s="9">
        <f>VLOOKUP(BH812,[1]definitions_list_lookup!$AB$12:$AC$17,2,FALSE)</f>
        <v>1</v>
      </c>
    </row>
    <row r="813" spans="1:61" s="113" customFormat="1">
      <c r="A813" s="112">
        <v>43307</v>
      </c>
      <c r="B813" s="113" t="s">
        <v>9</v>
      </c>
      <c r="D813" s="113" t="s">
        <v>10</v>
      </c>
      <c r="E813" s="113">
        <v>106</v>
      </c>
      <c r="F813" s="113">
        <v>3</v>
      </c>
      <c r="G813" s="114" t="s">
        <v>356</v>
      </c>
      <c r="H813" s="113">
        <v>81</v>
      </c>
      <c r="I813" s="113">
        <v>81.5</v>
      </c>
      <c r="J813" s="49" t="str">
        <f>IF(((VLOOKUP($G813,Depth_Lookup!$A$3:$J$561,9,FALSE))-(I813/100))&gt;=0,"Good","Too Long")</f>
        <v>Good</v>
      </c>
      <c r="K813" s="50">
        <f>(VLOOKUP($G813,Depth_Lookup!$A$3:$J$561,10,FALSE))+(H813/100)</f>
        <v>242.07</v>
      </c>
      <c r="L813" s="50">
        <f>(VLOOKUP($G813,Depth_Lookup!$A$3:$J$561,10,FALSE))+(I813/100)</f>
        <v>242.07499999999999</v>
      </c>
      <c r="M813" s="115"/>
      <c r="N813" s="116"/>
      <c r="S813" s="114"/>
      <c r="T813" s="208"/>
      <c r="X813" s="114" t="e">
        <f>VLOOKUP(W813,[1]definitions_list_lookup!$V$12:$W$15,2,FALSE)</f>
        <v>#N/A</v>
      </c>
      <c r="Z813" s="114" t="e">
        <f>VLOOKUP(Y813,[1]definitions_list_lookup!$AT$3:$AU$5,2,FALSE)</f>
        <v>#N/A</v>
      </c>
      <c r="AA813" s="117"/>
      <c r="AB813" s="118"/>
      <c r="AD813" s="113" t="s">
        <v>376</v>
      </c>
      <c r="AE813" s="114">
        <f>VLOOKUP(AD813,[1]definitions_list_lookup!$Y$12:$Z$15,2,FALSE)</f>
        <v>0</v>
      </c>
      <c r="AG813" s="114" t="e">
        <f>VLOOKUP(AF813,[1]definitions_list_lookup!$AT$3:$AU$5,2,FALSE)</f>
        <v>#N/A</v>
      </c>
      <c r="AK813" s="119" t="s">
        <v>421</v>
      </c>
      <c r="AL813" s="119" t="s">
        <v>422</v>
      </c>
      <c r="AM813" s="119" t="s">
        <v>423</v>
      </c>
      <c r="AN813" s="119">
        <v>0.5</v>
      </c>
      <c r="AO813" s="119"/>
      <c r="AP813" s="119"/>
      <c r="AQ813" s="119"/>
      <c r="AR813" s="119"/>
      <c r="AS813" s="119"/>
      <c r="AT813" s="120">
        <v>20</v>
      </c>
      <c r="AU813" s="120">
        <v>90</v>
      </c>
      <c r="AV813" s="120">
        <v>5</v>
      </c>
      <c r="AW813" s="120">
        <v>0</v>
      </c>
      <c r="AX813" s="121">
        <f t="shared" si="52"/>
        <v>-103.51594585624122</v>
      </c>
      <c r="AY813" s="121">
        <f t="shared" si="53"/>
        <v>256.48405414375878</v>
      </c>
      <c r="AZ813" s="121">
        <f t="shared" si="54"/>
        <v>69.477238404313738</v>
      </c>
      <c r="BA813" s="121">
        <f t="shared" si="55"/>
        <v>346.48405414375878</v>
      </c>
      <c r="BB813" s="121">
        <f t="shared" si="56"/>
        <v>20.522761595686262</v>
      </c>
      <c r="BC813" s="122">
        <f t="shared" si="57"/>
        <v>76.484054143758783</v>
      </c>
      <c r="BD813" s="123">
        <f t="shared" si="58"/>
        <v>20.522761595686262</v>
      </c>
      <c r="BE813" s="113" t="s">
        <v>479</v>
      </c>
      <c r="BG813" s="124"/>
      <c r="BH813" s="113" t="s">
        <v>420</v>
      </c>
      <c r="BI813" s="113">
        <f>VLOOKUP(BH813,[1]definitions_list_lookup!$AB$12:$AC$17,2,FALSE)</f>
        <v>0</v>
      </c>
    </row>
    <row r="814" spans="1:61">
      <c r="A814" s="8">
        <v>43307</v>
      </c>
      <c r="B814" s="9" t="s">
        <v>9</v>
      </c>
      <c r="D814" s="9" t="s">
        <v>10</v>
      </c>
      <c r="E814" s="9">
        <v>106</v>
      </c>
      <c r="F814" s="9">
        <v>3</v>
      </c>
      <c r="G814" s="10" t="s">
        <v>356</v>
      </c>
      <c r="H814" s="2">
        <v>81.5</v>
      </c>
      <c r="I814" s="2">
        <v>85</v>
      </c>
      <c r="J814" s="49" t="str">
        <f>IF(((VLOOKUP($G814,Depth_Lookup!$A$3:$J$561,9,FALSE))-(I814/100))&gt;=0,"Good","Too Long")</f>
        <v>Good</v>
      </c>
      <c r="K814" s="50">
        <f>(VLOOKUP($G814,Depth_Lookup!$A$3:$J$561,10,FALSE))+(H814/100)</f>
        <v>242.07499999999999</v>
      </c>
      <c r="L814" s="50">
        <f>(VLOOKUP($G814,Depth_Lookup!$A$3:$J$561,10,FALSE))+(I814/100)</f>
        <v>242.10999999999999</v>
      </c>
      <c r="R814" s="9"/>
      <c r="S814" s="17"/>
      <c r="T814" s="208"/>
      <c r="U814" s="5"/>
      <c r="V814" s="9"/>
      <c r="W814" s="9"/>
      <c r="X814" s="10" t="e">
        <f>VLOOKUP(W814,[1]definitions_list_lookup!$V$12:$W$15,2,FALSE)</f>
        <v>#N/A</v>
      </c>
      <c r="Y814" s="5"/>
      <c r="Z814" s="17" t="e">
        <f>VLOOKUP(Y814,[1]definitions_list_lookup!$AT$3:$AU$5,2,FALSE)</f>
        <v>#N/A</v>
      </c>
      <c r="AA814" s="52"/>
      <c r="AC814" s="9"/>
      <c r="AD814" s="2" t="s">
        <v>376</v>
      </c>
      <c r="AE814" s="10">
        <f>VLOOKUP(AD814,[1]definitions_list_lookup!$Y$12:$Z$15,2,FALSE)</f>
        <v>0</v>
      </c>
      <c r="AF814" s="5"/>
      <c r="AG814" s="17" t="e">
        <f>VLOOKUP(AF814,[1]definitions_list_lookup!$AT$3:$AU$5,2,FALSE)</f>
        <v>#N/A</v>
      </c>
      <c r="AI814" s="2"/>
      <c r="AJ814" s="2"/>
      <c r="AK814" s="54"/>
      <c r="AL814" s="54"/>
      <c r="AM814" s="54"/>
      <c r="AN814" s="54"/>
      <c r="AO814" s="54"/>
      <c r="AP814" s="54"/>
      <c r="AQ814" s="54"/>
      <c r="AR814" s="54"/>
      <c r="AS814" s="54"/>
      <c r="AT814" s="55"/>
      <c r="AU814" s="55"/>
      <c r="AV814" s="55"/>
      <c r="AW814" s="55"/>
      <c r="AX814" s="56" t="e">
        <f t="shared" si="52"/>
        <v>#DIV/0!</v>
      </c>
      <c r="AY814" s="56" t="e">
        <f t="shared" si="53"/>
        <v>#DIV/0!</v>
      </c>
      <c r="AZ814" s="56" t="e">
        <f t="shared" si="54"/>
        <v>#DIV/0!</v>
      </c>
      <c r="BA814" s="56" t="e">
        <f t="shared" si="55"/>
        <v>#DIV/0!</v>
      </c>
      <c r="BB814" s="56" t="e">
        <f t="shared" si="56"/>
        <v>#DIV/0!</v>
      </c>
      <c r="BC814" s="57" t="e">
        <f t="shared" si="57"/>
        <v>#DIV/0!</v>
      </c>
      <c r="BD814" s="58" t="e">
        <f t="shared" si="58"/>
        <v>#DIV/0!</v>
      </c>
      <c r="BE814" s="2" t="s">
        <v>459</v>
      </c>
      <c r="BH814" s="2" t="s">
        <v>428</v>
      </c>
      <c r="BI814" s="9">
        <f>VLOOKUP(BH814,[1]definitions_list_lookup!$AB$12:$AC$17,2,FALSE)</f>
        <v>1</v>
      </c>
    </row>
    <row r="815" spans="1:61">
      <c r="A815" s="8">
        <v>43307</v>
      </c>
      <c r="B815" s="9" t="s">
        <v>9</v>
      </c>
      <c r="D815" s="9" t="s">
        <v>10</v>
      </c>
      <c r="E815" s="9">
        <v>106</v>
      </c>
      <c r="F815" s="9">
        <v>4</v>
      </c>
      <c r="G815" s="10" t="s">
        <v>357</v>
      </c>
      <c r="H815" s="2">
        <v>0</v>
      </c>
      <c r="I815" s="2">
        <v>15.5</v>
      </c>
      <c r="J815" s="49" t="str">
        <f>IF(((VLOOKUP($G815,Depth_Lookup!$A$3:$J$561,9,FALSE))-(I815/100))&gt;=0,"Good","Too Long")</f>
        <v>Good</v>
      </c>
      <c r="K815" s="50">
        <f>(VLOOKUP($G815,Depth_Lookup!$A$3:$J$561,10,FALSE))+(H815/100)</f>
        <v>242.11</v>
      </c>
      <c r="L815" s="50">
        <f>(VLOOKUP($G815,Depth_Lookup!$A$3:$J$561,10,FALSE))+(I815/100)</f>
        <v>242.26500000000001</v>
      </c>
      <c r="R815" s="9"/>
      <c r="S815" s="17"/>
      <c r="T815" s="208"/>
      <c r="U815" s="5"/>
      <c r="V815" s="9"/>
      <c r="W815" s="9"/>
      <c r="X815" s="10" t="e">
        <f>VLOOKUP(W815,[1]definitions_list_lookup!$V$12:$W$15,2,FALSE)</f>
        <v>#N/A</v>
      </c>
      <c r="Y815" s="5"/>
      <c r="Z815" s="17" t="e">
        <f>VLOOKUP(Y815,[1]definitions_list_lookup!$AT$3:$AU$5,2,FALSE)</f>
        <v>#N/A</v>
      </c>
      <c r="AA815" s="52"/>
      <c r="AC815" s="9"/>
      <c r="AD815" s="2" t="s">
        <v>376</v>
      </c>
      <c r="AE815" s="10">
        <f>VLOOKUP(AD815,[1]definitions_list_lookup!$Y$12:$Z$15,2,FALSE)</f>
        <v>0</v>
      </c>
      <c r="AF815" s="5"/>
      <c r="AG815" s="17" t="e">
        <f>VLOOKUP(AF815,[1]definitions_list_lookup!$AT$3:$AU$5,2,FALSE)</f>
        <v>#N/A</v>
      </c>
      <c r="AI815" s="2"/>
      <c r="AJ815" s="2"/>
      <c r="AK815" s="54"/>
      <c r="AL815" s="54"/>
      <c r="AM815" s="54"/>
      <c r="AN815" s="54"/>
      <c r="AO815" s="54"/>
      <c r="AP815" s="54"/>
      <c r="AQ815" s="54"/>
      <c r="AR815" s="54"/>
      <c r="AS815" s="54"/>
      <c r="AT815" s="55"/>
      <c r="AU815" s="55"/>
      <c r="AV815" s="55"/>
      <c r="AW815" s="55"/>
      <c r="AX815" s="56" t="e">
        <f t="shared" si="52"/>
        <v>#DIV/0!</v>
      </c>
      <c r="AY815" s="56" t="e">
        <f t="shared" si="53"/>
        <v>#DIV/0!</v>
      </c>
      <c r="AZ815" s="56" t="e">
        <f t="shared" si="54"/>
        <v>#DIV/0!</v>
      </c>
      <c r="BA815" s="56" t="e">
        <f t="shared" si="55"/>
        <v>#DIV/0!</v>
      </c>
      <c r="BB815" s="56" t="e">
        <f t="shared" si="56"/>
        <v>#DIV/0!</v>
      </c>
      <c r="BC815" s="57" t="e">
        <f t="shared" si="57"/>
        <v>#DIV/0!</v>
      </c>
      <c r="BD815" s="58" t="e">
        <f t="shared" si="58"/>
        <v>#DIV/0!</v>
      </c>
      <c r="BE815" s="2" t="s">
        <v>459</v>
      </c>
      <c r="BH815" s="2" t="s">
        <v>428</v>
      </c>
      <c r="BI815" s="9">
        <f>VLOOKUP(BH815,[1]definitions_list_lookup!$AB$12:$AC$17,2,FALSE)</f>
        <v>1</v>
      </c>
    </row>
    <row r="816" spans="1:61" s="85" customFormat="1">
      <c r="A816" s="84">
        <v>43307</v>
      </c>
      <c r="B816" s="85" t="s">
        <v>9</v>
      </c>
      <c r="D816" s="85" t="s">
        <v>10</v>
      </c>
      <c r="E816" s="85">
        <v>106</v>
      </c>
      <c r="F816" s="85">
        <v>4</v>
      </c>
      <c r="G816" s="86" t="s">
        <v>357</v>
      </c>
      <c r="H816" s="85">
        <v>15.5</v>
      </c>
      <c r="I816" s="85">
        <v>20.5</v>
      </c>
      <c r="J816" s="49" t="str">
        <f>IF(((VLOOKUP($G816,Depth_Lookup!$A$3:$J$561,9,FALSE))-(I816/100))&gt;=0,"Good","Too Long")</f>
        <v>Good</v>
      </c>
      <c r="K816" s="50">
        <f>(VLOOKUP($G816,Depth_Lookup!$A$3:$J$561,10,FALSE))+(H816/100)</f>
        <v>242.26500000000001</v>
      </c>
      <c r="L816" s="50">
        <f>(VLOOKUP($G816,Depth_Lookup!$A$3:$J$561,10,FALSE))+(I816/100)</f>
        <v>242.31500000000003</v>
      </c>
      <c r="M816" s="87"/>
      <c r="N816" s="88"/>
      <c r="S816" s="86"/>
      <c r="T816" s="208"/>
      <c r="X816" s="86" t="e">
        <f>VLOOKUP(W816,[1]definitions_list_lookup!$V$12:$W$15,2,FALSE)</f>
        <v>#N/A</v>
      </c>
      <c r="Z816" s="86" t="e">
        <f>VLOOKUP(Y816,[1]definitions_list_lookup!$AT$3:$AU$5,2,FALSE)</f>
        <v>#N/A</v>
      </c>
      <c r="AA816" s="89"/>
      <c r="AB816" s="90"/>
      <c r="AD816" s="85" t="s">
        <v>376</v>
      </c>
      <c r="AE816" s="86">
        <f>VLOOKUP(AD816,[1]definitions_list_lookup!$Y$12:$Z$15,2,FALSE)</f>
        <v>0</v>
      </c>
      <c r="AG816" s="86" t="e">
        <f>VLOOKUP(AF816,[1]definitions_list_lookup!$AT$3:$AU$5,2,FALSE)</f>
        <v>#N/A</v>
      </c>
      <c r="AK816" s="91"/>
      <c r="AL816" s="91"/>
      <c r="AM816" s="91"/>
      <c r="AN816" s="91"/>
      <c r="AO816" s="91"/>
      <c r="AP816" s="91"/>
      <c r="AQ816" s="91"/>
      <c r="AR816" s="91"/>
      <c r="AS816" s="91"/>
      <c r="AT816" s="92"/>
      <c r="AU816" s="92"/>
      <c r="AV816" s="92"/>
      <c r="AW816" s="92"/>
      <c r="AX816" s="93" t="e">
        <f t="shared" si="52"/>
        <v>#DIV/0!</v>
      </c>
      <c r="AY816" s="93" t="e">
        <f t="shared" si="53"/>
        <v>#DIV/0!</v>
      </c>
      <c r="AZ816" s="93" t="e">
        <f t="shared" si="54"/>
        <v>#DIV/0!</v>
      </c>
      <c r="BA816" s="93" t="e">
        <f t="shared" si="55"/>
        <v>#DIV/0!</v>
      </c>
      <c r="BB816" s="93" t="e">
        <f t="shared" si="56"/>
        <v>#DIV/0!</v>
      </c>
      <c r="BC816" s="94" t="e">
        <f t="shared" si="57"/>
        <v>#DIV/0!</v>
      </c>
      <c r="BD816" s="95" t="e">
        <f t="shared" si="58"/>
        <v>#DIV/0!</v>
      </c>
      <c r="BE816" s="85" t="s">
        <v>462</v>
      </c>
      <c r="BG816" s="96"/>
      <c r="BH816" s="85" t="s">
        <v>420</v>
      </c>
      <c r="BI816" s="85">
        <f>VLOOKUP(BH816,[1]definitions_list_lookup!$AB$12:$AC$17,2,FALSE)</f>
        <v>0</v>
      </c>
    </row>
    <row r="817" spans="1:61" s="113" customFormat="1">
      <c r="A817" s="112">
        <v>43307</v>
      </c>
      <c r="B817" s="113" t="s">
        <v>9</v>
      </c>
      <c r="D817" s="113" t="s">
        <v>10</v>
      </c>
      <c r="E817" s="113">
        <v>106</v>
      </c>
      <c r="F817" s="113">
        <v>4</v>
      </c>
      <c r="G817" s="114" t="s">
        <v>357</v>
      </c>
      <c r="H817" s="113">
        <v>20.5</v>
      </c>
      <c r="I817" s="113">
        <v>21</v>
      </c>
      <c r="J817" s="49" t="str">
        <f>IF(((VLOOKUP($G817,Depth_Lookup!$A$3:$J$561,9,FALSE))-(I817/100))&gt;=0,"Good","Too Long")</f>
        <v>Good</v>
      </c>
      <c r="K817" s="50">
        <f>(VLOOKUP($G817,Depth_Lookup!$A$3:$J$561,10,FALSE))+(H817/100)</f>
        <v>242.31500000000003</v>
      </c>
      <c r="L817" s="50">
        <f>(VLOOKUP($G817,Depth_Lookup!$A$3:$J$561,10,FALSE))+(I817/100)</f>
        <v>242.32000000000002</v>
      </c>
      <c r="M817" s="115"/>
      <c r="N817" s="116"/>
      <c r="S817" s="114"/>
      <c r="T817" s="208"/>
      <c r="X817" s="114" t="e">
        <f>VLOOKUP(W817,[1]definitions_list_lookup!$V$12:$W$15,2,FALSE)</f>
        <v>#N/A</v>
      </c>
      <c r="Z817" s="114" t="e">
        <f>VLOOKUP(Y817,[1]definitions_list_lookup!$AT$3:$AU$5,2,FALSE)</f>
        <v>#N/A</v>
      </c>
      <c r="AA817" s="117"/>
      <c r="AB817" s="118"/>
      <c r="AD817" s="113" t="s">
        <v>376</v>
      </c>
      <c r="AE817" s="114">
        <f>VLOOKUP(AD817,[1]definitions_list_lookup!$Y$12:$Z$15,2,FALSE)</f>
        <v>0</v>
      </c>
      <c r="AG817" s="114" t="e">
        <f>VLOOKUP(AF817,[1]definitions_list_lookup!$AT$3:$AU$5,2,FALSE)</f>
        <v>#N/A</v>
      </c>
      <c r="AK817" s="119" t="s">
        <v>421</v>
      </c>
      <c r="AL817" s="119" t="s">
        <v>422</v>
      </c>
      <c r="AM817" s="119" t="s">
        <v>423</v>
      </c>
      <c r="AN817" s="119">
        <v>0.5</v>
      </c>
      <c r="AO817" s="119"/>
      <c r="AP817" s="119"/>
      <c r="AQ817" s="119"/>
      <c r="AR817" s="119"/>
      <c r="AS817" s="119"/>
      <c r="AT817" s="120">
        <v>2</v>
      </c>
      <c r="AU817" s="120">
        <v>90</v>
      </c>
      <c r="AV817" s="120">
        <v>33</v>
      </c>
      <c r="AW817" s="120">
        <v>180</v>
      </c>
      <c r="AX817" s="121">
        <f t="shared" si="52"/>
        <v>-3.0780169127701242</v>
      </c>
      <c r="AY817" s="121">
        <f t="shared" si="53"/>
        <v>356.92198308722988</v>
      </c>
      <c r="AZ817" s="121">
        <f t="shared" si="54"/>
        <v>56.962205731950057</v>
      </c>
      <c r="BA817" s="121">
        <f t="shared" si="55"/>
        <v>86.921983087229876</v>
      </c>
      <c r="BB817" s="121">
        <f t="shared" si="56"/>
        <v>33.037794268049943</v>
      </c>
      <c r="BC817" s="122">
        <f t="shared" si="57"/>
        <v>176.92198308722988</v>
      </c>
      <c r="BD817" s="123">
        <f t="shared" si="58"/>
        <v>33.037794268049943</v>
      </c>
      <c r="BE817" s="113" t="s">
        <v>479</v>
      </c>
      <c r="BG817" s="124"/>
      <c r="BH817" s="113" t="s">
        <v>420</v>
      </c>
      <c r="BI817" s="113">
        <f>VLOOKUP(BH817,[1]definitions_list_lookup!$AB$12:$AC$17,2,FALSE)</f>
        <v>0</v>
      </c>
    </row>
    <row r="818" spans="1:61" s="85" customFormat="1">
      <c r="A818" s="84">
        <v>43307</v>
      </c>
      <c r="B818" s="85" t="s">
        <v>9</v>
      </c>
      <c r="D818" s="85" t="s">
        <v>10</v>
      </c>
      <c r="E818" s="85">
        <v>106</v>
      </c>
      <c r="F818" s="85">
        <v>4</v>
      </c>
      <c r="G818" s="86" t="s">
        <v>357</v>
      </c>
      <c r="H818" s="85">
        <v>21</v>
      </c>
      <c r="I818" s="85">
        <v>32</v>
      </c>
      <c r="J818" s="49" t="str">
        <f>IF(((VLOOKUP($G818,Depth_Lookup!$A$3:$J$561,9,FALSE))-(I818/100))&gt;=0,"Good","Too Long")</f>
        <v>Good</v>
      </c>
      <c r="K818" s="50">
        <f>(VLOOKUP($G818,Depth_Lookup!$A$3:$J$561,10,FALSE))+(H818/100)</f>
        <v>242.32000000000002</v>
      </c>
      <c r="L818" s="50">
        <f>(VLOOKUP($G818,Depth_Lookup!$A$3:$J$561,10,FALSE))+(I818/100)</f>
        <v>242.43</v>
      </c>
      <c r="M818" s="87"/>
      <c r="N818" s="88"/>
      <c r="S818" s="86"/>
      <c r="T818" s="208"/>
      <c r="X818" s="86" t="e">
        <f>VLOOKUP(W818,[1]definitions_list_lookup!$V$12:$W$15,2,FALSE)</f>
        <v>#N/A</v>
      </c>
      <c r="Z818" s="86" t="e">
        <f>VLOOKUP(Y818,[1]definitions_list_lookup!$AT$3:$AU$5,2,FALSE)</f>
        <v>#N/A</v>
      </c>
      <c r="AA818" s="89"/>
      <c r="AB818" s="90"/>
      <c r="AD818" s="85" t="s">
        <v>376</v>
      </c>
      <c r="AE818" s="86">
        <f>VLOOKUP(AD818,[1]definitions_list_lookup!$Y$12:$Z$15,2,FALSE)</f>
        <v>0</v>
      </c>
      <c r="AG818" s="86" t="e">
        <f>VLOOKUP(AF818,[1]definitions_list_lookup!$AT$3:$AU$5,2,FALSE)</f>
        <v>#N/A</v>
      </c>
      <c r="AK818" s="91"/>
      <c r="AL818" s="91"/>
      <c r="AM818" s="91"/>
      <c r="AN818" s="91"/>
      <c r="AO818" s="91"/>
      <c r="AP818" s="91"/>
      <c r="AQ818" s="91"/>
      <c r="AR818" s="91"/>
      <c r="AS818" s="91"/>
      <c r="AT818" s="92"/>
      <c r="AU818" s="92"/>
      <c r="AV818" s="92"/>
      <c r="AW818" s="92"/>
      <c r="AX818" s="93" t="e">
        <f t="shared" si="52"/>
        <v>#DIV/0!</v>
      </c>
      <c r="AY818" s="93" t="e">
        <f t="shared" si="53"/>
        <v>#DIV/0!</v>
      </c>
      <c r="AZ818" s="93" t="e">
        <f t="shared" si="54"/>
        <v>#DIV/0!</v>
      </c>
      <c r="BA818" s="93" t="e">
        <f t="shared" si="55"/>
        <v>#DIV/0!</v>
      </c>
      <c r="BB818" s="93" t="e">
        <f t="shared" si="56"/>
        <v>#DIV/0!</v>
      </c>
      <c r="BC818" s="94" t="e">
        <f t="shared" si="57"/>
        <v>#DIV/0!</v>
      </c>
      <c r="BD818" s="95" t="e">
        <f t="shared" si="58"/>
        <v>#DIV/0!</v>
      </c>
      <c r="BE818" s="85" t="s">
        <v>481</v>
      </c>
      <c r="BG818" s="96"/>
      <c r="BH818" s="85" t="s">
        <v>420</v>
      </c>
      <c r="BI818" s="85">
        <f>VLOOKUP(BH818,[1]definitions_list_lookup!$AB$12:$AC$17,2,FALSE)</f>
        <v>0</v>
      </c>
    </row>
    <row r="819" spans="1:61">
      <c r="A819" s="8">
        <v>43307</v>
      </c>
      <c r="B819" s="9" t="s">
        <v>9</v>
      </c>
      <c r="D819" s="9" t="s">
        <v>10</v>
      </c>
      <c r="E819" s="9">
        <v>106</v>
      </c>
      <c r="F819" s="9">
        <v>4</v>
      </c>
      <c r="G819" s="10" t="s">
        <v>357</v>
      </c>
      <c r="H819" s="2">
        <v>32</v>
      </c>
      <c r="I819" s="2">
        <v>53</v>
      </c>
      <c r="J819" s="49" t="str">
        <f>IF(((VLOOKUP($G819,Depth_Lookup!$A$3:$J$561,9,FALSE))-(I819/100))&gt;=0,"Good","Too Long")</f>
        <v>Good</v>
      </c>
      <c r="K819" s="50">
        <f>(VLOOKUP($G819,Depth_Lookup!$A$3:$J$561,10,FALSE))+(H819/100)</f>
        <v>242.43</v>
      </c>
      <c r="L819" s="50">
        <f>(VLOOKUP($G819,Depth_Lookup!$A$3:$J$561,10,FALSE))+(I819/100)</f>
        <v>242.64000000000001</v>
      </c>
      <c r="R819" s="9"/>
      <c r="S819" s="17"/>
      <c r="T819" s="208"/>
      <c r="U819" s="5"/>
      <c r="V819" s="9"/>
      <c r="W819" s="9"/>
      <c r="X819" s="10" t="e">
        <f>VLOOKUP(W819,[1]definitions_list_lookup!$V$12:$W$15,2,FALSE)</f>
        <v>#N/A</v>
      </c>
      <c r="Y819" s="5"/>
      <c r="Z819" s="17" t="e">
        <f>VLOOKUP(Y819,[1]definitions_list_lookup!$AT$3:$AU$5,2,FALSE)</f>
        <v>#N/A</v>
      </c>
      <c r="AA819" s="52"/>
      <c r="AC819" s="9"/>
      <c r="AD819" s="2" t="s">
        <v>376</v>
      </c>
      <c r="AE819" s="10">
        <f>VLOOKUP(AD819,[1]definitions_list_lookup!$Y$12:$Z$15,2,FALSE)</f>
        <v>0</v>
      </c>
      <c r="AF819" s="5"/>
      <c r="AG819" s="17" t="e">
        <f>VLOOKUP(AF819,[1]definitions_list_lookup!$AT$3:$AU$5,2,FALSE)</f>
        <v>#N/A</v>
      </c>
      <c r="AI819" s="2"/>
      <c r="AJ819" s="2"/>
      <c r="AK819" s="54"/>
      <c r="AL819" s="54"/>
      <c r="AM819" s="54"/>
      <c r="AN819" s="54"/>
      <c r="AO819" s="54"/>
      <c r="AP819" s="54"/>
      <c r="AQ819" s="54"/>
      <c r="AR819" s="54"/>
      <c r="AS819" s="54"/>
      <c r="AT819" s="55"/>
      <c r="AU819" s="55"/>
      <c r="AV819" s="55"/>
      <c r="AW819" s="55"/>
      <c r="AX819" s="56" t="e">
        <f t="shared" si="52"/>
        <v>#DIV/0!</v>
      </c>
      <c r="AY819" s="56" t="e">
        <f t="shared" si="53"/>
        <v>#DIV/0!</v>
      </c>
      <c r="AZ819" s="56" t="e">
        <f t="shared" si="54"/>
        <v>#DIV/0!</v>
      </c>
      <c r="BA819" s="56" t="e">
        <f t="shared" si="55"/>
        <v>#DIV/0!</v>
      </c>
      <c r="BB819" s="56" t="e">
        <f t="shared" si="56"/>
        <v>#DIV/0!</v>
      </c>
      <c r="BC819" s="57" t="e">
        <f t="shared" si="57"/>
        <v>#DIV/0!</v>
      </c>
      <c r="BD819" s="58" t="e">
        <f t="shared" si="58"/>
        <v>#DIV/0!</v>
      </c>
      <c r="BE819" s="2" t="s">
        <v>459</v>
      </c>
      <c r="BH819" s="2" t="s">
        <v>428</v>
      </c>
      <c r="BI819" s="9">
        <f>VLOOKUP(BH819,[1]definitions_list_lookup!$AB$12:$AC$17,2,FALSE)</f>
        <v>1</v>
      </c>
    </row>
    <row r="820" spans="1:61" s="113" customFormat="1">
      <c r="A820" s="112">
        <v>43307</v>
      </c>
      <c r="B820" s="113" t="s">
        <v>9</v>
      </c>
      <c r="D820" s="113" t="s">
        <v>10</v>
      </c>
      <c r="E820" s="113">
        <v>106</v>
      </c>
      <c r="F820" s="113">
        <v>4</v>
      </c>
      <c r="G820" s="114" t="s">
        <v>357</v>
      </c>
      <c r="H820" s="113">
        <v>53</v>
      </c>
      <c r="I820" s="113">
        <v>53.5</v>
      </c>
      <c r="J820" s="49" t="str">
        <f>IF(((VLOOKUP($G820,Depth_Lookup!$A$3:$J$561,9,FALSE))-(I820/100))&gt;=0,"Good","Too Long")</f>
        <v>Good</v>
      </c>
      <c r="K820" s="50">
        <f>(VLOOKUP($G820,Depth_Lookup!$A$3:$J$561,10,FALSE))+(H820/100)</f>
        <v>242.64000000000001</v>
      </c>
      <c r="L820" s="50">
        <f>(VLOOKUP($G820,Depth_Lookup!$A$3:$J$561,10,FALSE))+(I820/100)</f>
        <v>242.64500000000001</v>
      </c>
      <c r="M820" s="115"/>
      <c r="N820" s="116"/>
      <c r="S820" s="114"/>
      <c r="T820" s="208"/>
      <c r="X820" s="114" t="e">
        <f>VLOOKUP(W820,[1]definitions_list_lookup!$V$12:$W$15,2,FALSE)</f>
        <v>#N/A</v>
      </c>
      <c r="Z820" s="114" t="e">
        <f>VLOOKUP(Y820,[1]definitions_list_lookup!$AT$3:$AU$5,2,FALSE)</f>
        <v>#N/A</v>
      </c>
      <c r="AA820" s="117"/>
      <c r="AB820" s="118"/>
      <c r="AD820" s="113" t="s">
        <v>376</v>
      </c>
      <c r="AE820" s="114">
        <f>VLOOKUP(AD820,[1]definitions_list_lookup!$Y$12:$Z$15,2,FALSE)</f>
        <v>0</v>
      </c>
      <c r="AG820" s="114" t="e">
        <f>VLOOKUP(AF820,[1]definitions_list_lookup!$AT$3:$AU$5,2,FALSE)</f>
        <v>#N/A</v>
      </c>
      <c r="AK820" s="119" t="s">
        <v>421</v>
      </c>
      <c r="AL820" s="119" t="s">
        <v>422</v>
      </c>
      <c r="AM820" s="119" t="s">
        <v>423</v>
      </c>
      <c r="AN820" s="119">
        <v>0.5</v>
      </c>
      <c r="AO820" s="119"/>
      <c r="AP820" s="119"/>
      <c r="AQ820" s="119"/>
      <c r="AR820" s="119"/>
      <c r="AS820" s="119"/>
      <c r="AT820" s="120">
        <v>4</v>
      </c>
      <c r="AU820" s="120">
        <v>270</v>
      </c>
      <c r="AV820" s="120">
        <v>20</v>
      </c>
      <c r="AW820" s="120">
        <v>180</v>
      </c>
      <c r="AX820" s="121">
        <f t="shared" si="52"/>
        <v>10.875285363834507</v>
      </c>
      <c r="AY820" s="121">
        <f t="shared" si="53"/>
        <v>10.875285363834507</v>
      </c>
      <c r="AZ820" s="121">
        <f t="shared" si="54"/>
        <v>69.663953345299262</v>
      </c>
      <c r="BA820" s="121">
        <f t="shared" si="55"/>
        <v>100.87528536383451</v>
      </c>
      <c r="BB820" s="121">
        <f t="shared" si="56"/>
        <v>20.336046654700738</v>
      </c>
      <c r="BC820" s="122">
        <f t="shared" si="57"/>
        <v>190.87528536383451</v>
      </c>
      <c r="BD820" s="123">
        <f t="shared" si="58"/>
        <v>20.336046654700738</v>
      </c>
      <c r="BE820" s="113" t="s">
        <v>479</v>
      </c>
      <c r="BG820" s="124"/>
      <c r="BH820" s="113" t="s">
        <v>420</v>
      </c>
      <c r="BI820" s="113">
        <f>VLOOKUP(BH820,[1]definitions_list_lookup!$AB$12:$AC$17,2,FALSE)</f>
        <v>0</v>
      </c>
    </row>
    <row r="821" spans="1:61">
      <c r="A821" s="8">
        <v>43307</v>
      </c>
      <c r="B821" s="9" t="s">
        <v>9</v>
      </c>
      <c r="D821" s="9" t="s">
        <v>10</v>
      </c>
      <c r="E821" s="9">
        <v>106</v>
      </c>
      <c r="F821" s="9">
        <v>4</v>
      </c>
      <c r="G821" s="10" t="s">
        <v>357</v>
      </c>
      <c r="H821" s="2">
        <v>53.5</v>
      </c>
      <c r="I821" s="2">
        <v>56</v>
      </c>
      <c r="J821" s="49" t="str">
        <f>IF(((VLOOKUP($G821,Depth_Lookup!$A$3:$J$561,9,FALSE))-(I821/100))&gt;=0,"Good","Too Long")</f>
        <v>Good</v>
      </c>
      <c r="K821" s="50">
        <f>(VLOOKUP($G821,Depth_Lookup!$A$3:$J$561,10,FALSE))+(H821/100)</f>
        <v>242.64500000000001</v>
      </c>
      <c r="L821" s="50">
        <f>(VLOOKUP($G821,Depth_Lookup!$A$3:$J$561,10,FALSE))+(I821/100)</f>
        <v>242.67000000000002</v>
      </c>
      <c r="R821" s="9"/>
      <c r="S821" s="17"/>
      <c r="T821" s="208"/>
      <c r="U821" s="5"/>
      <c r="V821" s="9"/>
      <c r="W821" s="9"/>
      <c r="X821" s="10" t="e">
        <f>VLOOKUP(W821,[1]definitions_list_lookup!$V$12:$W$15,2,FALSE)</f>
        <v>#N/A</v>
      </c>
      <c r="Y821" s="5"/>
      <c r="Z821" s="17" t="e">
        <f>VLOOKUP(Y821,[1]definitions_list_lookup!$AT$3:$AU$5,2,FALSE)</f>
        <v>#N/A</v>
      </c>
      <c r="AA821" s="52"/>
      <c r="AC821" s="9"/>
      <c r="AD821" s="2" t="s">
        <v>376</v>
      </c>
      <c r="AE821" s="10">
        <f>VLOOKUP(AD821,[1]definitions_list_lookup!$Y$12:$Z$15,2,FALSE)</f>
        <v>0</v>
      </c>
      <c r="AF821" s="5"/>
      <c r="AG821" s="17" t="e">
        <f>VLOOKUP(AF821,[1]definitions_list_lookup!$AT$3:$AU$5,2,FALSE)</f>
        <v>#N/A</v>
      </c>
      <c r="AI821" s="2"/>
      <c r="AJ821" s="2"/>
      <c r="AK821" s="54"/>
      <c r="AL821" s="54"/>
      <c r="AM821" s="54"/>
      <c r="AN821" s="54"/>
      <c r="AO821" s="54"/>
      <c r="AP821" s="54"/>
      <c r="AQ821" s="54"/>
      <c r="AR821" s="54"/>
      <c r="AS821" s="54"/>
      <c r="AT821" s="55"/>
      <c r="AU821" s="55"/>
      <c r="AV821" s="55"/>
      <c r="AW821" s="55"/>
      <c r="AX821" s="56" t="e">
        <f t="shared" si="52"/>
        <v>#DIV/0!</v>
      </c>
      <c r="AY821" s="56" t="e">
        <f t="shared" si="53"/>
        <v>#DIV/0!</v>
      </c>
      <c r="AZ821" s="56" t="e">
        <f t="shared" si="54"/>
        <v>#DIV/0!</v>
      </c>
      <c r="BA821" s="56" t="e">
        <f t="shared" si="55"/>
        <v>#DIV/0!</v>
      </c>
      <c r="BB821" s="56" t="e">
        <f t="shared" si="56"/>
        <v>#DIV/0!</v>
      </c>
      <c r="BC821" s="57" t="e">
        <f t="shared" si="57"/>
        <v>#DIV/0!</v>
      </c>
      <c r="BD821" s="58" t="e">
        <f t="shared" si="58"/>
        <v>#DIV/0!</v>
      </c>
      <c r="BE821" s="2" t="s">
        <v>459</v>
      </c>
      <c r="BH821" s="2" t="s">
        <v>428</v>
      </c>
      <c r="BI821" s="9">
        <f>VLOOKUP(BH821,[1]definitions_list_lookup!$AB$12:$AC$17,2,FALSE)</f>
        <v>1</v>
      </c>
    </row>
    <row r="822" spans="1:61" s="113" customFormat="1">
      <c r="A822" s="112">
        <v>43307</v>
      </c>
      <c r="B822" s="113" t="s">
        <v>9</v>
      </c>
      <c r="D822" s="113" t="s">
        <v>10</v>
      </c>
      <c r="E822" s="113">
        <v>106</v>
      </c>
      <c r="F822" s="113">
        <v>4</v>
      </c>
      <c r="G822" s="114" t="s">
        <v>357</v>
      </c>
      <c r="H822" s="113">
        <v>56</v>
      </c>
      <c r="I822" s="113">
        <v>56.2</v>
      </c>
      <c r="J822" s="49" t="str">
        <f>IF(((VLOOKUP($G822,Depth_Lookup!$A$3:$J$561,9,FALSE))-(I822/100))&gt;=0,"Good","Too Long")</f>
        <v>Good</v>
      </c>
      <c r="K822" s="50">
        <f>(VLOOKUP($G822,Depth_Lookup!$A$3:$J$561,10,FALSE))+(H822/100)</f>
        <v>242.67000000000002</v>
      </c>
      <c r="L822" s="50">
        <f>(VLOOKUP($G822,Depth_Lookup!$A$3:$J$561,10,FALSE))+(I822/100)</f>
        <v>242.67200000000003</v>
      </c>
      <c r="M822" s="115"/>
      <c r="N822" s="116"/>
      <c r="S822" s="114"/>
      <c r="T822" s="208"/>
      <c r="X822" s="114" t="e">
        <f>VLOOKUP(W822,[1]definitions_list_lookup!$V$12:$W$15,2,FALSE)</f>
        <v>#N/A</v>
      </c>
      <c r="Z822" s="114" t="e">
        <f>VLOOKUP(Y822,[1]definitions_list_lookup!$AT$3:$AU$5,2,FALSE)</f>
        <v>#N/A</v>
      </c>
      <c r="AA822" s="117"/>
      <c r="AB822" s="118"/>
      <c r="AD822" s="113" t="s">
        <v>376</v>
      </c>
      <c r="AE822" s="114">
        <f>VLOOKUP(AD822,[1]definitions_list_lookup!$Y$12:$Z$15,2,FALSE)</f>
        <v>0</v>
      </c>
      <c r="AG822" s="114" t="e">
        <f>VLOOKUP(AF822,[1]definitions_list_lookup!$AT$3:$AU$5,2,FALSE)</f>
        <v>#N/A</v>
      </c>
      <c r="AK822" s="119" t="s">
        <v>421</v>
      </c>
      <c r="AL822" s="119" t="s">
        <v>422</v>
      </c>
      <c r="AM822" s="119" t="s">
        <v>423</v>
      </c>
      <c r="AN822" s="119">
        <v>0.2</v>
      </c>
      <c r="AO822" s="119"/>
      <c r="AP822" s="119"/>
      <c r="AQ822" s="119"/>
      <c r="AR822" s="119"/>
      <c r="AS822" s="119"/>
      <c r="AT822" s="120">
        <v>4</v>
      </c>
      <c r="AU822" s="120">
        <v>270</v>
      </c>
      <c r="AV822" s="120">
        <v>20</v>
      </c>
      <c r="AW822" s="120">
        <v>180</v>
      </c>
      <c r="AX822" s="121">
        <f t="shared" si="52"/>
        <v>10.875285363834507</v>
      </c>
      <c r="AY822" s="121">
        <f t="shared" si="53"/>
        <v>10.875285363834507</v>
      </c>
      <c r="AZ822" s="121">
        <f t="shared" si="54"/>
        <v>69.663953345299262</v>
      </c>
      <c r="BA822" s="121">
        <f t="shared" si="55"/>
        <v>100.87528536383451</v>
      </c>
      <c r="BB822" s="121">
        <f t="shared" si="56"/>
        <v>20.336046654700738</v>
      </c>
      <c r="BC822" s="122">
        <f t="shared" si="57"/>
        <v>190.87528536383451</v>
      </c>
      <c r="BD822" s="123">
        <f t="shared" si="58"/>
        <v>20.336046654700738</v>
      </c>
      <c r="BE822" s="113" t="s">
        <v>479</v>
      </c>
      <c r="BG822" s="124"/>
      <c r="BH822" s="113" t="s">
        <v>420</v>
      </c>
      <c r="BI822" s="113">
        <f>VLOOKUP(BH822,[1]definitions_list_lookup!$AB$12:$AC$17,2,FALSE)</f>
        <v>0</v>
      </c>
    </row>
    <row r="823" spans="1:61">
      <c r="A823" s="8">
        <v>43307</v>
      </c>
      <c r="B823" s="9" t="s">
        <v>9</v>
      </c>
      <c r="D823" s="9" t="s">
        <v>10</v>
      </c>
      <c r="E823" s="9">
        <v>106</v>
      </c>
      <c r="F823" s="9">
        <v>4</v>
      </c>
      <c r="G823" s="10" t="s">
        <v>357</v>
      </c>
      <c r="H823" s="2">
        <v>56.2</v>
      </c>
      <c r="I823" s="2">
        <v>74</v>
      </c>
      <c r="J823" s="49" t="str">
        <f>IF(((VLOOKUP($G823,Depth_Lookup!$A$3:$J$561,9,FALSE))-(I823/100))&gt;=0,"Good","Too Long")</f>
        <v>Good</v>
      </c>
      <c r="K823" s="50">
        <f>(VLOOKUP($G823,Depth_Lookup!$A$3:$J$561,10,FALSE))+(H823/100)</f>
        <v>242.67200000000003</v>
      </c>
      <c r="L823" s="50">
        <f>(VLOOKUP($G823,Depth_Lookup!$A$3:$J$561,10,FALSE))+(I823/100)</f>
        <v>242.85000000000002</v>
      </c>
      <c r="R823" s="9"/>
      <c r="S823" s="17"/>
      <c r="T823" s="208"/>
      <c r="U823" s="5"/>
      <c r="V823" s="9"/>
      <c r="W823" s="9"/>
      <c r="X823" s="10" t="e">
        <f>VLOOKUP(W823,[1]definitions_list_lookup!$V$12:$W$15,2,FALSE)</f>
        <v>#N/A</v>
      </c>
      <c r="Y823" s="5"/>
      <c r="Z823" s="17" t="e">
        <f>VLOOKUP(Y823,[1]definitions_list_lookup!$AT$3:$AU$5,2,FALSE)</f>
        <v>#N/A</v>
      </c>
      <c r="AA823" s="52"/>
      <c r="AC823" s="9"/>
      <c r="AD823" s="2" t="s">
        <v>376</v>
      </c>
      <c r="AE823" s="10">
        <f>VLOOKUP(AD823,[1]definitions_list_lookup!$Y$12:$Z$15,2,FALSE)</f>
        <v>0</v>
      </c>
      <c r="AF823" s="5"/>
      <c r="AG823" s="17" t="e">
        <f>VLOOKUP(AF823,[1]definitions_list_lookup!$AT$3:$AU$5,2,FALSE)</f>
        <v>#N/A</v>
      </c>
      <c r="AI823" s="2"/>
      <c r="AJ823" s="2"/>
      <c r="AK823" s="54"/>
      <c r="AL823" s="54"/>
      <c r="AM823" s="54"/>
      <c r="AN823" s="54"/>
      <c r="AO823" s="54"/>
      <c r="AP823" s="54"/>
      <c r="AQ823" s="54"/>
      <c r="AR823" s="54"/>
      <c r="AS823" s="54"/>
      <c r="AT823" s="55"/>
      <c r="AU823" s="55"/>
      <c r="AV823" s="55"/>
      <c r="AW823" s="55"/>
      <c r="AX823" s="56" t="e">
        <f t="shared" si="52"/>
        <v>#DIV/0!</v>
      </c>
      <c r="AY823" s="56" t="e">
        <f t="shared" si="53"/>
        <v>#DIV/0!</v>
      </c>
      <c r="AZ823" s="56" t="e">
        <f t="shared" si="54"/>
        <v>#DIV/0!</v>
      </c>
      <c r="BA823" s="56" t="e">
        <f t="shared" si="55"/>
        <v>#DIV/0!</v>
      </c>
      <c r="BB823" s="56" t="e">
        <f t="shared" si="56"/>
        <v>#DIV/0!</v>
      </c>
      <c r="BC823" s="57" t="e">
        <f t="shared" si="57"/>
        <v>#DIV/0!</v>
      </c>
      <c r="BD823" s="58" t="e">
        <f t="shared" si="58"/>
        <v>#DIV/0!</v>
      </c>
      <c r="BE823" s="2" t="s">
        <v>459</v>
      </c>
      <c r="BH823" s="2" t="s">
        <v>428</v>
      </c>
      <c r="BI823" s="9">
        <f>VLOOKUP(BH823,[1]definitions_list_lookup!$AB$12:$AC$17,2,FALSE)</f>
        <v>1</v>
      </c>
    </row>
    <row r="824" spans="1:61">
      <c r="A824" s="8">
        <v>43307</v>
      </c>
      <c r="B824" s="9" t="s">
        <v>9</v>
      </c>
      <c r="D824" s="9" t="s">
        <v>10</v>
      </c>
      <c r="E824" s="9">
        <v>107</v>
      </c>
      <c r="F824" s="9">
        <v>1</v>
      </c>
      <c r="G824" s="10" t="s">
        <v>358</v>
      </c>
      <c r="H824" s="2">
        <v>0</v>
      </c>
      <c r="I824" s="2">
        <v>71.5</v>
      </c>
      <c r="J824" s="49" t="str">
        <f>IF(((VLOOKUP($G824,Depth_Lookup!$A$3:$J$561,9,FALSE))-(I824/100))&gt;=0,"Good","Too Long")</f>
        <v>Good</v>
      </c>
      <c r="K824" s="50">
        <f>(VLOOKUP($G824,Depth_Lookup!$A$3:$J$561,10,FALSE))+(H824/100)</f>
        <v>242.6</v>
      </c>
      <c r="L824" s="50">
        <f>(VLOOKUP($G824,Depth_Lookup!$A$3:$J$561,10,FALSE))+(I824/100)</f>
        <v>243.315</v>
      </c>
      <c r="R824" s="9"/>
      <c r="S824" s="17"/>
      <c r="T824" s="208"/>
      <c r="U824" s="5"/>
      <c r="V824" s="9"/>
      <c r="W824" s="9"/>
      <c r="X824" s="10" t="e">
        <f>VLOOKUP(W824,[1]definitions_list_lookup!$V$12:$W$15,2,FALSE)</f>
        <v>#N/A</v>
      </c>
      <c r="Y824" s="5"/>
      <c r="Z824" s="17" t="e">
        <f>VLOOKUP(Y824,[1]definitions_list_lookup!$AT$3:$AU$5,2,FALSE)</f>
        <v>#N/A</v>
      </c>
      <c r="AA824" s="52"/>
      <c r="AC824" s="9"/>
      <c r="AD824" s="2" t="s">
        <v>376</v>
      </c>
      <c r="AE824" s="10">
        <f>VLOOKUP(AD824,[1]definitions_list_lookup!$Y$12:$Z$15,2,FALSE)</f>
        <v>0</v>
      </c>
      <c r="AF824" s="5"/>
      <c r="AG824" s="17" t="e">
        <f>VLOOKUP(AF824,[1]definitions_list_lookup!$AT$3:$AU$5,2,FALSE)</f>
        <v>#N/A</v>
      </c>
      <c r="AI824" s="2"/>
      <c r="AJ824" s="2"/>
      <c r="AK824" s="54"/>
      <c r="AL824" s="54"/>
      <c r="AM824" s="54"/>
      <c r="AN824" s="54"/>
      <c r="AO824" s="54"/>
      <c r="AP824" s="54"/>
      <c r="AQ824" s="54"/>
      <c r="AR824" s="54"/>
      <c r="AS824" s="54"/>
      <c r="AT824" s="55"/>
      <c r="AU824" s="55"/>
      <c r="AV824" s="55"/>
      <c r="AW824" s="55"/>
      <c r="AX824" s="56" t="e">
        <f t="shared" si="52"/>
        <v>#DIV/0!</v>
      </c>
      <c r="AY824" s="56" t="e">
        <f t="shared" si="53"/>
        <v>#DIV/0!</v>
      </c>
      <c r="AZ824" s="56" t="e">
        <f t="shared" si="54"/>
        <v>#DIV/0!</v>
      </c>
      <c r="BA824" s="56" t="e">
        <f t="shared" si="55"/>
        <v>#DIV/0!</v>
      </c>
      <c r="BB824" s="56" t="e">
        <f t="shared" si="56"/>
        <v>#DIV/0!</v>
      </c>
      <c r="BC824" s="57" t="e">
        <f t="shared" si="57"/>
        <v>#DIV/0!</v>
      </c>
      <c r="BD824" s="58" t="e">
        <f t="shared" si="58"/>
        <v>#DIV/0!</v>
      </c>
      <c r="BE824" s="2" t="s">
        <v>459</v>
      </c>
      <c r="BH824" s="2" t="s">
        <v>428</v>
      </c>
      <c r="BI824" s="9">
        <f>VLOOKUP(BH824,[1]definitions_list_lookup!$AB$12:$AC$17,2,FALSE)</f>
        <v>1</v>
      </c>
    </row>
    <row r="825" spans="1:61">
      <c r="A825" s="8">
        <v>43307</v>
      </c>
      <c r="B825" s="9" t="s">
        <v>9</v>
      </c>
      <c r="D825" s="9" t="s">
        <v>10</v>
      </c>
      <c r="E825" s="9">
        <v>107</v>
      </c>
      <c r="F825" s="9">
        <v>2</v>
      </c>
      <c r="G825" s="10" t="s">
        <v>359</v>
      </c>
      <c r="H825" s="2">
        <v>0</v>
      </c>
      <c r="I825" s="2">
        <v>30</v>
      </c>
      <c r="J825" s="49" t="str">
        <f>IF(((VLOOKUP($G825,Depth_Lookup!$A$3:$J$561,9,FALSE))-(I825/100))&gt;=0,"Good","Too Long")</f>
        <v>Good</v>
      </c>
      <c r="K825" s="50">
        <f>(VLOOKUP($G825,Depth_Lookup!$A$3:$J$561,10,FALSE))+(H825/100)</f>
        <v>243.315</v>
      </c>
      <c r="L825" s="50">
        <f>(VLOOKUP($G825,Depth_Lookup!$A$3:$J$561,10,FALSE))+(I825/100)</f>
        <v>243.61500000000001</v>
      </c>
      <c r="R825" s="9"/>
      <c r="S825" s="17"/>
      <c r="T825" s="208"/>
      <c r="U825" s="5"/>
      <c r="V825" s="9"/>
      <c r="W825" s="9"/>
      <c r="X825" s="10" t="e">
        <f>VLOOKUP(W825,[1]definitions_list_lookup!$V$12:$W$15,2,FALSE)</f>
        <v>#N/A</v>
      </c>
      <c r="Y825" s="5"/>
      <c r="Z825" s="17" t="e">
        <f>VLOOKUP(Y825,[1]definitions_list_lookup!$AT$3:$AU$5,2,FALSE)</f>
        <v>#N/A</v>
      </c>
      <c r="AA825" s="52"/>
      <c r="AC825" s="9"/>
      <c r="AD825" s="2" t="s">
        <v>376</v>
      </c>
      <c r="AE825" s="10">
        <f>VLOOKUP(AD825,[1]definitions_list_lookup!$Y$12:$Z$15,2,FALSE)</f>
        <v>0</v>
      </c>
      <c r="AF825" s="5"/>
      <c r="AG825" s="17" t="e">
        <f>VLOOKUP(AF825,[1]definitions_list_lookup!$AT$3:$AU$5,2,FALSE)</f>
        <v>#N/A</v>
      </c>
      <c r="AI825" s="2"/>
      <c r="AJ825" s="2"/>
      <c r="AK825" s="54"/>
      <c r="AL825" s="54"/>
      <c r="AM825" s="54"/>
      <c r="AN825" s="54"/>
      <c r="AO825" s="54"/>
      <c r="AP825" s="54"/>
      <c r="AQ825" s="54"/>
      <c r="AR825" s="54"/>
      <c r="AS825" s="54"/>
      <c r="AT825" s="55"/>
      <c r="AU825" s="55"/>
      <c r="AV825" s="55"/>
      <c r="AW825" s="55"/>
      <c r="AX825" s="56" t="e">
        <f t="shared" si="52"/>
        <v>#DIV/0!</v>
      </c>
      <c r="AY825" s="56" t="e">
        <f t="shared" si="53"/>
        <v>#DIV/0!</v>
      </c>
      <c r="AZ825" s="56" t="e">
        <f t="shared" si="54"/>
        <v>#DIV/0!</v>
      </c>
      <c r="BA825" s="56" t="e">
        <f t="shared" si="55"/>
        <v>#DIV/0!</v>
      </c>
      <c r="BB825" s="56" t="e">
        <f t="shared" si="56"/>
        <v>#DIV/0!</v>
      </c>
      <c r="BC825" s="57" t="e">
        <f t="shared" si="57"/>
        <v>#DIV/0!</v>
      </c>
      <c r="BD825" s="58" t="e">
        <f t="shared" si="58"/>
        <v>#DIV/0!</v>
      </c>
      <c r="BE825" s="2" t="s">
        <v>459</v>
      </c>
      <c r="BH825" s="2" t="s">
        <v>428</v>
      </c>
      <c r="BI825" s="9">
        <f>VLOOKUP(BH825,[1]definitions_list_lookup!$AB$12:$AC$17,2,FALSE)</f>
        <v>1</v>
      </c>
    </row>
    <row r="826" spans="1:61" s="2" customFormat="1">
      <c r="A826" s="72">
        <v>43307</v>
      </c>
      <c r="B826" s="2" t="s">
        <v>9</v>
      </c>
      <c r="D826" s="2" t="s">
        <v>10</v>
      </c>
      <c r="E826" s="2">
        <v>107</v>
      </c>
      <c r="F826" s="2">
        <v>2</v>
      </c>
      <c r="G826" s="73" t="s">
        <v>359</v>
      </c>
      <c r="H826" s="2">
        <v>30</v>
      </c>
      <c r="I826" s="2">
        <v>35</v>
      </c>
      <c r="J826" s="49" t="str">
        <f>IF(((VLOOKUP($G826,Depth_Lookup!$A$3:$J$561,9,FALSE))-(I826/100))&gt;=0,"Good","Too Long")</f>
        <v>Good</v>
      </c>
      <c r="K826" s="50">
        <f>(VLOOKUP($G826,Depth_Lookup!$A$3:$J$561,10,FALSE))+(H826/100)</f>
        <v>243.61500000000001</v>
      </c>
      <c r="L826" s="50">
        <f>(VLOOKUP($G826,Depth_Lookup!$A$3:$J$561,10,FALSE))+(I826/100)</f>
        <v>243.66499999999999</v>
      </c>
      <c r="M826" s="74"/>
      <c r="N826" s="75"/>
      <c r="S826" s="73"/>
      <c r="T826" s="208"/>
      <c r="X826" s="73" t="e">
        <f>VLOOKUP(W826,[1]definitions_list_lookup!$V$12:$W$15,2,FALSE)</f>
        <v>#N/A</v>
      </c>
      <c r="Z826" s="73" t="e">
        <f>VLOOKUP(Y826,[1]definitions_list_lookup!$AT$3:$AU$5,2,FALSE)</f>
        <v>#N/A</v>
      </c>
      <c r="AA826" s="76"/>
      <c r="AB826" s="77"/>
      <c r="AD826" s="2" t="s">
        <v>376</v>
      </c>
      <c r="AE826" s="73">
        <f>VLOOKUP(AD826,[1]definitions_list_lookup!$Y$12:$Z$15,2,FALSE)</f>
        <v>0</v>
      </c>
      <c r="AG826" s="73" t="e">
        <f>VLOOKUP(AF826,[1]definitions_list_lookup!$AT$3:$AU$5,2,FALSE)</f>
        <v>#N/A</v>
      </c>
      <c r="AK826" s="78"/>
      <c r="AL826" s="78"/>
      <c r="AM826" s="78"/>
      <c r="AN826" s="78"/>
      <c r="AO826" s="78"/>
      <c r="AP826" s="78"/>
      <c r="AQ826" s="78"/>
      <c r="AR826" s="78"/>
      <c r="AS826" s="78"/>
      <c r="AT826" s="55">
        <v>27</v>
      </c>
      <c r="AU826" s="55">
        <v>270</v>
      </c>
      <c r="AV826" s="55">
        <v>48</v>
      </c>
      <c r="AW826" s="55">
        <v>180</v>
      </c>
      <c r="AX826" s="79">
        <f t="shared" si="52"/>
        <v>24.644652537747959</v>
      </c>
      <c r="AY826" s="79">
        <f t="shared" si="53"/>
        <v>24.644652537747959</v>
      </c>
      <c r="AZ826" s="79">
        <f t="shared" si="54"/>
        <v>39.296465667246736</v>
      </c>
      <c r="BA826" s="79">
        <f t="shared" si="55"/>
        <v>114.64465253774796</v>
      </c>
      <c r="BB826" s="79">
        <f t="shared" si="56"/>
        <v>50.703534332753264</v>
      </c>
      <c r="BC826" s="80">
        <f t="shared" si="57"/>
        <v>204.64465253774796</v>
      </c>
      <c r="BD826" s="81">
        <f t="shared" si="58"/>
        <v>50.703534332753264</v>
      </c>
      <c r="BE826" s="2" t="s">
        <v>459</v>
      </c>
      <c r="BF826" s="2" t="s">
        <v>442</v>
      </c>
      <c r="BG826" s="82" t="s">
        <v>469</v>
      </c>
      <c r="BH826" s="2" t="s">
        <v>428</v>
      </c>
      <c r="BI826" s="2">
        <f>VLOOKUP(BH826,[1]definitions_list_lookup!$AB$12:$AC$17,2,FALSE)</f>
        <v>1</v>
      </c>
    </row>
    <row r="827" spans="1:61" s="113" customFormat="1">
      <c r="A827" s="112">
        <v>43307</v>
      </c>
      <c r="B827" s="113" t="s">
        <v>9</v>
      </c>
      <c r="D827" s="113" t="s">
        <v>10</v>
      </c>
      <c r="E827" s="113">
        <v>107</v>
      </c>
      <c r="F827" s="113">
        <v>2</v>
      </c>
      <c r="G827" s="114" t="s">
        <v>359</v>
      </c>
      <c r="H827" s="113">
        <v>35</v>
      </c>
      <c r="I827" s="113">
        <v>36</v>
      </c>
      <c r="J827" s="49" t="str">
        <f>IF(((VLOOKUP($G827,Depth_Lookup!$A$3:$J$561,9,FALSE))-(I827/100))&gt;=0,"Good","Too Long")</f>
        <v>Good</v>
      </c>
      <c r="K827" s="50">
        <f>(VLOOKUP($G827,Depth_Lookup!$A$3:$J$561,10,FALSE))+(H827/100)</f>
        <v>243.66499999999999</v>
      </c>
      <c r="L827" s="50">
        <f>(VLOOKUP($G827,Depth_Lookup!$A$3:$J$561,10,FALSE))+(I827/100)</f>
        <v>243.67500000000001</v>
      </c>
      <c r="M827" s="115"/>
      <c r="N827" s="116"/>
      <c r="S827" s="114"/>
      <c r="T827" s="208"/>
      <c r="X827" s="114" t="e">
        <f>VLOOKUP(W827,[1]definitions_list_lookup!$V$12:$W$15,2,FALSE)</f>
        <v>#N/A</v>
      </c>
      <c r="Z827" s="114" t="e">
        <f>VLOOKUP(Y827,[1]definitions_list_lookup!$AT$3:$AU$5,2,FALSE)</f>
        <v>#N/A</v>
      </c>
      <c r="AA827" s="117"/>
      <c r="AB827" s="118"/>
      <c r="AD827" s="113" t="s">
        <v>376</v>
      </c>
      <c r="AE827" s="114">
        <f>VLOOKUP(AD827,[1]definitions_list_lookup!$Y$12:$Z$15,2,FALSE)</f>
        <v>0</v>
      </c>
      <c r="AG827" s="114" t="e">
        <f>VLOOKUP(AF827,[1]definitions_list_lookup!$AT$3:$AU$5,2,FALSE)</f>
        <v>#N/A</v>
      </c>
      <c r="AK827" s="119" t="s">
        <v>421</v>
      </c>
      <c r="AL827" s="119" t="s">
        <v>422</v>
      </c>
      <c r="AM827" s="119" t="s">
        <v>423</v>
      </c>
      <c r="AN827" s="119">
        <v>0.5</v>
      </c>
      <c r="AO827" s="119"/>
      <c r="AP827" s="119"/>
      <c r="AQ827" s="119"/>
      <c r="AR827" s="119"/>
      <c r="AS827" s="119"/>
      <c r="AT827" s="120">
        <v>24</v>
      </c>
      <c r="AU827" s="120">
        <v>90</v>
      </c>
      <c r="AV827" s="120">
        <v>16</v>
      </c>
      <c r="AW827" s="120">
        <v>0</v>
      </c>
      <c r="AX827" s="121">
        <f t="shared" si="52"/>
        <v>-122.7831827641424</v>
      </c>
      <c r="AY827" s="121">
        <f t="shared" si="53"/>
        <v>237.2168172358576</v>
      </c>
      <c r="AZ827" s="121">
        <f t="shared" si="54"/>
        <v>62.095347450522596</v>
      </c>
      <c r="BA827" s="121">
        <f t="shared" si="55"/>
        <v>327.2168172358576</v>
      </c>
      <c r="BB827" s="121">
        <f t="shared" si="56"/>
        <v>27.904652549477404</v>
      </c>
      <c r="BC827" s="122">
        <f t="shared" si="57"/>
        <v>57.216817235857604</v>
      </c>
      <c r="BD827" s="123">
        <f t="shared" si="58"/>
        <v>27.904652549477404</v>
      </c>
      <c r="BE827" s="113" t="s">
        <v>479</v>
      </c>
      <c r="BG827" s="124"/>
      <c r="BH827" s="113" t="s">
        <v>420</v>
      </c>
      <c r="BI827" s="113">
        <f>VLOOKUP(BH827,[1]definitions_list_lookup!$AB$12:$AC$17,2,FALSE)</f>
        <v>0</v>
      </c>
    </row>
    <row r="828" spans="1:61">
      <c r="A828" s="8">
        <v>43307</v>
      </c>
      <c r="B828" s="9" t="s">
        <v>9</v>
      </c>
      <c r="D828" s="9" t="s">
        <v>10</v>
      </c>
      <c r="E828" s="9">
        <v>107</v>
      </c>
      <c r="F828" s="9">
        <v>2</v>
      </c>
      <c r="G828" s="10" t="s">
        <v>359</v>
      </c>
      <c r="H828" s="2">
        <v>36</v>
      </c>
      <c r="I828" s="2">
        <v>44</v>
      </c>
      <c r="J828" s="49" t="str">
        <f>IF(((VLOOKUP($G828,Depth_Lookup!$A$3:$J$561,9,FALSE))-(I828/100))&gt;=0,"Good","Too Long")</f>
        <v>Good</v>
      </c>
      <c r="K828" s="50">
        <f>(VLOOKUP($G828,Depth_Lookup!$A$3:$J$561,10,FALSE))+(H828/100)</f>
        <v>243.67500000000001</v>
      </c>
      <c r="L828" s="50">
        <f>(VLOOKUP($G828,Depth_Lookup!$A$3:$J$561,10,FALSE))+(I828/100)</f>
        <v>243.755</v>
      </c>
      <c r="R828" s="9"/>
      <c r="S828" s="17"/>
      <c r="T828" s="208"/>
      <c r="U828" s="5"/>
      <c r="V828" s="9"/>
      <c r="W828" s="9"/>
      <c r="X828" s="10" t="e">
        <f>VLOOKUP(W828,[1]definitions_list_lookup!$V$12:$W$15,2,FALSE)</f>
        <v>#N/A</v>
      </c>
      <c r="Y828" s="5"/>
      <c r="Z828" s="17" t="e">
        <f>VLOOKUP(Y828,[1]definitions_list_lookup!$AT$3:$AU$5,2,FALSE)</f>
        <v>#N/A</v>
      </c>
      <c r="AA828" s="52"/>
      <c r="AC828" s="9"/>
      <c r="AD828" s="2" t="s">
        <v>376</v>
      </c>
      <c r="AE828" s="10">
        <f>VLOOKUP(AD828,[1]definitions_list_lookup!$Y$12:$Z$15,2,FALSE)</f>
        <v>0</v>
      </c>
      <c r="AF828" s="5"/>
      <c r="AG828" s="17" t="e">
        <f>VLOOKUP(AF828,[1]definitions_list_lookup!$AT$3:$AU$5,2,FALSE)</f>
        <v>#N/A</v>
      </c>
      <c r="AI828" s="2"/>
      <c r="AJ828" s="2"/>
      <c r="AK828" s="54"/>
      <c r="AL828" s="54"/>
      <c r="AM828" s="54"/>
      <c r="AN828" s="54"/>
      <c r="AO828" s="54"/>
      <c r="AP828" s="54"/>
      <c r="AQ828" s="54"/>
      <c r="AR828" s="54"/>
      <c r="AS828" s="54"/>
      <c r="AT828" s="55"/>
      <c r="AU828" s="55"/>
      <c r="AV828" s="55"/>
      <c r="AW828" s="55"/>
      <c r="AX828" s="56" t="e">
        <f t="shared" si="52"/>
        <v>#DIV/0!</v>
      </c>
      <c r="AY828" s="56" t="e">
        <f t="shared" si="53"/>
        <v>#DIV/0!</v>
      </c>
      <c r="AZ828" s="56" t="e">
        <f t="shared" si="54"/>
        <v>#DIV/0!</v>
      </c>
      <c r="BA828" s="56" t="e">
        <f t="shared" si="55"/>
        <v>#DIV/0!</v>
      </c>
      <c r="BB828" s="56" t="e">
        <f t="shared" si="56"/>
        <v>#DIV/0!</v>
      </c>
      <c r="BC828" s="57" t="e">
        <f t="shared" si="57"/>
        <v>#DIV/0!</v>
      </c>
      <c r="BD828" s="58" t="e">
        <f t="shared" si="58"/>
        <v>#DIV/0!</v>
      </c>
      <c r="BE828" s="2" t="s">
        <v>459</v>
      </c>
      <c r="BH828" s="2" t="s">
        <v>428</v>
      </c>
      <c r="BI828" s="9">
        <f>VLOOKUP(BH828,[1]definitions_list_lookup!$AB$12:$AC$17,2,FALSE)</f>
        <v>1</v>
      </c>
    </row>
    <row r="829" spans="1:61">
      <c r="A829" s="8">
        <v>43307</v>
      </c>
      <c r="B829" s="9" t="s">
        <v>9</v>
      </c>
      <c r="D829" s="9" t="s">
        <v>10</v>
      </c>
      <c r="E829" s="9">
        <v>107</v>
      </c>
      <c r="F829" s="9">
        <v>3</v>
      </c>
      <c r="G829" s="10" t="s">
        <v>360</v>
      </c>
      <c r="H829" s="2">
        <v>0</v>
      </c>
      <c r="I829" s="2">
        <v>78.5</v>
      </c>
      <c r="J829" s="49" t="str">
        <f>IF(((VLOOKUP($G829,Depth_Lookup!$A$3:$J$561,9,FALSE))-(I829/100))&gt;=0,"Good","Too Long")</f>
        <v>Good</v>
      </c>
      <c r="K829" s="50">
        <f>(VLOOKUP($G829,Depth_Lookup!$A$3:$J$561,10,FALSE))+(H829/100)</f>
        <v>243.755</v>
      </c>
      <c r="L829" s="50">
        <f>(VLOOKUP($G829,Depth_Lookup!$A$3:$J$561,10,FALSE))+(I829/100)</f>
        <v>244.54</v>
      </c>
      <c r="R829" s="9"/>
      <c r="S829" s="17"/>
      <c r="T829" s="208"/>
      <c r="U829" s="5"/>
      <c r="V829" s="9"/>
      <c r="W829" s="9"/>
      <c r="X829" s="10" t="e">
        <f>VLOOKUP(W829,[1]definitions_list_lookup!$V$12:$W$15,2,FALSE)</f>
        <v>#N/A</v>
      </c>
      <c r="Y829" s="5"/>
      <c r="Z829" s="17" t="e">
        <f>VLOOKUP(Y829,[1]definitions_list_lookup!$AT$3:$AU$5,2,FALSE)</f>
        <v>#N/A</v>
      </c>
      <c r="AA829" s="52"/>
      <c r="AC829" s="9"/>
      <c r="AD829" s="2" t="s">
        <v>376</v>
      </c>
      <c r="AE829" s="10">
        <f>VLOOKUP(AD829,[1]definitions_list_lookup!$Y$12:$Z$15,2,FALSE)</f>
        <v>0</v>
      </c>
      <c r="AF829" s="5"/>
      <c r="AG829" s="17" t="e">
        <f>VLOOKUP(AF829,[1]definitions_list_lookup!$AT$3:$AU$5,2,FALSE)</f>
        <v>#N/A</v>
      </c>
      <c r="AI829" s="2"/>
      <c r="AJ829" s="2"/>
      <c r="AK829" s="54"/>
      <c r="AL829" s="54"/>
      <c r="AM829" s="54"/>
      <c r="AN829" s="54"/>
      <c r="AO829" s="54"/>
      <c r="AP829" s="54"/>
      <c r="AQ829" s="54"/>
      <c r="AR829" s="54"/>
      <c r="AS829" s="54"/>
      <c r="AT829" s="55"/>
      <c r="AU829" s="55"/>
      <c r="AV829" s="55"/>
      <c r="AW829" s="55"/>
      <c r="AX829" s="56" t="e">
        <f t="shared" si="52"/>
        <v>#DIV/0!</v>
      </c>
      <c r="AY829" s="56" t="e">
        <f t="shared" si="53"/>
        <v>#DIV/0!</v>
      </c>
      <c r="AZ829" s="56" t="e">
        <f t="shared" si="54"/>
        <v>#DIV/0!</v>
      </c>
      <c r="BA829" s="56" t="e">
        <f t="shared" si="55"/>
        <v>#DIV/0!</v>
      </c>
      <c r="BB829" s="56" t="e">
        <f t="shared" si="56"/>
        <v>#DIV/0!</v>
      </c>
      <c r="BC829" s="57" t="e">
        <f t="shared" si="57"/>
        <v>#DIV/0!</v>
      </c>
      <c r="BD829" s="58" t="e">
        <f t="shared" si="58"/>
        <v>#DIV/0!</v>
      </c>
      <c r="BE829" s="2" t="s">
        <v>459</v>
      </c>
      <c r="BH829" s="2" t="s">
        <v>428</v>
      </c>
      <c r="BI829" s="9">
        <f>VLOOKUP(BH829,[1]definitions_list_lookup!$AB$12:$AC$17,2,FALSE)</f>
        <v>1</v>
      </c>
    </row>
    <row r="830" spans="1:61">
      <c r="A830" s="8">
        <v>43307</v>
      </c>
      <c r="B830" s="9" t="s">
        <v>9</v>
      </c>
      <c r="D830" s="9" t="s">
        <v>10</v>
      </c>
      <c r="E830" s="9">
        <v>107</v>
      </c>
      <c r="F830" s="9">
        <v>3</v>
      </c>
      <c r="G830" s="10" t="s">
        <v>360</v>
      </c>
      <c r="H830" s="2">
        <v>78.5</v>
      </c>
      <c r="I830" s="2">
        <v>88.5</v>
      </c>
      <c r="J830" s="49" t="str">
        <f>IF(((VLOOKUP($G830,Depth_Lookup!$A$3:$J$561,9,FALSE))-(I830/100))&gt;=0,"Good","Too Long")</f>
        <v>Good</v>
      </c>
      <c r="K830" s="50">
        <f>(VLOOKUP($G830,Depth_Lookup!$A$3:$J$561,10,FALSE))+(H830/100)</f>
        <v>244.54</v>
      </c>
      <c r="L830" s="50">
        <f>(VLOOKUP($G830,Depth_Lookup!$A$3:$J$561,10,FALSE))+(I830/100)</f>
        <v>244.64</v>
      </c>
      <c r="P830" s="2" t="s">
        <v>373</v>
      </c>
      <c r="Q830" s="2" t="s">
        <v>372</v>
      </c>
      <c r="R830" s="9"/>
      <c r="S830" s="17"/>
      <c r="T830" s="208" t="s">
        <v>375</v>
      </c>
      <c r="U830" s="5"/>
      <c r="V830" s="9"/>
      <c r="W830" s="9"/>
      <c r="X830" s="10" t="e">
        <f>VLOOKUP(W830,[1]definitions_list_lookup!$V$12:$W$15,2,FALSE)</f>
        <v>#N/A</v>
      </c>
      <c r="Y830" s="5"/>
      <c r="Z830" s="17" t="e">
        <f>VLOOKUP(Y830,[1]definitions_list_lookup!$AT$3:$AU$5,2,FALSE)</f>
        <v>#N/A</v>
      </c>
      <c r="AA830" s="52"/>
      <c r="AC830" s="9"/>
      <c r="AD830" s="2" t="s">
        <v>376</v>
      </c>
      <c r="AE830" s="10">
        <f>VLOOKUP(AD830,[1]definitions_list_lookup!$Y$12:$Z$15,2,FALSE)</f>
        <v>0</v>
      </c>
      <c r="AF830" s="5"/>
      <c r="AG830" s="17" t="e">
        <f>VLOOKUP(AF830,[1]definitions_list_lookup!$AT$3:$AU$5,2,FALSE)</f>
        <v>#N/A</v>
      </c>
      <c r="AI830" s="2"/>
      <c r="AJ830" s="2"/>
      <c r="AK830" s="54"/>
      <c r="AL830" s="54"/>
      <c r="AM830" s="54"/>
      <c r="AN830" s="54"/>
      <c r="AO830" s="54"/>
      <c r="AP830" s="54"/>
      <c r="AQ830" s="54"/>
      <c r="AR830" s="54"/>
      <c r="AS830" s="54"/>
      <c r="AT830" s="55"/>
      <c r="AU830" s="55"/>
      <c r="AV830" s="55"/>
      <c r="AW830" s="55"/>
      <c r="AX830" s="56" t="e">
        <f t="shared" si="52"/>
        <v>#DIV/0!</v>
      </c>
      <c r="AY830" s="56" t="e">
        <f t="shared" si="53"/>
        <v>#DIV/0!</v>
      </c>
      <c r="AZ830" s="56" t="e">
        <f t="shared" si="54"/>
        <v>#DIV/0!</v>
      </c>
      <c r="BA830" s="56" t="e">
        <f t="shared" si="55"/>
        <v>#DIV/0!</v>
      </c>
      <c r="BB830" s="56" t="e">
        <f t="shared" si="56"/>
        <v>#DIV/0!</v>
      </c>
      <c r="BC830" s="57"/>
      <c r="BD830" s="58"/>
      <c r="BE830" s="2" t="s">
        <v>419</v>
      </c>
      <c r="BH830" s="2" t="s">
        <v>420</v>
      </c>
      <c r="BI830" s="9">
        <f>VLOOKUP(BH830,[1]definitions_list_lookup!$AB$12:$AC$17,2,FALSE)</f>
        <v>0</v>
      </c>
    </row>
    <row r="831" spans="1:61">
      <c r="A831" s="8">
        <v>43307</v>
      </c>
      <c r="B831" s="9" t="s">
        <v>9</v>
      </c>
      <c r="D831" s="9" t="s">
        <v>10</v>
      </c>
      <c r="E831" s="9">
        <v>107</v>
      </c>
      <c r="F831" s="9">
        <v>4</v>
      </c>
      <c r="G831" s="10" t="s">
        <v>361</v>
      </c>
      <c r="H831" s="2">
        <v>0</v>
      </c>
      <c r="I831" s="2">
        <v>72</v>
      </c>
      <c r="J831" s="49" t="str">
        <f>IF(((VLOOKUP($G831,Depth_Lookup!$A$3:$J$561,9,FALSE))-(I831/100))&gt;=0,"Good","Too Long")</f>
        <v>Good</v>
      </c>
      <c r="K831" s="50">
        <f>(VLOOKUP($G831,Depth_Lookup!$A$3:$J$561,10,FALSE))+(H831/100)</f>
        <v>244.64</v>
      </c>
      <c r="L831" s="50">
        <f>(VLOOKUP($G831,Depth_Lookup!$A$3:$J$561,10,FALSE))+(I831/100)</f>
        <v>245.35999999999999</v>
      </c>
      <c r="R831" s="9"/>
      <c r="S831" s="17"/>
      <c r="T831" s="208"/>
      <c r="U831" s="5"/>
      <c r="V831" s="9"/>
      <c r="W831" s="9"/>
      <c r="X831" s="10" t="e">
        <f>VLOOKUP(W831,[1]definitions_list_lookup!$V$12:$W$15,2,FALSE)</f>
        <v>#N/A</v>
      </c>
      <c r="Y831" s="5"/>
      <c r="Z831" s="17" t="e">
        <f>VLOOKUP(Y831,[1]definitions_list_lookup!$AT$3:$AU$5,2,FALSE)</f>
        <v>#N/A</v>
      </c>
      <c r="AA831" s="52"/>
      <c r="AC831" s="9"/>
      <c r="AD831" s="2" t="s">
        <v>376</v>
      </c>
      <c r="AE831" s="10">
        <f>VLOOKUP(AD831,[1]definitions_list_lookup!$Y$12:$Z$15,2,FALSE)</f>
        <v>0</v>
      </c>
      <c r="AF831" s="5"/>
      <c r="AG831" s="17" t="e">
        <f>VLOOKUP(AF831,[1]definitions_list_lookup!$AT$3:$AU$5,2,FALSE)</f>
        <v>#N/A</v>
      </c>
      <c r="AI831" s="2"/>
      <c r="AJ831" s="2"/>
      <c r="AK831" s="54"/>
      <c r="AL831" s="54"/>
      <c r="AM831" s="54"/>
      <c r="AN831" s="54"/>
      <c r="AO831" s="54"/>
      <c r="AP831" s="54"/>
      <c r="AQ831" s="54"/>
      <c r="AR831" s="54"/>
      <c r="AS831" s="54"/>
      <c r="AT831" s="55"/>
      <c r="AU831" s="55"/>
      <c r="AV831" s="55"/>
      <c r="AW831" s="55"/>
      <c r="AX831" s="56" t="e">
        <f t="shared" si="52"/>
        <v>#DIV/0!</v>
      </c>
      <c r="AY831" s="56" t="e">
        <f t="shared" si="53"/>
        <v>#DIV/0!</v>
      </c>
      <c r="AZ831" s="56" t="e">
        <f t="shared" si="54"/>
        <v>#DIV/0!</v>
      </c>
      <c r="BA831" s="56" t="e">
        <f t="shared" si="55"/>
        <v>#DIV/0!</v>
      </c>
      <c r="BB831" s="56" t="e">
        <f t="shared" si="56"/>
        <v>#DIV/0!</v>
      </c>
      <c r="BC831" s="57" t="e">
        <f t="shared" si="57"/>
        <v>#DIV/0!</v>
      </c>
      <c r="BD831" s="58" t="e">
        <f t="shared" si="58"/>
        <v>#DIV/0!</v>
      </c>
      <c r="BE831" s="2" t="s">
        <v>419</v>
      </c>
      <c r="BH831" s="2" t="s">
        <v>420</v>
      </c>
      <c r="BI831" s="9">
        <f>VLOOKUP(BH831,[1]definitions_list_lookup!$AB$12:$AC$17,2,FALSE)</f>
        <v>0</v>
      </c>
    </row>
    <row r="832" spans="1:61">
      <c r="A832" s="8">
        <v>43307</v>
      </c>
      <c r="B832" s="9" t="s">
        <v>9</v>
      </c>
      <c r="D832" s="9" t="s">
        <v>10</v>
      </c>
      <c r="E832" s="9">
        <v>107</v>
      </c>
      <c r="F832" s="9">
        <v>4</v>
      </c>
      <c r="G832" s="10" t="s">
        <v>361</v>
      </c>
      <c r="H832" s="2">
        <v>72</v>
      </c>
      <c r="I832" s="2">
        <v>87</v>
      </c>
      <c r="J832" s="49" t="str">
        <f>IF(((VLOOKUP($G832,Depth_Lookup!$A$3:$J$561,9,FALSE))-(I832/100))&gt;=0,"Good","Too Long")</f>
        <v>Good</v>
      </c>
      <c r="K832" s="50">
        <f>(VLOOKUP($G832,Depth_Lookup!$A$3:$J$561,10,FALSE))+(H832/100)</f>
        <v>245.35999999999999</v>
      </c>
      <c r="L832" s="50">
        <f>(VLOOKUP($G832,Depth_Lookup!$A$3:$J$561,10,FALSE))+(I832/100)</f>
        <v>245.51</v>
      </c>
      <c r="P832" s="2" t="s">
        <v>373</v>
      </c>
      <c r="Q832" s="2" t="s">
        <v>372</v>
      </c>
      <c r="R832" s="9"/>
      <c r="S832" s="17"/>
      <c r="T832" s="208" t="s">
        <v>375</v>
      </c>
      <c r="U832" s="5"/>
      <c r="V832" s="9"/>
      <c r="W832" s="9"/>
      <c r="X832" s="10" t="e">
        <f>VLOOKUP(W832,[1]definitions_list_lookup!$V$12:$W$15,2,FALSE)</f>
        <v>#N/A</v>
      </c>
      <c r="Y832" s="5"/>
      <c r="Z832" s="17" t="e">
        <f>VLOOKUP(Y832,[1]definitions_list_lookup!$AT$3:$AU$5,2,FALSE)</f>
        <v>#N/A</v>
      </c>
      <c r="AA832" s="52"/>
      <c r="AC832" s="9"/>
      <c r="AD832" s="2" t="s">
        <v>376</v>
      </c>
      <c r="AE832" s="10">
        <f>VLOOKUP(AD832,[1]definitions_list_lookup!$Y$12:$Z$15,2,FALSE)</f>
        <v>0</v>
      </c>
      <c r="AF832" s="5"/>
      <c r="AG832" s="17" t="e">
        <f>VLOOKUP(AF832,[1]definitions_list_lookup!$AT$3:$AU$5,2,FALSE)</f>
        <v>#N/A</v>
      </c>
      <c r="AI832" s="2"/>
      <c r="AJ832" s="2"/>
      <c r="AK832" s="54"/>
      <c r="AL832" s="54"/>
      <c r="AM832" s="54"/>
      <c r="AN832" s="54"/>
      <c r="AO832" s="54"/>
      <c r="AP832" s="54"/>
      <c r="AQ832" s="54"/>
      <c r="AR832" s="54"/>
      <c r="AS832" s="54"/>
      <c r="AT832" s="55"/>
      <c r="AU832" s="55"/>
      <c r="AV832" s="55"/>
      <c r="AW832" s="55"/>
      <c r="AX832" s="56" t="e">
        <f t="shared" si="52"/>
        <v>#DIV/0!</v>
      </c>
      <c r="AY832" s="56" t="e">
        <f t="shared" si="53"/>
        <v>#DIV/0!</v>
      </c>
      <c r="AZ832" s="56" t="e">
        <f t="shared" si="54"/>
        <v>#DIV/0!</v>
      </c>
      <c r="BA832" s="56" t="e">
        <f t="shared" si="55"/>
        <v>#DIV/0!</v>
      </c>
      <c r="BB832" s="56" t="e">
        <f t="shared" si="56"/>
        <v>#DIV/0!</v>
      </c>
      <c r="BC832" s="57"/>
      <c r="BD832" s="58"/>
      <c r="BE832" s="2" t="s">
        <v>459</v>
      </c>
      <c r="BH832" s="2" t="s">
        <v>420</v>
      </c>
      <c r="BI832" s="9">
        <f>VLOOKUP(BH832,[1]definitions_list_lookup!$AB$12:$AC$17,2,FALSE)</f>
        <v>0</v>
      </c>
    </row>
    <row r="833" spans="1:61">
      <c r="A833" s="8">
        <v>43307</v>
      </c>
      <c r="B833" s="9" t="s">
        <v>9</v>
      </c>
      <c r="D833" s="9" t="s">
        <v>10</v>
      </c>
      <c r="E833" s="9">
        <v>108</v>
      </c>
      <c r="F833" s="9">
        <v>1</v>
      </c>
      <c r="G833" s="10" t="s">
        <v>362</v>
      </c>
      <c r="H833" s="2">
        <v>0</v>
      </c>
      <c r="I833" s="2">
        <v>55</v>
      </c>
      <c r="J833" s="49" t="str">
        <f>IF(((VLOOKUP($G833,Depth_Lookup!$A$3:$J$561,9,FALSE))-(I833/100))&gt;=0,"Good","Too Long")</f>
        <v>Good</v>
      </c>
      <c r="K833" s="50">
        <f>(VLOOKUP($G833,Depth_Lookup!$A$3:$J$561,10,FALSE))+(H833/100)</f>
        <v>245.6</v>
      </c>
      <c r="L833" s="50">
        <f>(VLOOKUP($G833,Depth_Lookup!$A$3:$J$561,10,FALSE))+(I833/100)</f>
        <v>246.15</v>
      </c>
      <c r="R833" s="9"/>
      <c r="S833" s="17"/>
      <c r="T833" s="208"/>
      <c r="U833" s="5"/>
      <c r="V833" s="9"/>
      <c r="W833" s="9"/>
      <c r="X833" s="10" t="e">
        <f>VLOOKUP(W833,[1]definitions_list_lookup!$V$12:$W$15,2,FALSE)</f>
        <v>#N/A</v>
      </c>
      <c r="Y833" s="5"/>
      <c r="Z833" s="17" t="e">
        <f>VLOOKUP(Y833,[1]definitions_list_lookup!$AT$3:$AU$5,2,FALSE)</f>
        <v>#N/A</v>
      </c>
      <c r="AA833" s="52"/>
      <c r="AC833" s="9"/>
      <c r="AD833" s="2" t="s">
        <v>376</v>
      </c>
      <c r="AE833" s="10">
        <f>VLOOKUP(AD833,[1]definitions_list_lookup!$Y$12:$Z$15,2,FALSE)</f>
        <v>0</v>
      </c>
      <c r="AF833" s="5"/>
      <c r="AG833" s="17" t="e">
        <f>VLOOKUP(AF833,[1]definitions_list_lookup!$AT$3:$AU$5,2,FALSE)</f>
        <v>#N/A</v>
      </c>
      <c r="AI833" s="2"/>
      <c r="AJ833" s="2"/>
      <c r="AK833" s="54"/>
      <c r="AL833" s="54"/>
      <c r="AM833" s="54"/>
      <c r="AN833" s="54"/>
      <c r="AO833" s="54"/>
      <c r="AP833" s="54"/>
      <c r="AQ833" s="54"/>
      <c r="AR833" s="54"/>
      <c r="AS833" s="54"/>
      <c r="AT833" s="55"/>
      <c r="AU833" s="55"/>
      <c r="AV833" s="55"/>
      <c r="AW833" s="55"/>
      <c r="AX833" s="56" t="e">
        <f t="shared" si="52"/>
        <v>#DIV/0!</v>
      </c>
      <c r="AY833" s="56" t="e">
        <f t="shared" si="53"/>
        <v>#DIV/0!</v>
      </c>
      <c r="AZ833" s="56" t="e">
        <f t="shared" si="54"/>
        <v>#DIV/0!</v>
      </c>
      <c r="BA833" s="56" t="e">
        <f t="shared" si="55"/>
        <v>#DIV/0!</v>
      </c>
      <c r="BB833" s="56" t="e">
        <f t="shared" si="56"/>
        <v>#DIV/0!</v>
      </c>
      <c r="BC833" s="57" t="e">
        <f t="shared" si="57"/>
        <v>#DIV/0!</v>
      </c>
      <c r="BD833" s="58" t="e">
        <f t="shared" si="58"/>
        <v>#DIV/0!</v>
      </c>
      <c r="BE833" s="2" t="s">
        <v>459</v>
      </c>
      <c r="BH833" s="2" t="s">
        <v>420</v>
      </c>
      <c r="BI833" s="9">
        <f>VLOOKUP(BH833,[1]definitions_list_lookup!$AB$12:$AC$17,2,FALSE)</f>
        <v>0</v>
      </c>
    </row>
    <row r="834" spans="1:61">
      <c r="A834" s="8">
        <v>43307</v>
      </c>
      <c r="B834" s="9" t="s">
        <v>9</v>
      </c>
      <c r="D834" s="9" t="s">
        <v>10</v>
      </c>
      <c r="E834" s="9">
        <v>108</v>
      </c>
      <c r="F834" s="9">
        <v>1</v>
      </c>
      <c r="G834" s="10" t="s">
        <v>362</v>
      </c>
      <c r="H834" s="2">
        <v>55</v>
      </c>
      <c r="I834" s="2">
        <v>90</v>
      </c>
      <c r="J834" s="49" t="str">
        <f>IF(((VLOOKUP($G834,Depth_Lookup!$A$3:$J$561,9,FALSE))-(I834/100))&gt;=0,"Good","Too Long")</f>
        <v>Good</v>
      </c>
      <c r="K834" s="50">
        <f>(VLOOKUP($G834,Depth_Lookup!$A$3:$J$561,10,FALSE))+(H834/100)</f>
        <v>246.15</v>
      </c>
      <c r="L834" s="50">
        <f>(VLOOKUP($G834,Depth_Lookup!$A$3:$J$561,10,FALSE))+(I834/100)</f>
        <v>246.5</v>
      </c>
      <c r="R834" s="9"/>
      <c r="S834" s="17"/>
      <c r="T834" s="208"/>
      <c r="U834" s="5"/>
      <c r="V834" s="9"/>
      <c r="W834" s="9"/>
      <c r="X834" s="10" t="e">
        <f>VLOOKUP(W834,[1]definitions_list_lookup!$V$12:$W$15,2,FALSE)</f>
        <v>#N/A</v>
      </c>
      <c r="Y834" s="5"/>
      <c r="Z834" s="17" t="e">
        <f>VLOOKUP(Y834,[1]definitions_list_lookup!$AT$3:$AU$5,2,FALSE)</f>
        <v>#N/A</v>
      </c>
      <c r="AA834" s="52"/>
      <c r="AC834" s="9"/>
      <c r="AD834" s="2" t="s">
        <v>376</v>
      </c>
      <c r="AE834" s="10">
        <f>VLOOKUP(AD834,[1]definitions_list_lookup!$Y$12:$Z$15,2,FALSE)</f>
        <v>0</v>
      </c>
      <c r="AF834" s="5"/>
      <c r="AG834" s="17" t="e">
        <f>VLOOKUP(AF834,[1]definitions_list_lookup!$AT$3:$AU$5,2,FALSE)</f>
        <v>#N/A</v>
      </c>
      <c r="AI834" s="2"/>
      <c r="AJ834" s="2"/>
      <c r="AK834" s="54"/>
      <c r="AL834" s="54"/>
      <c r="AM834" s="54"/>
      <c r="AN834" s="54"/>
      <c r="AO834" s="54"/>
      <c r="AP834" s="54"/>
      <c r="AQ834" s="54"/>
      <c r="AR834" s="54"/>
      <c r="AS834" s="54"/>
      <c r="AT834" s="55"/>
      <c r="AU834" s="55"/>
      <c r="AV834" s="55"/>
      <c r="AW834" s="55"/>
      <c r="AX834" s="56" t="e">
        <f t="shared" si="52"/>
        <v>#DIV/0!</v>
      </c>
      <c r="AY834" s="56" t="e">
        <f t="shared" si="53"/>
        <v>#DIV/0!</v>
      </c>
      <c r="AZ834" s="56" t="e">
        <f t="shared" si="54"/>
        <v>#DIV/0!</v>
      </c>
      <c r="BA834" s="56" t="e">
        <f t="shared" si="55"/>
        <v>#DIV/0!</v>
      </c>
      <c r="BB834" s="56" t="e">
        <f t="shared" si="56"/>
        <v>#DIV/0!</v>
      </c>
      <c r="BC834" s="57" t="e">
        <f t="shared" si="57"/>
        <v>#DIV/0!</v>
      </c>
      <c r="BD834" s="58" t="e">
        <f t="shared" si="58"/>
        <v>#DIV/0!</v>
      </c>
      <c r="BI834" s="9" t="e">
        <f>VLOOKUP(BH834,[1]definitions_list_lookup!$AB$12:$AC$17,2,FALSE)</f>
        <v>#N/A</v>
      </c>
    </row>
    <row r="835" spans="1:61">
      <c r="A835" s="8">
        <v>43307</v>
      </c>
      <c r="B835" s="9" t="s">
        <v>9</v>
      </c>
      <c r="D835" s="9" t="s">
        <v>10</v>
      </c>
      <c r="E835" s="9">
        <v>108</v>
      </c>
      <c r="F835" s="9">
        <v>2</v>
      </c>
      <c r="G835" s="10" t="s">
        <v>363</v>
      </c>
      <c r="H835" s="2">
        <v>0</v>
      </c>
      <c r="I835" s="2">
        <v>98</v>
      </c>
      <c r="J835" s="49" t="str">
        <f>IF(((VLOOKUP($G835,Depth_Lookup!$A$3:$J$561,9,FALSE))-(I835/100))&gt;=0,"Good","Too Long")</f>
        <v>Good</v>
      </c>
      <c r="K835" s="50">
        <f>(VLOOKUP($G835,Depth_Lookup!$A$3:$J$561,10,FALSE))+(H835/100)</f>
        <v>246.5</v>
      </c>
      <c r="L835" s="50">
        <f>(VLOOKUP($G835,Depth_Lookup!$A$3:$J$561,10,FALSE))+(I835/100)</f>
        <v>247.48</v>
      </c>
      <c r="R835" s="9"/>
      <c r="S835" s="17"/>
      <c r="T835" s="208"/>
      <c r="U835" s="5"/>
      <c r="V835" s="9"/>
      <c r="W835" s="9"/>
      <c r="X835" s="10" t="e">
        <f>VLOOKUP(W835,[1]definitions_list_lookup!$V$12:$W$15,2,FALSE)</f>
        <v>#N/A</v>
      </c>
      <c r="Y835" s="5"/>
      <c r="Z835" s="17" t="e">
        <f>VLOOKUP(Y835,[1]definitions_list_lookup!$AT$3:$AU$5,2,FALSE)</f>
        <v>#N/A</v>
      </c>
      <c r="AA835" s="52"/>
      <c r="AC835" s="9"/>
      <c r="AD835" s="2" t="s">
        <v>376</v>
      </c>
      <c r="AE835" s="10">
        <f>VLOOKUP(AD835,[1]definitions_list_lookup!$Y$12:$Z$15,2,FALSE)</f>
        <v>0</v>
      </c>
      <c r="AF835" s="5"/>
      <c r="AG835" s="17" t="e">
        <f>VLOOKUP(AF835,[1]definitions_list_lookup!$AT$3:$AU$5,2,FALSE)</f>
        <v>#N/A</v>
      </c>
      <c r="AI835" s="2"/>
      <c r="AJ835" s="2"/>
      <c r="AK835" s="54"/>
      <c r="AL835" s="54"/>
      <c r="AM835" s="54"/>
      <c r="AN835" s="54"/>
      <c r="AO835" s="54"/>
      <c r="AP835" s="54"/>
      <c r="AQ835" s="54"/>
      <c r="AR835" s="54"/>
      <c r="AS835" s="54"/>
      <c r="AT835" s="55"/>
      <c r="AU835" s="55"/>
      <c r="AV835" s="55"/>
      <c r="AW835" s="55"/>
      <c r="AX835" s="56" t="e">
        <f t="shared" si="52"/>
        <v>#DIV/0!</v>
      </c>
      <c r="AY835" s="56" t="e">
        <f t="shared" si="53"/>
        <v>#DIV/0!</v>
      </c>
      <c r="AZ835" s="56" t="e">
        <f t="shared" si="54"/>
        <v>#DIV/0!</v>
      </c>
      <c r="BA835" s="56" t="e">
        <f t="shared" si="55"/>
        <v>#DIV/0!</v>
      </c>
      <c r="BB835" s="56" t="e">
        <f t="shared" si="56"/>
        <v>#DIV/0!</v>
      </c>
      <c r="BC835" s="57" t="e">
        <f t="shared" si="57"/>
        <v>#DIV/0!</v>
      </c>
      <c r="BD835" s="58" t="e">
        <f t="shared" si="58"/>
        <v>#DIV/0!</v>
      </c>
      <c r="BE835" s="2" t="s">
        <v>459</v>
      </c>
      <c r="BH835" s="2" t="s">
        <v>420</v>
      </c>
      <c r="BI835" s="9">
        <f>VLOOKUP(BH835,[1]definitions_list_lookup!$AB$12:$AC$17,2,FALSE)</f>
        <v>0</v>
      </c>
    </row>
    <row r="836" spans="1:61" s="12" customFormat="1">
      <c r="A836" s="11">
        <v>43307</v>
      </c>
      <c r="B836" s="12" t="s">
        <v>9</v>
      </c>
      <c r="D836" s="12" t="s">
        <v>10</v>
      </c>
      <c r="E836" s="12">
        <v>108</v>
      </c>
      <c r="F836" s="12">
        <v>3</v>
      </c>
      <c r="G836" s="13" t="s">
        <v>364</v>
      </c>
      <c r="H836" s="14">
        <v>0</v>
      </c>
      <c r="I836" s="14">
        <v>75</v>
      </c>
      <c r="J836" s="49" t="str">
        <f>IF(((VLOOKUP($G836,Depth_Lookup!$A$3:$J$561,9,FALSE))-(I836/100))&gt;=0,"Good","Too Long")</f>
        <v>Good</v>
      </c>
      <c r="K836" s="50">
        <f>(VLOOKUP($G836,Depth_Lookup!$A$3:$J$561,10,FALSE))+(H836/100)</f>
        <v>247.48</v>
      </c>
      <c r="L836" s="50">
        <f>(VLOOKUP($G836,Depth_Lookup!$A$3:$J$561,10,FALSE))+(I836/100)</f>
        <v>248.23</v>
      </c>
      <c r="M836" s="60"/>
      <c r="N836" s="61"/>
      <c r="P836" s="14"/>
      <c r="Q836" s="14"/>
      <c r="S836" s="21"/>
      <c r="T836" s="209"/>
      <c r="U836" s="26"/>
      <c r="X836" s="13" t="e">
        <f>VLOOKUP(W836,[1]definitions_list_lookup!$V$12:$W$15,2,FALSE)</f>
        <v>#N/A</v>
      </c>
      <c r="Y836" s="26"/>
      <c r="Z836" s="21" t="e">
        <f>VLOOKUP(Y836,[1]definitions_list_lookup!$AT$3:$AU$5,2,FALSE)</f>
        <v>#N/A</v>
      </c>
      <c r="AA836" s="62"/>
      <c r="AB836" s="63"/>
      <c r="AD836" s="14" t="s">
        <v>376</v>
      </c>
      <c r="AE836" s="13">
        <f>VLOOKUP(AD836,[1]definitions_list_lookup!$Y$12:$Z$15,2,FALSE)</f>
        <v>0</v>
      </c>
      <c r="AF836" s="26"/>
      <c r="AG836" s="21" t="e">
        <f>VLOOKUP(AF836,[1]definitions_list_lookup!$AT$3:$AU$5,2,FALSE)</f>
        <v>#N/A</v>
      </c>
      <c r="AI836" s="14"/>
      <c r="AJ836" s="1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5"/>
      <c r="AU836" s="65"/>
      <c r="AV836" s="65"/>
      <c r="AW836" s="65"/>
      <c r="AX836" s="66" t="e">
        <f t="shared" si="52"/>
        <v>#DIV/0!</v>
      </c>
      <c r="AY836" s="66" t="e">
        <f t="shared" si="53"/>
        <v>#DIV/0!</v>
      </c>
      <c r="AZ836" s="66" t="e">
        <f t="shared" si="54"/>
        <v>#DIV/0!</v>
      </c>
      <c r="BA836" s="66" t="e">
        <f t="shared" si="55"/>
        <v>#DIV/0!</v>
      </c>
      <c r="BB836" s="66" t="e">
        <f t="shared" si="56"/>
        <v>#DIV/0!</v>
      </c>
      <c r="BC836" s="67" t="e">
        <f t="shared" si="57"/>
        <v>#DIV/0!</v>
      </c>
      <c r="BD836" s="68" t="e">
        <f t="shared" si="58"/>
        <v>#DIV/0!</v>
      </c>
      <c r="BE836" s="14" t="s">
        <v>459</v>
      </c>
      <c r="BF836" s="14" t="s">
        <v>482</v>
      </c>
      <c r="BG836" s="69"/>
      <c r="BH836" s="14" t="s">
        <v>420</v>
      </c>
      <c r="BI836" s="12">
        <f>VLOOKUP(BH836,[1]definitions_list_lookup!$AB$12:$AC$17,2,FALSE)</f>
        <v>0</v>
      </c>
    </row>
    <row r="837" spans="1:61">
      <c r="A837" s="8">
        <v>43308</v>
      </c>
      <c r="B837" s="9" t="s">
        <v>9</v>
      </c>
      <c r="D837" s="9" t="s">
        <v>10</v>
      </c>
      <c r="E837" s="9">
        <v>109</v>
      </c>
      <c r="F837" s="9">
        <v>1</v>
      </c>
      <c r="G837" s="10" t="s">
        <v>483</v>
      </c>
      <c r="H837" s="2">
        <v>0</v>
      </c>
      <c r="I837" s="2">
        <v>84.5</v>
      </c>
      <c r="J837" s="49" t="str">
        <f>IF(((VLOOKUP($G837,Depth_Lookup!$A$3:$J$561,9,FALSE))-(I837/100))&gt;=0,"Good","Too Long")</f>
        <v>Good</v>
      </c>
      <c r="K837" s="50">
        <f>(VLOOKUP($G837,Depth_Lookup!$A$3:$J$561,10,FALSE))+(H837/100)</f>
        <v>247.8</v>
      </c>
      <c r="L837" s="50">
        <f>(VLOOKUP($G837,Depth_Lookup!$A$3:$J$561,10,FALSE))+(I837/100)</f>
        <v>248.64500000000001</v>
      </c>
      <c r="R837" s="9"/>
      <c r="S837" s="17"/>
      <c r="T837" s="208"/>
      <c r="U837" s="5"/>
      <c r="V837" s="9"/>
      <c r="W837" s="9"/>
      <c r="X837" s="10" t="e">
        <v>#N/A</v>
      </c>
      <c r="Y837" s="5"/>
      <c r="Z837" s="17" t="e">
        <v>#N/A</v>
      </c>
      <c r="AA837" s="52"/>
      <c r="AC837" s="9"/>
      <c r="AD837" s="2" t="s">
        <v>376</v>
      </c>
      <c r="AE837" s="10">
        <v>0</v>
      </c>
      <c r="AF837" s="5"/>
      <c r="AG837" s="17" t="e">
        <v>#N/A</v>
      </c>
      <c r="AI837" s="2"/>
      <c r="AJ837" s="2"/>
      <c r="AK837" s="54"/>
      <c r="AL837" s="54"/>
      <c r="AM837" s="54"/>
      <c r="AN837" s="54"/>
      <c r="AO837" s="54"/>
      <c r="AP837" s="54"/>
      <c r="AQ837" s="54"/>
      <c r="AR837" s="54"/>
      <c r="AS837" s="54"/>
      <c r="AT837" s="55"/>
      <c r="AU837" s="55"/>
      <c r="AV837" s="55"/>
      <c r="AW837" s="55"/>
      <c r="AX837" s="56" t="e">
        <v>#DIV/0!</v>
      </c>
      <c r="AY837" s="56" t="e">
        <v>#DIV/0!</v>
      </c>
      <c r="AZ837" s="56" t="e">
        <v>#DIV/0!</v>
      </c>
      <c r="BA837" s="56" t="e">
        <v>#DIV/0!</v>
      </c>
      <c r="BB837" s="56" t="e">
        <v>#DIV/0!</v>
      </c>
      <c r="BC837" s="57" t="e">
        <v>#DIV/0!</v>
      </c>
      <c r="BD837" s="58" t="e">
        <v>#DIV/0!</v>
      </c>
      <c r="BE837" s="2" t="s">
        <v>459</v>
      </c>
      <c r="BF837" s="2" t="s">
        <v>482</v>
      </c>
      <c r="BH837" s="2" t="s">
        <v>420</v>
      </c>
      <c r="BI837" s="9">
        <v>0</v>
      </c>
    </row>
    <row r="838" spans="1:61">
      <c r="A838" s="8">
        <v>43308</v>
      </c>
      <c r="B838" s="9" t="s">
        <v>9</v>
      </c>
      <c r="D838" s="9" t="s">
        <v>10</v>
      </c>
      <c r="E838" s="9">
        <v>110</v>
      </c>
      <c r="F838" s="9">
        <v>1</v>
      </c>
      <c r="G838" s="10" t="s">
        <v>485</v>
      </c>
      <c r="H838" s="2">
        <v>0</v>
      </c>
      <c r="I838" s="2">
        <v>88.5</v>
      </c>
      <c r="J838" s="49" t="str">
        <f>IF(((VLOOKUP($G838,Depth_Lookup!$A$3:$J$561,9,FALSE))-(I838/100))&gt;=0,"Good","Too Long")</f>
        <v>Good</v>
      </c>
      <c r="K838" s="50">
        <f>(VLOOKUP($G838,Depth_Lookup!$A$3:$J$561,10,FALSE))+(H838/100)</f>
        <v>248.6</v>
      </c>
      <c r="L838" s="50">
        <f>(VLOOKUP($G838,Depth_Lookup!$A$3:$J$561,10,FALSE))+(I838/100)</f>
        <v>249.48499999999999</v>
      </c>
      <c r="R838" s="9"/>
      <c r="S838" s="17"/>
      <c r="T838" s="208"/>
      <c r="U838" s="5"/>
      <c r="V838" s="9"/>
      <c r="W838" s="9"/>
      <c r="X838" s="10" t="e">
        <v>#N/A</v>
      </c>
      <c r="Y838" s="5"/>
      <c r="Z838" s="17" t="e">
        <v>#N/A</v>
      </c>
      <c r="AA838" s="52"/>
      <c r="AC838" s="9"/>
      <c r="AD838" s="2" t="s">
        <v>376</v>
      </c>
      <c r="AE838" s="10">
        <v>0</v>
      </c>
      <c r="AF838" s="5"/>
      <c r="AG838" s="17" t="e">
        <v>#N/A</v>
      </c>
      <c r="AI838" s="2"/>
      <c r="AJ838" s="2"/>
      <c r="AK838" s="54"/>
      <c r="AL838" s="54"/>
      <c r="AM838" s="54"/>
      <c r="AN838" s="54"/>
      <c r="AO838" s="54"/>
      <c r="AP838" s="54"/>
      <c r="AQ838" s="54"/>
      <c r="AR838" s="54"/>
      <c r="AS838" s="54"/>
      <c r="AT838" s="55"/>
      <c r="AU838" s="55"/>
      <c r="AV838" s="55"/>
      <c r="AW838" s="55"/>
      <c r="AX838" s="56" t="e">
        <v>#DIV/0!</v>
      </c>
      <c r="AY838" s="56" t="e">
        <v>#DIV/0!</v>
      </c>
      <c r="AZ838" s="56" t="e">
        <v>#DIV/0!</v>
      </c>
      <c r="BA838" s="56" t="e">
        <v>#DIV/0!</v>
      </c>
      <c r="BB838" s="56" t="e">
        <v>#DIV/0!</v>
      </c>
      <c r="BC838" s="57" t="e">
        <v>#DIV/0!</v>
      </c>
      <c r="BD838" s="58" t="e">
        <v>#DIV/0!</v>
      </c>
      <c r="BE838" s="2" t="s">
        <v>459</v>
      </c>
      <c r="BH838" s="2" t="s">
        <v>420</v>
      </c>
      <c r="BI838" s="9">
        <v>0</v>
      </c>
    </row>
    <row r="839" spans="1:61">
      <c r="A839" s="8">
        <v>43308</v>
      </c>
      <c r="B839" s="9" t="s">
        <v>9</v>
      </c>
      <c r="D839" s="9" t="s">
        <v>10</v>
      </c>
      <c r="E839" s="9">
        <v>110</v>
      </c>
      <c r="F839" s="9">
        <v>2</v>
      </c>
      <c r="G839" s="10" t="s">
        <v>486</v>
      </c>
      <c r="H839" s="2">
        <v>0</v>
      </c>
      <c r="I839" s="2">
        <v>71.5</v>
      </c>
      <c r="J839" s="49" t="str">
        <f>IF(((VLOOKUP($G839,Depth_Lookup!$A$3:$J$561,9,FALSE))-(I839/100))&gt;=0,"Good","Too Long")</f>
        <v>Good</v>
      </c>
      <c r="K839" s="50">
        <f>(VLOOKUP($G839,Depth_Lookup!$A$3:$J$561,10,FALSE))+(H839/100)</f>
        <v>249.48500000000001</v>
      </c>
      <c r="L839" s="50">
        <f>(VLOOKUP($G839,Depth_Lookup!$A$3:$J$561,10,FALSE))+(I839/100)</f>
        <v>250.20000000000002</v>
      </c>
      <c r="R839" s="9"/>
      <c r="S839" s="17"/>
      <c r="T839" s="208"/>
      <c r="U839" s="5"/>
      <c r="V839" s="9"/>
      <c r="W839" s="9"/>
      <c r="X839" s="10" t="e">
        <v>#N/A</v>
      </c>
      <c r="Y839" s="5"/>
      <c r="Z839" s="17" t="e">
        <v>#N/A</v>
      </c>
      <c r="AA839" s="52"/>
      <c r="AC839" s="9"/>
      <c r="AD839" s="2" t="s">
        <v>376</v>
      </c>
      <c r="AE839" s="10">
        <v>0</v>
      </c>
      <c r="AF839" s="5"/>
      <c r="AG839" s="17" t="e">
        <v>#N/A</v>
      </c>
      <c r="AI839" s="2"/>
      <c r="AJ839" s="2"/>
      <c r="AK839" s="54"/>
      <c r="AL839" s="54"/>
      <c r="AM839" s="54"/>
      <c r="AN839" s="54"/>
      <c r="AO839" s="54"/>
      <c r="AP839" s="54"/>
      <c r="AQ839" s="54"/>
      <c r="AR839" s="54"/>
      <c r="AS839" s="54"/>
      <c r="AT839" s="55"/>
      <c r="AU839" s="55"/>
      <c r="AV839" s="55"/>
      <c r="AW839" s="55"/>
      <c r="AX839" s="56" t="e">
        <v>#DIV/0!</v>
      </c>
      <c r="AY839" s="56" t="e">
        <v>#DIV/0!</v>
      </c>
      <c r="AZ839" s="56" t="e">
        <v>#DIV/0!</v>
      </c>
      <c r="BA839" s="56" t="e">
        <v>#DIV/0!</v>
      </c>
      <c r="BB839" s="56" t="e">
        <v>#DIV/0!</v>
      </c>
      <c r="BC839" s="57" t="e">
        <v>#DIV/0!</v>
      </c>
      <c r="BD839" s="58" t="e">
        <v>#DIV/0!</v>
      </c>
      <c r="BE839" s="2" t="s">
        <v>459</v>
      </c>
      <c r="BH839" s="2" t="s">
        <v>420</v>
      </c>
      <c r="BI839" s="9">
        <v>0</v>
      </c>
    </row>
    <row r="840" spans="1:61">
      <c r="A840" s="8">
        <v>43308</v>
      </c>
      <c r="B840" s="9" t="s">
        <v>9</v>
      </c>
      <c r="D840" s="9" t="s">
        <v>10</v>
      </c>
      <c r="E840" s="9">
        <v>110</v>
      </c>
      <c r="F840" s="9">
        <v>3</v>
      </c>
      <c r="G840" s="10" t="s">
        <v>487</v>
      </c>
      <c r="H840" s="2">
        <v>0</v>
      </c>
      <c r="I840" s="2">
        <v>30</v>
      </c>
      <c r="J840" s="49" t="str">
        <f>IF(((VLOOKUP($G840,Depth_Lookup!$A$3:$J$561,9,FALSE))-(I840/100))&gt;=0,"Good","Too Long")</f>
        <v>Good</v>
      </c>
      <c r="K840" s="50">
        <f>(VLOOKUP($G840,Depth_Lookup!$A$3:$J$561,10,FALSE))+(H840/100)</f>
        <v>250.2</v>
      </c>
      <c r="L840" s="50">
        <f>(VLOOKUP($G840,Depth_Lookup!$A$3:$J$561,10,FALSE))+(I840/100)</f>
        <v>250.5</v>
      </c>
      <c r="R840" s="9"/>
      <c r="S840" s="17"/>
      <c r="T840" s="208"/>
      <c r="U840" s="5"/>
      <c r="V840" s="9"/>
      <c r="W840" s="9"/>
      <c r="X840" s="10" t="e">
        <v>#N/A</v>
      </c>
      <c r="Y840" s="5"/>
      <c r="Z840" s="17" t="e">
        <v>#N/A</v>
      </c>
      <c r="AA840" s="52"/>
      <c r="AC840" s="9"/>
      <c r="AD840" s="2" t="s">
        <v>376</v>
      </c>
      <c r="AE840" s="10">
        <v>0</v>
      </c>
      <c r="AF840" s="5"/>
      <c r="AG840" s="17" t="e">
        <v>#N/A</v>
      </c>
      <c r="AI840" s="2"/>
      <c r="AJ840" s="2"/>
      <c r="AK840" s="54"/>
      <c r="AL840" s="54"/>
      <c r="AM840" s="54"/>
      <c r="AN840" s="54"/>
      <c r="AO840" s="54"/>
      <c r="AP840" s="54"/>
      <c r="AQ840" s="54"/>
      <c r="AR840" s="54"/>
      <c r="AS840" s="54"/>
      <c r="AT840" s="55"/>
      <c r="AU840" s="55"/>
      <c r="AV840" s="55"/>
      <c r="AW840" s="55"/>
      <c r="AX840" s="56" t="e">
        <v>#DIV/0!</v>
      </c>
      <c r="AY840" s="56" t="e">
        <v>#DIV/0!</v>
      </c>
      <c r="AZ840" s="56" t="e">
        <v>#DIV/0!</v>
      </c>
      <c r="BA840" s="56" t="e">
        <v>#DIV/0!</v>
      </c>
      <c r="BB840" s="56" t="e">
        <v>#DIV/0!</v>
      </c>
      <c r="BC840" s="57" t="e">
        <v>#DIV/0!</v>
      </c>
      <c r="BD840" s="58" t="e">
        <v>#DIV/0!</v>
      </c>
      <c r="BE840" s="2" t="s">
        <v>459</v>
      </c>
      <c r="BH840" s="2" t="s">
        <v>420</v>
      </c>
      <c r="BI840" s="9">
        <v>0</v>
      </c>
    </row>
    <row r="841" spans="1:61" s="113" customFormat="1">
      <c r="A841" s="112">
        <v>43308</v>
      </c>
      <c r="B841" s="113" t="s">
        <v>9</v>
      </c>
      <c r="D841" s="113" t="s">
        <v>10</v>
      </c>
      <c r="E841" s="113">
        <v>110</v>
      </c>
      <c r="F841" s="113">
        <v>3</v>
      </c>
      <c r="G841" s="114" t="s">
        <v>487</v>
      </c>
      <c r="H841" s="113">
        <v>30</v>
      </c>
      <c r="I841" s="113">
        <v>31</v>
      </c>
      <c r="J841" s="49" t="str">
        <f>IF(((VLOOKUP($G841,Depth_Lookup!$A$3:$J$561,9,FALSE))-(I841/100))&gt;=0,"Good","Too Long")</f>
        <v>Good</v>
      </c>
      <c r="K841" s="50">
        <f>(VLOOKUP($G841,Depth_Lookup!$A$3:$J$561,10,FALSE))+(H841/100)</f>
        <v>250.5</v>
      </c>
      <c r="L841" s="50">
        <f>(VLOOKUP($G841,Depth_Lookup!$A$3:$J$561,10,FALSE))+(I841/100)</f>
        <v>250.51</v>
      </c>
      <c r="M841" s="115"/>
      <c r="N841" s="116"/>
      <c r="S841" s="114"/>
      <c r="T841" s="208"/>
      <c r="X841" s="114" t="e">
        <v>#N/A</v>
      </c>
      <c r="Z841" s="114" t="e">
        <v>#N/A</v>
      </c>
      <c r="AA841" s="117"/>
      <c r="AB841" s="118"/>
      <c r="AD841" s="113" t="s">
        <v>376</v>
      </c>
      <c r="AE841" s="114">
        <v>0</v>
      </c>
      <c r="AG841" s="114" t="e">
        <v>#N/A</v>
      </c>
      <c r="AK841" s="119" t="s">
        <v>421</v>
      </c>
      <c r="AL841" s="119" t="s">
        <v>422</v>
      </c>
      <c r="AM841" s="119" t="s">
        <v>457</v>
      </c>
      <c r="AN841" s="119">
        <v>0.5</v>
      </c>
      <c r="AO841" s="119"/>
      <c r="AP841" s="119"/>
      <c r="AQ841" s="119"/>
      <c r="AR841" s="119"/>
      <c r="AS841" s="119"/>
      <c r="AT841" s="120">
        <v>28</v>
      </c>
      <c r="AU841" s="120">
        <v>270</v>
      </c>
      <c r="AV841" s="120">
        <v>6</v>
      </c>
      <c r="AW841" s="120">
        <v>0</v>
      </c>
      <c r="AX841" s="121">
        <v>101.18163831890638</v>
      </c>
      <c r="AY841" s="121">
        <v>101.18163831890638</v>
      </c>
      <c r="AZ841" s="121">
        <v>61.542396339553179</v>
      </c>
      <c r="BA841" s="121">
        <v>191.18163831890638</v>
      </c>
      <c r="BB841" s="121">
        <v>28.457603660446821</v>
      </c>
      <c r="BC841" s="122">
        <v>281.18163831890638</v>
      </c>
      <c r="BD841" s="123">
        <v>28.457603660446821</v>
      </c>
      <c r="BE841" s="113" t="s">
        <v>475</v>
      </c>
      <c r="BG841" s="124"/>
      <c r="BH841" s="113" t="s">
        <v>420</v>
      </c>
      <c r="BI841" s="113">
        <v>0</v>
      </c>
    </row>
    <row r="842" spans="1:61">
      <c r="A842" s="8">
        <v>43308</v>
      </c>
      <c r="B842" s="9" t="s">
        <v>9</v>
      </c>
      <c r="D842" s="9" t="s">
        <v>10</v>
      </c>
      <c r="E842" s="9">
        <v>110</v>
      </c>
      <c r="F842" s="9">
        <v>3</v>
      </c>
      <c r="G842" s="10" t="s">
        <v>487</v>
      </c>
      <c r="H842" s="2">
        <v>31</v>
      </c>
      <c r="I842" s="2">
        <v>36</v>
      </c>
      <c r="J842" s="49" t="str">
        <f>IF(((VLOOKUP($G842,Depth_Lookup!$A$3:$J$561,9,FALSE))-(I842/100))&gt;=0,"Good","Too Long")</f>
        <v>Good</v>
      </c>
      <c r="K842" s="50">
        <f>(VLOOKUP($G842,Depth_Lookup!$A$3:$J$561,10,FALSE))+(H842/100)</f>
        <v>250.51</v>
      </c>
      <c r="L842" s="50">
        <f>(VLOOKUP($G842,Depth_Lookup!$A$3:$J$561,10,FALSE))+(I842/100)</f>
        <v>250.56</v>
      </c>
      <c r="R842" s="9"/>
      <c r="S842" s="17"/>
      <c r="T842" s="208"/>
      <c r="U842" s="5"/>
      <c r="V842" s="9"/>
      <c r="W842" s="9"/>
      <c r="X842" s="10" t="e">
        <v>#N/A</v>
      </c>
      <c r="Y842" s="5"/>
      <c r="Z842" s="17" t="e">
        <v>#N/A</v>
      </c>
      <c r="AA842" s="52"/>
      <c r="AC842" s="9"/>
      <c r="AD842" s="2" t="s">
        <v>376</v>
      </c>
      <c r="AE842" s="10">
        <v>0</v>
      </c>
      <c r="AF842" s="5"/>
      <c r="AG842" s="17" t="e">
        <v>#N/A</v>
      </c>
      <c r="AI842" s="2"/>
      <c r="AJ842" s="2"/>
      <c r="AK842" s="54"/>
      <c r="AL842" s="54"/>
      <c r="AM842" s="54"/>
      <c r="AN842" s="54"/>
      <c r="AO842" s="54"/>
      <c r="AP842" s="54"/>
      <c r="AQ842" s="54"/>
      <c r="AR842" s="54"/>
      <c r="AS842" s="54"/>
      <c r="AT842" s="55"/>
      <c r="AU842" s="55"/>
      <c r="AV842" s="55"/>
      <c r="AW842" s="55"/>
      <c r="AX842" s="56" t="e">
        <v>#DIV/0!</v>
      </c>
      <c r="AY842" s="56" t="e">
        <v>#DIV/0!</v>
      </c>
      <c r="AZ842" s="56" t="e">
        <v>#DIV/0!</v>
      </c>
      <c r="BA842" s="56" t="e">
        <v>#DIV/0!</v>
      </c>
      <c r="BB842" s="56" t="e">
        <v>#DIV/0!</v>
      </c>
      <c r="BC842" s="57" t="e">
        <v>#DIV/0!</v>
      </c>
      <c r="BD842" s="58" t="e">
        <v>#DIV/0!</v>
      </c>
      <c r="BE842" s="2" t="s">
        <v>459</v>
      </c>
      <c r="BH842" s="2" t="s">
        <v>420</v>
      </c>
      <c r="BI842" s="9">
        <v>0</v>
      </c>
    </row>
    <row r="843" spans="1:61" s="85" customFormat="1">
      <c r="A843" s="84">
        <v>43308</v>
      </c>
      <c r="B843" s="85" t="s">
        <v>9</v>
      </c>
      <c r="D843" s="85" t="s">
        <v>10</v>
      </c>
      <c r="E843" s="85">
        <v>110</v>
      </c>
      <c r="F843" s="85">
        <v>3</v>
      </c>
      <c r="G843" s="86" t="s">
        <v>487</v>
      </c>
      <c r="H843" s="85">
        <v>36</v>
      </c>
      <c r="I843" s="85">
        <v>38.5</v>
      </c>
      <c r="J843" s="49" t="str">
        <f>IF(((VLOOKUP($G843,Depth_Lookup!$A$3:$J$561,9,FALSE))-(I843/100))&gt;=0,"Good","Too Long")</f>
        <v>Good</v>
      </c>
      <c r="K843" s="50">
        <f>(VLOOKUP($G843,Depth_Lookup!$A$3:$J$561,10,FALSE))+(H843/100)</f>
        <v>250.56</v>
      </c>
      <c r="L843" s="50">
        <f>(VLOOKUP($G843,Depth_Lookup!$A$3:$J$561,10,FALSE))+(I843/100)</f>
        <v>250.58499999999998</v>
      </c>
      <c r="M843" s="87"/>
      <c r="N843" s="88"/>
      <c r="S843" s="86"/>
      <c r="T843" s="208"/>
      <c r="X843" s="86" t="e">
        <v>#N/A</v>
      </c>
      <c r="Z843" s="86" t="e">
        <v>#N/A</v>
      </c>
      <c r="AA843" s="89"/>
      <c r="AB843" s="90"/>
      <c r="AD843" s="85" t="s">
        <v>376</v>
      </c>
      <c r="AE843" s="86">
        <v>0</v>
      </c>
      <c r="AG843" s="86" t="e">
        <v>#N/A</v>
      </c>
      <c r="AK843" s="91"/>
      <c r="AL843" s="91"/>
      <c r="AM843" s="91"/>
      <c r="AN843" s="91"/>
      <c r="AO843" s="91"/>
      <c r="AP843" s="91"/>
      <c r="AQ843" s="91"/>
      <c r="AR843" s="91"/>
      <c r="AS843" s="91"/>
      <c r="AT843" s="92"/>
      <c r="AU843" s="92"/>
      <c r="AV843" s="92"/>
      <c r="AW843" s="92"/>
      <c r="AX843" s="93" t="e">
        <v>#DIV/0!</v>
      </c>
      <c r="AY843" s="93" t="e">
        <v>#DIV/0!</v>
      </c>
      <c r="AZ843" s="93" t="e">
        <v>#DIV/0!</v>
      </c>
      <c r="BA843" s="93" t="e">
        <v>#DIV/0!</v>
      </c>
      <c r="BB843" s="93" t="e">
        <v>#DIV/0!</v>
      </c>
      <c r="BC843" s="94" t="e">
        <v>#DIV/0!</v>
      </c>
      <c r="BD843" s="95" t="e">
        <v>#DIV/0!</v>
      </c>
      <c r="BE843" s="85" t="s">
        <v>468</v>
      </c>
      <c r="BG843" s="96"/>
      <c r="BH843" s="85" t="s">
        <v>420</v>
      </c>
      <c r="BI843" s="85">
        <v>0</v>
      </c>
    </row>
    <row r="844" spans="1:61">
      <c r="A844" s="8">
        <v>43308</v>
      </c>
      <c r="B844" s="9" t="s">
        <v>9</v>
      </c>
      <c r="D844" s="9" t="s">
        <v>10</v>
      </c>
      <c r="E844" s="9">
        <v>110</v>
      </c>
      <c r="F844" s="9">
        <v>3</v>
      </c>
      <c r="G844" s="10" t="s">
        <v>487</v>
      </c>
      <c r="H844" s="2">
        <v>0</v>
      </c>
      <c r="I844" s="2">
        <v>74.5</v>
      </c>
      <c r="J844" s="49" t="str">
        <f>IF(((VLOOKUP($G844,Depth_Lookup!$A$3:$J$561,9,FALSE))-(I844/100))&gt;=0,"Good","Too Long")</f>
        <v>Good</v>
      </c>
      <c r="K844" s="50">
        <f>(VLOOKUP($G844,Depth_Lookup!$A$3:$J$561,10,FALSE))+(H844/100)</f>
        <v>250.2</v>
      </c>
      <c r="L844" s="50">
        <f>(VLOOKUP($G844,Depth_Lookup!$A$3:$J$561,10,FALSE))+(I844/100)</f>
        <v>250.94499999999999</v>
      </c>
      <c r="R844" s="9"/>
      <c r="S844" s="17"/>
      <c r="T844" s="208"/>
      <c r="U844" s="5"/>
      <c r="V844" s="9"/>
      <c r="W844" s="9"/>
      <c r="X844" s="10" t="e">
        <v>#N/A</v>
      </c>
      <c r="Y844" s="5"/>
      <c r="Z844" s="17" t="e">
        <v>#N/A</v>
      </c>
      <c r="AA844" s="52"/>
      <c r="AC844" s="9"/>
      <c r="AD844" s="2" t="s">
        <v>376</v>
      </c>
      <c r="AE844" s="10">
        <v>0</v>
      </c>
      <c r="AF844" s="5"/>
      <c r="AG844" s="17" t="e">
        <v>#N/A</v>
      </c>
      <c r="AI844" s="2"/>
      <c r="AJ844" s="2"/>
      <c r="AK844" s="54"/>
      <c r="AL844" s="54"/>
      <c r="AM844" s="54"/>
      <c r="AN844" s="54"/>
      <c r="AO844" s="54"/>
      <c r="AP844" s="54"/>
      <c r="AQ844" s="54"/>
      <c r="AR844" s="54"/>
      <c r="AS844" s="54"/>
      <c r="AT844" s="55"/>
      <c r="AU844" s="55"/>
      <c r="AV844" s="55"/>
      <c r="AW844" s="55"/>
      <c r="AX844" s="56" t="e">
        <v>#DIV/0!</v>
      </c>
      <c r="AY844" s="56" t="e">
        <v>#DIV/0!</v>
      </c>
      <c r="AZ844" s="56" t="e">
        <v>#DIV/0!</v>
      </c>
      <c r="BA844" s="56" t="e">
        <v>#DIV/0!</v>
      </c>
      <c r="BB844" s="56" t="e">
        <v>#DIV/0!</v>
      </c>
      <c r="BC844" s="57" t="e">
        <v>#DIV/0!</v>
      </c>
      <c r="BD844" s="58" t="e">
        <v>#DIV/0!</v>
      </c>
      <c r="BE844" s="2" t="s">
        <v>459</v>
      </c>
      <c r="BH844" s="2" t="s">
        <v>420</v>
      </c>
      <c r="BI844" s="9">
        <v>0</v>
      </c>
    </row>
    <row r="845" spans="1:61">
      <c r="A845" s="8">
        <v>43308</v>
      </c>
      <c r="B845" s="9" t="s">
        <v>9</v>
      </c>
      <c r="D845" s="9" t="s">
        <v>10</v>
      </c>
      <c r="E845" s="9">
        <v>110</v>
      </c>
      <c r="F845" s="9">
        <v>4</v>
      </c>
      <c r="G845" s="10" t="s">
        <v>488</v>
      </c>
      <c r="H845" s="2">
        <v>0</v>
      </c>
      <c r="I845" s="2">
        <v>95</v>
      </c>
      <c r="J845" s="49" t="str">
        <f>IF(((VLOOKUP($G845,Depth_Lookup!$A$3:$J$561,9,FALSE))-(I845/100))&gt;=0,"Good","Too Long")</f>
        <v>Good</v>
      </c>
      <c r="K845" s="50">
        <f>(VLOOKUP($G845,Depth_Lookup!$A$3:$J$561,10,FALSE))+(H845/100)</f>
        <v>250.94499999999999</v>
      </c>
      <c r="L845" s="50">
        <f>(VLOOKUP($G845,Depth_Lookup!$A$3:$J$561,10,FALSE))+(I845/100)</f>
        <v>251.89499999999998</v>
      </c>
      <c r="R845" s="9"/>
      <c r="S845" s="17"/>
      <c r="T845" s="208"/>
      <c r="U845" s="5"/>
      <c r="V845" s="9"/>
      <c r="W845" s="9"/>
      <c r="X845" s="10" t="e">
        <v>#N/A</v>
      </c>
      <c r="Y845" s="5"/>
      <c r="Z845" s="17" t="e">
        <v>#N/A</v>
      </c>
      <c r="AA845" s="52"/>
      <c r="AC845" s="9"/>
      <c r="AD845" s="2" t="s">
        <v>376</v>
      </c>
      <c r="AE845" s="10">
        <v>0</v>
      </c>
      <c r="AF845" s="5"/>
      <c r="AG845" s="17" t="e">
        <v>#N/A</v>
      </c>
      <c r="AI845" s="2"/>
      <c r="AJ845" s="2"/>
      <c r="AK845" s="54"/>
      <c r="AL845" s="54"/>
      <c r="AM845" s="54"/>
      <c r="AN845" s="54"/>
      <c r="AO845" s="54"/>
      <c r="AP845" s="54"/>
      <c r="AQ845" s="54"/>
      <c r="AR845" s="54"/>
      <c r="AS845" s="54"/>
      <c r="AT845" s="55"/>
      <c r="AU845" s="55"/>
      <c r="AV845" s="55"/>
      <c r="AW845" s="55"/>
      <c r="AX845" s="56" t="e">
        <v>#DIV/0!</v>
      </c>
      <c r="AY845" s="56" t="e">
        <v>#DIV/0!</v>
      </c>
      <c r="AZ845" s="56" t="e">
        <v>#DIV/0!</v>
      </c>
      <c r="BA845" s="56" t="e">
        <v>#DIV/0!</v>
      </c>
      <c r="BB845" s="56" t="e">
        <v>#DIV/0!</v>
      </c>
      <c r="BC845" s="57" t="e">
        <v>#DIV/0!</v>
      </c>
      <c r="BD845" s="58" t="e">
        <v>#DIV/0!</v>
      </c>
      <c r="BE845" s="2" t="s">
        <v>459</v>
      </c>
      <c r="BH845" s="2" t="s">
        <v>420</v>
      </c>
      <c r="BI845" s="9">
        <v>0</v>
      </c>
    </row>
    <row r="846" spans="1:61">
      <c r="A846" s="8">
        <v>43308</v>
      </c>
      <c r="B846" s="9" t="s">
        <v>9</v>
      </c>
      <c r="D846" s="9" t="s">
        <v>10</v>
      </c>
      <c r="E846" s="9">
        <v>111</v>
      </c>
      <c r="F846" s="9">
        <v>1</v>
      </c>
      <c r="G846" s="10" t="s">
        <v>489</v>
      </c>
      <c r="H846" s="2">
        <v>0</v>
      </c>
      <c r="I846" s="2">
        <v>74</v>
      </c>
      <c r="J846" s="49" t="str">
        <f>IF(((VLOOKUP($G846,Depth_Lookup!$A$3:$J$561,9,FALSE))-(I846/100))&gt;=0,"Good","Too Long")</f>
        <v>Good</v>
      </c>
      <c r="K846" s="50">
        <f>(VLOOKUP($G846,Depth_Lookup!$A$3:$J$561,10,FALSE))+(H846/100)</f>
        <v>251.6</v>
      </c>
      <c r="L846" s="50">
        <f>(VLOOKUP($G846,Depth_Lookup!$A$3:$J$561,10,FALSE))+(I846/100)</f>
        <v>252.34</v>
      </c>
      <c r="R846" s="9"/>
      <c r="S846" s="17"/>
      <c r="T846" s="208"/>
      <c r="U846" s="5"/>
      <c r="V846" s="9"/>
      <c r="W846" s="9"/>
      <c r="X846" s="10" t="e">
        <v>#N/A</v>
      </c>
      <c r="Y846" s="5"/>
      <c r="Z846" s="17" t="e">
        <v>#N/A</v>
      </c>
      <c r="AA846" s="52"/>
      <c r="AC846" s="9"/>
      <c r="AD846" s="2" t="s">
        <v>376</v>
      </c>
      <c r="AE846" s="10">
        <v>0</v>
      </c>
      <c r="AF846" s="5"/>
      <c r="AG846" s="17" t="e">
        <v>#N/A</v>
      </c>
      <c r="AI846" s="2"/>
      <c r="AJ846" s="2"/>
      <c r="AK846" s="54"/>
      <c r="AL846" s="54"/>
      <c r="AM846" s="54"/>
      <c r="AN846" s="54"/>
      <c r="AO846" s="54"/>
      <c r="AP846" s="54"/>
      <c r="AQ846" s="54"/>
      <c r="AR846" s="54"/>
      <c r="AS846" s="54"/>
      <c r="AT846" s="55"/>
      <c r="AU846" s="55"/>
      <c r="AV846" s="55"/>
      <c r="AW846" s="55"/>
      <c r="AX846" s="56" t="e">
        <v>#DIV/0!</v>
      </c>
      <c r="AY846" s="56" t="e">
        <v>#DIV/0!</v>
      </c>
      <c r="AZ846" s="56" t="e">
        <v>#DIV/0!</v>
      </c>
      <c r="BA846" s="56" t="e">
        <v>#DIV/0!</v>
      </c>
      <c r="BB846" s="56" t="e">
        <v>#DIV/0!</v>
      </c>
      <c r="BC846" s="57" t="e">
        <v>#DIV/0!</v>
      </c>
      <c r="BD846" s="58" t="e">
        <v>#DIV/0!</v>
      </c>
      <c r="BE846" s="2" t="s">
        <v>459</v>
      </c>
      <c r="BH846" s="2" t="s">
        <v>420</v>
      </c>
      <c r="BI846" s="9">
        <v>0</v>
      </c>
    </row>
    <row r="847" spans="1:61">
      <c r="A847" s="8">
        <v>43308</v>
      </c>
      <c r="B847" s="9" t="s">
        <v>9</v>
      </c>
      <c r="D847" s="9" t="s">
        <v>10</v>
      </c>
      <c r="E847" s="9">
        <v>111</v>
      </c>
      <c r="F847" s="9">
        <v>2</v>
      </c>
      <c r="G847" s="10" t="s">
        <v>490</v>
      </c>
      <c r="H847" s="2">
        <v>0</v>
      </c>
      <c r="I847" s="2">
        <v>12</v>
      </c>
      <c r="J847" s="49" t="str">
        <f>IF(((VLOOKUP($G847,Depth_Lookup!$A$3:$J$561,9,FALSE))-(I847/100))&gt;=0,"Good","Too Long")</f>
        <v>Good</v>
      </c>
      <c r="K847" s="50">
        <f>(VLOOKUP($G847,Depth_Lookup!$A$3:$J$561,10,FALSE))+(H847/100)</f>
        <v>252.34</v>
      </c>
      <c r="L847" s="50">
        <f>(VLOOKUP($G847,Depth_Lookup!$A$3:$J$561,10,FALSE))+(I847/100)</f>
        <v>252.46</v>
      </c>
      <c r="R847" s="9"/>
      <c r="S847" s="17"/>
      <c r="T847" s="208"/>
      <c r="U847" s="5"/>
      <c r="V847" s="9"/>
      <c r="W847" s="9"/>
      <c r="X847" s="10" t="e">
        <v>#N/A</v>
      </c>
      <c r="Y847" s="5"/>
      <c r="Z847" s="17" t="e">
        <v>#N/A</v>
      </c>
      <c r="AA847" s="52"/>
      <c r="AC847" s="9"/>
      <c r="AD847" s="2" t="s">
        <v>376</v>
      </c>
      <c r="AE847" s="10">
        <v>0</v>
      </c>
      <c r="AF847" s="5"/>
      <c r="AG847" s="17" t="e">
        <v>#N/A</v>
      </c>
      <c r="AI847" s="2"/>
      <c r="AJ847" s="2"/>
      <c r="AK847" s="54"/>
      <c r="AL847" s="54"/>
      <c r="AM847" s="54"/>
      <c r="AN847" s="54"/>
      <c r="AO847" s="54"/>
      <c r="AP847" s="54"/>
      <c r="AQ847" s="54"/>
      <c r="AR847" s="54"/>
      <c r="AS847" s="54"/>
      <c r="AT847" s="55"/>
      <c r="AU847" s="55"/>
      <c r="AV847" s="55"/>
      <c r="AW847" s="55"/>
      <c r="AX847" s="56" t="e">
        <v>#DIV/0!</v>
      </c>
      <c r="AY847" s="56" t="e">
        <v>#DIV/0!</v>
      </c>
      <c r="AZ847" s="56" t="e">
        <v>#DIV/0!</v>
      </c>
      <c r="BA847" s="56" t="e">
        <v>#DIV/0!</v>
      </c>
      <c r="BB847" s="56" t="e">
        <v>#DIV/0!</v>
      </c>
      <c r="BC847" s="57" t="e">
        <v>#DIV/0!</v>
      </c>
      <c r="BD847" s="58" t="e">
        <v>#DIV/0!</v>
      </c>
      <c r="BE847" s="2" t="s">
        <v>459</v>
      </c>
      <c r="BH847" s="2" t="s">
        <v>420</v>
      </c>
      <c r="BI847" s="9">
        <v>0</v>
      </c>
    </row>
    <row r="848" spans="1:61" s="113" customFormat="1">
      <c r="A848" s="112">
        <v>43308</v>
      </c>
      <c r="B848" s="113" t="s">
        <v>9</v>
      </c>
      <c r="D848" s="113" t="s">
        <v>10</v>
      </c>
      <c r="E848" s="113">
        <v>111</v>
      </c>
      <c r="F848" s="113">
        <v>2</v>
      </c>
      <c r="G848" s="114" t="s">
        <v>490</v>
      </c>
      <c r="H848" s="113">
        <v>12</v>
      </c>
      <c r="I848" s="113">
        <v>14</v>
      </c>
      <c r="J848" s="49" t="str">
        <f>IF(((VLOOKUP($G848,Depth_Lookup!$A$3:$J$561,9,FALSE))-(I848/100))&gt;=0,"Good","Too Long")</f>
        <v>Good</v>
      </c>
      <c r="K848" s="50">
        <f>(VLOOKUP($G848,Depth_Lookup!$A$3:$J$561,10,FALSE))+(H848/100)</f>
        <v>252.46</v>
      </c>
      <c r="L848" s="50">
        <f>(VLOOKUP($G848,Depth_Lookup!$A$3:$J$561,10,FALSE))+(I848/100)</f>
        <v>252.48</v>
      </c>
      <c r="M848" s="115"/>
      <c r="N848" s="116"/>
      <c r="S848" s="114"/>
      <c r="T848" s="208"/>
      <c r="X848" s="114" t="e">
        <v>#N/A</v>
      </c>
      <c r="Z848" s="114" t="e">
        <v>#N/A</v>
      </c>
      <c r="AA848" s="117"/>
      <c r="AB848" s="118"/>
      <c r="AD848" s="113" t="s">
        <v>376</v>
      </c>
      <c r="AE848" s="114">
        <v>0</v>
      </c>
      <c r="AG848" s="114" t="e">
        <v>#N/A</v>
      </c>
      <c r="AK848" s="119" t="s">
        <v>421</v>
      </c>
      <c r="AL848" s="119" t="s">
        <v>422</v>
      </c>
      <c r="AM848" s="119" t="s">
        <v>457</v>
      </c>
      <c r="AN848" s="119">
        <v>2</v>
      </c>
      <c r="AO848" s="119"/>
      <c r="AP848" s="119"/>
      <c r="AQ848" s="119"/>
      <c r="AR848" s="119"/>
      <c r="AS848" s="119"/>
      <c r="AT848" s="120">
        <v>13</v>
      </c>
      <c r="AU848" s="120">
        <v>90</v>
      </c>
      <c r="AV848" s="120">
        <v>48</v>
      </c>
      <c r="AW848" s="120">
        <v>0</v>
      </c>
      <c r="AX848" s="121">
        <v>-168.25690062450136</v>
      </c>
      <c r="AY848" s="121">
        <v>191.74309937549864</v>
      </c>
      <c r="AZ848" s="121">
        <v>41.398065244637301</v>
      </c>
      <c r="BA848" s="121">
        <v>281.74309937549867</v>
      </c>
      <c r="BB848" s="121">
        <v>48.601934755362699</v>
      </c>
      <c r="BC848" s="122">
        <v>11.743099375498645</v>
      </c>
      <c r="BD848" s="123">
        <v>48.601934755362699</v>
      </c>
      <c r="BE848" s="113" t="s">
        <v>447</v>
      </c>
      <c r="BF848" s="113" t="s">
        <v>491</v>
      </c>
      <c r="BG848" s="124"/>
      <c r="BH848" s="113" t="s">
        <v>420</v>
      </c>
      <c r="BI848" s="113">
        <v>0</v>
      </c>
    </row>
    <row r="849" spans="1:61">
      <c r="A849" s="8">
        <v>43308</v>
      </c>
      <c r="B849" s="9" t="s">
        <v>9</v>
      </c>
      <c r="D849" s="9" t="s">
        <v>10</v>
      </c>
      <c r="E849" s="9">
        <v>111</v>
      </c>
      <c r="F849" s="9">
        <v>2</v>
      </c>
      <c r="G849" s="10" t="s">
        <v>490</v>
      </c>
      <c r="H849" s="2">
        <v>14</v>
      </c>
      <c r="I849" s="2">
        <v>16</v>
      </c>
      <c r="J849" s="49" t="str">
        <f>IF(((VLOOKUP($G849,Depth_Lookup!$A$3:$J$561,9,FALSE))-(I849/100))&gt;=0,"Good","Too Long")</f>
        <v>Good</v>
      </c>
      <c r="K849" s="50">
        <f>(VLOOKUP($G849,Depth_Lookup!$A$3:$J$561,10,FALSE))+(H849/100)</f>
        <v>252.48</v>
      </c>
      <c r="L849" s="50">
        <f>(VLOOKUP($G849,Depth_Lookup!$A$3:$J$561,10,FALSE))+(I849/100)</f>
        <v>252.5</v>
      </c>
      <c r="R849" s="9"/>
      <c r="S849" s="17"/>
      <c r="T849" s="208"/>
      <c r="U849" s="5"/>
      <c r="V849" s="9"/>
      <c r="W849" s="9"/>
      <c r="X849" s="10" t="e">
        <v>#N/A</v>
      </c>
      <c r="Y849" s="5"/>
      <c r="Z849" s="17" t="e">
        <v>#N/A</v>
      </c>
      <c r="AA849" s="52"/>
      <c r="AC849" s="9"/>
      <c r="AD849" s="2" t="s">
        <v>376</v>
      </c>
      <c r="AE849" s="10">
        <v>0</v>
      </c>
      <c r="AF849" s="5"/>
      <c r="AG849" s="17" t="e">
        <v>#N/A</v>
      </c>
      <c r="AI849" s="2"/>
      <c r="AJ849" s="2"/>
      <c r="AK849" s="54"/>
      <c r="AL849" s="54"/>
      <c r="AM849" s="54"/>
      <c r="AN849" s="54"/>
      <c r="AO849" s="54"/>
      <c r="AP849" s="54"/>
      <c r="AQ849" s="54"/>
      <c r="AR849" s="54"/>
      <c r="AS849" s="54"/>
      <c r="AT849" s="55"/>
      <c r="AU849" s="55"/>
      <c r="AV849" s="55"/>
      <c r="AW849" s="55"/>
      <c r="AX849" s="56"/>
      <c r="AY849" s="56"/>
      <c r="AZ849" s="56"/>
      <c r="BA849" s="56"/>
      <c r="BB849" s="56"/>
      <c r="BC849" s="57"/>
      <c r="BD849" s="58"/>
      <c r="BE849" s="2" t="s">
        <v>459</v>
      </c>
      <c r="BH849" s="2" t="s">
        <v>420</v>
      </c>
      <c r="BI849" s="9">
        <v>0</v>
      </c>
    </row>
    <row r="850" spans="1:61" s="113" customFormat="1">
      <c r="A850" s="112">
        <v>43308</v>
      </c>
      <c r="B850" s="113" t="s">
        <v>9</v>
      </c>
      <c r="D850" s="113" t="s">
        <v>10</v>
      </c>
      <c r="E850" s="113">
        <v>111</v>
      </c>
      <c r="F850" s="113">
        <v>2</v>
      </c>
      <c r="G850" s="114" t="s">
        <v>490</v>
      </c>
      <c r="H850" s="113">
        <v>16</v>
      </c>
      <c r="I850" s="113">
        <v>18</v>
      </c>
      <c r="J850" s="49" t="str">
        <f>IF(((VLOOKUP($G850,Depth_Lookup!$A$3:$J$561,9,FALSE))-(I850/100))&gt;=0,"Good","Too Long")</f>
        <v>Good</v>
      </c>
      <c r="K850" s="50">
        <f>(VLOOKUP($G850,Depth_Lookup!$A$3:$J$561,10,FALSE))+(H850/100)</f>
        <v>252.5</v>
      </c>
      <c r="L850" s="50">
        <f>(VLOOKUP($G850,Depth_Lookup!$A$3:$J$561,10,FALSE))+(I850/100)</f>
        <v>252.52</v>
      </c>
      <c r="M850" s="115"/>
      <c r="N850" s="116"/>
      <c r="S850" s="114"/>
      <c r="T850" s="208"/>
      <c r="X850" s="114" t="e">
        <v>#N/A</v>
      </c>
      <c r="Z850" s="114" t="e">
        <v>#N/A</v>
      </c>
      <c r="AA850" s="117"/>
      <c r="AB850" s="118"/>
      <c r="AD850" s="113" t="s">
        <v>376</v>
      </c>
      <c r="AE850" s="114">
        <v>0</v>
      </c>
      <c r="AG850" s="114" t="e">
        <v>#N/A</v>
      </c>
      <c r="AK850" s="119" t="s">
        <v>421</v>
      </c>
      <c r="AL850" s="119" t="s">
        <v>422</v>
      </c>
      <c r="AM850" s="119" t="s">
        <v>457</v>
      </c>
      <c r="AN850" s="119">
        <v>2</v>
      </c>
      <c r="AO850" s="119"/>
      <c r="AP850" s="119"/>
      <c r="AQ850" s="119"/>
      <c r="AR850" s="119"/>
      <c r="AS850" s="119"/>
      <c r="AT850" s="120">
        <v>18</v>
      </c>
      <c r="AU850" s="120">
        <v>270</v>
      </c>
      <c r="AV850" s="120">
        <v>15</v>
      </c>
      <c r="AW850" s="120">
        <v>180</v>
      </c>
      <c r="AX850" s="121">
        <v>50.488865810997481</v>
      </c>
      <c r="AY850" s="121">
        <v>50.488865810997481</v>
      </c>
      <c r="AZ850" s="121">
        <v>67.161476935100112</v>
      </c>
      <c r="BA850" s="121">
        <v>140.48886581099748</v>
      </c>
      <c r="BB850" s="121">
        <v>22.838523064899888</v>
      </c>
      <c r="BC850" s="122">
        <v>230.48886581099748</v>
      </c>
      <c r="BD850" s="123">
        <v>22.838523064899888</v>
      </c>
      <c r="BE850" s="113" t="s">
        <v>447</v>
      </c>
      <c r="BF850" s="113" t="s">
        <v>491</v>
      </c>
      <c r="BG850" s="124"/>
      <c r="BH850" s="113" t="s">
        <v>420</v>
      </c>
      <c r="BI850" s="113">
        <v>0</v>
      </c>
    </row>
    <row r="851" spans="1:61">
      <c r="A851" s="8">
        <v>43308</v>
      </c>
      <c r="B851" s="9" t="s">
        <v>9</v>
      </c>
      <c r="D851" s="9" t="s">
        <v>10</v>
      </c>
      <c r="E851" s="9">
        <v>111</v>
      </c>
      <c r="F851" s="9">
        <v>2</v>
      </c>
      <c r="G851" s="10" t="s">
        <v>490</v>
      </c>
      <c r="H851" s="2">
        <v>18</v>
      </c>
      <c r="I851" s="2">
        <v>51</v>
      </c>
      <c r="J851" s="49" t="str">
        <f>IF(((VLOOKUP($G851,Depth_Lookup!$A$3:$J$561,9,FALSE))-(I851/100))&gt;=0,"Good","Too Long")</f>
        <v>Good</v>
      </c>
      <c r="K851" s="50">
        <f>(VLOOKUP($G851,Depth_Lookup!$A$3:$J$561,10,FALSE))+(H851/100)</f>
        <v>252.52</v>
      </c>
      <c r="L851" s="50">
        <f>(VLOOKUP($G851,Depth_Lookup!$A$3:$J$561,10,FALSE))+(I851/100)</f>
        <v>252.85</v>
      </c>
      <c r="R851" s="9"/>
      <c r="S851" s="17"/>
      <c r="T851" s="208"/>
      <c r="U851" s="5"/>
      <c r="V851" s="9"/>
      <c r="W851" s="9"/>
      <c r="X851" s="10" t="e">
        <v>#N/A</v>
      </c>
      <c r="Y851" s="5"/>
      <c r="Z851" s="17" t="e">
        <v>#N/A</v>
      </c>
      <c r="AA851" s="52"/>
      <c r="AC851" s="9"/>
      <c r="AD851" s="2" t="s">
        <v>376</v>
      </c>
      <c r="AE851" s="10">
        <v>0</v>
      </c>
      <c r="AF851" s="5"/>
      <c r="AG851" s="17" t="e">
        <v>#N/A</v>
      </c>
      <c r="AI851" s="2"/>
      <c r="AJ851" s="2"/>
      <c r="AK851" s="54"/>
      <c r="AL851" s="54"/>
      <c r="AM851" s="54"/>
      <c r="AN851" s="54"/>
      <c r="AO851" s="54"/>
      <c r="AP851" s="54"/>
      <c r="AQ851" s="54"/>
      <c r="AR851" s="54"/>
      <c r="AS851" s="54"/>
      <c r="AT851" s="55"/>
      <c r="AU851" s="55"/>
      <c r="AV851" s="55"/>
      <c r="AW851" s="55"/>
      <c r="AX851" s="56"/>
      <c r="AY851" s="56"/>
      <c r="AZ851" s="56"/>
      <c r="BA851" s="56"/>
      <c r="BB851" s="56"/>
      <c r="BC851" s="57"/>
      <c r="BD851" s="58"/>
      <c r="BE851" s="2" t="s">
        <v>459</v>
      </c>
      <c r="BH851" s="2" t="s">
        <v>420</v>
      </c>
      <c r="BI851" s="9">
        <v>0</v>
      </c>
    </row>
    <row r="852" spans="1:61">
      <c r="A852" s="8">
        <v>43308</v>
      </c>
      <c r="B852" s="9" t="s">
        <v>9</v>
      </c>
      <c r="D852" s="9" t="s">
        <v>10</v>
      </c>
      <c r="E852" s="9">
        <v>111</v>
      </c>
      <c r="F852" s="9">
        <v>2</v>
      </c>
      <c r="G852" s="10" t="s">
        <v>490</v>
      </c>
      <c r="H852" s="2">
        <v>51</v>
      </c>
      <c r="I852" s="2">
        <v>55</v>
      </c>
      <c r="J852" s="49" t="str">
        <f>IF(((VLOOKUP($G852,Depth_Lookup!$A$3:$J$561,9,FALSE))-(I852/100))&gt;=0,"Good","Too Long")</f>
        <v>Good</v>
      </c>
      <c r="K852" s="50">
        <f>(VLOOKUP($G852,Depth_Lookup!$A$3:$J$561,10,FALSE))+(H852/100)</f>
        <v>252.85</v>
      </c>
      <c r="L852" s="50">
        <f>(VLOOKUP($G852,Depth_Lookup!$A$3:$J$561,10,FALSE))+(I852/100)</f>
        <v>252.89000000000001</v>
      </c>
      <c r="P852" s="2" t="s">
        <v>373</v>
      </c>
      <c r="Q852" s="2" t="s">
        <v>372</v>
      </c>
      <c r="R852" s="9"/>
      <c r="S852" s="17"/>
      <c r="T852" s="208" t="s">
        <v>375</v>
      </c>
      <c r="U852" s="5"/>
      <c r="V852" s="9"/>
      <c r="W852" s="9"/>
      <c r="X852" s="10" t="e">
        <v>#N/A</v>
      </c>
      <c r="Y852" s="5"/>
      <c r="Z852" s="17" t="e">
        <v>#N/A</v>
      </c>
      <c r="AA852" s="52"/>
      <c r="AC852" s="9"/>
      <c r="AD852" s="2" t="s">
        <v>376</v>
      </c>
      <c r="AE852" s="10">
        <v>0</v>
      </c>
      <c r="AF852" s="5"/>
      <c r="AG852" s="17" t="e">
        <v>#N/A</v>
      </c>
      <c r="AI852" s="2"/>
      <c r="AJ852" s="2"/>
      <c r="AK852" s="54"/>
      <c r="AL852" s="54"/>
      <c r="AM852" s="54"/>
      <c r="AN852" s="54"/>
      <c r="AO852" s="54"/>
      <c r="AP852" s="54"/>
      <c r="AQ852" s="54"/>
      <c r="AR852" s="54"/>
      <c r="AS852" s="54"/>
      <c r="AT852" s="55"/>
      <c r="AU852" s="55"/>
      <c r="AV852" s="55"/>
      <c r="AW852" s="55"/>
      <c r="AX852" s="56" t="e">
        <v>#DIV/0!</v>
      </c>
      <c r="AY852" s="56" t="e">
        <v>#DIV/0!</v>
      </c>
      <c r="AZ852" s="56" t="e">
        <v>#DIV/0!</v>
      </c>
      <c r="BA852" s="56" t="e">
        <v>#DIV/0!</v>
      </c>
      <c r="BB852" s="56" t="e">
        <v>#DIV/0!</v>
      </c>
      <c r="BC852" s="57"/>
      <c r="BD852" s="58"/>
      <c r="BE852" s="2" t="s">
        <v>419</v>
      </c>
      <c r="BH852" s="2" t="s">
        <v>420</v>
      </c>
      <c r="BI852" s="9">
        <v>0</v>
      </c>
    </row>
    <row r="853" spans="1:61" s="85" customFormat="1">
      <c r="A853" s="84">
        <v>43308</v>
      </c>
      <c r="B853" s="85" t="s">
        <v>9</v>
      </c>
      <c r="D853" s="85" t="s">
        <v>10</v>
      </c>
      <c r="E853" s="85">
        <v>111</v>
      </c>
      <c r="F853" s="85">
        <v>2</v>
      </c>
      <c r="G853" s="86" t="s">
        <v>490</v>
      </c>
      <c r="H853" s="85">
        <v>55</v>
      </c>
      <c r="I853" s="85">
        <v>70</v>
      </c>
      <c r="J853" s="49" t="str">
        <f>IF(((VLOOKUP($G853,Depth_Lookup!$A$3:$J$561,9,FALSE))-(I853/100))&gt;=0,"Good","Too Long")</f>
        <v>Good</v>
      </c>
      <c r="K853" s="50">
        <f>(VLOOKUP($G853,Depth_Lookup!$A$3:$J$561,10,FALSE))+(H853/100)</f>
        <v>252.89000000000001</v>
      </c>
      <c r="L853" s="50">
        <f>(VLOOKUP($G853,Depth_Lookup!$A$3:$J$561,10,FALSE))+(I853/100)</f>
        <v>253.04</v>
      </c>
      <c r="M853" s="87"/>
      <c r="N853" s="88"/>
      <c r="S853" s="86"/>
      <c r="T853" s="208"/>
      <c r="X853" s="86" t="e">
        <v>#N/A</v>
      </c>
      <c r="Z853" s="86" t="e">
        <v>#N/A</v>
      </c>
      <c r="AA853" s="89"/>
      <c r="AB853" s="90"/>
      <c r="AD853" s="85" t="s">
        <v>376</v>
      </c>
      <c r="AE853" s="86">
        <v>0</v>
      </c>
      <c r="AG853" s="86" t="e">
        <v>#N/A</v>
      </c>
      <c r="AK853" s="91"/>
      <c r="AL853" s="91"/>
      <c r="AM853" s="91"/>
      <c r="AN853" s="91"/>
      <c r="AO853" s="91"/>
      <c r="AP853" s="91"/>
      <c r="AQ853" s="91"/>
      <c r="AR853" s="91"/>
      <c r="AS853" s="91"/>
      <c r="AT853" s="92">
        <v>34</v>
      </c>
      <c r="AU853" s="92">
        <v>270</v>
      </c>
      <c r="AV853" s="92">
        <v>55</v>
      </c>
      <c r="AW853" s="92">
        <v>180</v>
      </c>
      <c r="AX853" s="93">
        <v>25.281176104354387</v>
      </c>
      <c r="AY853" s="93">
        <v>25.281176104354387</v>
      </c>
      <c r="AZ853" s="93">
        <v>32.339687894225975</v>
      </c>
      <c r="BA853" s="93">
        <v>115.28117610435439</v>
      </c>
      <c r="BB853" s="93">
        <v>57.660312105774025</v>
      </c>
      <c r="BC853" s="94">
        <v>205.28117610435439</v>
      </c>
      <c r="BD853" s="95">
        <v>57.660312105774025</v>
      </c>
      <c r="BE853" s="85" t="s">
        <v>475</v>
      </c>
      <c r="BG853" s="96"/>
      <c r="BH853" s="85" t="s">
        <v>420</v>
      </c>
      <c r="BI853" s="85">
        <v>0</v>
      </c>
    </row>
    <row r="854" spans="1:61">
      <c r="A854" s="8">
        <v>43308</v>
      </c>
      <c r="B854" s="9" t="s">
        <v>9</v>
      </c>
      <c r="D854" s="9" t="s">
        <v>10</v>
      </c>
      <c r="E854" s="9">
        <v>111</v>
      </c>
      <c r="F854" s="9">
        <v>2</v>
      </c>
      <c r="G854" s="10" t="s">
        <v>490</v>
      </c>
      <c r="H854" s="2">
        <v>70</v>
      </c>
      <c r="I854" s="2">
        <v>80</v>
      </c>
      <c r="J854" s="49" t="str">
        <f>IF(((VLOOKUP($G854,Depth_Lookup!$A$3:$J$561,9,FALSE))-(I854/100))&gt;=0,"Good","Too Long")</f>
        <v>Good</v>
      </c>
      <c r="K854" s="50">
        <f>(VLOOKUP($G854,Depth_Lookup!$A$3:$J$561,10,FALSE))+(H854/100)</f>
        <v>253.04</v>
      </c>
      <c r="L854" s="50">
        <f>(VLOOKUP($G854,Depth_Lookup!$A$3:$J$561,10,FALSE))+(I854/100)</f>
        <v>253.14000000000001</v>
      </c>
      <c r="R854" s="9"/>
      <c r="S854" s="17"/>
      <c r="T854" s="208"/>
      <c r="U854" s="5"/>
      <c r="V854" s="9"/>
      <c r="W854" s="9"/>
      <c r="X854" s="10" t="e">
        <v>#N/A</v>
      </c>
      <c r="Y854" s="5"/>
      <c r="Z854" s="17" t="e">
        <v>#N/A</v>
      </c>
      <c r="AA854" s="52"/>
      <c r="AC854" s="9"/>
      <c r="AD854" s="2" t="s">
        <v>376</v>
      </c>
      <c r="AE854" s="10">
        <v>0</v>
      </c>
      <c r="AF854" s="5"/>
      <c r="AG854" s="17" t="e">
        <v>#N/A</v>
      </c>
      <c r="AI854" s="2"/>
      <c r="AJ854" s="2"/>
      <c r="AK854" s="54"/>
      <c r="AL854" s="54"/>
      <c r="AM854" s="54"/>
      <c r="AN854" s="54"/>
      <c r="AO854" s="54"/>
      <c r="AP854" s="54"/>
      <c r="AQ854" s="54"/>
      <c r="AR854" s="54"/>
      <c r="AS854" s="54"/>
      <c r="AT854" s="55"/>
      <c r="AU854" s="55"/>
      <c r="AV854" s="55"/>
      <c r="AW854" s="55"/>
      <c r="AX854" s="56"/>
      <c r="AY854" s="56"/>
      <c r="AZ854" s="56"/>
      <c r="BA854" s="56"/>
      <c r="BB854" s="56"/>
      <c r="BC854" s="57"/>
      <c r="BD854" s="58"/>
      <c r="BE854" s="2" t="s">
        <v>419</v>
      </c>
      <c r="BH854" s="2" t="s">
        <v>420</v>
      </c>
      <c r="BI854" s="9">
        <v>0</v>
      </c>
    </row>
    <row r="855" spans="1:61">
      <c r="A855" s="8">
        <v>43308</v>
      </c>
      <c r="B855" s="9" t="s">
        <v>9</v>
      </c>
      <c r="D855" s="9" t="s">
        <v>10</v>
      </c>
      <c r="E855" s="9">
        <v>111</v>
      </c>
      <c r="F855" s="9">
        <v>2</v>
      </c>
      <c r="G855" s="10" t="s">
        <v>490</v>
      </c>
      <c r="H855" s="2">
        <v>80</v>
      </c>
      <c r="I855" s="2">
        <v>89.5</v>
      </c>
      <c r="J855" s="49" t="str">
        <f>IF(((VLOOKUP($G855,Depth_Lookup!$A$3:$J$561,9,FALSE))-(I855/100))&gt;=0,"Good","Too Long")</f>
        <v>Good</v>
      </c>
      <c r="K855" s="50">
        <f>(VLOOKUP($G855,Depth_Lookup!$A$3:$J$561,10,FALSE))+(H855/100)</f>
        <v>253.14000000000001</v>
      </c>
      <c r="L855" s="50">
        <f>(VLOOKUP($G855,Depth_Lookup!$A$3:$J$561,10,FALSE))+(I855/100)</f>
        <v>253.23500000000001</v>
      </c>
      <c r="P855" s="2" t="s">
        <v>373</v>
      </c>
      <c r="Q855" s="2" t="s">
        <v>372</v>
      </c>
      <c r="R855" s="9"/>
      <c r="S855" s="17"/>
      <c r="T855" s="208" t="s">
        <v>375</v>
      </c>
      <c r="U855" s="5"/>
      <c r="V855" s="9"/>
      <c r="W855" s="9"/>
      <c r="X855" s="10" t="e">
        <v>#N/A</v>
      </c>
      <c r="Y855" s="5"/>
      <c r="Z855" s="17" t="e">
        <v>#N/A</v>
      </c>
      <c r="AA855" s="52"/>
      <c r="AC855" s="9"/>
      <c r="AD855" s="2" t="s">
        <v>376</v>
      </c>
      <c r="AE855" s="10">
        <v>0</v>
      </c>
      <c r="AF855" s="5"/>
      <c r="AG855" s="17" t="e">
        <v>#N/A</v>
      </c>
      <c r="AI855" s="2"/>
      <c r="AJ855" s="2"/>
      <c r="AK855" s="54"/>
      <c r="AL855" s="54"/>
      <c r="AM855" s="54"/>
      <c r="AN855" s="54"/>
      <c r="AO855" s="54"/>
      <c r="AP855" s="54"/>
      <c r="AQ855" s="54"/>
      <c r="AR855" s="54"/>
      <c r="AS855" s="54"/>
      <c r="AT855" s="55"/>
      <c r="AU855" s="55"/>
      <c r="AV855" s="55"/>
      <c r="AW855" s="55"/>
      <c r="AX855" s="56" t="e">
        <v>#DIV/0!</v>
      </c>
      <c r="AY855" s="56" t="e">
        <v>#DIV/0!</v>
      </c>
      <c r="AZ855" s="56" t="e">
        <v>#DIV/0!</v>
      </c>
      <c r="BA855" s="56" t="e">
        <v>#DIV/0!</v>
      </c>
      <c r="BB855" s="56" t="e">
        <v>#DIV/0!</v>
      </c>
      <c r="BC855" s="57"/>
      <c r="BD855" s="58"/>
      <c r="BE855" s="2" t="s">
        <v>459</v>
      </c>
      <c r="BH855" s="2" t="s">
        <v>420</v>
      </c>
      <c r="BI855" s="9">
        <v>0</v>
      </c>
    </row>
    <row r="856" spans="1:61">
      <c r="A856" s="8">
        <v>43308</v>
      </c>
      <c r="B856" s="9" t="s">
        <v>9</v>
      </c>
      <c r="D856" s="9" t="s">
        <v>10</v>
      </c>
      <c r="E856" s="9">
        <v>111</v>
      </c>
      <c r="F856" s="9">
        <v>3</v>
      </c>
      <c r="G856" s="10" t="s">
        <v>492</v>
      </c>
      <c r="H856" s="2">
        <v>0</v>
      </c>
      <c r="I856" s="2">
        <v>27</v>
      </c>
      <c r="J856" s="49" t="str">
        <f>IF(((VLOOKUP($G856,Depth_Lookup!$A$3:$J$561,9,FALSE))-(I856/100))&gt;=0,"Good","Too Long")</f>
        <v>Good</v>
      </c>
      <c r="K856" s="50">
        <f>(VLOOKUP($G856,Depth_Lookup!$A$3:$J$561,10,FALSE))+(H856/100)</f>
        <v>253.23500000000001</v>
      </c>
      <c r="L856" s="50">
        <f>(VLOOKUP($G856,Depth_Lookup!$A$3:$J$561,10,FALSE))+(I856/100)</f>
        <v>253.50500000000002</v>
      </c>
      <c r="R856" s="9"/>
      <c r="S856" s="17"/>
      <c r="T856" s="208"/>
      <c r="U856" s="5"/>
      <c r="V856" s="9"/>
      <c r="W856" s="9"/>
      <c r="X856" s="10" t="e">
        <v>#N/A</v>
      </c>
      <c r="Y856" s="5"/>
      <c r="Z856" s="17" t="e">
        <v>#N/A</v>
      </c>
      <c r="AA856" s="52"/>
      <c r="AC856" s="9"/>
      <c r="AD856" s="2" t="s">
        <v>376</v>
      </c>
      <c r="AE856" s="10">
        <v>0</v>
      </c>
      <c r="AF856" s="5"/>
      <c r="AG856" s="17" t="e">
        <v>#N/A</v>
      </c>
      <c r="AI856" s="2"/>
      <c r="AJ856" s="2"/>
      <c r="AK856" s="54"/>
      <c r="AL856" s="54"/>
      <c r="AM856" s="54"/>
      <c r="AN856" s="54"/>
      <c r="AO856" s="54"/>
      <c r="AP856" s="54"/>
      <c r="AQ856" s="54"/>
      <c r="AR856" s="54"/>
      <c r="AS856" s="54"/>
      <c r="AT856" s="55"/>
      <c r="AU856" s="55"/>
      <c r="AV856" s="55"/>
      <c r="AW856" s="55"/>
      <c r="AX856" s="56" t="e">
        <v>#DIV/0!</v>
      </c>
      <c r="AY856" s="56" t="e">
        <v>#DIV/0!</v>
      </c>
      <c r="AZ856" s="56" t="e">
        <v>#DIV/0!</v>
      </c>
      <c r="BA856" s="56" t="e">
        <v>#DIV/0!</v>
      </c>
      <c r="BB856" s="56" t="e">
        <v>#DIV/0!</v>
      </c>
      <c r="BC856" s="57" t="e">
        <v>#DIV/0!</v>
      </c>
      <c r="BD856" s="58" t="e">
        <v>#DIV/0!</v>
      </c>
      <c r="BH856" s="2" t="s">
        <v>420</v>
      </c>
      <c r="BI856" s="9">
        <v>0</v>
      </c>
    </row>
    <row r="857" spans="1:61">
      <c r="A857" s="8">
        <v>43308</v>
      </c>
      <c r="B857" s="9" t="s">
        <v>9</v>
      </c>
      <c r="D857" s="9" t="s">
        <v>10</v>
      </c>
      <c r="E857" s="9">
        <v>111</v>
      </c>
      <c r="F857" s="9">
        <v>3</v>
      </c>
      <c r="G857" s="10" t="s">
        <v>492</v>
      </c>
      <c r="H857" s="2">
        <v>27</v>
      </c>
      <c r="I857" s="2">
        <v>77.5</v>
      </c>
      <c r="J857" s="49" t="str">
        <f>IF(((VLOOKUP($G857,Depth_Lookup!$A$3:$J$561,9,FALSE))-(I857/100))&gt;=0,"Good","Too Long")</f>
        <v>Good</v>
      </c>
      <c r="K857" s="50">
        <f>(VLOOKUP($G857,Depth_Lookup!$A$3:$J$561,10,FALSE))+(H857/100)</f>
        <v>253.50500000000002</v>
      </c>
      <c r="L857" s="50">
        <f>(VLOOKUP($G857,Depth_Lookup!$A$3:$J$561,10,FALSE))+(I857/100)</f>
        <v>254.01000000000002</v>
      </c>
      <c r="R857" s="9"/>
      <c r="S857" s="17"/>
      <c r="T857" s="208"/>
      <c r="U857" s="5"/>
      <c r="V857" s="9"/>
      <c r="W857" s="9"/>
      <c r="X857" s="10" t="e">
        <v>#N/A</v>
      </c>
      <c r="Y857" s="5"/>
      <c r="Z857" s="17" t="e">
        <v>#N/A</v>
      </c>
      <c r="AA857" s="52"/>
      <c r="AC857" s="9"/>
      <c r="AD857" s="2" t="s">
        <v>376</v>
      </c>
      <c r="AE857" s="10">
        <v>0</v>
      </c>
      <c r="AF857" s="5"/>
      <c r="AG857" s="17" t="e">
        <v>#N/A</v>
      </c>
      <c r="AI857" s="2"/>
      <c r="AJ857" s="2"/>
      <c r="AK857" s="54"/>
      <c r="AL857" s="54"/>
      <c r="AM857" s="54"/>
      <c r="AN857" s="54"/>
      <c r="AO857" s="54"/>
      <c r="AP857" s="54"/>
      <c r="AQ857" s="54"/>
      <c r="AR857" s="54"/>
      <c r="AS857" s="54"/>
      <c r="AT857" s="55"/>
      <c r="AU857" s="55"/>
      <c r="AV857" s="55"/>
      <c r="AW857" s="55"/>
      <c r="AX857" s="56" t="e">
        <v>#DIV/0!</v>
      </c>
      <c r="AY857" s="56" t="e">
        <v>#DIV/0!</v>
      </c>
      <c r="AZ857" s="56" t="e">
        <v>#DIV/0!</v>
      </c>
      <c r="BA857" s="56" t="e">
        <v>#DIV/0!</v>
      </c>
      <c r="BB857" s="56" t="e">
        <v>#DIV/0!</v>
      </c>
      <c r="BC857" s="57" t="e">
        <v>#DIV/0!</v>
      </c>
      <c r="BD857" s="58" t="e">
        <v>#DIV/0!</v>
      </c>
      <c r="BE857" s="2" t="s">
        <v>459</v>
      </c>
      <c r="BH857" s="2" t="s">
        <v>420</v>
      </c>
      <c r="BI857" s="9">
        <v>0</v>
      </c>
    </row>
    <row r="858" spans="1:61" s="85" customFormat="1">
      <c r="A858" s="84">
        <v>43308</v>
      </c>
      <c r="B858" s="85" t="s">
        <v>9</v>
      </c>
      <c r="D858" s="85" t="s">
        <v>10</v>
      </c>
      <c r="E858" s="85">
        <v>111</v>
      </c>
      <c r="F858" s="85">
        <v>3</v>
      </c>
      <c r="G858" s="86" t="s">
        <v>492</v>
      </c>
      <c r="H858" s="85">
        <v>77.5</v>
      </c>
      <c r="I858" s="85">
        <v>81.5</v>
      </c>
      <c r="J858" s="49" t="str">
        <f>IF(((VLOOKUP($G858,Depth_Lookup!$A$3:$J$561,9,FALSE))-(I858/100))&gt;=0,"Good","Too Long")</f>
        <v>Good</v>
      </c>
      <c r="K858" s="50">
        <f>(VLOOKUP($G858,Depth_Lookup!$A$3:$J$561,10,FALSE))+(H858/100)</f>
        <v>254.01000000000002</v>
      </c>
      <c r="L858" s="50">
        <f>(VLOOKUP($G858,Depth_Lookup!$A$3:$J$561,10,FALSE))+(I858/100)</f>
        <v>254.05</v>
      </c>
      <c r="M858" s="87"/>
      <c r="N858" s="88"/>
      <c r="S858" s="86"/>
      <c r="T858" s="208"/>
      <c r="X858" s="86" t="e">
        <v>#N/A</v>
      </c>
      <c r="Z858" s="86" t="e">
        <v>#N/A</v>
      </c>
      <c r="AA858" s="89"/>
      <c r="AB858" s="90"/>
      <c r="AD858" s="85" t="s">
        <v>376</v>
      </c>
      <c r="AE858" s="86">
        <v>0</v>
      </c>
      <c r="AG858" s="86" t="e">
        <v>#N/A</v>
      </c>
      <c r="AK858" s="91"/>
      <c r="AL858" s="91"/>
      <c r="AM858" s="91"/>
      <c r="AN858" s="91"/>
      <c r="AO858" s="91"/>
      <c r="AP858" s="91"/>
      <c r="AQ858" s="91"/>
      <c r="AR858" s="91"/>
      <c r="AS858" s="91"/>
      <c r="AT858" s="92">
        <v>35</v>
      </c>
      <c r="AU858" s="92">
        <v>90</v>
      </c>
      <c r="AV858" s="92">
        <v>34</v>
      </c>
      <c r="AW858" s="92">
        <v>0</v>
      </c>
      <c r="AX858" s="93">
        <v>-133.92903413150867</v>
      </c>
      <c r="AY858" s="93">
        <v>226.07096586849133</v>
      </c>
      <c r="AZ858" s="93">
        <v>45.80637979296403</v>
      </c>
      <c r="BA858" s="93">
        <v>316.07096586849133</v>
      </c>
      <c r="BB858" s="93">
        <v>44.19362020703597</v>
      </c>
      <c r="BC858" s="94">
        <v>46.070965868491328</v>
      </c>
      <c r="BD858" s="95">
        <v>44.19362020703597</v>
      </c>
      <c r="BE858" s="85" t="s">
        <v>468</v>
      </c>
      <c r="BG858" s="96"/>
      <c r="BH858" s="85" t="s">
        <v>420</v>
      </c>
      <c r="BI858" s="85">
        <v>0</v>
      </c>
    </row>
    <row r="859" spans="1:61">
      <c r="A859" s="8">
        <v>43308</v>
      </c>
      <c r="B859" s="9" t="s">
        <v>9</v>
      </c>
      <c r="D859" s="9" t="s">
        <v>10</v>
      </c>
      <c r="E859" s="9">
        <v>111</v>
      </c>
      <c r="F859" s="9">
        <v>4</v>
      </c>
      <c r="G859" s="10" t="s">
        <v>493</v>
      </c>
      <c r="H859" s="2">
        <v>0</v>
      </c>
      <c r="I859" s="2">
        <v>20</v>
      </c>
      <c r="J859" s="49" t="str">
        <f>IF(((VLOOKUP($G859,Depth_Lookup!$A$3:$J$561,9,FALSE))-(I859/100))&gt;=0,"Good","Too Long")</f>
        <v>Good</v>
      </c>
      <c r="K859" s="50">
        <f>(VLOOKUP($G859,Depth_Lookup!$A$3:$J$561,10,FALSE))+(H859/100)</f>
        <v>254.05</v>
      </c>
      <c r="L859" s="50">
        <f>(VLOOKUP($G859,Depth_Lookup!$A$3:$J$561,10,FALSE))+(I859/100)</f>
        <v>254.25</v>
      </c>
      <c r="R859" s="9"/>
      <c r="S859" s="17"/>
      <c r="T859" s="208"/>
      <c r="U859" s="5"/>
      <c r="V859" s="9"/>
      <c r="W859" s="9"/>
      <c r="X859" s="10" t="e">
        <v>#N/A</v>
      </c>
      <c r="Y859" s="5"/>
      <c r="Z859" s="17" t="e">
        <v>#N/A</v>
      </c>
      <c r="AA859" s="52"/>
      <c r="AC859" s="9"/>
      <c r="AD859" s="2" t="s">
        <v>376</v>
      </c>
      <c r="AE859" s="10">
        <v>0</v>
      </c>
      <c r="AF859" s="5"/>
      <c r="AG859" s="17" t="e">
        <v>#N/A</v>
      </c>
      <c r="AI859" s="2"/>
      <c r="AJ859" s="2"/>
      <c r="AK859" s="54"/>
      <c r="AL859" s="54"/>
      <c r="AM859" s="54"/>
      <c r="AN859" s="54"/>
      <c r="AO859" s="54"/>
      <c r="AP859" s="54"/>
      <c r="AQ859" s="54"/>
      <c r="AR859" s="54"/>
      <c r="AS859" s="54"/>
      <c r="AT859" s="55"/>
      <c r="AU859" s="55"/>
      <c r="AV859" s="55"/>
      <c r="AW859" s="55"/>
      <c r="AX859" s="56" t="e">
        <v>#DIV/0!</v>
      </c>
      <c r="AY859" s="56" t="e">
        <v>#DIV/0!</v>
      </c>
      <c r="AZ859" s="56" t="e">
        <v>#DIV/0!</v>
      </c>
      <c r="BA859" s="56" t="e">
        <v>#DIV/0!</v>
      </c>
      <c r="BB859" s="56" t="e">
        <v>#DIV/0!</v>
      </c>
      <c r="BC859" s="57" t="e">
        <v>#DIV/0!</v>
      </c>
      <c r="BD859" s="58" t="e">
        <v>#DIV/0!</v>
      </c>
      <c r="BE859" s="2" t="s">
        <v>459</v>
      </c>
      <c r="BH859" s="2" t="s">
        <v>428</v>
      </c>
      <c r="BI859" s="9">
        <v>1</v>
      </c>
    </row>
    <row r="860" spans="1:61" s="2" customFormat="1">
      <c r="A860" s="72">
        <v>43308</v>
      </c>
      <c r="B860" s="2" t="s">
        <v>9</v>
      </c>
      <c r="D860" s="2" t="s">
        <v>10</v>
      </c>
      <c r="E860" s="2">
        <v>111</v>
      </c>
      <c r="F860" s="2">
        <v>4</v>
      </c>
      <c r="G860" s="73" t="s">
        <v>493</v>
      </c>
      <c r="H860" s="2">
        <v>20</v>
      </c>
      <c r="I860" s="2">
        <v>98.5</v>
      </c>
      <c r="J860" s="49" t="str">
        <f>IF(((VLOOKUP($G860,Depth_Lookup!$A$3:$J$561,9,FALSE))-(I860/100))&gt;=0,"Good","Too Long")</f>
        <v>Good</v>
      </c>
      <c r="K860" s="50">
        <f>(VLOOKUP($G860,Depth_Lookup!$A$3:$J$561,10,FALSE))+(H860/100)</f>
        <v>254.25</v>
      </c>
      <c r="L860" s="50">
        <f>(VLOOKUP($G860,Depth_Lookup!$A$3:$J$561,10,FALSE))+(I860/100)</f>
        <v>255.03500000000003</v>
      </c>
      <c r="M860" s="74"/>
      <c r="N860" s="75"/>
      <c r="S860" s="73"/>
      <c r="T860" s="208"/>
      <c r="X860" s="73" t="e">
        <v>#N/A</v>
      </c>
      <c r="Z860" s="73" t="e">
        <v>#N/A</v>
      </c>
      <c r="AA860" s="76"/>
      <c r="AB860" s="77"/>
      <c r="AD860" s="2" t="s">
        <v>376</v>
      </c>
      <c r="AE860" s="73">
        <v>0</v>
      </c>
      <c r="AG860" s="73" t="e">
        <v>#N/A</v>
      </c>
      <c r="AK860" s="78"/>
      <c r="AL860" s="78"/>
      <c r="AM860" s="78"/>
      <c r="AN860" s="78"/>
      <c r="AO860" s="78"/>
      <c r="AP860" s="78"/>
      <c r="AQ860" s="78"/>
      <c r="AR860" s="78"/>
      <c r="AS860" s="78"/>
      <c r="AT860" s="55">
        <v>36</v>
      </c>
      <c r="AU860" s="55">
        <v>90</v>
      </c>
      <c r="AV860" s="55">
        <v>45</v>
      </c>
      <c r="AW860" s="55">
        <v>180</v>
      </c>
      <c r="AX860" s="79">
        <v>-36</v>
      </c>
      <c r="AY860" s="79">
        <v>324</v>
      </c>
      <c r="AZ860" s="79">
        <v>38.973447336865654</v>
      </c>
      <c r="BA860" s="79">
        <v>54</v>
      </c>
      <c r="BB860" s="79">
        <v>51.026552663134346</v>
      </c>
      <c r="BC860" s="80">
        <v>144</v>
      </c>
      <c r="BD860" s="81">
        <v>51.026552663134346</v>
      </c>
      <c r="BE860" s="2" t="s">
        <v>459</v>
      </c>
      <c r="BF860" s="2" t="s">
        <v>442</v>
      </c>
      <c r="BG860" s="82"/>
      <c r="BH860" s="2" t="s">
        <v>428</v>
      </c>
      <c r="BI860" s="2">
        <v>1</v>
      </c>
    </row>
    <row r="861" spans="1:61">
      <c r="A861" s="8">
        <v>43308</v>
      </c>
      <c r="B861" s="9" t="s">
        <v>9</v>
      </c>
      <c r="D861" s="9" t="s">
        <v>10</v>
      </c>
      <c r="E861" s="9">
        <v>112</v>
      </c>
      <c r="F861" s="9">
        <v>1</v>
      </c>
      <c r="G861" s="10" t="s">
        <v>494</v>
      </c>
      <c r="H861" s="2">
        <v>0</v>
      </c>
      <c r="I861" s="2">
        <v>20</v>
      </c>
      <c r="J861" s="49" t="str">
        <f>IF(((VLOOKUP($G861,Depth_Lookup!$A$3:$J$561,9,FALSE))-(I861/100))&gt;=0,"Good","Too Long")</f>
        <v>Good</v>
      </c>
      <c r="K861" s="50">
        <f>(VLOOKUP($G861,Depth_Lookup!$A$3:$J$561,10,FALSE))+(H861/100)</f>
        <v>254.6</v>
      </c>
      <c r="L861" s="50">
        <f>(VLOOKUP($G861,Depth_Lookup!$A$3:$J$561,10,FALSE))+(I861/100)</f>
        <v>254.79999999999998</v>
      </c>
      <c r="R861" s="9"/>
      <c r="S861" s="17"/>
      <c r="T861" s="208"/>
      <c r="U861" s="5"/>
      <c r="V861" s="9"/>
      <c r="W861" s="9"/>
      <c r="X861" s="10" t="e">
        <v>#N/A</v>
      </c>
      <c r="Y861" s="5"/>
      <c r="Z861" s="17" t="e">
        <v>#N/A</v>
      </c>
      <c r="AA861" s="52"/>
      <c r="AC861" s="9"/>
      <c r="AD861" s="2" t="s">
        <v>376</v>
      </c>
      <c r="AE861" s="10">
        <v>0</v>
      </c>
      <c r="AF861" s="5"/>
      <c r="AG861" s="17" t="e">
        <v>#N/A</v>
      </c>
      <c r="AI861" s="2"/>
      <c r="AJ861" s="2"/>
      <c r="AK861" s="54"/>
      <c r="AL861" s="54"/>
      <c r="AM861" s="54"/>
      <c r="AN861" s="54"/>
      <c r="AO861" s="54"/>
      <c r="AP861" s="54"/>
      <c r="AQ861" s="54"/>
      <c r="AR861" s="54"/>
      <c r="AS861" s="54"/>
      <c r="AT861" s="55"/>
      <c r="AU861" s="55"/>
      <c r="AV861" s="55"/>
      <c r="AW861" s="55"/>
      <c r="AX861" s="56" t="e">
        <v>#DIV/0!</v>
      </c>
      <c r="AY861" s="56" t="e">
        <v>#DIV/0!</v>
      </c>
      <c r="AZ861" s="56" t="e">
        <v>#DIV/0!</v>
      </c>
      <c r="BA861" s="56" t="e">
        <v>#DIV/0!</v>
      </c>
      <c r="BB861" s="56" t="e">
        <v>#DIV/0!</v>
      </c>
      <c r="BC861" s="57" t="e">
        <v>#DIV/0!</v>
      </c>
      <c r="BD861" s="58" t="e">
        <v>#DIV/0!</v>
      </c>
      <c r="BE861" s="2" t="s">
        <v>459</v>
      </c>
      <c r="BH861" s="2" t="s">
        <v>428</v>
      </c>
      <c r="BI861" s="9">
        <v>1</v>
      </c>
    </row>
    <row r="862" spans="1:61" s="2" customFormat="1">
      <c r="A862" s="72">
        <v>43308</v>
      </c>
      <c r="B862" s="2" t="s">
        <v>9</v>
      </c>
      <c r="D862" s="2" t="s">
        <v>10</v>
      </c>
      <c r="E862" s="2">
        <v>112</v>
      </c>
      <c r="F862" s="2">
        <v>1</v>
      </c>
      <c r="G862" s="73" t="s">
        <v>494</v>
      </c>
      <c r="H862" s="2">
        <v>20</v>
      </c>
      <c r="I862" s="2">
        <v>74.5</v>
      </c>
      <c r="J862" s="49" t="str">
        <f>IF(((VLOOKUP($G862,Depth_Lookup!$A$3:$J$561,9,FALSE))-(I862/100))&gt;=0,"Good","Too Long")</f>
        <v>Good</v>
      </c>
      <c r="K862" s="50">
        <f>(VLOOKUP($G862,Depth_Lookup!$A$3:$J$561,10,FALSE))+(H862/100)</f>
        <v>254.79999999999998</v>
      </c>
      <c r="L862" s="50">
        <f>(VLOOKUP($G862,Depth_Lookup!$A$3:$J$561,10,FALSE))+(I862/100)</f>
        <v>255.345</v>
      </c>
      <c r="M862" s="74"/>
      <c r="N862" s="75"/>
      <c r="S862" s="73"/>
      <c r="T862" s="208"/>
      <c r="X862" s="73" t="e">
        <v>#N/A</v>
      </c>
      <c r="Z862" s="73" t="e">
        <v>#N/A</v>
      </c>
      <c r="AA862" s="76"/>
      <c r="AB862" s="77"/>
      <c r="AD862" s="2" t="s">
        <v>376</v>
      </c>
      <c r="AE862" s="73">
        <v>0</v>
      </c>
      <c r="AG862" s="73" t="e">
        <v>#N/A</v>
      </c>
      <c r="AK862" s="78"/>
      <c r="AL862" s="78"/>
      <c r="AM862" s="78"/>
      <c r="AN862" s="78"/>
      <c r="AO862" s="78"/>
      <c r="AP862" s="78"/>
      <c r="AQ862" s="78"/>
      <c r="AR862" s="78"/>
      <c r="AS862" s="78"/>
      <c r="AT862" s="55">
        <v>54</v>
      </c>
      <c r="AU862" s="55">
        <v>90</v>
      </c>
      <c r="AV862" s="55">
        <v>37</v>
      </c>
      <c r="AW862" s="55">
        <v>180</v>
      </c>
      <c r="AX862" s="79">
        <v>-61.299777101738655</v>
      </c>
      <c r="AY862" s="79">
        <v>298.70022289826136</v>
      </c>
      <c r="AZ862" s="79">
        <v>32.508654433353847</v>
      </c>
      <c r="BA862" s="79">
        <v>28.700222898261345</v>
      </c>
      <c r="BB862" s="79">
        <v>57.491345566646153</v>
      </c>
      <c r="BC862" s="80">
        <v>118.70022289826136</v>
      </c>
      <c r="BD862" s="81">
        <v>57.491345566646153</v>
      </c>
      <c r="BE862" s="2" t="s">
        <v>459</v>
      </c>
      <c r="BF862" s="2" t="s">
        <v>442</v>
      </c>
      <c r="BG862" s="82"/>
      <c r="BH862" s="2" t="s">
        <v>428</v>
      </c>
      <c r="BI862" s="2">
        <v>1</v>
      </c>
    </row>
    <row r="863" spans="1:61">
      <c r="A863" s="8">
        <v>43308</v>
      </c>
      <c r="B863" s="9" t="s">
        <v>9</v>
      </c>
      <c r="D863" s="9" t="s">
        <v>10</v>
      </c>
      <c r="E863" s="9">
        <v>112</v>
      </c>
      <c r="F863" s="9">
        <v>2</v>
      </c>
      <c r="G863" s="10" t="s">
        <v>495</v>
      </c>
      <c r="H863" s="2">
        <v>0</v>
      </c>
      <c r="I863" s="2">
        <v>86</v>
      </c>
      <c r="J863" s="49" t="str">
        <f>IF(((VLOOKUP($G863,Depth_Lookup!$A$3:$J$561,9,FALSE))-(I863/100))&gt;=0,"Good","Too Long")</f>
        <v>Good</v>
      </c>
      <c r="K863" s="50">
        <f>(VLOOKUP($G863,Depth_Lookup!$A$3:$J$561,10,FALSE))+(H863/100)</f>
        <v>255.345</v>
      </c>
      <c r="L863" s="50">
        <f>(VLOOKUP($G863,Depth_Lookup!$A$3:$J$561,10,FALSE))+(I863/100)</f>
        <v>256.20499999999998</v>
      </c>
      <c r="R863" s="9"/>
      <c r="S863" s="17"/>
      <c r="T863" s="208"/>
      <c r="U863" s="5"/>
      <c r="V863" s="9"/>
      <c r="W863" s="9"/>
      <c r="X863" s="10" t="e">
        <v>#N/A</v>
      </c>
      <c r="Y863" s="5"/>
      <c r="Z863" s="17" t="e">
        <v>#N/A</v>
      </c>
      <c r="AA863" s="52"/>
      <c r="AC863" s="9"/>
      <c r="AD863" s="2" t="s">
        <v>376</v>
      </c>
      <c r="AE863" s="10">
        <v>0</v>
      </c>
      <c r="AF863" s="5"/>
      <c r="AG863" s="17" t="e">
        <v>#N/A</v>
      </c>
      <c r="AI863" s="2"/>
      <c r="AJ863" s="2"/>
      <c r="AK863" s="54"/>
      <c r="AL863" s="54"/>
      <c r="AM863" s="54"/>
      <c r="AN863" s="54"/>
      <c r="AO863" s="54"/>
      <c r="AP863" s="54"/>
      <c r="AQ863" s="54"/>
      <c r="AR863" s="54"/>
      <c r="AS863" s="54"/>
      <c r="AT863" s="55"/>
      <c r="AU863" s="55"/>
      <c r="AV863" s="55"/>
      <c r="AW863" s="55"/>
      <c r="AX863" s="56" t="e">
        <v>#DIV/0!</v>
      </c>
      <c r="AY863" s="56" t="e">
        <v>#DIV/0!</v>
      </c>
      <c r="AZ863" s="56" t="e">
        <v>#DIV/0!</v>
      </c>
      <c r="BA863" s="56" t="e">
        <v>#DIV/0!</v>
      </c>
      <c r="BB863" s="56" t="e">
        <v>#DIV/0!</v>
      </c>
      <c r="BC863" s="57" t="e">
        <v>#DIV/0!</v>
      </c>
      <c r="BD863" s="58" t="e">
        <v>#DIV/0!</v>
      </c>
      <c r="BE863" s="2" t="s">
        <v>459</v>
      </c>
      <c r="BH863" s="2" t="s">
        <v>428</v>
      </c>
      <c r="BI863" s="9">
        <v>1</v>
      </c>
    </row>
    <row r="864" spans="1:61">
      <c r="A864" s="8">
        <v>43308</v>
      </c>
      <c r="B864" s="9" t="s">
        <v>9</v>
      </c>
      <c r="D864" s="9" t="s">
        <v>10</v>
      </c>
      <c r="E864" s="9">
        <v>112</v>
      </c>
      <c r="F864" s="9">
        <v>3</v>
      </c>
      <c r="G864" s="10" t="s">
        <v>496</v>
      </c>
      <c r="H864" s="2">
        <v>0</v>
      </c>
      <c r="I864" s="2">
        <v>12</v>
      </c>
      <c r="J864" s="49" t="str">
        <f>IF(((VLOOKUP($G864,Depth_Lookup!$A$3:$J$561,9,FALSE))-(I864/100))&gt;=0,"Good","Too Long")</f>
        <v>Good</v>
      </c>
      <c r="K864" s="50">
        <f>(VLOOKUP($G864,Depth_Lookup!$A$3:$J$561,10,FALSE))+(H864/100)</f>
        <v>256.20499999999998</v>
      </c>
      <c r="L864" s="50">
        <f>(VLOOKUP($G864,Depth_Lookup!$A$3:$J$561,10,FALSE))+(I864/100)</f>
        <v>256.32499999999999</v>
      </c>
      <c r="R864" s="9"/>
      <c r="S864" s="17"/>
      <c r="T864" s="208"/>
      <c r="U864" s="5"/>
      <c r="V864" s="9"/>
      <c r="W864" s="9"/>
      <c r="X864" s="10" t="e">
        <v>#N/A</v>
      </c>
      <c r="Y864" s="5"/>
      <c r="Z864" s="17" t="e">
        <v>#N/A</v>
      </c>
      <c r="AA864" s="52"/>
      <c r="AC864" s="9"/>
      <c r="AD864" s="2" t="s">
        <v>376</v>
      </c>
      <c r="AE864" s="10">
        <v>0</v>
      </c>
      <c r="AF864" s="5"/>
      <c r="AG864" s="17" t="e">
        <v>#N/A</v>
      </c>
      <c r="AI864" s="2"/>
      <c r="AJ864" s="2"/>
      <c r="AK864" s="54"/>
      <c r="AL864" s="54"/>
      <c r="AM864" s="54"/>
      <c r="AN864" s="54"/>
      <c r="AO864" s="54"/>
      <c r="AP864" s="54"/>
      <c r="AQ864" s="54"/>
      <c r="AR864" s="54"/>
      <c r="AS864" s="54"/>
      <c r="AT864" s="55"/>
      <c r="AU864" s="55"/>
      <c r="AV864" s="55"/>
      <c r="AW864" s="55"/>
      <c r="AX864" s="56" t="e">
        <v>#DIV/0!</v>
      </c>
      <c r="AY864" s="56" t="e">
        <v>#DIV/0!</v>
      </c>
      <c r="AZ864" s="56" t="e">
        <v>#DIV/0!</v>
      </c>
      <c r="BA864" s="56" t="e">
        <v>#DIV/0!</v>
      </c>
      <c r="BB864" s="56" t="e">
        <v>#DIV/0!</v>
      </c>
      <c r="BC864" s="57" t="e">
        <v>#DIV/0!</v>
      </c>
      <c r="BD864" s="58" t="e">
        <v>#DIV/0!</v>
      </c>
      <c r="BE864" s="2" t="s">
        <v>459</v>
      </c>
      <c r="BH864" s="2" t="s">
        <v>420</v>
      </c>
      <c r="BI864" s="9">
        <v>0</v>
      </c>
    </row>
    <row r="865" spans="1:61" s="85" customFormat="1">
      <c r="A865" s="84">
        <v>43308</v>
      </c>
      <c r="B865" s="85" t="s">
        <v>9</v>
      </c>
      <c r="D865" s="85" t="s">
        <v>10</v>
      </c>
      <c r="E865" s="85">
        <v>112</v>
      </c>
      <c r="F865" s="85">
        <v>3</v>
      </c>
      <c r="G865" s="86" t="s">
        <v>496</v>
      </c>
      <c r="H865" s="85">
        <v>12</v>
      </c>
      <c r="I865" s="85">
        <v>14</v>
      </c>
      <c r="J865" s="49" t="str">
        <f>IF(((VLOOKUP($G865,Depth_Lookup!$A$3:$J$561,9,FALSE))-(I865/100))&gt;=0,"Good","Too Long")</f>
        <v>Good</v>
      </c>
      <c r="K865" s="50">
        <f>(VLOOKUP($G865,Depth_Lookup!$A$3:$J$561,10,FALSE))+(H865/100)</f>
        <v>256.32499999999999</v>
      </c>
      <c r="L865" s="50">
        <f>(VLOOKUP($G865,Depth_Lookup!$A$3:$J$561,10,FALSE))+(I865/100)</f>
        <v>256.34499999999997</v>
      </c>
      <c r="M865" s="87"/>
      <c r="N865" s="88"/>
      <c r="S865" s="86"/>
      <c r="T865" s="208"/>
      <c r="X865" s="86" t="e">
        <v>#N/A</v>
      </c>
      <c r="Z865" s="86" t="e">
        <v>#N/A</v>
      </c>
      <c r="AA865" s="89"/>
      <c r="AB865" s="90"/>
      <c r="AD865" s="85" t="s">
        <v>376</v>
      </c>
      <c r="AE865" s="86">
        <v>0</v>
      </c>
      <c r="AG865" s="86" t="e">
        <v>#N/A</v>
      </c>
      <c r="AK865" s="91"/>
      <c r="AL865" s="91"/>
      <c r="AM865" s="91"/>
      <c r="AN865" s="91"/>
      <c r="AO865" s="91"/>
      <c r="AP865" s="91"/>
      <c r="AQ865" s="91"/>
      <c r="AR865" s="91"/>
      <c r="AS865" s="91"/>
      <c r="AT865" s="92"/>
      <c r="AU865" s="92"/>
      <c r="AV865" s="92"/>
      <c r="AW865" s="92"/>
      <c r="AX865" s="93" t="e">
        <v>#DIV/0!</v>
      </c>
      <c r="AY865" s="93" t="e">
        <v>#DIV/0!</v>
      </c>
      <c r="AZ865" s="93" t="e">
        <v>#DIV/0!</v>
      </c>
      <c r="BA865" s="93" t="e">
        <v>#DIV/0!</v>
      </c>
      <c r="BB865" s="93" t="e">
        <v>#DIV/0!</v>
      </c>
      <c r="BC865" s="94" t="e">
        <v>#DIV/0!</v>
      </c>
      <c r="BD865" s="95" t="e">
        <v>#DIV/0!</v>
      </c>
      <c r="BE865" s="85" t="s">
        <v>481</v>
      </c>
      <c r="BG865" s="96"/>
      <c r="BH865" s="85" t="s">
        <v>420</v>
      </c>
      <c r="BI865" s="85">
        <v>0</v>
      </c>
    </row>
    <row r="866" spans="1:61">
      <c r="A866" s="8">
        <v>43308</v>
      </c>
      <c r="B866" s="9" t="s">
        <v>9</v>
      </c>
      <c r="D866" s="9" t="s">
        <v>10</v>
      </c>
      <c r="E866" s="9">
        <v>112</v>
      </c>
      <c r="F866" s="9">
        <v>3</v>
      </c>
      <c r="G866" s="10" t="s">
        <v>496</v>
      </c>
      <c r="H866" s="2">
        <v>14</v>
      </c>
      <c r="I866" s="2">
        <v>75</v>
      </c>
      <c r="J866" s="49" t="str">
        <f>IF(((VLOOKUP($G866,Depth_Lookup!$A$3:$J$561,9,FALSE))-(I866/100))&gt;=0,"Good","Too Long")</f>
        <v>Good</v>
      </c>
      <c r="K866" s="50">
        <f>(VLOOKUP($G866,Depth_Lookup!$A$3:$J$561,10,FALSE))+(H866/100)</f>
        <v>256.34499999999997</v>
      </c>
      <c r="L866" s="50">
        <f>(VLOOKUP($G866,Depth_Lookup!$A$3:$J$561,10,FALSE))+(I866/100)</f>
        <v>256.95499999999998</v>
      </c>
      <c r="R866" s="9"/>
      <c r="S866" s="17"/>
      <c r="T866" s="208"/>
      <c r="U866" s="5"/>
      <c r="V866" s="9"/>
      <c r="W866" s="9"/>
      <c r="X866" s="10" t="e">
        <v>#N/A</v>
      </c>
      <c r="Y866" s="5"/>
      <c r="Z866" s="17" t="e">
        <v>#N/A</v>
      </c>
      <c r="AA866" s="52"/>
      <c r="AC866" s="9"/>
      <c r="AD866" s="2" t="s">
        <v>376</v>
      </c>
      <c r="AE866" s="10">
        <v>0</v>
      </c>
      <c r="AF866" s="5"/>
      <c r="AG866" s="17" t="e">
        <v>#N/A</v>
      </c>
      <c r="AI866" s="2"/>
      <c r="AJ866" s="2"/>
      <c r="AK866" s="54"/>
      <c r="AL866" s="54"/>
      <c r="AM866" s="54"/>
      <c r="AN866" s="54"/>
      <c r="AO866" s="54"/>
      <c r="AP866" s="54"/>
      <c r="AQ866" s="54"/>
      <c r="AR866" s="54"/>
      <c r="AS866" s="54"/>
      <c r="AT866" s="55"/>
      <c r="AU866" s="55"/>
      <c r="AV866" s="55"/>
      <c r="AW866" s="55"/>
      <c r="AX866" s="56" t="e">
        <v>#DIV/0!</v>
      </c>
      <c r="AY866" s="56" t="e">
        <v>#DIV/0!</v>
      </c>
      <c r="AZ866" s="56" t="e">
        <v>#DIV/0!</v>
      </c>
      <c r="BA866" s="56" t="e">
        <v>#DIV/0!</v>
      </c>
      <c r="BB866" s="56" t="e">
        <v>#DIV/0!</v>
      </c>
      <c r="BC866" s="57" t="e">
        <v>#DIV/0!</v>
      </c>
      <c r="BD866" s="58" t="e">
        <v>#DIV/0!</v>
      </c>
      <c r="BE866" s="2" t="s">
        <v>459</v>
      </c>
      <c r="BH866" s="2" t="s">
        <v>420</v>
      </c>
      <c r="BI866" s="9">
        <v>0</v>
      </c>
    </row>
    <row r="867" spans="1:61">
      <c r="A867" s="8">
        <v>43308</v>
      </c>
      <c r="B867" s="9" t="s">
        <v>9</v>
      </c>
      <c r="D867" s="9" t="s">
        <v>10</v>
      </c>
      <c r="E867" s="9">
        <v>112</v>
      </c>
      <c r="F867" s="9">
        <v>4</v>
      </c>
      <c r="G867" s="10" t="s">
        <v>497</v>
      </c>
      <c r="H867" s="2">
        <v>0</v>
      </c>
      <c r="I867" s="2">
        <v>26</v>
      </c>
      <c r="J867" s="49" t="str">
        <f>IF(((VLOOKUP($G867,Depth_Lookup!$A$3:$J$561,9,FALSE))-(I867/100))&gt;=0,"Good","Too Long")</f>
        <v>Good</v>
      </c>
      <c r="K867" s="50">
        <f>(VLOOKUP($G867,Depth_Lookup!$A$3:$J$561,10,FALSE))+(H867/100)</f>
        <v>256.95499999999998</v>
      </c>
      <c r="L867" s="50">
        <f>(VLOOKUP($G867,Depth_Lookup!$A$3:$J$561,10,FALSE))+(I867/100)</f>
        <v>257.21499999999997</v>
      </c>
      <c r="R867" s="9"/>
      <c r="S867" s="17"/>
      <c r="T867" s="208"/>
      <c r="U867" s="5"/>
      <c r="V867" s="9"/>
      <c r="W867" s="9"/>
      <c r="X867" s="10" t="e">
        <v>#N/A</v>
      </c>
      <c r="Y867" s="5"/>
      <c r="Z867" s="17" t="e">
        <v>#N/A</v>
      </c>
      <c r="AA867" s="52"/>
      <c r="AC867" s="9"/>
      <c r="AD867" s="2" t="s">
        <v>376</v>
      </c>
      <c r="AE867" s="10">
        <v>0</v>
      </c>
      <c r="AF867" s="5"/>
      <c r="AG867" s="17" t="e">
        <v>#N/A</v>
      </c>
      <c r="AI867" s="2"/>
      <c r="AJ867" s="2"/>
      <c r="AK867" s="54"/>
      <c r="AL867" s="54"/>
      <c r="AM867" s="54"/>
      <c r="AN867" s="54"/>
      <c r="AO867" s="54"/>
      <c r="AP867" s="54"/>
      <c r="AQ867" s="54"/>
      <c r="AR867" s="54"/>
      <c r="AS867" s="54"/>
      <c r="AT867" s="55"/>
      <c r="AU867" s="55"/>
      <c r="AV867" s="55"/>
      <c r="AW867" s="55"/>
      <c r="AX867" s="56" t="e">
        <v>#DIV/0!</v>
      </c>
      <c r="AY867" s="56" t="e">
        <v>#DIV/0!</v>
      </c>
      <c r="AZ867" s="56" t="e">
        <v>#DIV/0!</v>
      </c>
      <c r="BA867" s="56" t="e">
        <v>#DIV/0!</v>
      </c>
      <c r="BB867" s="56" t="e">
        <v>#DIV/0!</v>
      </c>
      <c r="BC867" s="57" t="e">
        <v>#DIV/0!</v>
      </c>
      <c r="BD867" s="58" t="e">
        <v>#DIV/0!</v>
      </c>
      <c r="BE867" s="2" t="s">
        <v>459</v>
      </c>
      <c r="BH867" s="2" t="s">
        <v>420</v>
      </c>
      <c r="BI867" s="9">
        <v>0</v>
      </c>
    </row>
    <row r="868" spans="1:61" s="85" customFormat="1">
      <c r="A868" s="84">
        <v>43308</v>
      </c>
      <c r="B868" s="85" t="s">
        <v>9</v>
      </c>
      <c r="D868" s="85" t="s">
        <v>10</v>
      </c>
      <c r="E868" s="85">
        <v>112</v>
      </c>
      <c r="F868" s="85">
        <v>4</v>
      </c>
      <c r="G868" s="86" t="s">
        <v>497</v>
      </c>
      <c r="H868" s="85">
        <v>26</v>
      </c>
      <c r="I868" s="85">
        <v>28</v>
      </c>
      <c r="J868" s="49" t="str">
        <f>IF(((VLOOKUP($G868,Depth_Lookup!$A$3:$J$561,9,FALSE))-(I868/100))&gt;=0,"Good","Too Long")</f>
        <v>Good</v>
      </c>
      <c r="K868" s="50">
        <f>(VLOOKUP($G868,Depth_Lookup!$A$3:$J$561,10,FALSE))+(H868/100)</f>
        <v>257.21499999999997</v>
      </c>
      <c r="L868" s="50">
        <f>(VLOOKUP($G868,Depth_Lookup!$A$3:$J$561,10,FALSE))+(I868/100)</f>
        <v>257.23499999999996</v>
      </c>
      <c r="M868" s="87"/>
      <c r="N868" s="88"/>
      <c r="S868" s="86"/>
      <c r="T868" s="208"/>
      <c r="X868" s="86" t="e">
        <v>#N/A</v>
      </c>
      <c r="Z868" s="86" t="e">
        <v>#N/A</v>
      </c>
      <c r="AA868" s="89"/>
      <c r="AB868" s="90"/>
      <c r="AD868" s="85" t="s">
        <v>376</v>
      </c>
      <c r="AE868" s="86">
        <v>0</v>
      </c>
      <c r="AG868" s="86" t="e">
        <v>#N/A</v>
      </c>
      <c r="AK868" s="91"/>
      <c r="AL868" s="91"/>
      <c r="AM868" s="91"/>
      <c r="AN868" s="91"/>
      <c r="AO868" s="91"/>
      <c r="AP868" s="91"/>
      <c r="AQ868" s="91"/>
      <c r="AR868" s="91"/>
      <c r="AS868" s="91"/>
      <c r="AT868" s="92"/>
      <c r="AU868" s="92"/>
      <c r="AV868" s="92"/>
      <c r="AW868" s="92"/>
      <c r="AX868" s="93" t="e">
        <v>#DIV/0!</v>
      </c>
      <c r="AY868" s="93" t="e">
        <v>#DIV/0!</v>
      </c>
      <c r="AZ868" s="93" t="e">
        <v>#DIV/0!</v>
      </c>
      <c r="BA868" s="93" t="e">
        <v>#DIV/0!</v>
      </c>
      <c r="BB868" s="93" t="e">
        <v>#DIV/0!</v>
      </c>
      <c r="BC868" s="94" t="e">
        <v>#DIV/0!</v>
      </c>
      <c r="BD868" s="95" t="e">
        <v>#DIV/0!</v>
      </c>
      <c r="BE868" s="85" t="s">
        <v>468</v>
      </c>
      <c r="BG868" s="96"/>
      <c r="BH868" s="85" t="s">
        <v>420</v>
      </c>
      <c r="BI868" s="85">
        <v>0</v>
      </c>
    </row>
    <row r="869" spans="1:61">
      <c r="A869" s="8">
        <v>43308</v>
      </c>
      <c r="B869" s="9" t="s">
        <v>9</v>
      </c>
      <c r="D869" s="9" t="s">
        <v>10</v>
      </c>
      <c r="E869" s="9">
        <v>112</v>
      </c>
      <c r="F869" s="9">
        <v>4</v>
      </c>
      <c r="G869" s="10" t="s">
        <v>497</v>
      </c>
      <c r="H869" s="2">
        <v>28</v>
      </c>
      <c r="I869" s="2">
        <v>93.5</v>
      </c>
      <c r="J869" s="49" t="str">
        <f>IF(((VLOOKUP($G869,Depth_Lookup!$A$3:$J$561,9,FALSE))-(I869/100))&gt;=0,"Good","Too Long")</f>
        <v>Good</v>
      </c>
      <c r="K869" s="50">
        <f>(VLOOKUP($G869,Depth_Lookup!$A$3:$J$561,10,FALSE))+(H869/100)</f>
        <v>257.23499999999996</v>
      </c>
      <c r="L869" s="50">
        <f>(VLOOKUP($G869,Depth_Lookup!$A$3:$J$561,10,FALSE))+(I869/100)</f>
        <v>257.89</v>
      </c>
      <c r="R869" s="9"/>
      <c r="S869" s="17"/>
      <c r="T869" s="208"/>
      <c r="U869" s="5"/>
      <c r="V869" s="9"/>
      <c r="W869" s="9"/>
      <c r="X869" s="10" t="e">
        <v>#N/A</v>
      </c>
      <c r="Y869" s="5"/>
      <c r="Z869" s="17" t="e">
        <v>#N/A</v>
      </c>
      <c r="AA869" s="52"/>
      <c r="AC869" s="9"/>
      <c r="AD869" s="2" t="s">
        <v>376</v>
      </c>
      <c r="AE869" s="10">
        <v>0</v>
      </c>
      <c r="AF869" s="5"/>
      <c r="AG869" s="17" t="e">
        <v>#N/A</v>
      </c>
      <c r="AI869" s="2"/>
      <c r="AJ869" s="2"/>
      <c r="AK869" s="54"/>
      <c r="AL869" s="54"/>
      <c r="AM869" s="54"/>
      <c r="AN869" s="54"/>
      <c r="AO869" s="54"/>
      <c r="AP869" s="54"/>
      <c r="AQ869" s="54"/>
      <c r="AR869" s="54"/>
      <c r="AS869" s="54"/>
      <c r="AT869" s="55"/>
      <c r="AU869" s="55"/>
      <c r="AV869" s="55"/>
      <c r="AW869" s="55"/>
      <c r="AX869" s="56" t="e">
        <v>#DIV/0!</v>
      </c>
      <c r="AY869" s="56" t="e">
        <v>#DIV/0!</v>
      </c>
      <c r="AZ869" s="56" t="e">
        <v>#DIV/0!</v>
      </c>
      <c r="BA869" s="56" t="e">
        <v>#DIV/0!</v>
      </c>
      <c r="BB869" s="56" t="e">
        <v>#DIV/0!</v>
      </c>
      <c r="BC869" s="57" t="e">
        <v>#DIV/0!</v>
      </c>
      <c r="BD869" s="58" t="e">
        <v>#DIV/0!</v>
      </c>
      <c r="BE869" s="2" t="s">
        <v>459</v>
      </c>
      <c r="BH869" s="2" t="s">
        <v>420</v>
      </c>
      <c r="BI869" s="9">
        <v>0</v>
      </c>
    </row>
    <row r="870" spans="1:61" s="85" customFormat="1">
      <c r="A870" s="84">
        <v>43308</v>
      </c>
      <c r="B870" s="85" t="s">
        <v>9</v>
      </c>
      <c r="D870" s="85" t="s">
        <v>10</v>
      </c>
      <c r="E870" s="85">
        <v>113</v>
      </c>
      <c r="F870" s="85">
        <v>1</v>
      </c>
      <c r="G870" s="86" t="s">
        <v>498</v>
      </c>
      <c r="H870" s="85">
        <v>0</v>
      </c>
      <c r="I870" s="85">
        <v>15</v>
      </c>
      <c r="J870" s="49" t="str">
        <f>IF(((VLOOKUP($G870,Depth_Lookup!$A$3:$J$561,9,FALSE))-(I870/100))&gt;=0,"Good","Too Long")</f>
        <v>Good</v>
      </c>
      <c r="K870" s="50">
        <f>(VLOOKUP($G870,Depth_Lookup!$A$3:$J$561,10,FALSE))+(H870/100)</f>
        <v>257.60000000000002</v>
      </c>
      <c r="L870" s="50">
        <f>(VLOOKUP($G870,Depth_Lookup!$A$3:$J$561,10,FALSE))+(I870/100)</f>
        <v>257.75</v>
      </c>
      <c r="M870" s="87"/>
      <c r="N870" s="88"/>
      <c r="S870" s="86"/>
      <c r="T870" s="208"/>
      <c r="X870" s="86" t="e">
        <v>#N/A</v>
      </c>
      <c r="Z870" s="86" t="e">
        <v>#N/A</v>
      </c>
      <c r="AA870" s="89"/>
      <c r="AB870" s="90"/>
      <c r="AD870" s="85" t="s">
        <v>376</v>
      </c>
      <c r="AE870" s="86">
        <v>0</v>
      </c>
      <c r="AG870" s="86" t="e">
        <v>#N/A</v>
      </c>
      <c r="AK870" s="91"/>
      <c r="AL870" s="91"/>
      <c r="AM870" s="91"/>
      <c r="AN870" s="91"/>
      <c r="AO870" s="91"/>
      <c r="AP870" s="91"/>
      <c r="AQ870" s="91"/>
      <c r="AR870" s="91"/>
      <c r="AS870" s="91"/>
      <c r="AT870" s="92"/>
      <c r="AU870" s="92"/>
      <c r="AV870" s="92"/>
      <c r="AW870" s="92"/>
      <c r="AX870" s="93" t="e">
        <v>#DIV/0!</v>
      </c>
      <c r="AY870" s="93" t="e">
        <v>#DIV/0!</v>
      </c>
      <c r="AZ870" s="93" t="e">
        <v>#DIV/0!</v>
      </c>
      <c r="BA870" s="93" t="e">
        <v>#DIV/0!</v>
      </c>
      <c r="BB870" s="93" t="e">
        <v>#DIV/0!</v>
      </c>
      <c r="BC870" s="94" t="e">
        <v>#DIV/0!</v>
      </c>
      <c r="BD870" s="95" t="e">
        <v>#DIV/0!</v>
      </c>
      <c r="BE870" s="85" t="s">
        <v>468</v>
      </c>
      <c r="BG870" s="96"/>
      <c r="BH870" s="85" t="s">
        <v>420</v>
      </c>
      <c r="BI870" s="85">
        <v>0</v>
      </c>
    </row>
    <row r="871" spans="1:61">
      <c r="A871" s="8">
        <v>43308</v>
      </c>
      <c r="B871" s="9" t="s">
        <v>9</v>
      </c>
      <c r="D871" s="9" t="s">
        <v>10</v>
      </c>
      <c r="E871" s="9">
        <v>113</v>
      </c>
      <c r="F871" s="9">
        <v>1</v>
      </c>
      <c r="G871" s="10" t="s">
        <v>498</v>
      </c>
      <c r="H871" s="2">
        <v>15</v>
      </c>
      <c r="I871" s="2">
        <v>32</v>
      </c>
      <c r="J871" s="49" t="str">
        <f>IF(((VLOOKUP($G871,Depth_Lookup!$A$3:$J$561,9,FALSE))-(I871/100))&gt;=0,"Good","Too Long")</f>
        <v>Good</v>
      </c>
      <c r="K871" s="50">
        <f>(VLOOKUP($G871,Depth_Lookup!$A$3:$J$561,10,FALSE))+(H871/100)</f>
        <v>257.75</v>
      </c>
      <c r="L871" s="50">
        <f>(VLOOKUP($G871,Depth_Lookup!$A$3:$J$561,10,FALSE))+(I871/100)</f>
        <v>257.92</v>
      </c>
      <c r="P871" s="2" t="s">
        <v>373</v>
      </c>
      <c r="Q871" s="2" t="s">
        <v>372</v>
      </c>
      <c r="R871" s="9"/>
      <c r="S871" s="17"/>
      <c r="T871" s="208" t="s">
        <v>375</v>
      </c>
      <c r="U871" s="5"/>
      <c r="V871" s="9"/>
      <c r="W871" s="9"/>
      <c r="X871" s="10" t="e">
        <v>#N/A</v>
      </c>
      <c r="Y871" s="5"/>
      <c r="Z871" s="17" t="e">
        <v>#N/A</v>
      </c>
      <c r="AA871" s="52"/>
      <c r="AC871" s="9"/>
      <c r="AD871" s="2" t="s">
        <v>376</v>
      </c>
      <c r="AE871" s="10">
        <v>0</v>
      </c>
      <c r="AF871" s="5"/>
      <c r="AG871" s="17" t="e">
        <v>#N/A</v>
      </c>
      <c r="AI871" s="2"/>
      <c r="AJ871" s="2"/>
      <c r="AK871" s="54"/>
      <c r="AL871" s="54"/>
      <c r="AM871" s="54"/>
      <c r="AN871" s="54"/>
      <c r="AO871" s="54"/>
      <c r="AP871" s="54"/>
      <c r="AQ871" s="54"/>
      <c r="AR871" s="54"/>
      <c r="AS871" s="54"/>
      <c r="AT871" s="55"/>
      <c r="AU871" s="55"/>
      <c r="AV871" s="55"/>
      <c r="AW871" s="55"/>
      <c r="AX871" s="56" t="e">
        <v>#DIV/0!</v>
      </c>
      <c r="AY871" s="56" t="e">
        <v>#DIV/0!</v>
      </c>
      <c r="AZ871" s="56" t="e">
        <v>#DIV/0!</v>
      </c>
      <c r="BA871" s="56" t="e">
        <v>#DIV/0!</v>
      </c>
      <c r="BB871" s="56" t="e">
        <v>#DIV/0!</v>
      </c>
      <c r="BC871" s="57"/>
      <c r="BD871" s="58"/>
      <c r="BE871" s="2" t="s">
        <v>419</v>
      </c>
      <c r="BH871" s="2" t="s">
        <v>420</v>
      </c>
      <c r="BI871" s="9">
        <v>0</v>
      </c>
    </row>
    <row r="872" spans="1:61">
      <c r="A872" s="8">
        <v>43308</v>
      </c>
      <c r="B872" s="9" t="s">
        <v>9</v>
      </c>
      <c r="D872" s="9" t="s">
        <v>10</v>
      </c>
      <c r="E872" s="9">
        <v>113</v>
      </c>
      <c r="F872" s="9">
        <v>1</v>
      </c>
      <c r="G872" s="10" t="s">
        <v>498</v>
      </c>
      <c r="H872" s="2">
        <v>32</v>
      </c>
      <c r="I872" s="2">
        <v>69</v>
      </c>
      <c r="J872" s="49" t="str">
        <f>IF(((VLOOKUP($G872,Depth_Lookup!$A$3:$J$561,9,FALSE))-(I872/100))&gt;=0,"Good","Too Long")</f>
        <v>Good</v>
      </c>
      <c r="K872" s="50">
        <f>(VLOOKUP($G872,Depth_Lookup!$A$3:$J$561,10,FALSE))+(H872/100)</f>
        <v>257.92</v>
      </c>
      <c r="L872" s="50">
        <f>(VLOOKUP($G872,Depth_Lookup!$A$3:$J$561,10,FALSE))+(I872/100)</f>
        <v>258.29000000000002</v>
      </c>
      <c r="P872" s="2" t="s">
        <v>373</v>
      </c>
      <c r="Q872" s="2" t="s">
        <v>372</v>
      </c>
      <c r="R872" s="9"/>
      <c r="S872" s="17"/>
      <c r="T872" s="208" t="s">
        <v>375</v>
      </c>
      <c r="U872" s="5"/>
      <c r="V872" s="9"/>
      <c r="W872" s="9"/>
      <c r="X872" s="10" t="e">
        <v>#N/A</v>
      </c>
      <c r="Y872" s="5"/>
      <c r="Z872" s="17" t="e">
        <v>#N/A</v>
      </c>
      <c r="AA872" s="52"/>
      <c r="AC872" s="9"/>
      <c r="AD872" s="2" t="s">
        <v>376</v>
      </c>
      <c r="AE872" s="10">
        <v>0</v>
      </c>
      <c r="AF872" s="5"/>
      <c r="AG872" s="17" t="e">
        <v>#N/A</v>
      </c>
      <c r="AI872" s="2"/>
      <c r="AJ872" s="2"/>
      <c r="AK872" s="54"/>
      <c r="AL872" s="54"/>
      <c r="AM872" s="54"/>
      <c r="AN872" s="54"/>
      <c r="AO872" s="54"/>
      <c r="AP872" s="54"/>
      <c r="AQ872" s="54"/>
      <c r="AR872" s="54"/>
      <c r="AS872" s="54"/>
      <c r="AT872" s="55"/>
      <c r="AU872" s="55"/>
      <c r="AV872" s="55"/>
      <c r="AW872" s="55"/>
      <c r="AX872" s="56" t="e">
        <v>#DIV/0!</v>
      </c>
      <c r="AY872" s="56" t="e">
        <v>#DIV/0!</v>
      </c>
      <c r="AZ872" s="56" t="e">
        <v>#DIV/0!</v>
      </c>
      <c r="BA872" s="56" t="e">
        <v>#DIV/0!</v>
      </c>
      <c r="BB872" s="56" t="e">
        <v>#DIV/0!</v>
      </c>
      <c r="BC872" s="57"/>
      <c r="BD872" s="58"/>
      <c r="BE872" s="2" t="s">
        <v>426</v>
      </c>
      <c r="BH872" s="2" t="s">
        <v>420</v>
      </c>
      <c r="BI872" s="9">
        <v>0</v>
      </c>
    </row>
    <row r="873" spans="1:61" s="85" customFormat="1">
      <c r="A873" s="84">
        <v>43308</v>
      </c>
      <c r="B873" s="85" t="s">
        <v>9</v>
      </c>
      <c r="D873" s="85" t="s">
        <v>10</v>
      </c>
      <c r="E873" s="85">
        <v>113</v>
      </c>
      <c r="F873" s="85">
        <v>1</v>
      </c>
      <c r="G873" s="86" t="s">
        <v>498</v>
      </c>
      <c r="H873" s="85">
        <v>69</v>
      </c>
      <c r="I873" s="85">
        <v>80</v>
      </c>
      <c r="J873" s="49" t="str">
        <f>IF(((VLOOKUP($G873,Depth_Lookup!$A$3:$J$561,9,FALSE))-(I873/100))&gt;=0,"Good","Too Long")</f>
        <v>Good</v>
      </c>
      <c r="K873" s="50">
        <f>(VLOOKUP($G873,Depth_Lookup!$A$3:$J$561,10,FALSE))+(H873/100)</f>
        <v>258.29000000000002</v>
      </c>
      <c r="L873" s="50">
        <f>(VLOOKUP($G873,Depth_Lookup!$A$3:$J$561,10,FALSE))+(I873/100)</f>
        <v>258.40000000000003</v>
      </c>
      <c r="M873" s="87"/>
      <c r="N873" s="88"/>
      <c r="S873" s="86"/>
      <c r="T873" s="208"/>
      <c r="X873" s="86" t="e">
        <v>#N/A</v>
      </c>
      <c r="Z873" s="86" t="e">
        <v>#N/A</v>
      </c>
      <c r="AA873" s="89"/>
      <c r="AB873" s="90"/>
      <c r="AD873" s="85" t="s">
        <v>376</v>
      </c>
      <c r="AE873" s="86">
        <v>0</v>
      </c>
      <c r="AG873" s="86" t="e">
        <v>#N/A</v>
      </c>
      <c r="AK873" s="91"/>
      <c r="AL873" s="91"/>
      <c r="AM873" s="91"/>
      <c r="AN873" s="91"/>
      <c r="AO873" s="91"/>
      <c r="AP873" s="91"/>
      <c r="AQ873" s="91"/>
      <c r="AR873" s="91"/>
      <c r="AS873" s="91"/>
      <c r="AT873" s="92"/>
      <c r="AU873" s="92"/>
      <c r="AV873" s="92"/>
      <c r="AW873" s="92"/>
      <c r="AX873" s="93" t="e">
        <v>#DIV/0!</v>
      </c>
      <c r="AY873" s="93" t="e">
        <v>#DIV/0!</v>
      </c>
      <c r="AZ873" s="93" t="e">
        <v>#DIV/0!</v>
      </c>
      <c r="BA873" s="93" t="e">
        <v>#DIV/0!</v>
      </c>
      <c r="BB873" s="93" t="e">
        <v>#DIV/0!</v>
      </c>
      <c r="BC873" s="94" t="e">
        <v>#DIV/0!</v>
      </c>
      <c r="BD873" s="95" t="e">
        <v>#DIV/0!</v>
      </c>
      <c r="BE873" s="85" t="s">
        <v>468</v>
      </c>
      <c r="BG873" s="96"/>
      <c r="BH873" s="85" t="s">
        <v>420</v>
      </c>
      <c r="BI873" s="85">
        <v>0</v>
      </c>
    </row>
    <row r="874" spans="1:61">
      <c r="A874" s="8">
        <v>43308</v>
      </c>
      <c r="B874" s="9" t="s">
        <v>9</v>
      </c>
      <c r="D874" s="9" t="s">
        <v>10</v>
      </c>
      <c r="E874" s="9">
        <v>113</v>
      </c>
      <c r="F874" s="9">
        <v>2</v>
      </c>
      <c r="G874" s="10" t="s">
        <v>499</v>
      </c>
      <c r="H874" s="2">
        <v>0</v>
      </c>
      <c r="I874" s="2">
        <v>84</v>
      </c>
      <c r="J874" s="49" t="str">
        <f>IF(((VLOOKUP($G874,Depth_Lookup!$A$3:$J$561,9,FALSE))-(I874/100))&gt;=0,"Good","Too Long")</f>
        <v>Good</v>
      </c>
      <c r="K874" s="50">
        <f>(VLOOKUP($G874,Depth_Lookup!$A$3:$J$561,10,FALSE))+(H874/100)</f>
        <v>258.39999999999998</v>
      </c>
      <c r="L874" s="50">
        <f>(VLOOKUP($G874,Depth_Lookup!$A$3:$J$561,10,FALSE))+(I874/100)</f>
        <v>259.23999999999995</v>
      </c>
      <c r="R874" s="9"/>
      <c r="S874" s="17"/>
      <c r="T874" s="208"/>
      <c r="U874" s="5"/>
      <c r="V874" s="9"/>
      <c r="W874" s="9"/>
      <c r="X874" s="10" t="e">
        <v>#N/A</v>
      </c>
      <c r="Y874" s="5"/>
      <c r="Z874" s="17" t="e">
        <v>#N/A</v>
      </c>
      <c r="AA874" s="52"/>
      <c r="AC874" s="9"/>
      <c r="AD874" s="2" t="s">
        <v>376</v>
      </c>
      <c r="AE874" s="10">
        <v>0</v>
      </c>
      <c r="AF874" s="5"/>
      <c r="AG874" s="17" t="e">
        <v>#N/A</v>
      </c>
      <c r="AI874" s="2"/>
      <c r="AJ874" s="2"/>
      <c r="AK874" s="54"/>
      <c r="AL874" s="54"/>
      <c r="AM874" s="54"/>
      <c r="AN874" s="54"/>
      <c r="AO874" s="54"/>
      <c r="AP874" s="54"/>
      <c r="AQ874" s="54"/>
      <c r="AR874" s="54"/>
      <c r="AS874" s="54"/>
      <c r="AT874" s="55"/>
      <c r="AU874" s="55"/>
      <c r="AV874" s="55"/>
      <c r="AW874" s="55"/>
      <c r="AX874" s="56" t="e">
        <v>#DIV/0!</v>
      </c>
      <c r="AY874" s="56" t="e">
        <v>#DIV/0!</v>
      </c>
      <c r="AZ874" s="56" t="e">
        <v>#DIV/0!</v>
      </c>
      <c r="BA874" s="56" t="e">
        <v>#DIV/0!</v>
      </c>
      <c r="BB874" s="56" t="e">
        <v>#DIV/0!</v>
      </c>
      <c r="BC874" s="57" t="e">
        <v>#DIV/0!</v>
      </c>
      <c r="BD874" s="58" t="e">
        <v>#DIV/0!</v>
      </c>
      <c r="BE874" s="2" t="s">
        <v>426</v>
      </c>
      <c r="BH874" s="2" t="s">
        <v>420</v>
      </c>
      <c r="BI874" s="9">
        <v>0</v>
      </c>
    </row>
    <row r="875" spans="1:61">
      <c r="A875" s="8">
        <v>43308</v>
      </c>
      <c r="B875" s="9" t="s">
        <v>9</v>
      </c>
      <c r="D875" s="9" t="s">
        <v>10</v>
      </c>
      <c r="E875" s="9">
        <v>113</v>
      </c>
      <c r="F875" s="9">
        <v>3</v>
      </c>
      <c r="G875" s="10" t="s">
        <v>500</v>
      </c>
      <c r="H875" s="2">
        <v>0</v>
      </c>
      <c r="I875" s="2">
        <v>65</v>
      </c>
      <c r="J875" s="49" t="str">
        <f>IF(((VLOOKUP($G875,Depth_Lookup!$A$3:$J$561,9,FALSE))-(I875/100))&gt;=0,"Good","Too Long")</f>
        <v>Good</v>
      </c>
      <c r="K875" s="50">
        <f>(VLOOKUP($G875,Depth_Lookup!$A$3:$J$561,10,FALSE))+(H875/100)</f>
        <v>259.24</v>
      </c>
      <c r="L875" s="50">
        <f>(VLOOKUP($G875,Depth_Lookup!$A$3:$J$561,10,FALSE))+(I875/100)</f>
        <v>259.89</v>
      </c>
      <c r="R875" s="9"/>
      <c r="S875" s="17"/>
      <c r="T875" s="208"/>
      <c r="U875" s="5"/>
      <c r="V875" s="9"/>
      <c r="W875" s="9"/>
      <c r="X875" s="10" t="e">
        <v>#N/A</v>
      </c>
      <c r="Y875" s="5"/>
      <c r="Z875" s="17" t="e">
        <v>#N/A</v>
      </c>
      <c r="AA875" s="52"/>
      <c r="AC875" s="9"/>
      <c r="AD875" s="2" t="s">
        <v>376</v>
      </c>
      <c r="AE875" s="10">
        <v>0</v>
      </c>
      <c r="AF875" s="5"/>
      <c r="AG875" s="17" t="e">
        <v>#N/A</v>
      </c>
      <c r="AI875" s="2"/>
      <c r="AJ875" s="2"/>
      <c r="AK875" s="54"/>
      <c r="AL875" s="54"/>
      <c r="AM875" s="54"/>
      <c r="AN875" s="54"/>
      <c r="AO875" s="54"/>
      <c r="AP875" s="54"/>
      <c r="AQ875" s="54"/>
      <c r="AR875" s="54"/>
      <c r="AS875" s="54"/>
      <c r="AT875" s="55"/>
      <c r="AU875" s="55"/>
      <c r="AV875" s="55"/>
      <c r="AW875" s="55"/>
      <c r="AX875" s="56" t="e">
        <v>#DIV/0!</v>
      </c>
      <c r="AY875" s="56" t="e">
        <v>#DIV/0!</v>
      </c>
      <c r="AZ875" s="56" t="e">
        <v>#DIV/0!</v>
      </c>
      <c r="BA875" s="56" t="e">
        <v>#DIV/0!</v>
      </c>
      <c r="BB875" s="56" t="e">
        <v>#DIV/0!</v>
      </c>
      <c r="BC875" s="57" t="e">
        <v>#DIV/0!</v>
      </c>
      <c r="BD875" s="58" t="e">
        <v>#DIV/0!</v>
      </c>
      <c r="BE875" s="2" t="s">
        <v>426</v>
      </c>
      <c r="BH875" s="2" t="s">
        <v>420</v>
      </c>
      <c r="BI875" s="9">
        <v>0</v>
      </c>
    </row>
    <row r="876" spans="1:61">
      <c r="A876" s="8">
        <v>43308</v>
      </c>
      <c r="B876" s="9" t="s">
        <v>9</v>
      </c>
      <c r="D876" s="9" t="s">
        <v>10</v>
      </c>
      <c r="E876" s="9">
        <v>113</v>
      </c>
      <c r="F876" s="9">
        <v>4</v>
      </c>
      <c r="G876" s="10" t="s">
        <v>501</v>
      </c>
      <c r="H876" s="2">
        <v>0</v>
      </c>
      <c r="I876" s="2">
        <v>25</v>
      </c>
      <c r="J876" s="49" t="str">
        <f>IF(((VLOOKUP($G876,Depth_Lookup!$A$3:$J$561,9,FALSE))-(I876/100))&gt;=0,"Good","Too Long")</f>
        <v>Good</v>
      </c>
      <c r="K876" s="50">
        <f>(VLOOKUP($G876,Depth_Lookup!$A$3:$J$561,10,FALSE))+(H876/100)</f>
        <v>259.89</v>
      </c>
      <c r="L876" s="50">
        <f>(VLOOKUP($G876,Depth_Lookup!$A$3:$J$561,10,FALSE))+(I876/100)</f>
        <v>260.14</v>
      </c>
      <c r="R876" s="9"/>
      <c r="S876" s="17"/>
      <c r="T876" s="208"/>
      <c r="U876" s="5"/>
      <c r="V876" s="9"/>
      <c r="W876" s="9"/>
      <c r="X876" s="10" t="e">
        <v>#N/A</v>
      </c>
      <c r="Y876" s="5"/>
      <c r="Z876" s="17" t="e">
        <v>#N/A</v>
      </c>
      <c r="AA876" s="52"/>
      <c r="AC876" s="9"/>
      <c r="AD876" s="2" t="s">
        <v>376</v>
      </c>
      <c r="AE876" s="10">
        <v>0</v>
      </c>
      <c r="AF876" s="5"/>
      <c r="AG876" s="17" t="e">
        <v>#N/A</v>
      </c>
      <c r="AI876" s="2"/>
      <c r="AJ876" s="2"/>
      <c r="AK876" s="54"/>
      <c r="AL876" s="54"/>
      <c r="AM876" s="54"/>
      <c r="AN876" s="54"/>
      <c r="AO876" s="54"/>
      <c r="AP876" s="54"/>
      <c r="AQ876" s="54"/>
      <c r="AR876" s="54"/>
      <c r="AS876" s="54"/>
      <c r="AT876" s="55"/>
      <c r="AU876" s="55"/>
      <c r="AV876" s="55"/>
      <c r="AW876" s="55"/>
      <c r="AX876" s="56" t="e">
        <v>#DIV/0!</v>
      </c>
      <c r="AY876" s="56" t="e">
        <v>#DIV/0!</v>
      </c>
      <c r="AZ876" s="56" t="e">
        <v>#DIV/0!</v>
      </c>
      <c r="BA876" s="56" t="e">
        <v>#DIV/0!</v>
      </c>
      <c r="BB876" s="56" t="e">
        <v>#DIV/0!</v>
      </c>
      <c r="BC876" s="57" t="e">
        <v>#DIV/0!</v>
      </c>
      <c r="BD876" s="58" t="e">
        <v>#DIV/0!</v>
      </c>
      <c r="BE876" s="2" t="s">
        <v>426</v>
      </c>
      <c r="BH876" s="2" t="s">
        <v>420</v>
      </c>
      <c r="BI876" s="9">
        <v>0</v>
      </c>
    </row>
    <row r="877" spans="1:61">
      <c r="A877" s="8">
        <v>43308</v>
      </c>
      <c r="B877" s="9" t="s">
        <v>9</v>
      </c>
      <c r="D877" s="9" t="s">
        <v>10</v>
      </c>
      <c r="E877" s="9">
        <v>113</v>
      </c>
      <c r="F877" s="9">
        <v>4</v>
      </c>
      <c r="G877" s="10" t="s">
        <v>501</v>
      </c>
      <c r="H877" s="2">
        <v>25</v>
      </c>
      <c r="I877" s="2">
        <v>44</v>
      </c>
      <c r="J877" s="49" t="str">
        <f>IF(((VLOOKUP($G877,Depth_Lookup!$A$3:$J$561,9,FALSE))-(I877/100))&gt;=0,"Good","Too Long")</f>
        <v>Good</v>
      </c>
      <c r="K877" s="50">
        <f>(VLOOKUP($G877,Depth_Lookup!$A$3:$J$561,10,FALSE))+(H877/100)</f>
        <v>260.14</v>
      </c>
      <c r="L877" s="50">
        <f>(VLOOKUP($G877,Depth_Lookup!$A$3:$J$561,10,FALSE))+(I877/100)</f>
        <v>260.33</v>
      </c>
      <c r="P877" s="2" t="s">
        <v>373</v>
      </c>
      <c r="Q877" s="2" t="s">
        <v>372</v>
      </c>
      <c r="R877" s="9"/>
      <c r="S877" s="17"/>
      <c r="T877" s="208" t="s">
        <v>375</v>
      </c>
      <c r="U877" s="5"/>
      <c r="V877" s="9"/>
      <c r="W877" s="9"/>
      <c r="X877" s="10" t="e">
        <v>#N/A</v>
      </c>
      <c r="Y877" s="5"/>
      <c r="Z877" s="17" t="e">
        <v>#N/A</v>
      </c>
      <c r="AA877" s="52"/>
      <c r="AC877" s="9"/>
      <c r="AD877" s="2" t="s">
        <v>376</v>
      </c>
      <c r="AE877" s="10">
        <v>0</v>
      </c>
      <c r="AF877" s="5"/>
      <c r="AG877" s="17" t="e">
        <v>#N/A</v>
      </c>
      <c r="AI877" s="2"/>
      <c r="AJ877" s="2"/>
      <c r="AK877" s="54"/>
      <c r="AL877" s="54"/>
      <c r="AM877" s="54"/>
      <c r="AN877" s="54"/>
      <c r="AO877" s="54"/>
      <c r="AP877" s="54"/>
      <c r="AQ877" s="54"/>
      <c r="AR877" s="54"/>
      <c r="AS877" s="54"/>
      <c r="AT877" s="55"/>
      <c r="AU877" s="55"/>
      <c r="AV877" s="55"/>
      <c r="AW877" s="55"/>
      <c r="AX877" s="56" t="e">
        <v>#DIV/0!</v>
      </c>
      <c r="AY877" s="56" t="e">
        <v>#DIV/0!</v>
      </c>
      <c r="AZ877" s="56" t="e">
        <v>#DIV/0!</v>
      </c>
      <c r="BA877" s="56" t="e">
        <v>#DIV/0!</v>
      </c>
      <c r="BB877" s="56" t="e">
        <v>#DIV/0!</v>
      </c>
      <c r="BC877" s="57"/>
      <c r="BD877" s="58"/>
      <c r="BE877" s="2" t="s">
        <v>459</v>
      </c>
      <c r="BH877" s="2" t="s">
        <v>420</v>
      </c>
      <c r="BI877" s="9">
        <v>0</v>
      </c>
    </row>
    <row r="878" spans="1:61" s="113" customFormat="1">
      <c r="A878" s="112">
        <v>43308</v>
      </c>
      <c r="B878" s="113" t="s">
        <v>9</v>
      </c>
      <c r="D878" s="113" t="s">
        <v>10</v>
      </c>
      <c r="E878" s="113">
        <v>113</v>
      </c>
      <c r="F878" s="113">
        <v>4</v>
      </c>
      <c r="G878" s="114" t="s">
        <v>501</v>
      </c>
      <c r="H878" s="113">
        <v>44</v>
      </c>
      <c r="I878" s="113">
        <v>44.5</v>
      </c>
      <c r="J878" s="49" t="str">
        <f>IF(((VLOOKUP($G878,Depth_Lookup!$A$3:$J$561,9,FALSE))-(I878/100))&gt;=0,"Good","Too Long")</f>
        <v>Good</v>
      </c>
      <c r="K878" s="50">
        <f>(VLOOKUP($G878,Depth_Lookup!$A$3:$J$561,10,FALSE))+(H878/100)</f>
        <v>260.33</v>
      </c>
      <c r="L878" s="50">
        <f>(VLOOKUP($G878,Depth_Lookup!$A$3:$J$561,10,FALSE))+(I878/100)</f>
        <v>260.33499999999998</v>
      </c>
      <c r="M878" s="115"/>
      <c r="N878" s="116"/>
      <c r="S878" s="114"/>
      <c r="T878" s="208"/>
      <c r="X878" s="114" t="e">
        <v>#N/A</v>
      </c>
      <c r="Z878" s="114" t="e">
        <v>#N/A</v>
      </c>
      <c r="AA878" s="117"/>
      <c r="AB878" s="118"/>
      <c r="AD878" s="113" t="s">
        <v>376</v>
      </c>
      <c r="AE878" s="114">
        <v>0</v>
      </c>
      <c r="AG878" s="114" t="e">
        <v>#N/A</v>
      </c>
      <c r="AK878" s="119" t="s">
        <v>421</v>
      </c>
      <c r="AL878" s="119" t="s">
        <v>422</v>
      </c>
      <c r="AM878" s="119" t="s">
        <v>423</v>
      </c>
      <c r="AN878" s="119">
        <v>0.2</v>
      </c>
      <c r="AO878" s="119"/>
      <c r="AP878" s="119"/>
      <c r="AQ878" s="119"/>
      <c r="AR878" s="119"/>
      <c r="AS878" s="119"/>
      <c r="AT878" s="120">
        <v>56</v>
      </c>
      <c r="AU878" s="120">
        <v>90</v>
      </c>
      <c r="AV878" s="120">
        <v>38</v>
      </c>
      <c r="AW878" s="120">
        <v>0</v>
      </c>
      <c r="AX878" s="121">
        <v>-117.78850451764143</v>
      </c>
      <c r="AY878" s="121">
        <v>242.21149548235857</v>
      </c>
      <c r="AZ878" s="121">
        <v>30.825393966535888</v>
      </c>
      <c r="BA878" s="121">
        <v>332.2114954823586</v>
      </c>
      <c r="BB878" s="121">
        <v>59.174606033464116</v>
      </c>
      <c r="BC878" s="122">
        <v>62.211495482358572</v>
      </c>
      <c r="BD878" s="123">
        <v>59.174606033464116</v>
      </c>
      <c r="BE878" s="113" t="s">
        <v>479</v>
      </c>
      <c r="BG878" s="124"/>
      <c r="BH878" s="113" t="s">
        <v>420</v>
      </c>
      <c r="BI878" s="113">
        <v>0</v>
      </c>
    </row>
    <row r="879" spans="1:61">
      <c r="A879" s="8">
        <v>43308</v>
      </c>
      <c r="B879" s="9" t="s">
        <v>9</v>
      </c>
      <c r="D879" s="9" t="s">
        <v>10</v>
      </c>
      <c r="E879" s="9">
        <v>113</v>
      </c>
      <c r="F879" s="9">
        <v>4</v>
      </c>
      <c r="G879" s="10" t="s">
        <v>501</v>
      </c>
      <c r="H879" s="2">
        <v>44.5</v>
      </c>
      <c r="I879" s="2">
        <v>47</v>
      </c>
      <c r="J879" s="49" t="str">
        <f>IF(((VLOOKUP($G879,Depth_Lookup!$A$3:$J$561,9,FALSE))-(I879/100))&gt;=0,"Good","Too Long")</f>
        <v>Good</v>
      </c>
      <c r="K879" s="50">
        <f>(VLOOKUP($G879,Depth_Lookup!$A$3:$J$561,10,FALSE))+(H879/100)</f>
        <v>260.33499999999998</v>
      </c>
      <c r="L879" s="50">
        <f>(VLOOKUP($G879,Depth_Lookup!$A$3:$J$561,10,FALSE))+(I879/100)</f>
        <v>260.36</v>
      </c>
      <c r="R879" s="9"/>
      <c r="S879" s="17"/>
      <c r="T879" s="208"/>
      <c r="U879" s="5"/>
      <c r="V879" s="9"/>
      <c r="W879" s="9"/>
      <c r="X879" s="10" t="e">
        <v>#N/A</v>
      </c>
      <c r="Y879" s="5"/>
      <c r="Z879" s="17" t="e">
        <v>#N/A</v>
      </c>
      <c r="AA879" s="52"/>
      <c r="AC879" s="9"/>
      <c r="AD879" s="2" t="s">
        <v>376</v>
      </c>
      <c r="AE879" s="10">
        <v>0</v>
      </c>
      <c r="AF879" s="5"/>
      <c r="AG879" s="17" t="e">
        <v>#N/A</v>
      </c>
      <c r="AI879" s="2"/>
      <c r="AJ879" s="2"/>
      <c r="AK879" s="54"/>
      <c r="AL879" s="54"/>
      <c r="AM879" s="54"/>
      <c r="AN879" s="54"/>
      <c r="AO879" s="54"/>
      <c r="AP879" s="54"/>
      <c r="AQ879" s="54"/>
      <c r="AR879" s="54"/>
      <c r="AS879" s="54"/>
      <c r="AT879" s="55"/>
      <c r="AU879" s="55"/>
      <c r="AV879" s="55"/>
      <c r="AW879" s="55"/>
      <c r="AX879" s="56"/>
      <c r="AY879" s="56"/>
      <c r="AZ879" s="56"/>
      <c r="BA879" s="56"/>
      <c r="BB879" s="56"/>
      <c r="BC879" s="57"/>
      <c r="BD879" s="58"/>
      <c r="BE879" s="2" t="s">
        <v>459</v>
      </c>
      <c r="BH879" s="2" t="s">
        <v>420</v>
      </c>
      <c r="BI879" s="9">
        <v>0</v>
      </c>
    </row>
    <row r="880" spans="1:61" s="113" customFormat="1">
      <c r="A880" s="112">
        <v>43308</v>
      </c>
      <c r="B880" s="113" t="s">
        <v>9</v>
      </c>
      <c r="D880" s="113" t="s">
        <v>10</v>
      </c>
      <c r="E880" s="113">
        <v>113</v>
      </c>
      <c r="F880" s="113">
        <v>4</v>
      </c>
      <c r="G880" s="114" t="s">
        <v>501</v>
      </c>
      <c r="H880" s="113">
        <v>47</v>
      </c>
      <c r="I880" s="113">
        <v>47.5</v>
      </c>
      <c r="J880" s="49" t="str">
        <f>IF(((VLOOKUP($G880,Depth_Lookup!$A$3:$J$561,9,FALSE))-(I880/100))&gt;=0,"Good","Too Long")</f>
        <v>Good</v>
      </c>
      <c r="K880" s="50">
        <f>(VLOOKUP($G880,Depth_Lookup!$A$3:$J$561,10,FALSE))+(H880/100)</f>
        <v>260.36</v>
      </c>
      <c r="L880" s="50">
        <f>(VLOOKUP($G880,Depth_Lookup!$A$3:$J$561,10,FALSE))+(I880/100)</f>
        <v>260.36500000000001</v>
      </c>
      <c r="M880" s="115"/>
      <c r="N880" s="116"/>
      <c r="S880" s="114"/>
      <c r="T880" s="208"/>
      <c r="X880" s="114" t="e">
        <v>#N/A</v>
      </c>
      <c r="Z880" s="114" t="e">
        <v>#N/A</v>
      </c>
      <c r="AA880" s="117"/>
      <c r="AB880" s="118"/>
      <c r="AD880" s="113" t="s">
        <v>376</v>
      </c>
      <c r="AE880" s="114">
        <v>0</v>
      </c>
      <c r="AG880" s="114" t="e">
        <v>#N/A</v>
      </c>
      <c r="AK880" s="119" t="s">
        <v>421</v>
      </c>
      <c r="AL880" s="119" t="s">
        <v>422</v>
      </c>
      <c r="AM880" s="119" t="s">
        <v>423</v>
      </c>
      <c r="AN880" s="119">
        <v>0.2</v>
      </c>
      <c r="AO880" s="119"/>
      <c r="AP880" s="119"/>
      <c r="AQ880" s="119"/>
      <c r="AR880" s="119"/>
      <c r="AS880" s="119"/>
      <c r="AT880" s="120">
        <v>61</v>
      </c>
      <c r="AU880" s="120">
        <v>90</v>
      </c>
      <c r="AV880" s="120">
        <v>19</v>
      </c>
      <c r="AW880" s="120">
        <v>0</v>
      </c>
      <c r="AX880" s="121">
        <v>-100.80573342392213</v>
      </c>
      <c r="AY880" s="121">
        <v>259.19426657607789</v>
      </c>
      <c r="AZ880" s="121">
        <v>28.567422206507352</v>
      </c>
      <c r="BA880" s="121">
        <v>349.19426657607789</v>
      </c>
      <c r="BB880" s="121">
        <v>61.432577793492648</v>
      </c>
      <c r="BC880" s="122">
        <v>79.194266576077894</v>
      </c>
      <c r="BD880" s="123">
        <v>61.432577793492648</v>
      </c>
      <c r="BE880" s="113" t="s">
        <v>479</v>
      </c>
      <c r="BG880" s="124"/>
      <c r="BH880" s="113" t="s">
        <v>420</v>
      </c>
      <c r="BI880" s="113">
        <v>0</v>
      </c>
    </row>
    <row r="881" spans="1:61">
      <c r="A881" s="8">
        <v>43308</v>
      </c>
      <c r="B881" s="9" t="s">
        <v>9</v>
      </c>
      <c r="D881" s="9" t="s">
        <v>10</v>
      </c>
      <c r="E881" s="9">
        <v>113</v>
      </c>
      <c r="F881" s="9">
        <v>4</v>
      </c>
      <c r="G881" s="10" t="s">
        <v>501</v>
      </c>
      <c r="H881" s="2">
        <v>47</v>
      </c>
      <c r="I881" s="2">
        <v>55</v>
      </c>
      <c r="J881" s="49" t="str">
        <f>IF(((VLOOKUP($G881,Depth_Lookup!$A$3:$J$561,9,FALSE))-(I881/100))&gt;=0,"Good","Too Long")</f>
        <v>Good</v>
      </c>
      <c r="K881" s="50">
        <f>(VLOOKUP($G881,Depth_Lookup!$A$3:$J$561,10,FALSE))+(H881/100)</f>
        <v>260.36</v>
      </c>
      <c r="L881" s="50">
        <f>(VLOOKUP($G881,Depth_Lookup!$A$3:$J$561,10,FALSE))+(I881/100)</f>
        <v>260.44</v>
      </c>
      <c r="R881" s="9"/>
      <c r="S881" s="17"/>
      <c r="T881" s="208"/>
      <c r="U881" s="5"/>
      <c r="V881" s="9"/>
      <c r="W881" s="9"/>
      <c r="X881" s="10" t="e">
        <v>#N/A</v>
      </c>
      <c r="Y881" s="5"/>
      <c r="Z881" s="17" t="e">
        <v>#N/A</v>
      </c>
      <c r="AA881" s="52"/>
      <c r="AC881" s="9"/>
      <c r="AD881" s="2" t="s">
        <v>376</v>
      </c>
      <c r="AE881" s="10">
        <v>0</v>
      </c>
      <c r="AF881" s="5"/>
      <c r="AG881" s="17" t="e">
        <v>#N/A</v>
      </c>
      <c r="AI881" s="2"/>
      <c r="AJ881" s="2"/>
      <c r="AK881" s="54"/>
      <c r="AL881" s="54"/>
      <c r="AM881" s="54"/>
      <c r="AN881" s="54"/>
      <c r="AO881" s="54"/>
      <c r="AP881" s="54"/>
      <c r="AQ881" s="54"/>
      <c r="AR881" s="54"/>
      <c r="AS881" s="54"/>
      <c r="AT881" s="55"/>
      <c r="AU881" s="55"/>
      <c r="AV881" s="55"/>
      <c r="AW881" s="55"/>
      <c r="AX881" s="56"/>
      <c r="AY881" s="56"/>
      <c r="AZ881" s="56"/>
      <c r="BA881" s="56"/>
      <c r="BB881" s="56"/>
      <c r="BC881" s="57"/>
      <c r="BD881" s="58"/>
      <c r="BE881" s="2" t="s">
        <v>459</v>
      </c>
      <c r="BH881" s="2" t="s">
        <v>420</v>
      </c>
      <c r="BI881" s="9">
        <v>0</v>
      </c>
    </row>
    <row r="882" spans="1:61">
      <c r="A882" s="8">
        <v>43308</v>
      </c>
      <c r="B882" s="9" t="s">
        <v>9</v>
      </c>
      <c r="D882" s="9" t="s">
        <v>10</v>
      </c>
      <c r="E882" s="9">
        <v>113</v>
      </c>
      <c r="F882" s="9">
        <v>4</v>
      </c>
      <c r="G882" s="10" t="s">
        <v>501</v>
      </c>
      <c r="H882" s="2">
        <v>55</v>
      </c>
      <c r="I882" s="2">
        <v>94.5</v>
      </c>
      <c r="J882" s="49" t="str">
        <f>IF(((VLOOKUP($G882,Depth_Lookup!$A$3:$J$561,9,FALSE))-(I882/100))&gt;=0,"Good","Too Long")</f>
        <v>Good</v>
      </c>
      <c r="K882" s="50">
        <f>(VLOOKUP($G882,Depth_Lookup!$A$3:$J$561,10,FALSE))+(H882/100)</f>
        <v>260.44</v>
      </c>
      <c r="L882" s="50">
        <f>(VLOOKUP($G882,Depth_Lookup!$A$3:$J$561,10,FALSE))+(I882/100)</f>
        <v>260.83499999999998</v>
      </c>
      <c r="P882" s="2" t="s">
        <v>373</v>
      </c>
      <c r="Q882" s="2" t="s">
        <v>372</v>
      </c>
      <c r="R882" s="9"/>
      <c r="S882" s="17"/>
      <c r="T882" s="208" t="s">
        <v>375</v>
      </c>
      <c r="U882" s="5"/>
      <c r="V882" s="9"/>
      <c r="W882" s="9"/>
      <c r="X882" s="10" t="e">
        <v>#N/A</v>
      </c>
      <c r="Y882" s="5"/>
      <c r="Z882" s="17" t="e">
        <v>#N/A</v>
      </c>
      <c r="AA882" s="52"/>
      <c r="AC882" s="9"/>
      <c r="AD882" s="2" t="s">
        <v>376</v>
      </c>
      <c r="AE882" s="10">
        <v>0</v>
      </c>
      <c r="AF882" s="5"/>
      <c r="AG882" s="17" t="e">
        <v>#N/A</v>
      </c>
      <c r="AI882" s="2"/>
      <c r="AJ882" s="2"/>
      <c r="AK882" s="54"/>
      <c r="AL882" s="54"/>
      <c r="AM882" s="54"/>
      <c r="AN882" s="54"/>
      <c r="AO882" s="54"/>
      <c r="AP882" s="54"/>
      <c r="AQ882" s="54"/>
      <c r="AR882" s="54"/>
      <c r="AS882" s="54"/>
      <c r="AT882" s="55"/>
      <c r="AU882" s="55"/>
      <c r="AV882" s="55"/>
      <c r="AW882" s="55"/>
      <c r="AX882" s="56" t="e">
        <v>#DIV/0!</v>
      </c>
      <c r="AY882" s="56" t="e">
        <v>#DIV/0!</v>
      </c>
      <c r="AZ882" s="56" t="e">
        <v>#DIV/0!</v>
      </c>
      <c r="BA882" s="56" t="e">
        <v>#DIV/0!</v>
      </c>
      <c r="BB882" s="56" t="e">
        <v>#DIV/0!</v>
      </c>
      <c r="BC882" s="57"/>
      <c r="BD882" s="58"/>
      <c r="BE882" s="2" t="s">
        <v>419</v>
      </c>
      <c r="BH882" s="2" t="s">
        <v>420</v>
      </c>
      <c r="BI882" s="9">
        <v>0</v>
      </c>
    </row>
    <row r="883" spans="1:61">
      <c r="A883" s="8">
        <v>43308</v>
      </c>
      <c r="B883" s="9" t="s">
        <v>9</v>
      </c>
      <c r="D883" s="9" t="s">
        <v>10</v>
      </c>
      <c r="E883" s="9">
        <v>114</v>
      </c>
      <c r="F883" s="9">
        <v>1</v>
      </c>
      <c r="G883" s="10" t="s">
        <v>502</v>
      </c>
      <c r="H883" s="2">
        <v>0</v>
      </c>
      <c r="I883" s="2">
        <v>25</v>
      </c>
      <c r="J883" s="49" t="str">
        <f>IF(((VLOOKUP($G883,Depth_Lookup!$A$3:$J$561,9,FALSE))-(I883/100))&gt;=0,"Good","Too Long")</f>
        <v>Good</v>
      </c>
      <c r="K883" s="50">
        <f>(VLOOKUP($G883,Depth_Lookup!$A$3:$J$561,10,FALSE))+(H883/100)</f>
        <v>260.60000000000002</v>
      </c>
      <c r="L883" s="50">
        <f>(VLOOKUP($G883,Depth_Lookup!$A$3:$J$561,10,FALSE))+(I883/100)</f>
        <v>260.85000000000002</v>
      </c>
      <c r="R883" s="9"/>
      <c r="S883" s="17"/>
      <c r="T883" s="208"/>
      <c r="U883" s="5"/>
      <c r="V883" s="9"/>
      <c r="W883" s="9"/>
      <c r="X883" s="10" t="e">
        <v>#N/A</v>
      </c>
      <c r="Y883" s="5"/>
      <c r="Z883" s="17" t="e">
        <v>#N/A</v>
      </c>
      <c r="AA883" s="52"/>
      <c r="AC883" s="9"/>
      <c r="AD883" s="2" t="s">
        <v>376</v>
      </c>
      <c r="AE883" s="10">
        <v>0</v>
      </c>
      <c r="AF883" s="5"/>
      <c r="AG883" s="17" t="e">
        <v>#N/A</v>
      </c>
      <c r="AI883" s="2"/>
      <c r="AJ883" s="2"/>
      <c r="AK883" s="54"/>
      <c r="AL883" s="54"/>
      <c r="AM883" s="54"/>
      <c r="AN883" s="54"/>
      <c r="AO883" s="54"/>
      <c r="AP883" s="54"/>
      <c r="AQ883" s="54"/>
      <c r="AR883" s="54"/>
      <c r="AS883" s="54"/>
      <c r="AT883" s="55"/>
      <c r="AU883" s="55"/>
      <c r="AV883" s="55"/>
      <c r="AW883" s="55"/>
      <c r="AX883" s="56" t="e">
        <v>#DIV/0!</v>
      </c>
      <c r="AY883" s="56" t="e">
        <v>#DIV/0!</v>
      </c>
      <c r="AZ883" s="56" t="e">
        <v>#DIV/0!</v>
      </c>
      <c r="BA883" s="56" t="e">
        <v>#DIV/0!</v>
      </c>
      <c r="BB883" s="56" t="e">
        <v>#DIV/0!</v>
      </c>
      <c r="BC883" s="57" t="e">
        <v>#DIV/0!</v>
      </c>
      <c r="BD883" s="58" t="e">
        <v>#DIV/0!</v>
      </c>
      <c r="BE883" s="2" t="s">
        <v>419</v>
      </c>
      <c r="BH883" s="2" t="s">
        <v>420</v>
      </c>
      <c r="BI883" s="9">
        <v>0</v>
      </c>
    </row>
    <row r="884" spans="1:61">
      <c r="A884" s="8">
        <v>43308</v>
      </c>
      <c r="B884" s="9" t="s">
        <v>9</v>
      </c>
      <c r="D884" s="9" t="s">
        <v>10</v>
      </c>
      <c r="E884" s="9">
        <v>114</v>
      </c>
      <c r="F884" s="9">
        <v>1</v>
      </c>
      <c r="G884" s="10" t="s">
        <v>502</v>
      </c>
      <c r="H884" s="2">
        <v>25</v>
      </c>
      <c r="I884" s="2">
        <v>95.5</v>
      </c>
      <c r="J884" s="49" t="str">
        <f>IF(((VLOOKUP($G884,Depth_Lookup!$A$3:$J$561,9,FALSE))-(I884/100))&gt;=0,"Good","Too Long")</f>
        <v>Good</v>
      </c>
      <c r="K884" s="50">
        <f>(VLOOKUP($G884,Depth_Lookup!$A$3:$J$561,10,FALSE))+(H884/100)</f>
        <v>260.85000000000002</v>
      </c>
      <c r="L884" s="50">
        <f>(VLOOKUP($G884,Depth_Lookup!$A$3:$J$561,10,FALSE))+(I884/100)</f>
        <v>261.55500000000001</v>
      </c>
      <c r="P884" s="2" t="s">
        <v>373</v>
      </c>
      <c r="Q884" s="2" t="s">
        <v>372</v>
      </c>
      <c r="R884" s="9"/>
      <c r="S884" s="17"/>
      <c r="T884" s="208" t="s">
        <v>375</v>
      </c>
      <c r="U884" s="5"/>
      <c r="V884" s="9"/>
      <c r="W884" s="9"/>
      <c r="X884" s="10" t="e">
        <v>#N/A</v>
      </c>
      <c r="Y884" s="5"/>
      <c r="Z884" s="17" t="e">
        <v>#N/A</v>
      </c>
      <c r="AA884" s="52"/>
      <c r="AC884" s="9"/>
      <c r="AD884" s="2" t="s">
        <v>376</v>
      </c>
      <c r="AE884" s="10">
        <v>0</v>
      </c>
      <c r="AF884" s="5"/>
      <c r="AG884" s="17" t="e">
        <v>#N/A</v>
      </c>
      <c r="AI884" s="2"/>
      <c r="AJ884" s="2"/>
      <c r="AK884" s="54"/>
      <c r="AL884" s="54"/>
      <c r="AM884" s="54"/>
      <c r="AN884" s="54"/>
      <c r="AO884" s="54"/>
      <c r="AP884" s="54"/>
      <c r="AQ884" s="54"/>
      <c r="AR884" s="54"/>
      <c r="AS884" s="54"/>
      <c r="AT884" s="55"/>
      <c r="AU884" s="55"/>
      <c r="AV884" s="55"/>
      <c r="AW884" s="55"/>
      <c r="AX884" s="56" t="e">
        <v>#DIV/0!</v>
      </c>
      <c r="AY884" s="56" t="e">
        <v>#DIV/0!</v>
      </c>
      <c r="AZ884" s="56" t="e">
        <v>#DIV/0!</v>
      </c>
      <c r="BA884" s="56" t="e">
        <v>#DIV/0!</v>
      </c>
      <c r="BB884" s="56" t="e">
        <v>#DIV/0!</v>
      </c>
      <c r="BC884" s="57"/>
      <c r="BD884" s="58"/>
      <c r="BE884" s="2" t="s">
        <v>459</v>
      </c>
      <c r="BH884" s="2" t="s">
        <v>420</v>
      </c>
      <c r="BI884" s="9">
        <v>0</v>
      </c>
    </row>
    <row r="885" spans="1:61">
      <c r="A885" s="8">
        <v>43308</v>
      </c>
      <c r="B885" s="9" t="s">
        <v>9</v>
      </c>
      <c r="D885" s="9" t="s">
        <v>10</v>
      </c>
      <c r="E885" s="9">
        <v>114</v>
      </c>
      <c r="F885" s="9">
        <v>2</v>
      </c>
      <c r="G885" s="10" t="s">
        <v>503</v>
      </c>
      <c r="H885" s="2">
        <v>0</v>
      </c>
      <c r="I885" s="2">
        <v>23</v>
      </c>
      <c r="J885" s="49" t="str">
        <f>IF(((VLOOKUP($G885,Depth_Lookup!$A$3:$J$561,9,FALSE))-(I885/100))&gt;=0,"Good","Too Long")</f>
        <v>Good</v>
      </c>
      <c r="K885" s="50">
        <f>(VLOOKUP($G885,Depth_Lookup!$A$3:$J$561,10,FALSE))+(H885/100)</f>
        <v>261.55500000000001</v>
      </c>
      <c r="L885" s="50">
        <f>(VLOOKUP($G885,Depth_Lookup!$A$3:$J$561,10,FALSE))+(I885/100)</f>
        <v>261.78500000000003</v>
      </c>
      <c r="R885" s="9"/>
      <c r="S885" s="17"/>
      <c r="T885" s="208"/>
      <c r="U885" s="5"/>
      <c r="V885" s="9"/>
      <c r="W885" s="9"/>
      <c r="X885" s="10" t="e">
        <v>#N/A</v>
      </c>
      <c r="Y885" s="5"/>
      <c r="Z885" s="17" t="e">
        <v>#N/A</v>
      </c>
      <c r="AA885" s="52"/>
      <c r="AC885" s="9"/>
      <c r="AD885" s="2" t="s">
        <v>376</v>
      </c>
      <c r="AE885" s="10">
        <v>0</v>
      </c>
      <c r="AF885" s="5"/>
      <c r="AG885" s="17" t="e">
        <v>#N/A</v>
      </c>
      <c r="AI885" s="2"/>
      <c r="AJ885" s="2"/>
      <c r="AK885" s="54"/>
      <c r="AL885" s="54"/>
      <c r="AM885" s="54"/>
      <c r="AN885" s="54"/>
      <c r="AO885" s="54"/>
      <c r="AP885" s="54"/>
      <c r="AQ885" s="54"/>
      <c r="AR885" s="54"/>
      <c r="AS885" s="54"/>
      <c r="AT885" s="55"/>
      <c r="AU885" s="55"/>
      <c r="AV885" s="55"/>
      <c r="AW885" s="55"/>
      <c r="AX885" s="56" t="e">
        <v>#DIV/0!</v>
      </c>
      <c r="AY885" s="56" t="e">
        <v>#DIV/0!</v>
      </c>
      <c r="AZ885" s="56" t="e">
        <v>#DIV/0!</v>
      </c>
      <c r="BA885" s="56" t="e">
        <v>#DIV/0!</v>
      </c>
      <c r="BB885" s="56" t="e">
        <v>#DIV/0!</v>
      </c>
      <c r="BC885" s="57" t="e">
        <v>#DIV/0!</v>
      </c>
      <c r="BD885" s="58" t="e">
        <v>#DIV/0!</v>
      </c>
      <c r="BE885" s="2" t="s">
        <v>459</v>
      </c>
      <c r="BH885" s="2" t="s">
        <v>420</v>
      </c>
      <c r="BI885" s="9">
        <v>0</v>
      </c>
    </row>
    <row r="886" spans="1:61" s="113" customFormat="1">
      <c r="A886" s="112">
        <v>43308</v>
      </c>
      <c r="B886" s="113" t="s">
        <v>9</v>
      </c>
      <c r="D886" s="113" t="s">
        <v>10</v>
      </c>
      <c r="E886" s="113">
        <v>114</v>
      </c>
      <c r="F886" s="113">
        <v>2</v>
      </c>
      <c r="G886" s="114" t="s">
        <v>503</v>
      </c>
      <c r="H886" s="113">
        <v>23</v>
      </c>
      <c r="I886" s="113">
        <v>26</v>
      </c>
      <c r="J886" s="49" t="str">
        <f>IF(((VLOOKUP($G886,Depth_Lookup!$A$3:$J$561,9,FALSE))-(I886/100))&gt;=0,"Good","Too Long")</f>
        <v>Good</v>
      </c>
      <c r="K886" s="50">
        <f>(VLOOKUP($G886,Depth_Lookup!$A$3:$J$561,10,FALSE))+(H886/100)</f>
        <v>261.78500000000003</v>
      </c>
      <c r="L886" s="50">
        <f>(VLOOKUP($G886,Depth_Lookup!$A$3:$J$561,10,FALSE))+(I886/100)</f>
        <v>261.815</v>
      </c>
      <c r="M886" s="115"/>
      <c r="N886" s="116"/>
      <c r="S886" s="114"/>
      <c r="T886" s="208"/>
      <c r="X886" s="114" t="e">
        <v>#N/A</v>
      </c>
      <c r="Z886" s="114" t="e">
        <v>#N/A</v>
      </c>
      <c r="AA886" s="117"/>
      <c r="AB886" s="118"/>
      <c r="AD886" s="113" t="s">
        <v>376</v>
      </c>
      <c r="AE886" s="114">
        <v>0</v>
      </c>
      <c r="AG886" s="114" t="e">
        <v>#N/A</v>
      </c>
      <c r="AK886" s="119" t="s">
        <v>480</v>
      </c>
      <c r="AL886" s="119" t="s">
        <v>422</v>
      </c>
      <c r="AM886" s="119" t="s">
        <v>457</v>
      </c>
      <c r="AN886" s="119">
        <v>1.5</v>
      </c>
      <c r="AO886" s="119"/>
      <c r="AP886" s="119"/>
      <c r="AQ886" s="119"/>
      <c r="AR886" s="119"/>
      <c r="AS886" s="119"/>
      <c r="AT886" s="120">
        <v>66</v>
      </c>
      <c r="AU886" s="120">
        <v>90</v>
      </c>
      <c r="AV886" s="120">
        <v>5</v>
      </c>
      <c r="AW886" s="120">
        <v>0</v>
      </c>
      <c r="AX886" s="121">
        <v>-92.230683965704756</v>
      </c>
      <c r="AY886" s="121">
        <v>267.76931603429523</v>
      </c>
      <c r="AZ886" s="121">
        <v>23.983865091593255</v>
      </c>
      <c r="BA886" s="121">
        <v>357.76931603429523</v>
      </c>
      <c r="BB886" s="121">
        <v>66.016134908406741</v>
      </c>
      <c r="BC886" s="122">
        <v>87.76931603429523</v>
      </c>
      <c r="BD886" s="123">
        <v>66.016134908406741</v>
      </c>
      <c r="BE886" s="113" t="s">
        <v>476</v>
      </c>
      <c r="BG886" s="124"/>
      <c r="BH886" s="113" t="s">
        <v>420</v>
      </c>
      <c r="BI886" s="113">
        <v>0</v>
      </c>
    </row>
    <row r="887" spans="1:61">
      <c r="A887" s="8">
        <v>43308</v>
      </c>
      <c r="B887" s="9" t="s">
        <v>9</v>
      </c>
      <c r="D887" s="9" t="s">
        <v>10</v>
      </c>
      <c r="E887" s="9">
        <v>114</v>
      </c>
      <c r="F887" s="9">
        <v>2</v>
      </c>
      <c r="G887" s="10" t="s">
        <v>503</v>
      </c>
      <c r="H887" s="2">
        <v>26</v>
      </c>
      <c r="I887" s="2">
        <v>86</v>
      </c>
      <c r="J887" s="49" t="str">
        <f>IF(((VLOOKUP($G887,Depth_Lookup!$A$3:$J$561,9,FALSE))-(I887/100))&gt;=0,"Good","Too Long")</f>
        <v>Good</v>
      </c>
      <c r="K887" s="50">
        <f>(VLOOKUP($G887,Depth_Lookup!$A$3:$J$561,10,FALSE))+(H887/100)</f>
        <v>261.815</v>
      </c>
      <c r="L887" s="50">
        <f>(VLOOKUP($G887,Depth_Lookup!$A$3:$J$561,10,FALSE))+(I887/100)</f>
        <v>262.41500000000002</v>
      </c>
      <c r="R887" s="9"/>
      <c r="S887" s="17"/>
      <c r="T887" s="208"/>
      <c r="U887" s="5"/>
      <c r="V887" s="9"/>
      <c r="W887" s="9"/>
      <c r="X887" s="10" t="e">
        <v>#N/A</v>
      </c>
      <c r="Y887" s="5"/>
      <c r="Z887" s="17" t="e">
        <v>#N/A</v>
      </c>
      <c r="AA887" s="52"/>
      <c r="AC887" s="9"/>
      <c r="AD887" s="2" t="s">
        <v>376</v>
      </c>
      <c r="AE887" s="10">
        <v>0</v>
      </c>
      <c r="AF887" s="5"/>
      <c r="AG887" s="17" t="e">
        <v>#N/A</v>
      </c>
      <c r="AI887" s="2"/>
      <c r="AJ887" s="2"/>
      <c r="AK887" s="54"/>
      <c r="AL887" s="54"/>
      <c r="AM887" s="54"/>
      <c r="AN887" s="54"/>
      <c r="AO887" s="54"/>
      <c r="AP887" s="54"/>
      <c r="AQ887" s="54"/>
      <c r="AR887" s="54"/>
      <c r="AS887" s="54"/>
      <c r="AT887" s="55"/>
      <c r="AU887" s="55"/>
      <c r="AV887" s="55"/>
      <c r="AW887" s="55"/>
      <c r="AX887" s="56" t="e">
        <v>#DIV/0!</v>
      </c>
      <c r="AY887" s="56" t="e">
        <v>#DIV/0!</v>
      </c>
      <c r="AZ887" s="56" t="e">
        <v>#DIV/0!</v>
      </c>
      <c r="BA887" s="56" t="e">
        <v>#DIV/0!</v>
      </c>
      <c r="BB887" s="56" t="e">
        <v>#DIV/0!</v>
      </c>
      <c r="BC887" s="57" t="e">
        <v>#DIV/0!</v>
      </c>
      <c r="BD887" s="58" t="e">
        <v>#DIV/0!</v>
      </c>
      <c r="BE887" s="2" t="s">
        <v>459</v>
      </c>
      <c r="BH887" s="2" t="s">
        <v>420</v>
      </c>
      <c r="BI887" s="9">
        <v>0</v>
      </c>
    </row>
    <row r="888" spans="1:61">
      <c r="A888" s="8">
        <v>43308</v>
      </c>
      <c r="B888" s="9" t="s">
        <v>9</v>
      </c>
      <c r="D888" s="9" t="s">
        <v>10</v>
      </c>
      <c r="E888" s="9">
        <v>114</v>
      </c>
      <c r="F888" s="9">
        <v>3</v>
      </c>
      <c r="G888" s="10" t="s">
        <v>504</v>
      </c>
      <c r="H888" s="2">
        <v>0</v>
      </c>
      <c r="I888" s="2">
        <v>21</v>
      </c>
      <c r="J888" s="49" t="str">
        <f>IF(((VLOOKUP($G888,Depth_Lookup!$A$3:$J$561,9,FALSE))-(I888/100))&gt;=0,"Good","Too Long")</f>
        <v>Good</v>
      </c>
      <c r="K888" s="50">
        <f>(VLOOKUP($G888,Depth_Lookup!$A$3:$J$561,10,FALSE))+(H888/100)</f>
        <v>262.41500000000002</v>
      </c>
      <c r="L888" s="50">
        <f>(VLOOKUP($G888,Depth_Lookup!$A$3:$J$561,10,FALSE))+(I888/100)</f>
        <v>262.625</v>
      </c>
      <c r="R888" s="9"/>
      <c r="S888" s="17"/>
      <c r="T888" s="208"/>
      <c r="U888" s="5"/>
      <c r="V888" s="9"/>
      <c r="W888" s="9"/>
      <c r="X888" s="10" t="e">
        <v>#N/A</v>
      </c>
      <c r="Y888" s="5"/>
      <c r="Z888" s="17" t="e">
        <v>#N/A</v>
      </c>
      <c r="AA888" s="52"/>
      <c r="AC888" s="9"/>
      <c r="AD888" s="2" t="s">
        <v>376</v>
      </c>
      <c r="AE888" s="10">
        <v>0</v>
      </c>
      <c r="AF888" s="5"/>
      <c r="AG888" s="17" t="e">
        <v>#N/A</v>
      </c>
      <c r="AI888" s="2"/>
      <c r="AJ888" s="2"/>
      <c r="AK888" s="54"/>
      <c r="AL888" s="54"/>
      <c r="AM888" s="54"/>
      <c r="AN888" s="54"/>
      <c r="AO888" s="54"/>
      <c r="AP888" s="54"/>
      <c r="AQ888" s="54"/>
      <c r="AR888" s="54"/>
      <c r="AS888" s="54"/>
      <c r="AT888" s="55"/>
      <c r="AU888" s="55"/>
      <c r="AV888" s="55"/>
      <c r="AW888" s="55"/>
      <c r="AX888" s="56" t="e">
        <v>#DIV/0!</v>
      </c>
      <c r="AY888" s="56" t="e">
        <v>#DIV/0!</v>
      </c>
      <c r="AZ888" s="56" t="e">
        <v>#DIV/0!</v>
      </c>
      <c r="BA888" s="56" t="e">
        <v>#DIV/0!</v>
      </c>
      <c r="BB888" s="56" t="e">
        <v>#DIV/0!</v>
      </c>
      <c r="BC888" s="57" t="e">
        <v>#DIV/0!</v>
      </c>
      <c r="BD888" s="58" t="e">
        <v>#DIV/0!</v>
      </c>
      <c r="BE888" s="2" t="s">
        <v>459</v>
      </c>
      <c r="BH888" s="2" t="s">
        <v>420</v>
      </c>
      <c r="BI888" s="9">
        <v>0</v>
      </c>
    </row>
    <row r="889" spans="1:61" s="85" customFormat="1">
      <c r="A889" s="84">
        <v>43308</v>
      </c>
      <c r="B889" s="85" t="s">
        <v>9</v>
      </c>
      <c r="D889" s="85" t="s">
        <v>10</v>
      </c>
      <c r="E889" s="85">
        <v>114</v>
      </c>
      <c r="F889" s="85">
        <v>3</v>
      </c>
      <c r="G889" s="86" t="s">
        <v>504</v>
      </c>
      <c r="H889" s="85">
        <v>21</v>
      </c>
      <c r="I889" s="85">
        <v>25</v>
      </c>
      <c r="J889" s="49" t="str">
        <f>IF(((VLOOKUP($G889,Depth_Lookup!$A$3:$J$561,9,FALSE))-(I889/100))&gt;=0,"Good","Too Long")</f>
        <v>Good</v>
      </c>
      <c r="K889" s="50">
        <f>(VLOOKUP($G889,Depth_Lookup!$A$3:$J$561,10,FALSE))+(H889/100)</f>
        <v>262.625</v>
      </c>
      <c r="L889" s="50">
        <f>(VLOOKUP($G889,Depth_Lookup!$A$3:$J$561,10,FALSE))+(I889/100)</f>
        <v>262.66500000000002</v>
      </c>
      <c r="M889" s="87"/>
      <c r="N889" s="88"/>
      <c r="S889" s="86"/>
      <c r="T889" s="208"/>
      <c r="X889" s="86" t="e">
        <v>#N/A</v>
      </c>
      <c r="Z889" s="86" t="e">
        <v>#N/A</v>
      </c>
      <c r="AA889" s="89"/>
      <c r="AB889" s="90"/>
      <c r="AD889" s="85" t="s">
        <v>376</v>
      </c>
      <c r="AE889" s="86">
        <v>0</v>
      </c>
      <c r="AG889" s="86" t="e">
        <v>#N/A</v>
      </c>
      <c r="AK889" s="91"/>
      <c r="AL889" s="91"/>
      <c r="AM889" s="91"/>
      <c r="AN889" s="91"/>
      <c r="AO889" s="91"/>
      <c r="AP889" s="91"/>
      <c r="AQ889" s="91"/>
      <c r="AR889" s="91"/>
      <c r="AS889" s="91"/>
      <c r="AT889" s="92"/>
      <c r="AU889" s="92"/>
      <c r="AV889" s="92"/>
      <c r="AW889" s="92"/>
      <c r="AX889" s="93" t="e">
        <v>#DIV/0!</v>
      </c>
      <c r="AY889" s="93" t="e">
        <v>#DIV/0!</v>
      </c>
      <c r="AZ889" s="93" t="e">
        <v>#DIV/0!</v>
      </c>
      <c r="BA889" s="93" t="e">
        <v>#DIV/0!</v>
      </c>
      <c r="BB889" s="93" t="e">
        <v>#DIV/0!</v>
      </c>
      <c r="BC889" s="94" t="e">
        <v>#DIV/0!</v>
      </c>
      <c r="BD889" s="95" t="e">
        <v>#DIV/0!</v>
      </c>
      <c r="BE889" s="85" t="s">
        <v>468</v>
      </c>
      <c r="BG889" s="96"/>
      <c r="BH889" s="85" t="s">
        <v>420</v>
      </c>
      <c r="BI889" s="85">
        <v>0</v>
      </c>
    </row>
    <row r="890" spans="1:61">
      <c r="A890" s="8">
        <v>43308</v>
      </c>
      <c r="B890" s="9" t="s">
        <v>9</v>
      </c>
      <c r="D890" s="9" t="s">
        <v>10</v>
      </c>
      <c r="E890" s="9">
        <v>114</v>
      </c>
      <c r="F890" s="9">
        <v>3</v>
      </c>
      <c r="G890" s="10" t="s">
        <v>504</v>
      </c>
      <c r="H890" s="2">
        <v>25</v>
      </c>
      <c r="I890" s="2">
        <v>82.5</v>
      </c>
      <c r="J890" s="49" t="str">
        <f>IF(((VLOOKUP($G890,Depth_Lookup!$A$3:$J$561,9,FALSE))-(I890/100))&gt;=0,"Good","Too Long")</f>
        <v>Good</v>
      </c>
      <c r="K890" s="50">
        <f>(VLOOKUP($G890,Depth_Lookup!$A$3:$J$561,10,FALSE))+(H890/100)</f>
        <v>262.66500000000002</v>
      </c>
      <c r="L890" s="50">
        <f>(VLOOKUP($G890,Depth_Lookup!$A$3:$J$561,10,FALSE))+(I890/100)</f>
        <v>263.24</v>
      </c>
      <c r="R890" s="9"/>
      <c r="S890" s="17"/>
      <c r="T890" s="208"/>
      <c r="U890" s="5"/>
      <c r="V890" s="9"/>
      <c r="W890" s="9"/>
      <c r="X890" s="10" t="e">
        <v>#N/A</v>
      </c>
      <c r="Y890" s="5"/>
      <c r="Z890" s="17" t="e">
        <v>#N/A</v>
      </c>
      <c r="AA890" s="52"/>
      <c r="AC890" s="9"/>
      <c r="AD890" s="2" t="s">
        <v>376</v>
      </c>
      <c r="AE890" s="10">
        <v>0</v>
      </c>
      <c r="AF890" s="5"/>
      <c r="AG890" s="17" t="e">
        <v>#N/A</v>
      </c>
      <c r="AI890" s="2"/>
      <c r="AJ890" s="2"/>
      <c r="AK890" s="54"/>
      <c r="AL890" s="54"/>
      <c r="AM890" s="54"/>
      <c r="AN890" s="54"/>
      <c r="AO890" s="54"/>
      <c r="AP890" s="54"/>
      <c r="AQ890" s="54"/>
      <c r="AR890" s="54"/>
      <c r="AS890" s="54"/>
      <c r="AT890" s="55"/>
      <c r="AU890" s="55"/>
      <c r="AV890" s="55"/>
      <c r="AW890" s="55"/>
      <c r="AX890" s="56" t="e">
        <v>#DIV/0!</v>
      </c>
      <c r="AY890" s="56" t="e">
        <v>#DIV/0!</v>
      </c>
      <c r="AZ890" s="56" t="e">
        <v>#DIV/0!</v>
      </c>
      <c r="BA890" s="56" t="e">
        <v>#DIV/0!</v>
      </c>
      <c r="BB890" s="56" t="e">
        <v>#DIV/0!</v>
      </c>
      <c r="BC890" s="57" t="e">
        <v>#DIV/0!</v>
      </c>
      <c r="BD890" s="58" t="e">
        <v>#DIV/0!</v>
      </c>
      <c r="BE890" s="2" t="s">
        <v>459</v>
      </c>
      <c r="BH890" s="2" t="s">
        <v>420</v>
      </c>
      <c r="BI890" s="9">
        <v>0</v>
      </c>
    </row>
    <row r="891" spans="1:61">
      <c r="A891" s="8">
        <v>43308</v>
      </c>
      <c r="B891" s="9" t="s">
        <v>9</v>
      </c>
      <c r="D891" s="9" t="s">
        <v>10</v>
      </c>
      <c r="E891" s="9">
        <v>114</v>
      </c>
      <c r="F891" s="9">
        <v>4</v>
      </c>
      <c r="G891" s="10" t="s">
        <v>505</v>
      </c>
      <c r="H891" s="2">
        <v>0</v>
      </c>
      <c r="I891" s="2">
        <v>43</v>
      </c>
      <c r="J891" s="49" t="str">
        <f>IF(((VLOOKUP($G891,Depth_Lookup!$A$3:$J$561,9,FALSE))-(I891/100))&gt;=0,"Good","Too Long")</f>
        <v>Good</v>
      </c>
      <c r="K891" s="50">
        <f>(VLOOKUP($G891,Depth_Lookup!$A$3:$J$561,10,FALSE))+(H891/100)</f>
        <v>263.24</v>
      </c>
      <c r="L891" s="50">
        <f>(VLOOKUP($G891,Depth_Lookup!$A$3:$J$561,10,FALSE))+(I891/100)</f>
        <v>263.67</v>
      </c>
      <c r="P891" s="2" t="s">
        <v>373</v>
      </c>
      <c r="Q891" s="2" t="s">
        <v>372</v>
      </c>
      <c r="R891" s="9"/>
      <c r="S891" s="17"/>
      <c r="T891" s="208" t="s">
        <v>375</v>
      </c>
      <c r="U891" s="5"/>
      <c r="V891" s="9"/>
      <c r="W891" s="9"/>
      <c r="X891" s="10" t="e">
        <v>#N/A</v>
      </c>
      <c r="Y891" s="5"/>
      <c r="Z891" s="17" t="e">
        <v>#N/A</v>
      </c>
      <c r="AA891" s="52"/>
      <c r="AC891" s="9"/>
      <c r="AD891" s="2" t="s">
        <v>376</v>
      </c>
      <c r="AE891" s="10">
        <v>0</v>
      </c>
      <c r="AF891" s="5"/>
      <c r="AG891" s="17" t="e">
        <v>#N/A</v>
      </c>
      <c r="AI891" s="2"/>
      <c r="AJ891" s="2"/>
      <c r="AK891" s="54"/>
      <c r="AL891" s="54"/>
      <c r="AM891" s="54"/>
      <c r="AN891" s="54"/>
      <c r="AO891" s="54"/>
      <c r="AP891" s="54"/>
      <c r="AQ891" s="54"/>
      <c r="AR891" s="54"/>
      <c r="AS891" s="54"/>
      <c r="AT891" s="55"/>
      <c r="AU891" s="55"/>
      <c r="AV891" s="55"/>
      <c r="AW891" s="55"/>
      <c r="AX891" s="56" t="e">
        <v>#DIV/0!</v>
      </c>
      <c r="AY891" s="56" t="e">
        <v>#DIV/0!</v>
      </c>
      <c r="AZ891" s="56" t="e">
        <v>#DIV/0!</v>
      </c>
      <c r="BA891" s="56" t="e">
        <v>#DIV/0!</v>
      </c>
      <c r="BB891" s="56" t="e">
        <v>#DIV/0!</v>
      </c>
      <c r="BC891" s="57"/>
      <c r="BD891" s="58"/>
      <c r="BE891" s="2" t="s">
        <v>419</v>
      </c>
      <c r="BH891" s="2" t="s">
        <v>420</v>
      </c>
      <c r="BI891" s="9">
        <v>0</v>
      </c>
    </row>
    <row r="892" spans="1:61">
      <c r="A892" s="8">
        <v>43308</v>
      </c>
      <c r="B892" s="9" t="s">
        <v>9</v>
      </c>
      <c r="D892" s="9" t="s">
        <v>10</v>
      </c>
      <c r="E892" s="9">
        <v>114</v>
      </c>
      <c r="F892" s="9">
        <v>4</v>
      </c>
      <c r="G892" s="10" t="s">
        <v>505</v>
      </c>
      <c r="H892" s="2">
        <v>43</v>
      </c>
      <c r="I892" s="2">
        <v>51</v>
      </c>
      <c r="J892" s="49" t="str">
        <f>IF(((VLOOKUP($G892,Depth_Lookup!$A$3:$J$561,9,FALSE))-(I892/100))&gt;=0,"Good","Too Long")</f>
        <v>Good</v>
      </c>
      <c r="K892" s="50">
        <f>(VLOOKUP($G892,Depth_Lookup!$A$3:$J$561,10,FALSE))+(H892/100)</f>
        <v>263.67</v>
      </c>
      <c r="L892" s="50">
        <f>(VLOOKUP($G892,Depth_Lookup!$A$3:$J$561,10,FALSE))+(I892/100)</f>
        <v>263.75</v>
      </c>
      <c r="P892" s="2" t="s">
        <v>373</v>
      </c>
      <c r="Q892" s="2" t="s">
        <v>372</v>
      </c>
      <c r="R892" s="9"/>
      <c r="S892" s="17"/>
      <c r="T892" s="208" t="s">
        <v>375</v>
      </c>
      <c r="U892" s="5"/>
      <c r="V892" s="9"/>
      <c r="W892" s="9"/>
      <c r="X892" s="10" t="e">
        <v>#N/A</v>
      </c>
      <c r="Y892" s="5"/>
      <c r="Z892" s="17" t="e">
        <v>#N/A</v>
      </c>
      <c r="AA892" s="52"/>
      <c r="AC892" s="9"/>
      <c r="AD892" s="2" t="s">
        <v>376</v>
      </c>
      <c r="AE892" s="10">
        <v>0</v>
      </c>
      <c r="AF892" s="5"/>
      <c r="AG892" s="17" t="e">
        <v>#N/A</v>
      </c>
      <c r="AI892" s="2"/>
      <c r="AJ892" s="2"/>
      <c r="AK892" s="54"/>
      <c r="AL892" s="54"/>
      <c r="AM892" s="54"/>
      <c r="AN892" s="54"/>
      <c r="AO892" s="54"/>
      <c r="AP892" s="54"/>
      <c r="AQ892" s="54"/>
      <c r="AR892" s="54"/>
      <c r="AS892" s="54"/>
      <c r="AT892" s="55"/>
      <c r="AU892" s="55"/>
      <c r="AV892" s="55"/>
      <c r="AW892" s="55"/>
      <c r="AX892" s="56" t="e">
        <v>#DIV/0!</v>
      </c>
      <c r="AY892" s="56" t="e">
        <v>#DIV/0!</v>
      </c>
      <c r="AZ892" s="56" t="e">
        <v>#DIV/0!</v>
      </c>
      <c r="BA892" s="56" t="e">
        <v>#DIV/0!</v>
      </c>
      <c r="BB892" s="56" t="e">
        <v>#DIV/0!</v>
      </c>
      <c r="BC892" s="57"/>
      <c r="BD892" s="58"/>
      <c r="BE892" s="2" t="s">
        <v>459</v>
      </c>
      <c r="BH892" s="2" t="s">
        <v>506</v>
      </c>
      <c r="BI892" s="9">
        <v>0</v>
      </c>
    </row>
    <row r="893" spans="1:61">
      <c r="A893" s="8">
        <v>43308</v>
      </c>
      <c r="B893" s="9" t="s">
        <v>9</v>
      </c>
      <c r="D893" s="9" t="s">
        <v>10</v>
      </c>
      <c r="E893" s="9">
        <v>115</v>
      </c>
      <c r="F893" s="9">
        <v>1</v>
      </c>
      <c r="G893" s="10" t="s">
        <v>507</v>
      </c>
      <c r="H893" s="2">
        <v>0</v>
      </c>
      <c r="I893" s="2">
        <v>70</v>
      </c>
      <c r="J893" s="49" t="str">
        <f>IF(((VLOOKUP($G893,Depth_Lookup!$A$3:$J$561,9,FALSE))-(I893/100))&gt;=0,"Good","Too Long")</f>
        <v>Good</v>
      </c>
      <c r="K893" s="50">
        <f>(VLOOKUP($G893,Depth_Lookup!$A$3:$J$561,10,FALSE))+(H893/100)</f>
        <v>263.60000000000002</v>
      </c>
      <c r="L893" s="50">
        <f>(VLOOKUP($G893,Depth_Lookup!$A$3:$J$561,10,FALSE))+(I893/100)</f>
        <v>264.3</v>
      </c>
      <c r="R893" s="9"/>
      <c r="S893" s="17"/>
      <c r="T893" s="208"/>
      <c r="U893" s="5"/>
      <c r="V893" s="9"/>
      <c r="W893" s="9"/>
      <c r="X893" s="10" t="e">
        <v>#N/A</v>
      </c>
      <c r="Y893" s="5"/>
      <c r="Z893" s="17" t="e">
        <v>#N/A</v>
      </c>
      <c r="AA893" s="52"/>
      <c r="AC893" s="9"/>
      <c r="AD893" s="2" t="s">
        <v>376</v>
      </c>
      <c r="AE893" s="10">
        <v>0</v>
      </c>
      <c r="AF893" s="5"/>
      <c r="AG893" s="17" t="e">
        <v>#N/A</v>
      </c>
      <c r="AI893" s="2"/>
      <c r="AJ893" s="2"/>
      <c r="AK893" s="54"/>
      <c r="AL893" s="54"/>
      <c r="AM893" s="54"/>
      <c r="AN893" s="54"/>
      <c r="AO893" s="54"/>
      <c r="AP893" s="54"/>
      <c r="AQ893" s="54"/>
      <c r="AR893" s="54"/>
      <c r="AS893" s="54"/>
      <c r="AT893" s="55"/>
      <c r="AU893" s="55"/>
      <c r="AV893" s="55"/>
      <c r="AW893" s="55"/>
      <c r="AX893" s="56" t="e">
        <v>#DIV/0!</v>
      </c>
      <c r="AY893" s="56" t="e">
        <v>#DIV/0!</v>
      </c>
      <c r="AZ893" s="56" t="e">
        <v>#DIV/0!</v>
      </c>
      <c r="BA893" s="56" t="e">
        <v>#DIV/0!</v>
      </c>
      <c r="BB893" s="56" t="e">
        <v>#DIV/0!</v>
      </c>
      <c r="BC893" s="57" t="e">
        <v>#DIV/0!</v>
      </c>
      <c r="BD893" s="58" t="e">
        <v>#DIV/0!</v>
      </c>
      <c r="BE893" s="2" t="s">
        <v>459</v>
      </c>
      <c r="BH893" s="2" t="s">
        <v>428</v>
      </c>
      <c r="BI893" s="9">
        <v>1</v>
      </c>
    </row>
    <row r="894" spans="1:61" s="2" customFormat="1">
      <c r="A894" s="72">
        <v>43308</v>
      </c>
      <c r="B894" s="2" t="s">
        <v>9</v>
      </c>
      <c r="D894" s="2" t="s">
        <v>10</v>
      </c>
      <c r="E894" s="2">
        <v>115</v>
      </c>
      <c r="F894" s="2">
        <v>1</v>
      </c>
      <c r="G894" s="73" t="s">
        <v>507</v>
      </c>
      <c r="H894" s="2">
        <v>70</v>
      </c>
      <c r="I894" s="2">
        <v>88</v>
      </c>
      <c r="J894" s="49" t="str">
        <f>IF(((VLOOKUP($G894,Depth_Lookup!$A$3:$J$561,9,FALSE))-(I894/100))&gt;=0,"Good","Too Long")</f>
        <v>Good</v>
      </c>
      <c r="K894" s="50">
        <f>(VLOOKUP($G894,Depth_Lookup!$A$3:$J$561,10,FALSE))+(H894/100)</f>
        <v>264.3</v>
      </c>
      <c r="L894" s="50">
        <f>(VLOOKUP($G894,Depth_Lookup!$A$3:$J$561,10,FALSE))+(I894/100)</f>
        <v>264.48</v>
      </c>
      <c r="M894" s="74"/>
      <c r="N894" s="75"/>
      <c r="S894" s="73"/>
      <c r="T894" s="208"/>
      <c r="X894" s="73" t="e">
        <v>#N/A</v>
      </c>
      <c r="Z894" s="73" t="e">
        <v>#N/A</v>
      </c>
      <c r="AA894" s="76"/>
      <c r="AB894" s="77"/>
      <c r="AD894" s="2" t="s">
        <v>376</v>
      </c>
      <c r="AE894" s="73">
        <v>0</v>
      </c>
      <c r="AG894" s="73" t="e">
        <v>#N/A</v>
      </c>
      <c r="AK894" s="78"/>
      <c r="AL894" s="78"/>
      <c r="AM894" s="78"/>
      <c r="AN894" s="78"/>
      <c r="AO894" s="78"/>
      <c r="AP894" s="78"/>
      <c r="AQ894" s="78"/>
      <c r="AR894" s="78"/>
      <c r="AS894" s="78"/>
      <c r="AT894" s="55">
        <v>47</v>
      </c>
      <c r="AU894" s="55">
        <v>90</v>
      </c>
      <c r="AV894" s="55">
        <v>45</v>
      </c>
      <c r="AW894" s="55">
        <v>0</v>
      </c>
      <c r="AX894" s="79">
        <v>-133</v>
      </c>
      <c r="AY894" s="79">
        <v>227</v>
      </c>
      <c r="AZ894" s="79">
        <v>34.293923708121319</v>
      </c>
      <c r="BA894" s="79">
        <v>317</v>
      </c>
      <c r="BB894" s="79">
        <v>55.706076291878681</v>
      </c>
      <c r="BC894" s="80">
        <v>47</v>
      </c>
      <c r="BD894" s="81">
        <v>55.706076291878681</v>
      </c>
      <c r="BE894" s="2" t="s">
        <v>459</v>
      </c>
      <c r="BF894" s="2" t="s">
        <v>442</v>
      </c>
      <c r="BG894" s="82"/>
      <c r="BH894" s="2" t="s">
        <v>428</v>
      </c>
      <c r="BI894" s="2">
        <v>1</v>
      </c>
    </row>
    <row r="895" spans="1:61" s="113" customFormat="1">
      <c r="A895" s="112">
        <v>43308</v>
      </c>
      <c r="B895" s="113" t="s">
        <v>9</v>
      </c>
      <c r="D895" s="113" t="s">
        <v>10</v>
      </c>
      <c r="E895" s="113">
        <v>115</v>
      </c>
      <c r="F895" s="113">
        <v>1</v>
      </c>
      <c r="G895" s="114" t="s">
        <v>507</v>
      </c>
      <c r="H895" s="113">
        <v>87.5</v>
      </c>
      <c r="I895" s="113">
        <v>88</v>
      </c>
      <c r="J895" s="49" t="str">
        <f>IF(((VLOOKUP($G895,Depth_Lookup!$A$3:$J$561,9,FALSE))-(I895/100))&gt;=0,"Good","Too Long")</f>
        <v>Good</v>
      </c>
      <c r="K895" s="50">
        <f>(VLOOKUP($G895,Depth_Lookup!$A$3:$J$561,10,FALSE))+(H895/100)</f>
        <v>264.47500000000002</v>
      </c>
      <c r="L895" s="50">
        <f>(VLOOKUP($G895,Depth_Lookup!$A$3:$J$561,10,FALSE))+(I895/100)</f>
        <v>264.48</v>
      </c>
      <c r="M895" s="115"/>
      <c r="N895" s="116"/>
      <c r="S895" s="114"/>
      <c r="T895" s="208"/>
      <c r="X895" s="114" t="e">
        <v>#N/A</v>
      </c>
      <c r="Z895" s="114" t="e">
        <v>#N/A</v>
      </c>
      <c r="AA895" s="117"/>
      <c r="AB895" s="118"/>
      <c r="AD895" s="113" t="s">
        <v>376</v>
      </c>
      <c r="AE895" s="114">
        <v>0</v>
      </c>
      <c r="AG895" s="114" t="e">
        <v>#N/A</v>
      </c>
      <c r="AK895" s="119" t="s">
        <v>421</v>
      </c>
      <c r="AL895" s="119" t="s">
        <v>422</v>
      </c>
      <c r="AM895" s="119" t="s">
        <v>423</v>
      </c>
      <c r="AN895" s="119">
        <v>0.5</v>
      </c>
      <c r="AO895" s="119"/>
      <c r="AP895" s="119"/>
      <c r="AQ895" s="119"/>
      <c r="AR895" s="119"/>
      <c r="AS895" s="119"/>
      <c r="AT895" s="120">
        <v>45</v>
      </c>
      <c r="AU895" s="120">
        <v>90</v>
      </c>
      <c r="AV895" s="120">
        <v>5</v>
      </c>
      <c r="AW895" s="120">
        <v>0</v>
      </c>
      <c r="AX895" s="121">
        <v>-95</v>
      </c>
      <c r="AY895" s="121">
        <v>265</v>
      </c>
      <c r="AZ895" s="121">
        <v>44.890778452007531</v>
      </c>
      <c r="BA895" s="121">
        <v>355</v>
      </c>
      <c r="BB895" s="121">
        <v>45.109221547992469</v>
      </c>
      <c r="BC895" s="122">
        <v>85</v>
      </c>
      <c r="BD895" s="123">
        <v>45.109221547992469</v>
      </c>
      <c r="BE895" s="113" t="s">
        <v>479</v>
      </c>
      <c r="BG895" s="124"/>
      <c r="BH895" s="113" t="s">
        <v>428</v>
      </c>
      <c r="BI895" s="113">
        <v>1</v>
      </c>
    </row>
    <row r="896" spans="1:61">
      <c r="A896" s="8">
        <v>43308</v>
      </c>
      <c r="B896" s="9" t="s">
        <v>9</v>
      </c>
      <c r="D896" s="9" t="s">
        <v>10</v>
      </c>
      <c r="E896" s="9">
        <v>115</v>
      </c>
      <c r="F896" s="9">
        <v>1</v>
      </c>
      <c r="G896" s="10" t="s">
        <v>507</v>
      </c>
      <c r="H896" s="2">
        <v>88</v>
      </c>
      <c r="I896" s="2">
        <v>97.5</v>
      </c>
      <c r="J896" s="49" t="str">
        <f>IF(((VLOOKUP($G896,Depth_Lookup!$A$3:$J$561,9,FALSE))-(I896/100))&gt;=0,"Good","Too Long")</f>
        <v>Good</v>
      </c>
      <c r="K896" s="50">
        <f>(VLOOKUP($G896,Depth_Lookup!$A$3:$J$561,10,FALSE))+(H896/100)</f>
        <v>264.48</v>
      </c>
      <c r="L896" s="50">
        <f>(VLOOKUP($G896,Depth_Lookup!$A$3:$J$561,10,FALSE))+(I896/100)</f>
        <v>264.57500000000005</v>
      </c>
      <c r="R896" s="9"/>
      <c r="S896" s="17"/>
      <c r="T896" s="208"/>
      <c r="U896" s="5"/>
      <c r="V896" s="9"/>
      <c r="W896" s="9"/>
      <c r="X896" s="10" t="e">
        <v>#N/A</v>
      </c>
      <c r="Y896" s="5"/>
      <c r="Z896" s="17" t="e">
        <v>#N/A</v>
      </c>
      <c r="AA896" s="52"/>
      <c r="AC896" s="9"/>
      <c r="AD896" s="2" t="s">
        <v>376</v>
      </c>
      <c r="AE896" s="10">
        <v>0</v>
      </c>
      <c r="AF896" s="5"/>
      <c r="AG896" s="17" t="e">
        <v>#N/A</v>
      </c>
      <c r="AI896" s="2"/>
      <c r="AJ896" s="2"/>
      <c r="AK896" s="54"/>
      <c r="AL896" s="54"/>
      <c r="AM896" s="54"/>
      <c r="AN896" s="54"/>
      <c r="AO896" s="54"/>
      <c r="AP896" s="54"/>
      <c r="AQ896" s="54"/>
      <c r="AR896" s="54"/>
      <c r="AS896" s="54"/>
      <c r="AT896" s="55"/>
      <c r="AU896" s="55"/>
      <c r="AV896" s="55"/>
      <c r="AW896" s="55"/>
      <c r="AX896" s="56">
        <v>-95</v>
      </c>
      <c r="AY896" s="56">
        <v>265</v>
      </c>
      <c r="AZ896" s="56">
        <v>44.890778452007531</v>
      </c>
      <c r="BA896" s="56">
        <v>355</v>
      </c>
      <c r="BB896" s="56">
        <v>45.109221547992469</v>
      </c>
      <c r="BC896" s="57">
        <v>85</v>
      </c>
      <c r="BD896" s="58">
        <v>45.109221547992469</v>
      </c>
      <c r="BE896" s="2" t="s">
        <v>459</v>
      </c>
      <c r="BH896" s="2" t="s">
        <v>420</v>
      </c>
      <c r="BI896" s="9">
        <v>0</v>
      </c>
    </row>
    <row r="897" spans="1:61">
      <c r="A897" s="8">
        <v>43308</v>
      </c>
      <c r="B897" s="9" t="s">
        <v>9</v>
      </c>
      <c r="D897" s="9" t="s">
        <v>10</v>
      </c>
      <c r="E897" s="9">
        <v>115</v>
      </c>
      <c r="F897" s="9">
        <v>2</v>
      </c>
      <c r="G897" s="10" t="s">
        <v>508</v>
      </c>
      <c r="H897" s="2">
        <v>0</v>
      </c>
      <c r="I897" s="2">
        <v>26</v>
      </c>
      <c r="J897" s="49" t="str">
        <f>IF(((VLOOKUP($G897,Depth_Lookup!$A$3:$J$561,9,FALSE))-(I897/100))&gt;=0,"Good","Too Long")</f>
        <v>Good</v>
      </c>
      <c r="K897" s="50">
        <f>(VLOOKUP($G897,Depth_Lookup!$A$3:$J$561,10,FALSE))+(H897/100)</f>
        <v>264.57499999999999</v>
      </c>
      <c r="L897" s="50">
        <f>(VLOOKUP($G897,Depth_Lookup!$A$3:$J$561,10,FALSE))+(I897/100)</f>
        <v>264.83499999999998</v>
      </c>
      <c r="R897" s="9"/>
      <c r="S897" s="17"/>
      <c r="T897" s="208"/>
      <c r="U897" s="5"/>
      <c r="V897" s="9"/>
      <c r="W897" s="9"/>
      <c r="X897" s="10" t="e">
        <v>#N/A</v>
      </c>
      <c r="Y897" s="5"/>
      <c r="Z897" s="17" t="e">
        <v>#N/A</v>
      </c>
      <c r="AA897" s="52"/>
      <c r="AC897" s="9"/>
      <c r="AD897" s="2" t="s">
        <v>376</v>
      </c>
      <c r="AE897" s="10">
        <v>0</v>
      </c>
      <c r="AF897" s="5"/>
      <c r="AG897" s="17" t="e">
        <v>#N/A</v>
      </c>
      <c r="AI897" s="2"/>
      <c r="AJ897" s="2"/>
      <c r="AK897" s="54"/>
      <c r="AL897" s="54"/>
      <c r="AM897" s="54"/>
      <c r="AN897" s="54"/>
      <c r="AO897" s="54"/>
      <c r="AP897" s="54"/>
      <c r="AQ897" s="54"/>
      <c r="AR897" s="54"/>
      <c r="AS897" s="54"/>
      <c r="AT897" s="55"/>
      <c r="AU897" s="55"/>
      <c r="AV897" s="55"/>
      <c r="AW897" s="55"/>
      <c r="AX897" s="56" t="e">
        <v>#DIV/0!</v>
      </c>
      <c r="AY897" s="56" t="e">
        <v>#DIV/0!</v>
      </c>
      <c r="AZ897" s="56" t="e">
        <v>#DIV/0!</v>
      </c>
      <c r="BA897" s="56" t="e">
        <v>#DIV/0!</v>
      </c>
      <c r="BB897" s="56" t="e">
        <v>#DIV/0!</v>
      </c>
      <c r="BC897" s="57" t="e">
        <v>#DIV/0!</v>
      </c>
      <c r="BD897" s="58" t="e">
        <v>#DIV/0!</v>
      </c>
      <c r="BE897" s="2" t="s">
        <v>459</v>
      </c>
      <c r="BH897" s="2" t="s">
        <v>420</v>
      </c>
      <c r="BI897" s="9">
        <v>0</v>
      </c>
    </row>
    <row r="898" spans="1:61" s="85" customFormat="1">
      <c r="A898" s="84">
        <v>43308</v>
      </c>
      <c r="B898" s="85" t="s">
        <v>9</v>
      </c>
      <c r="D898" s="85" t="s">
        <v>10</v>
      </c>
      <c r="E898" s="85">
        <v>115</v>
      </c>
      <c r="F898" s="85">
        <v>2</v>
      </c>
      <c r="G898" s="86" t="s">
        <v>508</v>
      </c>
      <c r="H898" s="85">
        <v>26</v>
      </c>
      <c r="I898" s="85">
        <v>27</v>
      </c>
      <c r="J898" s="49" t="str">
        <f>IF(((VLOOKUP($G898,Depth_Lookup!$A$3:$J$561,9,FALSE))-(I898/100))&gt;=0,"Good","Too Long")</f>
        <v>Good</v>
      </c>
      <c r="K898" s="50">
        <f>(VLOOKUP($G898,Depth_Lookup!$A$3:$J$561,10,FALSE))+(H898/100)</f>
        <v>264.83499999999998</v>
      </c>
      <c r="L898" s="50">
        <f>(VLOOKUP($G898,Depth_Lookup!$A$3:$J$561,10,FALSE))+(I898/100)</f>
        <v>264.84499999999997</v>
      </c>
      <c r="M898" s="87"/>
      <c r="N898" s="88"/>
      <c r="S898" s="86"/>
      <c r="T898" s="208"/>
      <c r="X898" s="86" t="e">
        <v>#N/A</v>
      </c>
      <c r="Z898" s="86" t="e">
        <v>#N/A</v>
      </c>
      <c r="AA898" s="89"/>
      <c r="AB898" s="90"/>
      <c r="AD898" s="85" t="s">
        <v>376</v>
      </c>
      <c r="AE898" s="86">
        <v>0</v>
      </c>
      <c r="AG898" s="86" t="e">
        <v>#N/A</v>
      </c>
      <c r="AK898" s="91"/>
      <c r="AL898" s="91"/>
      <c r="AM898" s="91"/>
      <c r="AN898" s="91"/>
      <c r="AO898" s="91"/>
      <c r="AP898" s="91"/>
      <c r="AQ898" s="91"/>
      <c r="AR898" s="91"/>
      <c r="AS898" s="91"/>
      <c r="AT898" s="92">
        <v>44</v>
      </c>
      <c r="AU898" s="92">
        <v>90</v>
      </c>
      <c r="AV898" s="92">
        <v>4</v>
      </c>
      <c r="AW898" s="92">
        <v>0</v>
      </c>
      <c r="AX898" s="93">
        <v>-94.141635141502988</v>
      </c>
      <c r="AY898" s="93">
        <v>265.858364858497</v>
      </c>
      <c r="AZ898" s="93">
        <v>45.925132332564303</v>
      </c>
      <c r="BA898" s="93">
        <v>355.858364858497</v>
      </c>
      <c r="BB898" s="93">
        <v>44.074867667435697</v>
      </c>
      <c r="BC898" s="94">
        <v>85.858364858496998</v>
      </c>
      <c r="BD898" s="95">
        <v>44.074867667435697</v>
      </c>
      <c r="BE898" s="85" t="s">
        <v>468</v>
      </c>
      <c r="BG898" s="96"/>
      <c r="BH898" s="85" t="s">
        <v>420</v>
      </c>
      <c r="BI898" s="85">
        <v>0</v>
      </c>
    </row>
    <row r="899" spans="1:61">
      <c r="A899" s="8">
        <v>43308</v>
      </c>
      <c r="B899" s="9" t="s">
        <v>9</v>
      </c>
      <c r="D899" s="9" t="s">
        <v>10</v>
      </c>
      <c r="E899" s="9">
        <v>115</v>
      </c>
      <c r="F899" s="9">
        <v>2</v>
      </c>
      <c r="G899" s="10" t="s">
        <v>508</v>
      </c>
      <c r="H899" s="2">
        <v>27</v>
      </c>
      <c r="I899" s="2">
        <v>56.5</v>
      </c>
      <c r="J899" s="49" t="str">
        <f>IF(((VLOOKUP($G899,Depth_Lookup!$A$3:$J$561,9,FALSE))-(I899/100))&gt;=0,"Good","Too Long")</f>
        <v>Good</v>
      </c>
      <c r="K899" s="50">
        <f>(VLOOKUP($G899,Depth_Lookup!$A$3:$J$561,10,FALSE))+(H899/100)</f>
        <v>264.84499999999997</v>
      </c>
      <c r="L899" s="50">
        <f>(VLOOKUP($G899,Depth_Lookup!$A$3:$J$561,10,FALSE))+(I899/100)</f>
        <v>265.14</v>
      </c>
      <c r="R899" s="9"/>
      <c r="S899" s="17"/>
      <c r="T899" s="208"/>
      <c r="U899" s="5"/>
      <c r="V899" s="9"/>
      <c r="W899" s="9"/>
      <c r="X899" s="10" t="e">
        <v>#N/A</v>
      </c>
      <c r="Y899" s="5"/>
      <c r="Z899" s="17" t="e">
        <v>#N/A</v>
      </c>
      <c r="AA899" s="52"/>
      <c r="AC899" s="9"/>
      <c r="AD899" s="2" t="s">
        <v>376</v>
      </c>
      <c r="AE899" s="10">
        <v>0</v>
      </c>
      <c r="AF899" s="5"/>
      <c r="AG899" s="17" t="e">
        <v>#N/A</v>
      </c>
      <c r="AI899" s="2"/>
      <c r="AJ899" s="2"/>
      <c r="AK899" s="54"/>
      <c r="AL899" s="54"/>
      <c r="AM899" s="54"/>
      <c r="AN899" s="54"/>
      <c r="AO899" s="54"/>
      <c r="AP899" s="54"/>
      <c r="AQ899" s="54"/>
      <c r="AR899" s="54"/>
      <c r="AS899" s="54"/>
      <c r="AT899" s="55"/>
      <c r="AU899" s="55"/>
      <c r="AV899" s="55"/>
      <c r="AW899" s="55"/>
      <c r="AX899" s="56" t="e">
        <v>#DIV/0!</v>
      </c>
      <c r="AY899" s="56" t="e">
        <v>#DIV/0!</v>
      </c>
      <c r="AZ899" s="56" t="e">
        <v>#DIV/0!</v>
      </c>
      <c r="BA899" s="56" t="e">
        <v>#DIV/0!</v>
      </c>
      <c r="BB899" s="56" t="e">
        <v>#DIV/0!</v>
      </c>
      <c r="BC899" s="57" t="e">
        <v>#DIV/0!</v>
      </c>
      <c r="BD899" s="58" t="e">
        <v>#DIV/0!</v>
      </c>
      <c r="BE899" s="2" t="s">
        <v>459</v>
      </c>
      <c r="BH899" s="2" t="s">
        <v>420</v>
      </c>
      <c r="BI899" s="9">
        <v>0</v>
      </c>
    </row>
    <row r="900" spans="1:61">
      <c r="A900" s="8">
        <v>43308</v>
      </c>
      <c r="B900" s="9" t="s">
        <v>9</v>
      </c>
      <c r="D900" s="9" t="s">
        <v>10</v>
      </c>
      <c r="E900" s="9">
        <v>115</v>
      </c>
      <c r="F900" s="9">
        <v>3</v>
      </c>
      <c r="G900" s="10" t="s">
        <v>509</v>
      </c>
      <c r="H900" s="2">
        <v>0</v>
      </c>
      <c r="I900" s="2">
        <v>76</v>
      </c>
      <c r="J900" s="49" t="str">
        <f>IF(((VLOOKUP($G900,Depth_Lookup!$A$3:$J$561,9,FALSE))-(I900/100))&gt;=0,"Good","Too Long")</f>
        <v>Good</v>
      </c>
      <c r="K900" s="50">
        <f>(VLOOKUP($G900,Depth_Lookup!$A$3:$J$561,10,FALSE))+(H900/100)</f>
        <v>265.14</v>
      </c>
      <c r="L900" s="50">
        <f>(VLOOKUP($G900,Depth_Lookup!$A$3:$J$561,10,FALSE))+(I900/100)</f>
        <v>265.89999999999998</v>
      </c>
      <c r="R900" s="9"/>
      <c r="S900" s="17"/>
      <c r="T900" s="208"/>
      <c r="U900" s="5"/>
      <c r="V900" s="9"/>
      <c r="W900" s="9"/>
      <c r="X900" s="10" t="e">
        <v>#N/A</v>
      </c>
      <c r="Y900" s="5"/>
      <c r="Z900" s="17" t="e">
        <v>#N/A</v>
      </c>
      <c r="AA900" s="52"/>
      <c r="AC900" s="9"/>
      <c r="AD900" s="2" t="s">
        <v>376</v>
      </c>
      <c r="AE900" s="10">
        <v>0</v>
      </c>
      <c r="AF900" s="5"/>
      <c r="AG900" s="17" t="e">
        <v>#N/A</v>
      </c>
      <c r="AI900" s="2"/>
      <c r="AJ900" s="2"/>
      <c r="AK900" s="54"/>
      <c r="AL900" s="54"/>
      <c r="AM900" s="54"/>
      <c r="AN900" s="54"/>
      <c r="AO900" s="54"/>
      <c r="AP900" s="54"/>
      <c r="AQ900" s="54"/>
      <c r="AR900" s="54"/>
      <c r="AS900" s="54"/>
      <c r="AT900" s="55"/>
      <c r="AU900" s="55"/>
      <c r="AV900" s="55"/>
      <c r="AW900" s="55"/>
      <c r="AX900" s="56" t="e">
        <v>#DIV/0!</v>
      </c>
      <c r="AY900" s="56" t="e">
        <v>#DIV/0!</v>
      </c>
      <c r="AZ900" s="56" t="e">
        <v>#DIV/0!</v>
      </c>
      <c r="BA900" s="56" t="e">
        <v>#DIV/0!</v>
      </c>
      <c r="BB900" s="56" t="e">
        <v>#DIV/0!</v>
      </c>
      <c r="BC900" s="57" t="e">
        <v>#DIV/0!</v>
      </c>
      <c r="BD900" s="58" t="e">
        <v>#DIV/0!</v>
      </c>
      <c r="BE900" s="2" t="s">
        <v>459</v>
      </c>
      <c r="BH900" s="2" t="s">
        <v>420</v>
      </c>
      <c r="BI900" s="9">
        <v>0</v>
      </c>
    </row>
    <row r="901" spans="1:61">
      <c r="A901" s="8">
        <v>43308</v>
      </c>
      <c r="B901" s="9" t="s">
        <v>9</v>
      </c>
      <c r="D901" s="9" t="s">
        <v>10</v>
      </c>
      <c r="E901" s="9">
        <v>115</v>
      </c>
      <c r="F901" s="9">
        <v>3</v>
      </c>
      <c r="G901" s="10" t="s">
        <v>509</v>
      </c>
      <c r="H901" s="2">
        <v>76</v>
      </c>
      <c r="I901" s="2">
        <v>90.5</v>
      </c>
      <c r="J901" s="49" t="str">
        <f>IF(((VLOOKUP($G901,Depth_Lookup!$A$3:$J$561,9,FALSE))-(I901/100))&gt;=0,"Good","Too Long")</f>
        <v>Good</v>
      </c>
      <c r="K901" s="50">
        <f>(VLOOKUP($G901,Depth_Lookup!$A$3:$J$561,10,FALSE))+(H901/100)</f>
        <v>265.89999999999998</v>
      </c>
      <c r="L901" s="50">
        <f>(VLOOKUP($G901,Depth_Lookup!$A$3:$J$561,10,FALSE))+(I901/100)</f>
        <v>266.04499999999996</v>
      </c>
      <c r="P901" s="2" t="s">
        <v>373</v>
      </c>
      <c r="Q901" s="2" t="s">
        <v>372</v>
      </c>
      <c r="R901" s="9"/>
      <c r="S901" s="17"/>
      <c r="T901" s="208" t="s">
        <v>375</v>
      </c>
      <c r="U901" s="5"/>
      <c r="V901" s="9"/>
      <c r="W901" s="9"/>
      <c r="X901" s="10" t="e">
        <v>#N/A</v>
      </c>
      <c r="Y901" s="5"/>
      <c r="Z901" s="17" t="e">
        <v>#N/A</v>
      </c>
      <c r="AA901" s="52"/>
      <c r="AC901" s="9"/>
      <c r="AD901" s="2" t="s">
        <v>376</v>
      </c>
      <c r="AE901" s="10">
        <v>0</v>
      </c>
      <c r="AF901" s="5"/>
      <c r="AG901" s="17" t="e">
        <v>#N/A</v>
      </c>
      <c r="AI901" s="2"/>
      <c r="AJ901" s="2"/>
      <c r="AK901" s="54"/>
      <c r="AL901" s="54"/>
      <c r="AM901" s="54"/>
      <c r="AN901" s="54"/>
      <c r="AO901" s="54"/>
      <c r="AP901" s="54"/>
      <c r="AQ901" s="54"/>
      <c r="AR901" s="54"/>
      <c r="AS901" s="54"/>
      <c r="AT901" s="55"/>
      <c r="AU901" s="55"/>
      <c r="AV901" s="55"/>
      <c r="AW901" s="55"/>
      <c r="AX901" s="56" t="e">
        <v>#DIV/0!</v>
      </c>
      <c r="AY901" s="56" t="e">
        <v>#DIV/0!</v>
      </c>
      <c r="AZ901" s="56" t="e">
        <v>#DIV/0!</v>
      </c>
      <c r="BA901" s="56" t="e">
        <v>#DIV/0!</v>
      </c>
      <c r="BB901" s="56" t="e">
        <v>#DIV/0!</v>
      </c>
      <c r="BC901" s="57"/>
      <c r="BD901" s="58"/>
      <c r="BE901" s="2" t="s">
        <v>419</v>
      </c>
      <c r="BH901" s="2" t="s">
        <v>420</v>
      </c>
      <c r="BI901" s="9">
        <v>0</v>
      </c>
    </row>
    <row r="902" spans="1:61">
      <c r="A902" s="8">
        <v>43308</v>
      </c>
      <c r="B902" s="9" t="s">
        <v>9</v>
      </c>
      <c r="D902" s="9" t="s">
        <v>10</v>
      </c>
      <c r="E902" s="9">
        <v>115</v>
      </c>
      <c r="F902" s="9">
        <v>4</v>
      </c>
      <c r="G902" s="10" t="s">
        <v>510</v>
      </c>
      <c r="H902" s="2">
        <v>0</v>
      </c>
      <c r="I902" s="2">
        <v>15</v>
      </c>
      <c r="J902" s="49" t="str">
        <f>IF(((VLOOKUP($G902,Depth_Lookup!$A$3:$J$561,9,FALSE))-(I902/100))&gt;=0,"Good","Too Long")</f>
        <v>Good</v>
      </c>
      <c r="K902" s="50">
        <f>(VLOOKUP($G902,Depth_Lookup!$A$3:$J$561,10,FALSE))+(H902/100)</f>
        <v>266.04500000000002</v>
      </c>
      <c r="L902" s="50">
        <f>(VLOOKUP($G902,Depth_Lookup!$A$3:$J$561,10,FALSE))+(I902/100)</f>
        <v>266.19499999999999</v>
      </c>
      <c r="R902" s="9"/>
      <c r="S902" s="17"/>
      <c r="T902" s="208"/>
      <c r="U902" s="5"/>
      <c r="V902" s="9"/>
      <c r="W902" s="9"/>
      <c r="X902" s="10" t="e">
        <v>#N/A</v>
      </c>
      <c r="Y902" s="5"/>
      <c r="Z902" s="17" t="e">
        <v>#N/A</v>
      </c>
      <c r="AA902" s="52"/>
      <c r="AC902" s="9"/>
      <c r="AD902" s="2" t="s">
        <v>376</v>
      </c>
      <c r="AE902" s="10">
        <v>0</v>
      </c>
      <c r="AF902" s="5"/>
      <c r="AG902" s="17" t="e">
        <v>#N/A</v>
      </c>
      <c r="AI902" s="2"/>
      <c r="AJ902" s="2"/>
      <c r="AK902" s="54"/>
      <c r="AL902" s="54"/>
      <c r="AM902" s="54"/>
      <c r="AN902" s="54"/>
      <c r="AO902" s="54"/>
      <c r="AP902" s="54"/>
      <c r="AQ902" s="54"/>
      <c r="AR902" s="54"/>
      <c r="AS902" s="54"/>
      <c r="AT902" s="55"/>
      <c r="AU902" s="55"/>
      <c r="AV902" s="55"/>
      <c r="AW902" s="55"/>
      <c r="AX902" s="56" t="e">
        <v>#DIV/0!</v>
      </c>
      <c r="AY902" s="56" t="e">
        <v>#DIV/0!</v>
      </c>
      <c r="AZ902" s="56" t="e">
        <v>#DIV/0!</v>
      </c>
      <c r="BA902" s="56" t="e">
        <v>#DIV/0!</v>
      </c>
      <c r="BB902" s="56" t="e">
        <v>#DIV/0!</v>
      </c>
      <c r="BC902" s="57" t="e">
        <v>#DIV/0!</v>
      </c>
      <c r="BD902" s="58" t="e">
        <v>#DIV/0!</v>
      </c>
      <c r="BE902" s="2" t="s">
        <v>419</v>
      </c>
      <c r="BH902" s="2" t="s">
        <v>420</v>
      </c>
      <c r="BI902" s="9">
        <v>0</v>
      </c>
    </row>
    <row r="903" spans="1:61">
      <c r="A903" s="8">
        <v>43308</v>
      </c>
      <c r="B903" s="9" t="s">
        <v>9</v>
      </c>
      <c r="D903" s="9" t="s">
        <v>10</v>
      </c>
      <c r="E903" s="9">
        <v>115</v>
      </c>
      <c r="F903" s="9">
        <v>4</v>
      </c>
      <c r="G903" s="10" t="s">
        <v>510</v>
      </c>
      <c r="H903" s="2">
        <v>15</v>
      </c>
      <c r="I903" s="2">
        <v>50</v>
      </c>
      <c r="J903" s="49" t="str">
        <f>IF(((VLOOKUP($G903,Depth_Lookup!$A$3:$J$561,9,FALSE))-(I903/100))&gt;=0,"Good","Too Long")</f>
        <v>Good</v>
      </c>
      <c r="K903" s="50">
        <f>(VLOOKUP($G903,Depth_Lookup!$A$3:$J$561,10,FALSE))+(H903/100)</f>
        <v>266.19499999999999</v>
      </c>
      <c r="L903" s="50">
        <f>(VLOOKUP($G903,Depth_Lookup!$A$3:$J$561,10,FALSE))+(I903/100)</f>
        <v>266.54500000000002</v>
      </c>
      <c r="P903" s="2" t="s">
        <v>373</v>
      </c>
      <c r="Q903" s="2" t="s">
        <v>372</v>
      </c>
      <c r="R903" s="9"/>
      <c r="S903" s="17"/>
      <c r="T903" s="208" t="s">
        <v>375</v>
      </c>
      <c r="U903" s="5"/>
      <c r="V903" s="9"/>
      <c r="W903" s="9"/>
      <c r="X903" s="10" t="e">
        <v>#N/A</v>
      </c>
      <c r="Y903" s="5"/>
      <c r="Z903" s="17" t="e">
        <v>#N/A</v>
      </c>
      <c r="AA903" s="52"/>
      <c r="AC903" s="9"/>
      <c r="AD903" s="2" t="s">
        <v>376</v>
      </c>
      <c r="AE903" s="10">
        <v>0</v>
      </c>
      <c r="AF903" s="5"/>
      <c r="AG903" s="17" t="e">
        <v>#N/A</v>
      </c>
      <c r="AI903" s="2"/>
      <c r="AJ903" s="2"/>
      <c r="AK903" s="54"/>
      <c r="AL903" s="54"/>
      <c r="AM903" s="54"/>
      <c r="AN903" s="54"/>
      <c r="AO903" s="54"/>
      <c r="AP903" s="54"/>
      <c r="AQ903" s="54"/>
      <c r="AR903" s="54"/>
      <c r="AS903" s="54"/>
      <c r="AT903" s="55"/>
      <c r="AU903" s="55"/>
      <c r="AV903" s="55"/>
      <c r="AW903" s="55"/>
      <c r="AX903" s="56" t="e">
        <v>#DIV/0!</v>
      </c>
      <c r="AY903" s="56" t="e">
        <v>#DIV/0!</v>
      </c>
      <c r="AZ903" s="56" t="e">
        <v>#DIV/0!</v>
      </c>
      <c r="BA903" s="56" t="e">
        <v>#DIV/0!</v>
      </c>
      <c r="BB903" s="56" t="e">
        <v>#DIV/0!</v>
      </c>
      <c r="BC903" s="57"/>
      <c r="BD903" s="58"/>
      <c r="BE903" s="2" t="s">
        <v>459</v>
      </c>
      <c r="BH903" s="2" t="s">
        <v>428</v>
      </c>
      <c r="BI903" s="9">
        <v>1</v>
      </c>
    </row>
    <row r="904" spans="1:61" s="2" customFormat="1">
      <c r="A904" s="72">
        <v>43308</v>
      </c>
      <c r="B904" s="2" t="s">
        <v>9</v>
      </c>
      <c r="D904" s="2" t="s">
        <v>10</v>
      </c>
      <c r="E904" s="2">
        <v>115</v>
      </c>
      <c r="F904" s="2">
        <v>4</v>
      </c>
      <c r="G904" s="73" t="s">
        <v>510</v>
      </c>
      <c r="H904" s="2">
        <v>50</v>
      </c>
      <c r="I904" s="2">
        <v>52</v>
      </c>
      <c r="J904" s="49" t="str">
        <f>IF(((VLOOKUP($G904,Depth_Lookup!$A$3:$J$561,9,FALSE))-(I904/100))&gt;=0,"Good","Too Long")</f>
        <v>Good</v>
      </c>
      <c r="K904" s="50">
        <f>(VLOOKUP($G904,Depth_Lookup!$A$3:$J$561,10,FALSE))+(H904/100)</f>
        <v>266.54500000000002</v>
      </c>
      <c r="L904" s="50">
        <f>(VLOOKUP($G904,Depth_Lookup!$A$3:$J$561,10,FALSE))+(I904/100)</f>
        <v>266.565</v>
      </c>
      <c r="M904" s="74"/>
      <c r="N904" s="75"/>
      <c r="S904" s="73"/>
      <c r="T904" s="208"/>
      <c r="X904" s="73" t="e">
        <v>#N/A</v>
      </c>
      <c r="Z904" s="73" t="e">
        <v>#N/A</v>
      </c>
      <c r="AA904" s="76"/>
      <c r="AB904" s="77"/>
      <c r="AD904" s="2" t="s">
        <v>376</v>
      </c>
      <c r="AE904" s="73">
        <v>0</v>
      </c>
      <c r="AG904" s="73" t="e">
        <v>#N/A</v>
      </c>
      <c r="AK904" s="78"/>
      <c r="AL904" s="78"/>
      <c r="AM904" s="78"/>
      <c r="AN904" s="78"/>
      <c r="AO904" s="78"/>
      <c r="AP904" s="78"/>
      <c r="AQ904" s="78"/>
      <c r="AR904" s="78"/>
      <c r="AS904" s="78"/>
      <c r="AT904" s="55">
        <v>44</v>
      </c>
      <c r="AU904" s="55">
        <v>90</v>
      </c>
      <c r="AV904" s="55">
        <v>52</v>
      </c>
      <c r="AW904" s="55">
        <v>0</v>
      </c>
      <c r="AX904" s="79">
        <v>-142.96622214404394</v>
      </c>
      <c r="AY904" s="79">
        <v>217.03377785595606</v>
      </c>
      <c r="AZ904" s="79">
        <v>31.951177179442226</v>
      </c>
      <c r="BA904" s="79">
        <v>307.03377785595603</v>
      </c>
      <c r="BB904" s="79">
        <v>58.048822820557774</v>
      </c>
      <c r="BC904" s="80">
        <v>37.03377785595606</v>
      </c>
      <c r="BD904" s="81">
        <v>58.048822820557774</v>
      </c>
      <c r="BE904" s="2" t="s">
        <v>459</v>
      </c>
      <c r="BF904" s="2" t="s">
        <v>442</v>
      </c>
      <c r="BG904" s="82"/>
      <c r="BH904" s="2" t="s">
        <v>428</v>
      </c>
      <c r="BI904" s="2">
        <v>1</v>
      </c>
    </row>
    <row r="905" spans="1:61" s="113" customFormat="1">
      <c r="A905" s="112">
        <v>43308</v>
      </c>
      <c r="B905" s="113" t="s">
        <v>9</v>
      </c>
      <c r="D905" s="113" t="s">
        <v>10</v>
      </c>
      <c r="E905" s="113">
        <v>115</v>
      </c>
      <c r="F905" s="113">
        <v>4</v>
      </c>
      <c r="G905" s="114" t="s">
        <v>510</v>
      </c>
      <c r="H905" s="113">
        <v>52</v>
      </c>
      <c r="I905" s="113">
        <v>53</v>
      </c>
      <c r="J905" s="49" t="str">
        <f>IF(((VLOOKUP($G905,Depth_Lookup!$A$3:$J$561,9,FALSE))-(I905/100))&gt;=0,"Good","Too Long")</f>
        <v>Good</v>
      </c>
      <c r="K905" s="50">
        <f>(VLOOKUP($G905,Depth_Lookup!$A$3:$J$561,10,FALSE))+(H905/100)</f>
        <v>266.565</v>
      </c>
      <c r="L905" s="50">
        <f>(VLOOKUP($G905,Depth_Lookup!$A$3:$J$561,10,FALSE))+(I905/100)</f>
        <v>266.57499999999999</v>
      </c>
      <c r="M905" s="115"/>
      <c r="N905" s="116"/>
      <c r="S905" s="114"/>
      <c r="T905" s="208"/>
      <c r="X905" s="114" t="e">
        <v>#N/A</v>
      </c>
      <c r="Z905" s="114" t="e">
        <v>#N/A</v>
      </c>
      <c r="AA905" s="117"/>
      <c r="AB905" s="118"/>
      <c r="AD905" s="113" t="s">
        <v>376</v>
      </c>
      <c r="AE905" s="114">
        <v>0</v>
      </c>
      <c r="AG905" s="114" t="e">
        <v>#N/A</v>
      </c>
      <c r="AK905" s="119" t="s">
        <v>480</v>
      </c>
      <c r="AL905" s="119" t="s">
        <v>422</v>
      </c>
      <c r="AM905" s="119" t="s">
        <v>457</v>
      </c>
      <c r="AN905" s="119">
        <v>0.5</v>
      </c>
      <c r="AO905" s="119"/>
      <c r="AP905" s="119"/>
      <c r="AQ905" s="119"/>
      <c r="AR905" s="119"/>
      <c r="AS905" s="119"/>
      <c r="AT905" s="120">
        <v>14</v>
      </c>
      <c r="AU905" s="120">
        <v>270</v>
      </c>
      <c r="AV905" s="120">
        <v>78</v>
      </c>
      <c r="AW905" s="120">
        <v>0</v>
      </c>
      <c r="AX905" s="121">
        <v>176.96637347297599</v>
      </c>
      <c r="AY905" s="121">
        <v>176.96637347297599</v>
      </c>
      <c r="AZ905" s="121">
        <v>11.983670242307186</v>
      </c>
      <c r="BA905" s="121">
        <v>266.96637347297599</v>
      </c>
      <c r="BB905" s="121">
        <v>78.016329757692816</v>
      </c>
      <c r="BC905" s="122">
        <v>356.96637347297599</v>
      </c>
      <c r="BD905" s="123">
        <v>78.016329757692816</v>
      </c>
      <c r="BE905" s="113" t="s">
        <v>511</v>
      </c>
      <c r="BG905" s="124"/>
      <c r="BH905" s="113" t="s">
        <v>428</v>
      </c>
      <c r="BI905" s="113">
        <v>1</v>
      </c>
    </row>
    <row r="906" spans="1:61">
      <c r="A906" s="8">
        <v>43308</v>
      </c>
      <c r="B906" s="9" t="s">
        <v>9</v>
      </c>
      <c r="D906" s="9" t="s">
        <v>10</v>
      </c>
      <c r="E906" s="9">
        <v>115</v>
      </c>
      <c r="F906" s="9">
        <v>4</v>
      </c>
      <c r="G906" s="10" t="s">
        <v>510</v>
      </c>
      <c r="H906" s="2">
        <v>53</v>
      </c>
      <c r="I906" s="2">
        <v>70.5</v>
      </c>
      <c r="J906" s="49" t="str">
        <f>IF(((VLOOKUP($G906,Depth_Lookup!$A$3:$J$561,9,FALSE))-(I906/100))&gt;=0,"Good","Too Long")</f>
        <v>Good</v>
      </c>
      <c r="K906" s="50">
        <f>(VLOOKUP($G906,Depth_Lookup!$A$3:$J$561,10,FALSE))+(H906/100)</f>
        <v>266.57499999999999</v>
      </c>
      <c r="L906" s="50">
        <f>(VLOOKUP($G906,Depth_Lookup!$A$3:$J$561,10,FALSE))+(I906/100)</f>
        <v>266.75</v>
      </c>
      <c r="R906" s="9"/>
      <c r="S906" s="17"/>
      <c r="T906" s="208"/>
      <c r="U906" s="5"/>
      <c r="V906" s="9"/>
      <c r="W906" s="9"/>
      <c r="X906" s="10" t="e">
        <v>#N/A</v>
      </c>
      <c r="Y906" s="5"/>
      <c r="Z906" s="17" t="e">
        <v>#N/A</v>
      </c>
      <c r="AA906" s="52"/>
      <c r="AC906" s="9"/>
      <c r="AD906" s="2" t="s">
        <v>376</v>
      </c>
      <c r="AE906" s="10">
        <v>0</v>
      </c>
      <c r="AF906" s="5"/>
      <c r="AG906" s="17" t="e">
        <v>#N/A</v>
      </c>
      <c r="AI906" s="2"/>
      <c r="AJ906" s="2"/>
      <c r="AK906" s="54"/>
      <c r="AL906" s="54"/>
      <c r="AM906" s="54"/>
      <c r="AN906" s="54"/>
      <c r="AO906" s="54"/>
      <c r="AP906" s="54"/>
      <c r="AQ906" s="54"/>
      <c r="AR906" s="54"/>
      <c r="AS906" s="54"/>
      <c r="AT906" s="55"/>
      <c r="AU906" s="55"/>
      <c r="AV906" s="55"/>
      <c r="AW906" s="55"/>
      <c r="AX906" s="56"/>
      <c r="AY906" s="56"/>
      <c r="AZ906" s="56"/>
      <c r="BA906" s="56"/>
      <c r="BB906" s="56"/>
      <c r="BC906" s="57"/>
      <c r="BD906" s="58"/>
      <c r="BE906" s="2" t="s">
        <v>459</v>
      </c>
      <c r="BH906" s="2" t="s">
        <v>420</v>
      </c>
      <c r="BI906" s="9">
        <v>0</v>
      </c>
    </row>
    <row r="907" spans="1:61">
      <c r="A907" s="8">
        <v>43308</v>
      </c>
      <c r="B907" s="9" t="s">
        <v>9</v>
      </c>
      <c r="D907" s="9" t="s">
        <v>10</v>
      </c>
      <c r="E907" s="9">
        <v>116</v>
      </c>
      <c r="F907" s="9">
        <v>1</v>
      </c>
      <c r="G907" s="10" t="s">
        <v>512</v>
      </c>
      <c r="H907" s="2">
        <v>0</v>
      </c>
      <c r="I907" s="2">
        <v>20</v>
      </c>
      <c r="J907" s="49" t="str">
        <f>IF(((VLOOKUP($G907,Depth_Lookup!$A$3:$J$561,9,FALSE))-(I907/100))&gt;=0,"Good","Too Long")</f>
        <v>Good</v>
      </c>
      <c r="K907" s="50">
        <f>(VLOOKUP($G907,Depth_Lookup!$A$3:$J$561,10,FALSE))+(H907/100)</f>
        <v>266.60000000000002</v>
      </c>
      <c r="L907" s="50">
        <f>(VLOOKUP($G907,Depth_Lookup!$A$3:$J$561,10,FALSE))+(I907/100)</f>
        <v>266.8</v>
      </c>
      <c r="R907" s="9"/>
      <c r="S907" s="17"/>
      <c r="T907" s="208"/>
      <c r="U907" s="5"/>
      <c r="V907" s="9"/>
      <c r="W907" s="9"/>
      <c r="X907" s="10" t="e">
        <v>#N/A</v>
      </c>
      <c r="Y907" s="5"/>
      <c r="Z907" s="17" t="e">
        <v>#N/A</v>
      </c>
      <c r="AA907" s="52"/>
      <c r="AC907" s="9"/>
      <c r="AD907" s="2" t="s">
        <v>376</v>
      </c>
      <c r="AE907" s="10">
        <v>0</v>
      </c>
      <c r="AF907" s="5"/>
      <c r="AG907" s="17" t="e">
        <v>#N/A</v>
      </c>
      <c r="AI907" s="2"/>
      <c r="AJ907" s="2"/>
      <c r="AK907" s="54"/>
      <c r="AL907" s="54"/>
      <c r="AM907" s="54"/>
      <c r="AN907" s="54"/>
      <c r="AO907" s="54"/>
      <c r="AP907" s="54"/>
      <c r="AQ907" s="54"/>
      <c r="AR907" s="54"/>
      <c r="AS907" s="54"/>
      <c r="AT907" s="55"/>
      <c r="AU907" s="55"/>
      <c r="AV907" s="55"/>
      <c r="AW907" s="55"/>
      <c r="AX907" s="56" t="e">
        <v>#DIV/0!</v>
      </c>
      <c r="AY907" s="56" t="e">
        <v>#DIV/0!</v>
      </c>
      <c r="AZ907" s="56" t="e">
        <v>#DIV/0!</v>
      </c>
      <c r="BA907" s="56" t="e">
        <v>#DIV/0!</v>
      </c>
      <c r="BB907" s="56" t="e">
        <v>#DIV/0!</v>
      </c>
      <c r="BC907" s="57" t="e">
        <v>#DIV/0!</v>
      </c>
      <c r="BD907" s="58" t="e">
        <v>#DIV/0!</v>
      </c>
      <c r="BE907" s="2" t="s">
        <v>459</v>
      </c>
      <c r="BH907" s="2" t="s">
        <v>428</v>
      </c>
      <c r="BI907" s="9">
        <v>1</v>
      </c>
    </row>
    <row r="908" spans="1:61" s="2" customFormat="1">
      <c r="A908" s="72">
        <v>43308</v>
      </c>
      <c r="B908" s="2" t="s">
        <v>9</v>
      </c>
      <c r="D908" s="2" t="s">
        <v>10</v>
      </c>
      <c r="E908" s="2">
        <v>116</v>
      </c>
      <c r="F908" s="2">
        <v>1</v>
      </c>
      <c r="G908" s="73" t="s">
        <v>512</v>
      </c>
      <c r="H908" s="2">
        <v>20</v>
      </c>
      <c r="I908" s="2">
        <v>40</v>
      </c>
      <c r="J908" s="49" t="str">
        <f>IF(((VLOOKUP($G908,Depth_Lookup!$A$3:$J$561,9,FALSE))-(I908/100))&gt;=0,"Good","Too Long")</f>
        <v>Good</v>
      </c>
      <c r="K908" s="50">
        <f>(VLOOKUP($G908,Depth_Lookup!$A$3:$J$561,10,FALSE))+(H908/100)</f>
        <v>266.8</v>
      </c>
      <c r="L908" s="50">
        <f>(VLOOKUP($G908,Depth_Lookup!$A$3:$J$561,10,FALSE))+(I908/100)</f>
        <v>267</v>
      </c>
      <c r="M908" s="74"/>
      <c r="N908" s="75"/>
      <c r="S908" s="73"/>
      <c r="T908" s="208"/>
      <c r="X908" s="73" t="e">
        <v>#N/A</v>
      </c>
      <c r="Z908" s="73" t="e">
        <v>#N/A</v>
      </c>
      <c r="AA908" s="76"/>
      <c r="AB908" s="77"/>
      <c r="AD908" s="2" t="s">
        <v>376</v>
      </c>
      <c r="AE908" s="73">
        <v>0</v>
      </c>
      <c r="AG908" s="73" t="e">
        <v>#N/A</v>
      </c>
      <c r="AK908" s="78"/>
      <c r="AL908" s="78"/>
      <c r="AM908" s="78"/>
      <c r="AN908" s="78"/>
      <c r="AO908" s="78"/>
      <c r="AP908" s="78"/>
      <c r="AQ908" s="78"/>
      <c r="AR908" s="78"/>
      <c r="AS908" s="78"/>
      <c r="AT908" s="55">
        <v>46</v>
      </c>
      <c r="AU908" s="55">
        <v>90</v>
      </c>
      <c r="AV908" s="55">
        <v>43</v>
      </c>
      <c r="AW908" s="55">
        <v>180</v>
      </c>
      <c r="AX908" s="79">
        <v>-47.996351626611784</v>
      </c>
      <c r="AY908" s="79">
        <v>312.00364837338822</v>
      </c>
      <c r="AZ908" s="79">
        <v>35.663428632363633</v>
      </c>
      <c r="BA908" s="79">
        <v>42.003648373388216</v>
      </c>
      <c r="BB908" s="79">
        <v>54.336571367636367</v>
      </c>
      <c r="BC908" s="80">
        <v>132.00364837338822</v>
      </c>
      <c r="BD908" s="81">
        <v>54.336571367636367</v>
      </c>
      <c r="BE908" s="2" t="s">
        <v>459</v>
      </c>
      <c r="BF908" s="2" t="s">
        <v>442</v>
      </c>
      <c r="BG908" s="82"/>
      <c r="BH908" s="2" t="s">
        <v>428</v>
      </c>
      <c r="BI908" s="2">
        <v>1</v>
      </c>
    </row>
    <row r="909" spans="1:61" s="113" customFormat="1">
      <c r="A909" s="112">
        <v>43308</v>
      </c>
      <c r="B909" s="113" t="s">
        <v>9</v>
      </c>
      <c r="D909" s="113" t="s">
        <v>10</v>
      </c>
      <c r="E909" s="113">
        <v>116</v>
      </c>
      <c r="F909" s="113">
        <v>1</v>
      </c>
      <c r="G909" s="114" t="s">
        <v>512</v>
      </c>
      <c r="H909" s="113">
        <v>40</v>
      </c>
      <c r="I909" s="113">
        <v>41</v>
      </c>
      <c r="J909" s="49" t="str">
        <f>IF(((VLOOKUP($G909,Depth_Lookup!$A$3:$J$561,9,FALSE))-(I909/100))&gt;=0,"Good","Too Long")</f>
        <v>Good</v>
      </c>
      <c r="K909" s="50">
        <f>(VLOOKUP($G909,Depth_Lookup!$A$3:$J$561,10,FALSE))+(H909/100)</f>
        <v>267</v>
      </c>
      <c r="L909" s="50">
        <f>(VLOOKUP($G909,Depth_Lookup!$A$3:$J$561,10,FALSE))+(I909/100)</f>
        <v>267.01000000000005</v>
      </c>
      <c r="M909" s="115"/>
      <c r="N909" s="116"/>
      <c r="S909" s="114"/>
      <c r="T909" s="208"/>
      <c r="X909" s="114" t="e">
        <v>#N/A</v>
      </c>
      <c r="Z909" s="114" t="e">
        <v>#N/A</v>
      </c>
      <c r="AA909" s="117"/>
      <c r="AB909" s="118"/>
      <c r="AD909" s="113" t="s">
        <v>376</v>
      </c>
      <c r="AE909" s="114">
        <v>0</v>
      </c>
      <c r="AG909" s="114" t="e">
        <v>#N/A</v>
      </c>
      <c r="AK909" s="119" t="s">
        <v>480</v>
      </c>
      <c r="AL909" s="119" t="s">
        <v>422</v>
      </c>
      <c r="AM909" s="119" t="s">
        <v>457</v>
      </c>
      <c r="AN909" s="119">
        <v>1</v>
      </c>
      <c r="AO909" s="119"/>
      <c r="AP909" s="119"/>
      <c r="AQ909" s="119"/>
      <c r="AR909" s="119"/>
      <c r="AS909" s="119"/>
      <c r="AT909" s="120">
        <v>14</v>
      </c>
      <c r="AU909" s="120">
        <v>90</v>
      </c>
      <c r="AV909" s="120">
        <v>68</v>
      </c>
      <c r="AW909" s="120">
        <v>0</v>
      </c>
      <c r="AX909" s="121">
        <v>-174.24771151187466</v>
      </c>
      <c r="AY909" s="121">
        <v>185.75228848812534</v>
      </c>
      <c r="AZ909" s="121">
        <v>21.899720606232147</v>
      </c>
      <c r="BA909" s="121">
        <v>275.75228848812537</v>
      </c>
      <c r="BB909" s="121">
        <v>68.100279393767849</v>
      </c>
      <c r="BC909" s="122">
        <v>5.7522884881253447</v>
      </c>
      <c r="BD909" s="123">
        <v>68.100279393767849</v>
      </c>
      <c r="BE909" s="113" t="s">
        <v>513</v>
      </c>
      <c r="BG909" s="124"/>
      <c r="BH909" s="113" t="s">
        <v>428</v>
      </c>
      <c r="BI909" s="113">
        <v>1</v>
      </c>
    </row>
    <row r="910" spans="1:61">
      <c r="A910" s="8">
        <v>43308</v>
      </c>
      <c r="B910" s="9" t="s">
        <v>9</v>
      </c>
      <c r="D910" s="9" t="s">
        <v>10</v>
      </c>
      <c r="E910" s="9">
        <v>116</v>
      </c>
      <c r="F910" s="9">
        <v>1</v>
      </c>
      <c r="G910" s="10" t="s">
        <v>512</v>
      </c>
      <c r="H910" s="2">
        <v>41</v>
      </c>
      <c r="I910" s="2">
        <v>68</v>
      </c>
      <c r="J910" s="49" t="str">
        <f>IF(((VLOOKUP($G910,Depth_Lookup!$A$3:$J$561,9,FALSE))-(I910/100))&gt;=0,"Good","Too Long")</f>
        <v>Good</v>
      </c>
      <c r="K910" s="50">
        <f>(VLOOKUP($G910,Depth_Lookup!$A$3:$J$561,10,FALSE))+(H910/100)</f>
        <v>267.01000000000005</v>
      </c>
      <c r="L910" s="50">
        <f>(VLOOKUP($G910,Depth_Lookup!$A$3:$J$561,10,FALSE))+(I910/100)</f>
        <v>267.28000000000003</v>
      </c>
      <c r="R910" s="9"/>
      <c r="S910" s="17"/>
      <c r="T910" s="208"/>
      <c r="U910" s="5"/>
      <c r="V910" s="9"/>
      <c r="W910" s="9"/>
      <c r="X910" s="10" t="e">
        <v>#N/A</v>
      </c>
      <c r="Y910" s="5"/>
      <c r="Z910" s="17" t="e">
        <v>#N/A</v>
      </c>
      <c r="AA910" s="52"/>
      <c r="AC910" s="9"/>
      <c r="AD910" s="2" t="s">
        <v>376</v>
      </c>
      <c r="AE910" s="10">
        <v>0</v>
      </c>
      <c r="AF910" s="5"/>
      <c r="AG910" s="17" t="e">
        <v>#N/A</v>
      </c>
      <c r="AI910" s="2"/>
      <c r="AJ910" s="2"/>
      <c r="AK910" s="54"/>
      <c r="AL910" s="54"/>
      <c r="AM910" s="54"/>
      <c r="AN910" s="54"/>
      <c r="AO910" s="54"/>
      <c r="AP910" s="54"/>
      <c r="AQ910" s="54"/>
      <c r="AR910" s="54"/>
      <c r="AS910" s="54"/>
      <c r="AT910" s="55"/>
      <c r="AU910" s="55"/>
      <c r="AV910" s="55"/>
      <c r="AW910" s="55"/>
      <c r="AX910" s="56"/>
      <c r="AY910" s="56"/>
      <c r="AZ910" s="56"/>
      <c r="BA910" s="56"/>
      <c r="BB910" s="56"/>
      <c r="BC910" s="57"/>
      <c r="BD910" s="58"/>
      <c r="BE910" s="2" t="s">
        <v>459</v>
      </c>
      <c r="BH910" s="2" t="s">
        <v>420</v>
      </c>
      <c r="BI910" s="9">
        <v>0</v>
      </c>
    </row>
    <row r="911" spans="1:61">
      <c r="A911" s="8">
        <v>43308</v>
      </c>
      <c r="B911" s="9" t="s">
        <v>9</v>
      </c>
      <c r="D911" s="9" t="s">
        <v>10</v>
      </c>
      <c r="E911" s="9">
        <v>116</v>
      </c>
      <c r="F911" s="9">
        <v>2</v>
      </c>
      <c r="G911" s="10" t="s">
        <v>514</v>
      </c>
      <c r="H911" s="2">
        <v>0</v>
      </c>
      <c r="I911" s="2">
        <v>5</v>
      </c>
      <c r="J911" s="49" t="str">
        <f>IF(((VLOOKUP($G911,Depth_Lookup!$A$3:$J$561,9,FALSE))-(I911/100))&gt;=0,"Good","Too Long")</f>
        <v>Good</v>
      </c>
      <c r="K911" s="50">
        <f>(VLOOKUP($G911,Depth_Lookup!$A$3:$J$561,10,FALSE))+(H911/100)</f>
        <v>267.27999999999997</v>
      </c>
      <c r="L911" s="50">
        <f>(VLOOKUP($G911,Depth_Lookup!$A$3:$J$561,10,FALSE))+(I911/100)</f>
        <v>267.33</v>
      </c>
      <c r="R911" s="9"/>
      <c r="S911" s="17"/>
      <c r="T911" s="208"/>
      <c r="U911" s="5"/>
      <c r="V911" s="9"/>
      <c r="W911" s="9"/>
      <c r="X911" s="10" t="e">
        <v>#N/A</v>
      </c>
      <c r="Y911" s="5"/>
      <c r="Z911" s="17" t="e">
        <v>#N/A</v>
      </c>
      <c r="AA911" s="52"/>
      <c r="AC911" s="9"/>
      <c r="AD911" s="2" t="s">
        <v>376</v>
      </c>
      <c r="AE911" s="10">
        <v>0</v>
      </c>
      <c r="AF911" s="5"/>
      <c r="AG911" s="17" t="e">
        <v>#N/A</v>
      </c>
      <c r="AI911" s="2"/>
      <c r="AJ911" s="2"/>
      <c r="AK911" s="54"/>
      <c r="AL911" s="54"/>
      <c r="AM911" s="54"/>
      <c r="AN911" s="54"/>
      <c r="AO911" s="54"/>
      <c r="AP911" s="54"/>
      <c r="AQ911" s="54"/>
      <c r="AR911" s="54"/>
      <c r="AS911" s="54"/>
      <c r="AT911" s="55"/>
      <c r="AU911" s="55"/>
      <c r="AV911" s="55"/>
      <c r="AW911" s="55"/>
      <c r="AX911" s="56" t="e">
        <v>#DIV/0!</v>
      </c>
      <c r="AY911" s="56" t="e">
        <v>#DIV/0!</v>
      </c>
      <c r="AZ911" s="56" t="e">
        <v>#DIV/0!</v>
      </c>
      <c r="BA911" s="56" t="e">
        <v>#DIV/0!</v>
      </c>
      <c r="BB911" s="56" t="e">
        <v>#DIV/0!</v>
      </c>
      <c r="BC911" s="57" t="e">
        <v>#DIV/0!</v>
      </c>
      <c r="BD911" s="58" t="e">
        <v>#DIV/0!</v>
      </c>
      <c r="BE911" s="2" t="s">
        <v>459</v>
      </c>
      <c r="BH911" s="2" t="s">
        <v>420</v>
      </c>
      <c r="BI911" s="9">
        <v>0</v>
      </c>
    </row>
    <row r="912" spans="1:61" s="85" customFormat="1">
      <c r="A912" s="84">
        <v>43308</v>
      </c>
      <c r="B912" s="85" t="s">
        <v>9</v>
      </c>
      <c r="D912" s="85" t="s">
        <v>10</v>
      </c>
      <c r="E912" s="85">
        <v>116</v>
      </c>
      <c r="F912" s="85">
        <v>2</v>
      </c>
      <c r="G912" s="86" t="s">
        <v>514</v>
      </c>
      <c r="H912" s="85">
        <v>5</v>
      </c>
      <c r="I912" s="85">
        <v>10</v>
      </c>
      <c r="J912" s="49" t="str">
        <f>IF(((VLOOKUP($G912,Depth_Lookup!$A$3:$J$561,9,FALSE))-(I912/100))&gt;=0,"Good","Too Long")</f>
        <v>Good</v>
      </c>
      <c r="K912" s="50">
        <f>(VLOOKUP($G912,Depth_Lookup!$A$3:$J$561,10,FALSE))+(H912/100)</f>
        <v>267.33</v>
      </c>
      <c r="L912" s="50">
        <f>(VLOOKUP($G912,Depth_Lookup!$A$3:$J$561,10,FALSE))+(I912/100)</f>
        <v>267.38</v>
      </c>
      <c r="M912" s="87"/>
      <c r="N912" s="88"/>
      <c r="S912" s="86"/>
      <c r="T912" s="208"/>
      <c r="X912" s="86" t="e">
        <v>#N/A</v>
      </c>
      <c r="Z912" s="86" t="e">
        <v>#N/A</v>
      </c>
      <c r="AA912" s="89"/>
      <c r="AB912" s="90"/>
      <c r="AD912" s="85" t="s">
        <v>376</v>
      </c>
      <c r="AE912" s="86">
        <v>0</v>
      </c>
      <c r="AG912" s="86" t="e">
        <v>#N/A</v>
      </c>
      <c r="AK912" s="91"/>
      <c r="AL912" s="91"/>
      <c r="AM912" s="91"/>
      <c r="AN912" s="91"/>
      <c r="AO912" s="91"/>
      <c r="AP912" s="91"/>
      <c r="AQ912" s="91"/>
      <c r="AR912" s="91"/>
      <c r="AS912" s="91"/>
      <c r="AT912" s="92"/>
      <c r="AU912" s="92"/>
      <c r="AV912" s="92"/>
      <c r="AW912" s="92"/>
      <c r="AX912" s="93" t="e">
        <v>#DIV/0!</v>
      </c>
      <c r="AY912" s="93" t="e">
        <v>#DIV/0!</v>
      </c>
      <c r="AZ912" s="93" t="e">
        <v>#DIV/0!</v>
      </c>
      <c r="BA912" s="93" t="e">
        <v>#DIV/0!</v>
      </c>
      <c r="BB912" s="93" t="e">
        <v>#DIV/0!</v>
      </c>
      <c r="BC912" s="94" t="e">
        <v>#DIV/0!</v>
      </c>
      <c r="BD912" s="95" t="e">
        <v>#DIV/0!</v>
      </c>
      <c r="BE912" s="85" t="s">
        <v>468</v>
      </c>
      <c r="BG912" s="96"/>
      <c r="BH912" s="85" t="s">
        <v>420</v>
      </c>
      <c r="BI912" s="85">
        <v>0</v>
      </c>
    </row>
    <row r="913" spans="1:61">
      <c r="A913" s="8">
        <v>43308</v>
      </c>
      <c r="B913" s="9" t="s">
        <v>9</v>
      </c>
      <c r="D913" s="9" t="s">
        <v>10</v>
      </c>
      <c r="E913" s="9">
        <v>116</v>
      </c>
      <c r="F913" s="9">
        <v>2</v>
      </c>
      <c r="G913" s="10" t="s">
        <v>514</v>
      </c>
      <c r="H913" s="2">
        <v>10</v>
      </c>
      <c r="I913" s="2">
        <v>20</v>
      </c>
      <c r="J913" s="49" t="str">
        <f>IF(((VLOOKUP($G913,Depth_Lookup!$A$3:$J$561,9,FALSE))-(I913/100))&gt;=0,"Good","Too Long")</f>
        <v>Good</v>
      </c>
      <c r="K913" s="50">
        <f>(VLOOKUP($G913,Depth_Lookup!$A$3:$J$561,10,FALSE))+(H913/100)</f>
        <v>267.38</v>
      </c>
      <c r="L913" s="50">
        <f>(VLOOKUP($G913,Depth_Lookup!$A$3:$J$561,10,FALSE))+(I913/100)</f>
        <v>267.47999999999996</v>
      </c>
      <c r="R913" s="9"/>
      <c r="S913" s="17"/>
      <c r="T913" s="208"/>
      <c r="U913" s="5"/>
      <c r="V913" s="9"/>
      <c r="W913" s="9"/>
      <c r="X913" s="10" t="e">
        <v>#N/A</v>
      </c>
      <c r="Y913" s="5"/>
      <c r="Z913" s="17" t="e">
        <v>#N/A</v>
      </c>
      <c r="AA913" s="52"/>
      <c r="AC913" s="9"/>
      <c r="AD913" s="2" t="s">
        <v>376</v>
      </c>
      <c r="AE913" s="10">
        <v>0</v>
      </c>
      <c r="AF913" s="5"/>
      <c r="AG913" s="17" t="e">
        <v>#N/A</v>
      </c>
      <c r="AI913" s="2"/>
      <c r="AJ913" s="2"/>
      <c r="AK913" s="54"/>
      <c r="AL913" s="54"/>
      <c r="AM913" s="54"/>
      <c r="AN913" s="54"/>
      <c r="AO913" s="54"/>
      <c r="AP913" s="54"/>
      <c r="AQ913" s="54"/>
      <c r="AR913" s="54"/>
      <c r="AS913" s="54"/>
      <c r="AT913" s="55"/>
      <c r="AU913" s="55"/>
      <c r="AV913" s="55"/>
      <c r="AW913" s="55"/>
      <c r="AX913" s="56" t="e">
        <v>#DIV/0!</v>
      </c>
      <c r="AY913" s="56" t="e">
        <v>#DIV/0!</v>
      </c>
      <c r="AZ913" s="56" t="e">
        <v>#DIV/0!</v>
      </c>
      <c r="BA913" s="56" t="e">
        <v>#DIV/0!</v>
      </c>
      <c r="BB913" s="56" t="e">
        <v>#DIV/0!</v>
      </c>
      <c r="BC913" s="57" t="e">
        <v>#DIV/0!</v>
      </c>
      <c r="BD913" s="58" t="e">
        <v>#DIV/0!</v>
      </c>
      <c r="BE913" s="2" t="s">
        <v>459</v>
      </c>
      <c r="BH913" s="2" t="s">
        <v>420</v>
      </c>
      <c r="BI913" s="9">
        <v>0</v>
      </c>
    </row>
    <row r="914" spans="1:61" s="113" customFormat="1">
      <c r="A914" s="112">
        <v>43308</v>
      </c>
      <c r="B914" s="113" t="s">
        <v>9</v>
      </c>
      <c r="D914" s="113" t="s">
        <v>10</v>
      </c>
      <c r="E914" s="113">
        <v>116</v>
      </c>
      <c r="F914" s="113">
        <v>2</v>
      </c>
      <c r="G914" s="114" t="s">
        <v>514</v>
      </c>
      <c r="H914" s="113">
        <v>20</v>
      </c>
      <c r="I914" s="113">
        <v>24</v>
      </c>
      <c r="J914" s="49" t="str">
        <f>IF(((VLOOKUP($G914,Depth_Lookup!$A$3:$J$561,9,FALSE))-(I914/100))&gt;=0,"Good","Too Long")</f>
        <v>Good</v>
      </c>
      <c r="K914" s="50">
        <f>(VLOOKUP($G914,Depth_Lookup!$A$3:$J$561,10,FALSE))+(H914/100)</f>
        <v>267.47999999999996</v>
      </c>
      <c r="L914" s="50">
        <f>(VLOOKUP($G914,Depth_Lookup!$A$3:$J$561,10,FALSE))+(I914/100)</f>
        <v>267.52</v>
      </c>
      <c r="M914" s="115"/>
      <c r="N914" s="116"/>
      <c r="S914" s="114"/>
      <c r="T914" s="208"/>
      <c r="X914" s="114" t="e">
        <v>#N/A</v>
      </c>
      <c r="Z914" s="114" t="e">
        <v>#N/A</v>
      </c>
      <c r="AA914" s="117"/>
      <c r="AB914" s="118"/>
      <c r="AD914" s="113" t="s">
        <v>376</v>
      </c>
      <c r="AE914" s="114">
        <v>0</v>
      </c>
      <c r="AG914" s="114" t="e">
        <v>#N/A</v>
      </c>
      <c r="AK914" s="119" t="s">
        <v>421</v>
      </c>
      <c r="AL914" s="119" t="s">
        <v>422</v>
      </c>
      <c r="AM914" s="119" t="s">
        <v>457</v>
      </c>
      <c r="AN914" s="119">
        <v>2</v>
      </c>
      <c r="AO914" s="119"/>
      <c r="AP914" s="119"/>
      <c r="AQ914" s="119"/>
      <c r="AR914" s="119"/>
      <c r="AS914" s="119"/>
      <c r="AT914" s="120">
        <v>65</v>
      </c>
      <c r="AU914" s="120">
        <v>90</v>
      </c>
      <c r="AV914" s="120">
        <v>25</v>
      </c>
      <c r="AW914" s="120">
        <v>180</v>
      </c>
      <c r="AX914" s="121">
        <v>-77.732407209612347</v>
      </c>
      <c r="AY914" s="121">
        <v>282.26759279038765</v>
      </c>
      <c r="AZ914" s="121">
        <v>24.496854095619149</v>
      </c>
      <c r="BA914" s="121">
        <v>12.267592790387653</v>
      </c>
      <c r="BB914" s="121">
        <v>65.503145904380858</v>
      </c>
      <c r="BC914" s="122">
        <v>102.26759279038765</v>
      </c>
      <c r="BD914" s="123">
        <v>65.503145904380858</v>
      </c>
      <c r="BE914" s="113" t="s">
        <v>479</v>
      </c>
      <c r="BG914" s="124"/>
      <c r="BH914" s="113" t="s">
        <v>420</v>
      </c>
      <c r="BI914" s="113">
        <v>0</v>
      </c>
    </row>
    <row r="915" spans="1:61">
      <c r="A915" s="8">
        <v>43308</v>
      </c>
      <c r="B915" s="9" t="s">
        <v>9</v>
      </c>
      <c r="D915" s="9" t="s">
        <v>10</v>
      </c>
      <c r="E915" s="9">
        <v>116</v>
      </c>
      <c r="F915" s="9">
        <v>2</v>
      </c>
      <c r="G915" s="10" t="s">
        <v>514</v>
      </c>
      <c r="H915" s="2">
        <v>24</v>
      </c>
      <c r="I915" s="2">
        <v>30</v>
      </c>
      <c r="J915" s="49" t="str">
        <f>IF(((VLOOKUP($G915,Depth_Lookup!$A$3:$J$561,9,FALSE))-(I915/100))&gt;=0,"Good","Too Long")</f>
        <v>Good</v>
      </c>
      <c r="K915" s="50">
        <f>(VLOOKUP($G915,Depth_Lookup!$A$3:$J$561,10,FALSE))+(H915/100)</f>
        <v>267.52</v>
      </c>
      <c r="L915" s="50">
        <f>(VLOOKUP($G915,Depth_Lookup!$A$3:$J$561,10,FALSE))+(I915/100)</f>
        <v>267.58</v>
      </c>
      <c r="R915" s="9"/>
      <c r="S915" s="17"/>
      <c r="T915" s="208"/>
      <c r="U915" s="5"/>
      <c r="V915" s="9"/>
      <c r="W915" s="9"/>
      <c r="X915" s="10" t="e">
        <v>#N/A</v>
      </c>
      <c r="Y915" s="5"/>
      <c r="Z915" s="17" t="e">
        <v>#N/A</v>
      </c>
      <c r="AA915" s="52"/>
      <c r="AC915" s="9"/>
      <c r="AD915" s="2" t="s">
        <v>376</v>
      </c>
      <c r="AE915" s="10">
        <v>0</v>
      </c>
      <c r="AF915" s="5"/>
      <c r="AG915" s="17" t="e">
        <v>#N/A</v>
      </c>
      <c r="AI915" s="2"/>
      <c r="AJ915" s="2"/>
      <c r="AK915" s="54"/>
      <c r="AL915" s="54"/>
      <c r="AM915" s="54"/>
      <c r="AN915" s="54"/>
      <c r="AO915" s="54"/>
      <c r="AP915" s="54"/>
      <c r="AQ915" s="54"/>
      <c r="AR915" s="54"/>
      <c r="AS915" s="54"/>
      <c r="AT915" s="55"/>
      <c r="AU915" s="55"/>
      <c r="AV915" s="55"/>
      <c r="AW915" s="55"/>
      <c r="AX915" s="56"/>
      <c r="AY915" s="56"/>
      <c r="AZ915" s="56"/>
      <c r="BA915" s="56"/>
      <c r="BB915" s="56"/>
      <c r="BC915" s="57"/>
      <c r="BD915" s="58"/>
      <c r="BE915" s="2" t="s">
        <v>459</v>
      </c>
      <c r="BH915" s="2" t="s">
        <v>420</v>
      </c>
      <c r="BI915" s="9">
        <v>0</v>
      </c>
    </row>
    <row r="916" spans="1:61" s="113" customFormat="1">
      <c r="A916" s="112">
        <v>43308</v>
      </c>
      <c r="B916" s="113" t="s">
        <v>9</v>
      </c>
      <c r="D916" s="113" t="s">
        <v>10</v>
      </c>
      <c r="E916" s="113">
        <v>116</v>
      </c>
      <c r="F916" s="113">
        <v>2</v>
      </c>
      <c r="G916" s="114" t="s">
        <v>514</v>
      </c>
      <c r="H916" s="113">
        <v>30</v>
      </c>
      <c r="I916" s="113">
        <v>33</v>
      </c>
      <c r="J916" s="49" t="str">
        <f>IF(((VLOOKUP($G916,Depth_Lookup!$A$3:$J$561,9,FALSE))-(I916/100))&gt;=0,"Good","Too Long")</f>
        <v>Good</v>
      </c>
      <c r="K916" s="50">
        <f>(VLOOKUP($G916,Depth_Lookup!$A$3:$J$561,10,FALSE))+(H916/100)</f>
        <v>267.58</v>
      </c>
      <c r="L916" s="50">
        <f>(VLOOKUP($G916,Depth_Lookup!$A$3:$J$561,10,FALSE))+(I916/100)</f>
        <v>267.60999999999996</v>
      </c>
      <c r="M916" s="115"/>
      <c r="N916" s="116"/>
      <c r="S916" s="114"/>
      <c r="T916" s="208"/>
      <c r="X916" s="114" t="e">
        <v>#N/A</v>
      </c>
      <c r="Z916" s="114" t="e">
        <v>#N/A</v>
      </c>
      <c r="AA916" s="117"/>
      <c r="AB916" s="118"/>
      <c r="AD916" s="113" t="s">
        <v>376</v>
      </c>
      <c r="AE916" s="114">
        <v>0</v>
      </c>
      <c r="AG916" s="114" t="e">
        <v>#N/A</v>
      </c>
      <c r="AK916" s="119" t="s">
        <v>421</v>
      </c>
      <c r="AL916" s="119" t="s">
        <v>422</v>
      </c>
      <c r="AM916" s="119" t="s">
        <v>457</v>
      </c>
      <c r="AN916" s="119">
        <v>2</v>
      </c>
      <c r="AO916" s="119"/>
      <c r="AP916" s="119"/>
      <c r="AQ916" s="119"/>
      <c r="AR916" s="119"/>
      <c r="AS916" s="119"/>
      <c r="AT916" s="120">
        <v>38</v>
      </c>
      <c r="AU916" s="120">
        <v>90</v>
      </c>
      <c r="AV916" s="120">
        <v>4</v>
      </c>
      <c r="AW916" s="120">
        <v>180</v>
      </c>
      <c r="AX916" s="121">
        <v>-84.885527216372438</v>
      </c>
      <c r="AY916" s="121">
        <v>275.11447278362755</v>
      </c>
      <c r="AZ916" s="121">
        <v>51.889054590115364</v>
      </c>
      <c r="BA916" s="121">
        <v>5.1144727836275621</v>
      </c>
      <c r="BB916" s="121">
        <v>38.110945409884636</v>
      </c>
      <c r="BC916" s="122">
        <v>95.114472783627548</v>
      </c>
      <c r="BD916" s="123">
        <v>38.110945409884636</v>
      </c>
      <c r="BE916" s="113" t="s">
        <v>478</v>
      </c>
      <c r="BG916" s="124"/>
      <c r="BH916" s="113" t="s">
        <v>420</v>
      </c>
      <c r="BI916" s="113">
        <v>0</v>
      </c>
    </row>
    <row r="917" spans="1:61">
      <c r="A917" s="8">
        <v>43308</v>
      </c>
      <c r="B917" s="9" t="s">
        <v>9</v>
      </c>
      <c r="D917" s="9" t="s">
        <v>10</v>
      </c>
      <c r="E917" s="9">
        <v>116</v>
      </c>
      <c r="F917" s="9">
        <v>2</v>
      </c>
      <c r="G917" s="10" t="s">
        <v>514</v>
      </c>
      <c r="H917" s="2">
        <v>33</v>
      </c>
      <c r="I917" s="2">
        <v>44.5</v>
      </c>
      <c r="J917" s="49" t="str">
        <f>IF(((VLOOKUP($G917,Depth_Lookup!$A$3:$J$561,9,FALSE))-(I917/100))&gt;=0,"Good","Too Long")</f>
        <v>Good</v>
      </c>
      <c r="K917" s="50">
        <f>(VLOOKUP($G917,Depth_Lookup!$A$3:$J$561,10,FALSE))+(H917/100)</f>
        <v>267.60999999999996</v>
      </c>
      <c r="L917" s="50">
        <f>(VLOOKUP($G917,Depth_Lookup!$A$3:$J$561,10,FALSE))+(I917/100)</f>
        <v>267.72499999999997</v>
      </c>
      <c r="R917" s="9"/>
      <c r="S917" s="17"/>
      <c r="T917" s="208"/>
      <c r="U917" s="5"/>
      <c r="V917" s="9"/>
      <c r="W917" s="9"/>
      <c r="X917" s="10" t="e">
        <v>#N/A</v>
      </c>
      <c r="Y917" s="5"/>
      <c r="Z917" s="17" t="e">
        <v>#N/A</v>
      </c>
      <c r="AA917" s="52"/>
      <c r="AC917" s="9"/>
      <c r="AD917" s="2" t="s">
        <v>376</v>
      </c>
      <c r="AE917" s="10">
        <v>0</v>
      </c>
      <c r="AF917" s="5"/>
      <c r="AG917" s="17" t="e">
        <v>#N/A</v>
      </c>
      <c r="AI917" s="2"/>
      <c r="AJ917" s="2"/>
      <c r="AK917" s="54"/>
      <c r="AL917" s="54"/>
      <c r="AM917" s="54"/>
      <c r="AN917" s="54"/>
      <c r="AO917" s="54"/>
      <c r="AP917" s="54"/>
      <c r="AQ917" s="54"/>
      <c r="AR917" s="54"/>
      <c r="AS917" s="54"/>
      <c r="AT917" s="55"/>
      <c r="AU917" s="55"/>
      <c r="AV917" s="55"/>
      <c r="AW917" s="55"/>
      <c r="AX917" s="56"/>
      <c r="AY917" s="56"/>
      <c r="AZ917" s="56"/>
      <c r="BA917" s="56"/>
      <c r="BB917" s="56"/>
      <c r="BC917" s="57"/>
      <c r="BD917" s="58"/>
      <c r="BE917" s="2" t="s">
        <v>459</v>
      </c>
      <c r="BH917" s="2" t="s">
        <v>420</v>
      </c>
      <c r="BI917" s="9">
        <v>0</v>
      </c>
    </row>
    <row r="918" spans="1:61" s="113" customFormat="1">
      <c r="A918" s="112">
        <v>43308</v>
      </c>
      <c r="B918" s="113" t="s">
        <v>9</v>
      </c>
      <c r="D918" s="113" t="s">
        <v>10</v>
      </c>
      <c r="E918" s="113">
        <v>116</v>
      </c>
      <c r="F918" s="113">
        <v>2</v>
      </c>
      <c r="G918" s="114" t="s">
        <v>514</v>
      </c>
      <c r="H918" s="113">
        <v>44.5</v>
      </c>
      <c r="I918" s="113">
        <v>46</v>
      </c>
      <c r="J918" s="49" t="str">
        <f>IF(((VLOOKUP($G918,Depth_Lookup!$A$3:$J$561,9,FALSE))-(I918/100))&gt;=0,"Good","Too Long")</f>
        <v>Good</v>
      </c>
      <c r="K918" s="50">
        <f>(VLOOKUP($G918,Depth_Lookup!$A$3:$J$561,10,FALSE))+(H918/100)</f>
        <v>267.72499999999997</v>
      </c>
      <c r="L918" s="50">
        <f>(VLOOKUP($G918,Depth_Lookup!$A$3:$J$561,10,FALSE))+(I918/100)</f>
        <v>267.73999999999995</v>
      </c>
      <c r="M918" s="115"/>
      <c r="N918" s="116"/>
      <c r="S918" s="114"/>
      <c r="T918" s="208"/>
      <c r="X918" s="114" t="e">
        <v>#N/A</v>
      </c>
      <c r="Z918" s="114" t="e">
        <v>#N/A</v>
      </c>
      <c r="AA918" s="117"/>
      <c r="AB918" s="118"/>
      <c r="AD918" s="113" t="s">
        <v>376</v>
      </c>
      <c r="AE918" s="114">
        <v>0</v>
      </c>
      <c r="AG918" s="114" t="e">
        <v>#N/A</v>
      </c>
      <c r="AK918" s="119" t="s">
        <v>480</v>
      </c>
      <c r="AL918" s="119" t="s">
        <v>515</v>
      </c>
      <c r="AM918" s="119" t="s">
        <v>423</v>
      </c>
      <c r="AN918" s="119">
        <v>1.5</v>
      </c>
      <c r="AO918" s="119"/>
      <c r="AP918" s="119"/>
      <c r="AQ918" s="119"/>
      <c r="AR918" s="119"/>
      <c r="AS918" s="119"/>
      <c r="AT918" s="120">
        <v>7</v>
      </c>
      <c r="AU918" s="120">
        <v>90</v>
      </c>
      <c r="AV918" s="120">
        <v>76</v>
      </c>
      <c r="AW918" s="120">
        <v>0</v>
      </c>
      <c r="AX918" s="121">
        <v>-178.24651589094378</v>
      </c>
      <c r="AY918" s="121">
        <v>181.75348410905622</v>
      </c>
      <c r="AZ918" s="121">
        <v>13.993701917583397</v>
      </c>
      <c r="BA918" s="121">
        <v>271.75348410905622</v>
      </c>
      <c r="BB918" s="121">
        <v>76.006298082416606</v>
      </c>
      <c r="BC918" s="122">
        <v>1.7534841090562168</v>
      </c>
      <c r="BD918" s="123">
        <v>76.006298082416606</v>
      </c>
      <c r="BE918" s="113" t="s">
        <v>513</v>
      </c>
      <c r="BG918" s="124"/>
      <c r="BH918" s="113" t="s">
        <v>420</v>
      </c>
      <c r="BI918" s="113">
        <v>0</v>
      </c>
    </row>
    <row r="919" spans="1:61">
      <c r="A919" s="8">
        <v>43308</v>
      </c>
      <c r="B919" s="9" t="s">
        <v>9</v>
      </c>
      <c r="D919" s="9" t="s">
        <v>10</v>
      </c>
      <c r="E919" s="9">
        <v>116</v>
      </c>
      <c r="F919" s="9">
        <v>2</v>
      </c>
      <c r="G919" s="10" t="s">
        <v>514</v>
      </c>
      <c r="H919" s="2">
        <v>46</v>
      </c>
      <c r="I919" s="2">
        <v>49</v>
      </c>
      <c r="J919" s="49" t="str">
        <f>IF(((VLOOKUP($G919,Depth_Lookup!$A$3:$J$561,9,FALSE))-(I919/100))&gt;=0,"Good","Too Long")</f>
        <v>Good</v>
      </c>
      <c r="K919" s="50">
        <f>(VLOOKUP($G919,Depth_Lookup!$A$3:$J$561,10,FALSE))+(H919/100)</f>
        <v>267.73999999999995</v>
      </c>
      <c r="L919" s="50">
        <f>(VLOOKUP($G919,Depth_Lookup!$A$3:$J$561,10,FALSE))+(I919/100)</f>
        <v>267.77</v>
      </c>
      <c r="R919" s="9"/>
      <c r="S919" s="17"/>
      <c r="T919" s="208"/>
      <c r="U919" s="5"/>
      <c r="V919" s="9"/>
      <c r="W919" s="9"/>
      <c r="X919" s="10" t="e">
        <v>#N/A</v>
      </c>
      <c r="Y919" s="5"/>
      <c r="Z919" s="17" t="e">
        <v>#N/A</v>
      </c>
      <c r="AA919" s="52"/>
      <c r="AC919" s="9"/>
      <c r="AD919" s="2" t="s">
        <v>376</v>
      </c>
      <c r="AE919" s="10">
        <v>0</v>
      </c>
      <c r="AF919" s="5"/>
      <c r="AG919" s="17" t="e">
        <v>#N/A</v>
      </c>
      <c r="AI919" s="2"/>
      <c r="AJ919" s="2"/>
      <c r="AK919" s="54"/>
      <c r="AL919" s="54"/>
      <c r="AM919" s="54"/>
      <c r="AN919" s="54"/>
      <c r="AO919" s="54"/>
      <c r="AP919" s="54"/>
      <c r="AQ919" s="54"/>
      <c r="AR919" s="54"/>
      <c r="AS919" s="54"/>
      <c r="AT919" s="55"/>
      <c r="AU919" s="55"/>
      <c r="AV919" s="55"/>
      <c r="AW919" s="55"/>
      <c r="AX919" s="56"/>
      <c r="AY919" s="56"/>
      <c r="AZ919" s="56"/>
      <c r="BA919" s="56"/>
      <c r="BB919" s="56"/>
      <c r="BC919" s="57"/>
      <c r="BD919" s="58"/>
      <c r="BE919" s="2" t="s">
        <v>459</v>
      </c>
      <c r="BH919" s="2" t="s">
        <v>420</v>
      </c>
      <c r="BI919" s="9">
        <v>0</v>
      </c>
    </row>
    <row r="920" spans="1:61" s="113" customFormat="1">
      <c r="A920" s="112">
        <v>43308</v>
      </c>
      <c r="B920" s="113" t="s">
        <v>9</v>
      </c>
      <c r="D920" s="113" t="s">
        <v>10</v>
      </c>
      <c r="E920" s="113">
        <v>116</v>
      </c>
      <c r="F920" s="113">
        <v>2</v>
      </c>
      <c r="G920" s="114" t="s">
        <v>514</v>
      </c>
      <c r="H920" s="113">
        <v>49</v>
      </c>
      <c r="I920" s="113">
        <v>57</v>
      </c>
      <c r="J920" s="49" t="str">
        <f>IF(((VLOOKUP($G920,Depth_Lookup!$A$3:$J$561,9,FALSE))-(I920/100))&gt;=0,"Good","Too Long")</f>
        <v>Good</v>
      </c>
      <c r="K920" s="50">
        <f>(VLOOKUP($G920,Depth_Lookup!$A$3:$J$561,10,FALSE))+(H920/100)</f>
        <v>267.77</v>
      </c>
      <c r="L920" s="50">
        <f>(VLOOKUP($G920,Depth_Lookup!$A$3:$J$561,10,FALSE))+(I920/100)</f>
        <v>267.84999999999997</v>
      </c>
      <c r="M920" s="115"/>
      <c r="N920" s="116"/>
      <c r="S920" s="114"/>
      <c r="T920" s="208"/>
      <c r="X920" s="114" t="e">
        <v>#N/A</v>
      </c>
      <c r="Z920" s="114" t="e">
        <v>#N/A</v>
      </c>
      <c r="AA920" s="117"/>
      <c r="AB920" s="118"/>
      <c r="AD920" s="113" t="s">
        <v>376</v>
      </c>
      <c r="AE920" s="114">
        <v>0</v>
      </c>
      <c r="AG920" s="114" t="e">
        <v>#N/A</v>
      </c>
      <c r="AK920" s="119" t="s">
        <v>421</v>
      </c>
      <c r="AL920" s="119" t="s">
        <v>515</v>
      </c>
      <c r="AM920" s="119" t="s">
        <v>457</v>
      </c>
      <c r="AN920" s="119">
        <v>5</v>
      </c>
      <c r="AO920" s="119"/>
      <c r="AP920" s="119"/>
      <c r="AQ920" s="119"/>
      <c r="AR920" s="119"/>
      <c r="AS920" s="119"/>
      <c r="AT920" s="120">
        <v>42</v>
      </c>
      <c r="AU920" s="120">
        <v>90</v>
      </c>
      <c r="AV920" s="120">
        <v>19</v>
      </c>
      <c r="AW920" s="120">
        <v>0</v>
      </c>
      <c r="AX920" s="121">
        <v>-110.92758170112529</v>
      </c>
      <c r="AY920" s="121">
        <v>249.07241829887471</v>
      </c>
      <c r="AZ920" s="121">
        <v>46.050219161725892</v>
      </c>
      <c r="BA920" s="121">
        <v>339.07241829887471</v>
      </c>
      <c r="BB920" s="121">
        <v>43.949780838274108</v>
      </c>
      <c r="BC920" s="122">
        <v>69.072418298874709</v>
      </c>
      <c r="BD920" s="123">
        <v>43.949780838274108</v>
      </c>
      <c r="BE920" s="113" t="s">
        <v>466</v>
      </c>
      <c r="BF920" s="113" t="s">
        <v>516</v>
      </c>
      <c r="BG920" s="124"/>
      <c r="BH920" s="113" t="s">
        <v>420</v>
      </c>
      <c r="BI920" s="113">
        <v>0</v>
      </c>
    </row>
    <row r="921" spans="1:61">
      <c r="A921" s="8">
        <v>43308</v>
      </c>
      <c r="B921" s="9" t="s">
        <v>9</v>
      </c>
      <c r="D921" s="9" t="s">
        <v>10</v>
      </c>
      <c r="E921" s="9">
        <v>116</v>
      </c>
      <c r="F921" s="9">
        <v>2</v>
      </c>
      <c r="G921" s="10" t="s">
        <v>514</v>
      </c>
      <c r="H921" s="2">
        <v>57</v>
      </c>
      <c r="I921" s="2">
        <v>61.5</v>
      </c>
      <c r="J921" s="49" t="str">
        <f>IF(((VLOOKUP($G921,Depth_Lookup!$A$3:$J$561,9,FALSE))-(I921/100))&gt;=0,"Good","Too Long")</f>
        <v>Good</v>
      </c>
      <c r="K921" s="50">
        <f>(VLOOKUP($G921,Depth_Lookup!$A$3:$J$561,10,FALSE))+(H921/100)</f>
        <v>267.84999999999997</v>
      </c>
      <c r="L921" s="50">
        <f>(VLOOKUP($G921,Depth_Lookup!$A$3:$J$561,10,FALSE))+(I921/100)</f>
        <v>267.89499999999998</v>
      </c>
      <c r="R921" s="9"/>
      <c r="S921" s="17"/>
      <c r="T921" s="208"/>
      <c r="U921" s="5"/>
      <c r="V921" s="9"/>
      <c r="W921" s="9"/>
      <c r="X921" s="10" t="e">
        <v>#N/A</v>
      </c>
      <c r="Y921" s="5"/>
      <c r="Z921" s="17" t="e">
        <v>#N/A</v>
      </c>
      <c r="AA921" s="52"/>
      <c r="AC921" s="9"/>
      <c r="AD921" s="2" t="s">
        <v>376</v>
      </c>
      <c r="AE921" s="10">
        <v>0</v>
      </c>
      <c r="AF921" s="5"/>
      <c r="AG921" s="17" t="e">
        <v>#N/A</v>
      </c>
      <c r="AI921" s="2"/>
      <c r="AJ921" s="2"/>
      <c r="AK921" s="54"/>
      <c r="AL921" s="54"/>
      <c r="AM921" s="54"/>
      <c r="AN921" s="54"/>
      <c r="AO921" s="54"/>
      <c r="AP921" s="54"/>
      <c r="AQ921" s="54"/>
      <c r="AR921" s="54"/>
      <c r="AS921" s="54"/>
      <c r="AT921" s="55"/>
      <c r="AU921" s="55"/>
      <c r="AV921" s="55"/>
      <c r="AW921" s="55"/>
      <c r="AX921" s="56"/>
      <c r="AY921" s="56"/>
      <c r="AZ921" s="56"/>
      <c r="BA921" s="56"/>
      <c r="BB921" s="56"/>
      <c r="BC921" s="57"/>
      <c r="BD921" s="58"/>
      <c r="BE921" s="2" t="s">
        <v>459</v>
      </c>
      <c r="BH921" s="2" t="s">
        <v>420</v>
      </c>
      <c r="BI921" s="9">
        <v>0</v>
      </c>
    </row>
    <row r="922" spans="1:61">
      <c r="A922" s="8">
        <v>43308</v>
      </c>
      <c r="B922" s="9" t="s">
        <v>9</v>
      </c>
      <c r="D922" s="9" t="s">
        <v>10</v>
      </c>
      <c r="E922" s="9">
        <v>116</v>
      </c>
      <c r="F922" s="9">
        <v>3</v>
      </c>
      <c r="G922" s="10" t="s">
        <v>517</v>
      </c>
      <c r="H922" s="2">
        <v>0</v>
      </c>
      <c r="I922" s="2">
        <v>5</v>
      </c>
      <c r="J922" s="49" t="str">
        <f>IF(((VLOOKUP($G922,Depth_Lookup!$A$3:$J$561,9,FALSE))-(I922/100))&gt;=0,"Good","Too Long")</f>
        <v>Good</v>
      </c>
      <c r="K922" s="50">
        <f>(VLOOKUP($G922,Depth_Lookup!$A$3:$J$561,10,FALSE))+(H922/100)</f>
        <v>267.89499999999998</v>
      </c>
      <c r="L922" s="50">
        <f>(VLOOKUP($G922,Depth_Lookup!$A$3:$J$561,10,FALSE))+(I922/100)</f>
        <v>267.94499999999999</v>
      </c>
      <c r="R922" s="9"/>
      <c r="S922" s="17"/>
      <c r="T922" s="208"/>
      <c r="U922" s="5"/>
      <c r="V922" s="9"/>
      <c r="W922" s="9"/>
      <c r="X922" s="10" t="e">
        <v>#N/A</v>
      </c>
      <c r="Y922" s="5"/>
      <c r="Z922" s="17" t="e">
        <v>#N/A</v>
      </c>
      <c r="AA922" s="52"/>
      <c r="AC922" s="9"/>
      <c r="AD922" s="2" t="s">
        <v>376</v>
      </c>
      <c r="AE922" s="10">
        <v>0</v>
      </c>
      <c r="AF922" s="5"/>
      <c r="AG922" s="17" t="e">
        <v>#N/A</v>
      </c>
      <c r="AI922" s="2"/>
      <c r="AJ922" s="2"/>
      <c r="AK922" s="54"/>
      <c r="AL922" s="54"/>
      <c r="AM922" s="54"/>
      <c r="AN922" s="54"/>
      <c r="AO922" s="54"/>
      <c r="AP922" s="54"/>
      <c r="AQ922" s="54"/>
      <c r="AR922" s="54"/>
      <c r="AS922" s="54"/>
      <c r="AT922" s="55"/>
      <c r="AU922" s="55"/>
      <c r="AV922" s="55"/>
      <c r="AW922" s="55"/>
      <c r="AX922" s="56" t="e">
        <v>#DIV/0!</v>
      </c>
      <c r="AY922" s="56" t="e">
        <v>#DIV/0!</v>
      </c>
      <c r="AZ922" s="56" t="e">
        <v>#DIV/0!</v>
      </c>
      <c r="BA922" s="56" t="e">
        <v>#DIV/0!</v>
      </c>
      <c r="BB922" s="56" t="e">
        <v>#DIV/0!</v>
      </c>
      <c r="BC922" s="57" t="e">
        <v>#DIV/0!</v>
      </c>
      <c r="BD922" s="58" t="e">
        <v>#DIV/0!</v>
      </c>
      <c r="BE922" s="2" t="s">
        <v>459</v>
      </c>
      <c r="BH922" s="2" t="s">
        <v>420</v>
      </c>
      <c r="BI922" s="9">
        <v>0</v>
      </c>
    </row>
    <row r="923" spans="1:61" s="113" customFormat="1">
      <c r="A923" s="112">
        <v>43308</v>
      </c>
      <c r="B923" s="113" t="s">
        <v>9</v>
      </c>
      <c r="D923" s="113" t="s">
        <v>10</v>
      </c>
      <c r="E923" s="113">
        <v>116</v>
      </c>
      <c r="F923" s="113">
        <v>3</v>
      </c>
      <c r="G923" s="114" t="s">
        <v>517</v>
      </c>
      <c r="H923" s="113">
        <v>5</v>
      </c>
      <c r="I923" s="113">
        <v>6</v>
      </c>
      <c r="J923" s="49" t="str">
        <f>IF(((VLOOKUP($G923,Depth_Lookup!$A$3:$J$561,9,FALSE))-(I923/100))&gt;=0,"Good","Too Long")</f>
        <v>Good</v>
      </c>
      <c r="K923" s="50">
        <f>(VLOOKUP($G923,Depth_Lookup!$A$3:$J$561,10,FALSE))+(H923/100)</f>
        <v>267.94499999999999</v>
      </c>
      <c r="L923" s="50">
        <f>(VLOOKUP($G923,Depth_Lookup!$A$3:$J$561,10,FALSE))+(I923/100)</f>
        <v>267.95499999999998</v>
      </c>
      <c r="M923" s="115"/>
      <c r="N923" s="116"/>
      <c r="S923" s="114"/>
      <c r="T923" s="208"/>
      <c r="X923" s="114" t="e">
        <v>#N/A</v>
      </c>
      <c r="Z923" s="114" t="e">
        <v>#N/A</v>
      </c>
      <c r="AA923" s="117"/>
      <c r="AB923" s="118"/>
      <c r="AD923" s="113" t="s">
        <v>376</v>
      </c>
      <c r="AE923" s="114">
        <v>0</v>
      </c>
      <c r="AG923" s="114" t="e">
        <v>#N/A</v>
      </c>
      <c r="AK923" s="119" t="s">
        <v>421</v>
      </c>
      <c r="AL923" s="119" t="s">
        <v>422</v>
      </c>
      <c r="AM923" s="119" t="s">
        <v>457</v>
      </c>
      <c r="AN923" s="119">
        <v>1</v>
      </c>
      <c r="AO923" s="119"/>
      <c r="AP923" s="119"/>
      <c r="AQ923" s="119"/>
      <c r="AR923" s="119"/>
      <c r="AS923" s="119"/>
      <c r="AT923" s="120">
        <v>31</v>
      </c>
      <c r="AU923" s="120">
        <v>90</v>
      </c>
      <c r="AV923" s="120">
        <v>0.1</v>
      </c>
      <c r="AW923" s="120">
        <v>0</v>
      </c>
      <c r="AX923" s="121">
        <v>-90.166427649154144</v>
      </c>
      <c r="AY923" s="121">
        <v>269.83357235084588</v>
      </c>
      <c r="AZ923" s="121">
        <v>58.999893290201143</v>
      </c>
      <c r="BA923" s="121">
        <v>359.83357235084588</v>
      </c>
      <c r="BB923" s="121">
        <v>31.000106709798857</v>
      </c>
      <c r="BC923" s="122">
        <v>89.833572350845884</v>
      </c>
      <c r="BD923" s="123">
        <v>31.000106709798857</v>
      </c>
      <c r="BE923" s="113" t="s">
        <v>479</v>
      </c>
      <c r="BF923" s="113" t="s">
        <v>516</v>
      </c>
      <c r="BG923" s="124"/>
      <c r="BH923" s="113" t="s">
        <v>420</v>
      </c>
      <c r="BI923" s="113">
        <v>0</v>
      </c>
    </row>
    <row r="924" spans="1:61">
      <c r="A924" s="8">
        <v>43308</v>
      </c>
      <c r="B924" s="9" t="s">
        <v>9</v>
      </c>
      <c r="D924" s="9" t="s">
        <v>10</v>
      </c>
      <c r="E924" s="9">
        <v>116</v>
      </c>
      <c r="F924" s="9">
        <v>3</v>
      </c>
      <c r="G924" s="10" t="s">
        <v>517</v>
      </c>
      <c r="H924" s="2">
        <v>6</v>
      </c>
      <c r="I924" s="2">
        <v>29.5</v>
      </c>
      <c r="J924" s="49" t="str">
        <f>IF(((VLOOKUP($G924,Depth_Lookup!$A$3:$J$561,9,FALSE))-(I924/100))&gt;=0,"Good","Too Long")</f>
        <v>Good</v>
      </c>
      <c r="K924" s="50">
        <f>(VLOOKUP($G924,Depth_Lookup!$A$3:$J$561,10,FALSE))+(H924/100)</f>
        <v>267.95499999999998</v>
      </c>
      <c r="L924" s="50">
        <f>(VLOOKUP($G924,Depth_Lookup!$A$3:$J$561,10,FALSE))+(I924/100)</f>
        <v>268.19</v>
      </c>
      <c r="R924" s="9"/>
      <c r="S924" s="17"/>
      <c r="T924" s="208"/>
      <c r="U924" s="5"/>
      <c r="V924" s="9"/>
      <c r="W924" s="9"/>
      <c r="X924" s="10" t="e">
        <v>#N/A</v>
      </c>
      <c r="Y924" s="5"/>
      <c r="Z924" s="17" t="e">
        <v>#N/A</v>
      </c>
      <c r="AA924" s="52"/>
      <c r="AC924" s="9"/>
      <c r="AD924" s="2" t="s">
        <v>376</v>
      </c>
      <c r="AE924" s="10">
        <v>0</v>
      </c>
      <c r="AF924" s="5"/>
      <c r="AG924" s="17" t="e">
        <v>#N/A</v>
      </c>
      <c r="AI924" s="2"/>
      <c r="AJ924" s="2"/>
      <c r="AK924" s="54"/>
      <c r="AL924" s="54"/>
      <c r="AM924" s="54"/>
      <c r="AN924" s="54"/>
      <c r="AO924" s="54"/>
      <c r="AP924" s="54"/>
      <c r="AQ924" s="54"/>
      <c r="AR924" s="54"/>
      <c r="AS924" s="54"/>
      <c r="AT924" s="55"/>
      <c r="AU924" s="55"/>
      <c r="AV924" s="55"/>
      <c r="AW924" s="55"/>
      <c r="AX924" s="56"/>
      <c r="AY924" s="56"/>
      <c r="AZ924" s="56"/>
      <c r="BA924" s="56"/>
      <c r="BB924" s="56"/>
      <c r="BC924" s="57"/>
      <c r="BD924" s="58"/>
      <c r="BE924" s="2" t="s">
        <v>459</v>
      </c>
      <c r="BH924" s="2" t="s">
        <v>420</v>
      </c>
      <c r="BI924" s="9">
        <v>0</v>
      </c>
    </row>
    <row r="925" spans="1:61" s="85" customFormat="1">
      <c r="A925" s="84">
        <v>43308</v>
      </c>
      <c r="B925" s="85" t="s">
        <v>9</v>
      </c>
      <c r="D925" s="85" t="s">
        <v>10</v>
      </c>
      <c r="E925" s="85">
        <v>116</v>
      </c>
      <c r="F925" s="85">
        <v>3</v>
      </c>
      <c r="G925" s="86" t="s">
        <v>517</v>
      </c>
      <c r="H925" s="85">
        <v>29.5</v>
      </c>
      <c r="I925" s="85">
        <v>32</v>
      </c>
      <c r="J925" s="49" t="str">
        <f>IF(((VLOOKUP($G925,Depth_Lookup!$A$3:$J$561,9,FALSE))-(I925/100))&gt;=0,"Good","Too Long")</f>
        <v>Good</v>
      </c>
      <c r="K925" s="50">
        <f>(VLOOKUP($G925,Depth_Lookup!$A$3:$J$561,10,FALSE))+(H925/100)</f>
        <v>268.19</v>
      </c>
      <c r="L925" s="50">
        <f>(VLOOKUP($G925,Depth_Lookup!$A$3:$J$561,10,FALSE))+(I925/100)</f>
        <v>268.21499999999997</v>
      </c>
      <c r="M925" s="87"/>
      <c r="N925" s="88"/>
      <c r="S925" s="86"/>
      <c r="T925" s="208"/>
      <c r="X925" s="86" t="e">
        <v>#N/A</v>
      </c>
      <c r="Z925" s="86" t="e">
        <v>#N/A</v>
      </c>
      <c r="AA925" s="89"/>
      <c r="AB925" s="90"/>
      <c r="AD925" s="85" t="s">
        <v>376</v>
      </c>
      <c r="AE925" s="86">
        <v>0</v>
      </c>
      <c r="AG925" s="86" t="e">
        <v>#N/A</v>
      </c>
      <c r="AK925" s="91"/>
      <c r="AL925" s="91"/>
      <c r="AM925" s="91"/>
      <c r="AN925" s="91"/>
      <c r="AO925" s="91"/>
      <c r="AP925" s="91"/>
      <c r="AQ925" s="91"/>
      <c r="AR925" s="91"/>
      <c r="AS925" s="91"/>
      <c r="AT925" s="92"/>
      <c r="AU925" s="92"/>
      <c r="AV925" s="92"/>
      <c r="AW925" s="92"/>
      <c r="AX925" s="93" t="e">
        <v>#DIV/0!</v>
      </c>
      <c r="AY925" s="93" t="e">
        <v>#DIV/0!</v>
      </c>
      <c r="AZ925" s="93" t="e">
        <v>#DIV/0!</v>
      </c>
      <c r="BA925" s="93" t="e">
        <v>#DIV/0!</v>
      </c>
      <c r="BB925" s="93" t="e">
        <v>#DIV/0!</v>
      </c>
      <c r="BC925" s="94" t="e">
        <v>#DIV/0!</v>
      </c>
      <c r="BD925" s="95" t="e">
        <v>#DIV/0!</v>
      </c>
      <c r="BE925" s="85" t="s">
        <v>462</v>
      </c>
      <c r="BG925" s="96"/>
      <c r="BH925" s="85" t="s">
        <v>420</v>
      </c>
      <c r="BI925" s="85">
        <v>0</v>
      </c>
    </row>
    <row r="926" spans="1:61">
      <c r="A926" s="8">
        <v>43308</v>
      </c>
      <c r="B926" s="9" t="s">
        <v>9</v>
      </c>
      <c r="D926" s="9" t="s">
        <v>10</v>
      </c>
      <c r="E926" s="9">
        <v>116</v>
      </c>
      <c r="F926" s="9">
        <v>3</v>
      </c>
      <c r="G926" s="10" t="s">
        <v>517</v>
      </c>
      <c r="H926" s="2">
        <v>32</v>
      </c>
      <c r="I926" s="2">
        <v>51.5</v>
      </c>
      <c r="J926" s="49" t="str">
        <f>IF(((VLOOKUP($G926,Depth_Lookup!$A$3:$J$561,9,FALSE))-(I926/100))&gt;=0,"Good","Too Long")</f>
        <v>Good</v>
      </c>
      <c r="K926" s="50">
        <f>(VLOOKUP($G926,Depth_Lookup!$A$3:$J$561,10,FALSE))+(H926/100)</f>
        <v>268.21499999999997</v>
      </c>
      <c r="L926" s="50">
        <f>(VLOOKUP($G926,Depth_Lookup!$A$3:$J$561,10,FALSE))+(I926/100)</f>
        <v>268.40999999999997</v>
      </c>
      <c r="R926" s="9"/>
      <c r="S926" s="17"/>
      <c r="T926" s="208"/>
      <c r="U926" s="5"/>
      <c r="V926" s="9"/>
      <c r="W926" s="9"/>
      <c r="X926" s="10" t="e">
        <v>#N/A</v>
      </c>
      <c r="Y926" s="5"/>
      <c r="Z926" s="17" t="e">
        <v>#N/A</v>
      </c>
      <c r="AA926" s="52"/>
      <c r="AC926" s="9"/>
      <c r="AD926" s="2" t="s">
        <v>376</v>
      </c>
      <c r="AE926" s="10">
        <v>0</v>
      </c>
      <c r="AF926" s="5"/>
      <c r="AG926" s="17" t="e">
        <v>#N/A</v>
      </c>
      <c r="AI926" s="2"/>
      <c r="AJ926" s="2"/>
      <c r="AK926" s="54"/>
      <c r="AL926" s="54"/>
      <c r="AM926" s="54"/>
      <c r="AN926" s="54"/>
      <c r="AO926" s="54"/>
      <c r="AP926" s="54"/>
      <c r="AQ926" s="54"/>
      <c r="AR926" s="54"/>
      <c r="AS926" s="54"/>
      <c r="AT926" s="55"/>
      <c r="AU926" s="55"/>
      <c r="AV926" s="55"/>
      <c r="AW926" s="55"/>
      <c r="AX926" s="56" t="e">
        <v>#DIV/0!</v>
      </c>
      <c r="AY926" s="56" t="e">
        <v>#DIV/0!</v>
      </c>
      <c r="AZ926" s="56" t="e">
        <v>#DIV/0!</v>
      </c>
      <c r="BA926" s="56" t="e">
        <v>#DIV/0!</v>
      </c>
      <c r="BB926" s="56" t="e">
        <v>#DIV/0!</v>
      </c>
      <c r="BC926" s="57" t="e">
        <v>#DIV/0!</v>
      </c>
      <c r="BD926" s="58" t="e">
        <v>#DIV/0!</v>
      </c>
      <c r="BE926" s="2" t="s">
        <v>459</v>
      </c>
      <c r="BH926" s="2" t="s">
        <v>420</v>
      </c>
      <c r="BI926" s="9">
        <v>0</v>
      </c>
    </row>
    <row r="927" spans="1:61">
      <c r="A927" s="8">
        <v>43308</v>
      </c>
      <c r="B927" s="9" t="s">
        <v>9</v>
      </c>
      <c r="D927" s="9" t="s">
        <v>10</v>
      </c>
      <c r="E927" s="9">
        <v>116</v>
      </c>
      <c r="F927" s="9">
        <v>3</v>
      </c>
      <c r="G927" s="10" t="s">
        <v>517</v>
      </c>
      <c r="H927" s="2">
        <v>51.5</v>
      </c>
      <c r="I927" s="2">
        <v>65.5</v>
      </c>
      <c r="J927" s="49" t="str">
        <f>IF(((VLOOKUP($G927,Depth_Lookup!$A$3:$J$561,9,FALSE))-(I927/100))&gt;=0,"Good","Too Long")</f>
        <v>Good</v>
      </c>
      <c r="K927" s="50">
        <f>(VLOOKUP($G927,Depth_Lookup!$A$3:$J$561,10,FALSE))+(H927/100)</f>
        <v>268.40999999999997</v>
      </c>
      <c r="L927" s="50">
        <f>(VLOOKUP($G927,Depth_Lookup!$A$3:$J$561,10,FALSE))+(I927/100)</f>
        <v>268.54999999999995</v>
      </c>
      <c r="P927" s="2" t="s">
        <v>373</v>
      </c>
      <c r="Q927" s="2" t="s">
        <v>372</v>
      </c>
      <c r="R927" s="9"/>
      <c r="S927" s="17"/>
      <c r="T927" s="208" t="s">
        <v>375</v>
      </c>
      <c r="U927" s="5"/>
      <c r="V927" s="9"/>
      <c r="W927" s="9"/>
      <c r="X927" s="10" t="e">
        <v>#N/A</v>
      </c>
      <c r="Y927" s="5"/>
      <c r="Z927" s="17" t="e">
        <v>#N/A</v>
      </c>
      <c r="AA927" s="52"/>
      <c r="AC927" s="9"/>
      <c r="AD927" s="2" t="s">
        <v>376</v>
      </c>
      <c r="AE927" s="10">
        <v>0</v>
      </c>
      <c r="AF927" s="5"/>
      <c r="AG927" s="17" t="e">
        <v>#N/A</v>
      </c>
      <c r="AI927" s="2"/>
      <c r="AJ927" s="2"/>
      <c r="AK927" s="54"/>
      <c r="AL927" s="54"/>
      <c r="AM927" s="54"/>
      <c r="AN927" s="54"/>
      <c r="AO927" s="54"/>
      <c r="AP927" s="54"/>
      <c r="AQ927" s="54"/>
      <c r="AR927" s="54"/>
      <c r="AS927" s="54"/>
      <c r="AT927" s="55"/>
      <c r="AU927" s="55"/>
      <c r="AV927" s="55"/>
      <c r="AW927" s="55"/>
      <c r="AX927" s="56" t="e">
        <v>#DIV/0!</v>
      </c>
      <c r="AY927" s="56" t="e">
        <v>#DIV/0!</v>
      </c>
      <c r="AZ927" s="56" t="e">
        <v>#DIV/0!</v>
      </c>
      <c r="BA927" s="56" t="e">
        <v>#DIV/0!</v>
      </c>
      <c r="BB927" s="56" t="e">
        <v>#DIV/0!</v>
      </c>
      <c r="BC927" s="57"/>
      <c r="BD927" s="58"/>
      <c r="BE927" s="2" t="s">
        <v>419</v>
      </c>
      <c r="BH927" s="2" t="s">
        <v>420</v>
      </c>
      <c r="BI927" s="9">
        <v>0</v>
      </c>
    </row>
    <row r="928" spans="1:61">
      <c r="A928" s="8">
        <v>43308</v>
      </c>
      <c r="B928" s="9" t="s">
        <v>9</v>
      </c>
      <c r="D928" s="9" t="s">
        <v>10</v>
      </c>
      <c r="E928" s="9">
        <v>117</v>
      </c>
      <c r="F928" s="9">
        <v>1</v>
      </c>
      <c r="G928" s="10" t="s">
        <v>518</v>
      </c>
      <c r="H928" s="2">
        <v>0</v>
      </c>
      <c r="I928" s="2">
        <v>95</v>
      </c>
      <c r="J928" s="49" t="str">
        <f>IF(((VLOOKUP($G928,Depth_Lookup!$A$3:$J$561,9,FALSE))-(I928/100))&gt;=0,"Good","Too Long")</f>
        <v>Good</v>
      </c>
      <c r="K928" s="50">
        <f>(VLOOKUP($G928,Depth_Lookup!$A$3:$J$561,10,FALSE))+(H928/100)</f>
        <v>269.60000000000002</v>
      </c>
      <c r="L928" s="50">
        <f>(VLOOKUP($G928,Depth_Lookup!$A$3:$J$561,10,FALSE))+(I928/100)</f>
        <v>270.55</v>
      </c>
      <c r="P928" s="2" t="s">
        <v>373</v>
      </c>
      <c r="Q928" s="2" t="s">
        <v>372</v>
      </c>
      <c r="R928" s="9"/>
      <c r="S928" s="17"/>
      <c r="T928" s="208" t="s">
        <v>375</v>
      </c>
      <c r="U928" s="5"/>
      <c r="V928" s="9"/>
      <c r="W928" s="9"/>
      <c r="X928" s="10" t="e">
        <v>#N/A</v>
      </c>
      <c r="Y928" s="5"/>
      <c r="Z928" s="17" t="e">
        <v>#N/A</v>
      </c>
      <c r="AA928" s="52"/>
      <c r="AC928" s="9"/>
      <c r="AD928" s="2" t="s">
        <v>376</v>
      </c>
      <c r="AE928" s="10">
        <v>0</v>
      </c>
      <c r="AF928" s="5"/>
      <c r="AG928" s="17" t="e">
        <v>#N/A</v>
      </c>
      <c r="AI928" s="2"/>
      <c r="AJ928" s="2"/>
      <c r="AK928" s="54"/>
      <c r="AL928" s="54"/>
      <c r="AM928" s="54"/>
      <c r="AN928" s="54"/>
      <c r="AO928" s="54"/>
      <c r="AP928" s="54"/>
      <c r="AQ928" s="54"/>
      <c r="AR928" s="54"/>
      <c r="AS928" s="54"/>
      <c r="AT928" s="55"/>
      <c r="AU928" s="55"/>
      <c r="AV928" s="55"/>
      <c r="AW928" s="55"/>
      <c r="AX928" s="56" t="e">
        <v>#DIV/0!</v>
      </c>
      <c r="AY928" s="56" t="e">
        <v>#DIV/0!</v>
      </c>
      <c r="AZ928" s="56" t="e">
        <v>#DIV/0!</v>
      </c>
      <c r="BA928" s="56" t="e">
        <v>#DIV/0!</v>
      </c>
      <c r="BB928" s="56" t="e">
        <v>#DIV/0!</v>
      </c>
      <c r="BC928" s="57"/>
      <c r="BD928" s="58"/>
      <c r="BE928" s="2" t="s">
        <v>459</v>
      </c>
      <c r="BH928" s="2" t="s">
        <v>420</v>
      </c>
      <c r="BI928" s="9">
        <v>0</v>
      </c>
    </row>
    <row r="929" spans="1:61">
      <c r="A929" s="8">
        <v>43308</v>
      </c>
      <c r="B929" s="9" t="s">
        <v>9</v>
      </c>
      <c r="D929" s="9" t="s">
        <v>10</v>
      </c>
      <c r="E929" s="9">
        <v>118</v>
      </c>
      <c r="F929" s="9">
        <v>1</v>
      </c>
      <c r="G929" s="10" t="s">
        <v>519</v>
      </c>
      <c r="H929" s="2">
        <v>0</v>
      </c>
      <c r="I929" s="2">
        <v>24</v>
      </c>
      <c r="J929" s="49" t="str">
        <f>IF(((VLOOKUP($G929,Depth_Lookup!$A$3:$J$561,9,FALSE))-(I929/100))&gt;=0,"Good","Too Long")</f>
        <v>Good</v>
      </c>
      <c r="K929" s="50">
        <f>(VLOOKUP($G929,Depth_Lookup!$A$3:$J$561,10,FALSE))+(H929/100)</f>
        <v>269.60000000000002</v>
      </c>
      <c r="L929" s="50">
        <f>(VLOOKUP($G929,Depth_Lookup!$A$3:$J$561,10,FALSE))+(I929/100)</f>
        <v>269.84000000000003</v>
      </c>
      <c r="R929" s="9"/>
      <c r="S929" s="17"/>
      <c r="T929" s="208"/>
      <c r="U929" s="5"/>
      <c r="V929" s="9"/>
      <c r="W929" s="9"/>
      <c r="X929" s="10" t="e">
        <v>#N/A</v>
      </c>
      <c r="Y929" s="5"/>
      <c r="Z929" s="17" t="e">
        <v>#N/A</v>
      </c>
      <c r="AA929" s="52"/>
      <c r="AC929" s="9"/>
      <c r="AD929" s="2" t="s">
        <v>376</v>
      </c>
      <c r="AE929" s="10">
        <v>0</v>
      </c>
      <c r="AF929" s="5"/>
      <c r="AG929" s="17" t="e">
        <v>#N/A</v>
      </c>
      <c r="AI929" s="2"/>
      <c r="AJ929" s="2"/>
      <c r="AK929" s="54"/>
      <c r="AL929" s="54"/>
      <c r="AM929" s="54"/>
      <c r="AN929" s="54"/>
      <c r="AO929" s="54"/>
      <c r="AP929" s="54"/>
      <c r="AQ929" s="54"/>
      <c r="AR929" s="54"/>
      <c r="AS929" s="54"/>
      <c r="AT929" s="55"/>
      <c r="AU929" s="55"/>
      <c r="AV929" s="55"/>
      <c r="AW929" s="55"/>
      <c r="AX929" s="56" t="e">
        <v>#DIV/0!</v>
      </c>
      <c r="AY929" s="56" t="e">
        <v>#DIV/0!</v>
      </c>
      <c r="AZ929" s="56" t="e">
        <v>#DIV/0!</v>
      </c>
      <c r="BA929" s="56" t="e">
        <v>#DIV/0!</v>
      </c>
      <c r="BB929" s="56" t="e">
        <v>#DIV/0!</v>
      </c>
      <c r="BC929" s="57" t="e">
        <v>#DIV/0!</v>
      </c>
      <c r="BD929" s="58" t="e">
        <v>#DIV/0!</v>
      </c>
      <c r="BE929" s="2" t="s">
        <v>459</v>
      </c>
      <c r="BH929" s="2" t="s">
        <v>420</v>
      </c>
      <c r="BI929" s="9">
        <v>0</v>
      </c>
    </row>
    <row r="930" spans="1:61" s="113" customFormat="1">
      <c r="A930" s="112">
        <v>43308</v>
      </c>
      <c r="B930" s="113" t="s">
        <v>9</v>
      </c>
      <c r="D930" s="113" t="s">
        <v>10</v>
      </c>
      <c r="E930" s="113">
        <v>118</v>
      </c>
      <c r="F930" s="113">
        <v>1</v>
      </c>
      <c r="G930" s="114" t="s">
        <v>519</v>
      </c>
      <c r="H930" s="113">
        <v>24</v>
      </c>
      <c r="I930" s="113">
        <v>25</v>
      </c>
      <c r="J930" s="49" t="str">
        <f>IF(((VLOOKUP($G930,Depth_Lookup!$A$3:$J$561,9,FALSE))-(I930/100))&gt;=0,"Good","Too Long")</f>
        <v>Good</v>
      </c>
      <c r="K930" s="50">
        <f>(VLOOKUP($G930,Depth_Lookup!$A$3:$J$561,10,FALSE))+(H930/100)</f>
        <v>269.84000000000003</v>
      </c>
      <c r="L930" s="50">
        <f>(VLOOKUP($G930,Depth_Lookup!$A$3:$J$561,10,FALSE))+(I930/100)</f>
        <v>269.85000000000002</v>
      </c>
      <c r="M930" s="115"/>
      <c r="N930" s="116"/>
      <c r="S930" s="114"/>
      <c r="T930" s="208"/>
      <c r="X930" s="114" t="e">
        <v>#N/A</v>
      </c>
      <c r="Z930" s="114" t="e">
        <v>#N/A</v>
      </c>
      <c r="AA930" s="117"/>
      <c r="AB930" s="118"/>
      <c r="AD930" s="113" t="s">
        <v>376</v>
      </c>
      <c r="AE930" s="114">
        <v>0</v>
      </c>
      <c r="AG930" s="114" t="e">
        <v>#N/A</v>
      </c>
      <c r="AK930" s="119" t="s">
        <v>421</v>
      </c>
      <c r="AL930" s="119" t="s">
        <v>422</v>
      </c>
      <c r="AM930" s="119" t="s">
        <v>457</v>
      </c>
      <c r="AN930" s="119">
        <v>0.5</v>
      </c>
      <c r="AO930" s="119"/>
      <c r="AP930" s="119"/>
      <c r="AQ930" s="119"/>
      <c r="AR930" s="119"/>
      <c r="AS930" s="119"/>
      <c r="AT930" s="120">
        <v>55</v>
      </c>
      <c r="AU930" s="120">
        <v>90</v>
      </c>
      <c r="AV930" s="120">
        <v>35</v>
      </c>
      <c r="AW930" s="120">
        <v>180</v>
      </c>
      <c r="AX930" s="121">
        <v>-63.881721230906862</v>
      </c>
      <c r="AY930" s="121">
        <v>296.11827876909314</v>
      </c>
      <c r="AZ930" s="121">
        <v>32.157877848078328</v>
      </c>
      <c r="BA930" s="121">
        <v>26.118278769093138</v>
      </c>
      <c r="BB930" s="121">
        <v>57.842122151921672</v>
      </c>
      <c r="BC930" s="122">
        <v>116.11827876909314</v>
      </c>
      <c r="BD930" s="123">
        <v>57.842122151921672</v>
      </c>
      <c r="BE930" s="113" t="s">
        <v>479</v>
      </c>
      <c r="BG930" s="124"/>
      <c r="BH930" s="113" t="s">
        <v>420</v>
      </c>
      <c r="BI930" s="113">
        <v>0</v>
      </c>
    </row>
    <row r="931" spans="1:61">
      <c r="A931" s="8">
        <v>43308</v>
      </c>
      <c r="B931" s="9" t="s">
        <v>9</v>
      </c>
      <c r="D931" s="9" t="s">
        <v>10</v>
      </c>
      <c r="E931" s="9">
        <v>118</v>
      </c>
      <c r="F931" s="9">
        <v>1</v>
      </c>
      <c r="G931" s="10" t="s">
        <v>519</v>
      </c>
      <c r="H931" s="2">
        <v>25</v>
      </c>
      <c r="I931" s="2">
        <v>78.5</v>
      </c>
      <c r="J931" s="49" t="str">
        <f>IF(((VLOOKUP($G931,Depth_Lookup!$A$3:$J$561,9,FALSE))-(I931/100))&gt;=0,"Good","Too Long")</f>
        <v>Good</v>
      </c>
      <c r="K931" s="50">
        <f>(VLOOKUP($G931,Depth_Lookup!$A$3:$J$561,10,FALSE))+(H931/100)</f>
        <v>269.85000000000002</v>
      </c>
      <c r="L931" s="50">
        <f>(VLOOKUP($G931,Depth_Lookup!$A$3:$J$561,10,FALSE))+(I931/100)</f>
        <v>270.38500000000005</v>
      </c>
      <c r="R931" s="9"/>
      <c r="S931" s="17"/>
      <c r="T931" s="208"/>
      <c r="U931" s="5"/>
      <c r="V931" s="9"/>
      <c r="W931" s="9"/>
      <c r="X931" s="10" t="e">
        <v>#N/A</v>
      </c>
      <c r="Y931" s="5"/>
      <c r="Z931" s="17" t="e">
        <v>#N/A</v>
      </c>
      <c r="AA931" s="52"/>
      <c r="AC931" s="9"/>
      <c r="AD931" s="2" t="s">
        <v>376</v>
      </c>
      <c r="AE931" s="10">
        <v>0</v>
      </c>
      <c r="AF931" s="5"/>
      <c r="AG931" s="17" t="e">
        <v>#N/A</v>
      </c>
      <c r="AI931" s="2"/>
      <c r="AJ931" s="2"/>
      <c r="AK931" s="54"/>
      <c r="AL931" s="54"/>
      <c r="AM931" s="54"/>
      <c r="AN931" s="54"/>
      <c r="AO931" s="54"/>
      <c r="AP931" s="54"/>
      <c r="AQ931" s="54"/>
      <c r="AR931" s="54"/>
      <c r="AS931" s="54"/>
      <c r="AT931" s="55"/>
      <c r="AU931" s="55"/>
      <c r="AV931" s="55"/>
      <c r="AW931" s="55"/>
      <c r="AX931" s="56">
        <v>-63.881721230906862</v>
      </c>
      <c r="AY931" s="56">
        <v>296.11827876909314</v>
      </c>
      <c r="AZ931" s="56">
        <v>32.157877848078328</v>
      </c>
      <c r="BA931" s="56">
        <v>26.118278769093138</v>
      </c>
      <c r="BB931" s="56">
        <v>57.842122151921672</v>
      </c>
      <c r="BC931" s="57">
        <v>116.11827876909314</v>
      </c>
      <c r="BD931" s="58">
        <v>57.842122151921672</v>
      </c>
      <c r="BE931" s="2" t="s">
        <v>459</v>
      </c>
      <c r="BH931" s="2" t="s">
        <v>420</v>
      </c>
      <c r="BI931" s="9">
        <v>0</v>
      </c>
    </row>
    <row r="932" spans="1:61">
      <c r="A932" s="8">
        <v>43308</v>
      </c>
      <c r="B932" s="9" t="s">
        <v>9</v>
      </c>
      <c r="D932" s="9" t="s">
        <v>10</v>
      </c>
      <c r="E932" s="9">
        <v>118</v>
      </c>
      <c r="F932" s="9">
        <v>2</v>
      </c>
      <c r="G932" s="10" t="s">
        <v>520</v>
      </c>
      <c r="H932" s="2">
        <v>0</v>
      </c>
      <c r="I932" s="2">
        <v>89</v>
      </c>
      <c r="J932" s="49" t="str">
        <f>IF(((VLOOKUP($G932,Depth_Lookup!$A$3:$J$561,9,FALSE))-(I932/100))&gt;=0,"Good","Too Long")</f>
        <v>Good</v>
      </c>
      <c r="K932" s="50">
        <f>(VLOOKUP($G932,Depth_Lookup!$A$3:$J$561,10,FALSE))+(H932/100)</f>
        <v>270.38499999999999</v>
      </c>
      <c r="L932" s="50">
        <f>(VLOOKUP($G932,Depth_Lookup!$A$3:$J$561,10,FALSE))+(I932/100)</f>
        <v>271.27499999999998</v>
      </c>
      <c r="R932" s="9"/>
      <c r="S932" s="17"/>
      <c r="T932" s="208"/>
      <c r="U932" s="5"/>
      <c r="V932" s="9"/>
      <c r="W932" s="9"/>
      <c r="X932" s="10" t="e">
        <v>#N/A</v>
      </c>
      <c r="Y932" s="5"/>
      <c r="Z932" s="17" t="e">
        <v>#N/A</v>
      </c>
      <c r="AA932" s="52"/>
      <c r="AC932" s="9"/>
      <c r="AD932" s="2" t="s">
        <v>376</v>
      </c>
      <c r="AE932" s="10">
        <v>0</v>
      </c>
      <c r="AF932" s="5"/>
      <c r="AG932" s="17" t="e">
        <v>#N/A</v>
      </c>
      <c r="AI932" s="2"/>
      <c r="AJ932" s="2"/>
      <c r="AK932" s="54"/>
      <c r="AL932" s="54"/>
      <c r="AM932" s="54"/>
      <c r="AN932" s="54"/>
      <c r="AO932" s="54"/>
      <c r="AP932" s="54"/>
      <c r="AQ932" s="54"/>
      <c r="AR932" s="54"/>
      <c r="AS932" s="54"/>
      <c r="AT932" s="55"/>
      <c r="AU932" s="55"/>
      <c r="AV932" s="55"/>
      <c r="AW932" s="55"/>
      <c r="AX932" s="56" t="e">
        <v>#DIV/0!</v>
      </c>
      <c r="AY932" s="56" t="e">
        <v>#DIV/0!</v>
      </c>
      <c r="AZ932" s="56" t="e">
        <v>#DIV/0!</v>
      </c>
      <c r="BA932" s="56" t="e">
        <v>#DIV/0!</v>
      </c>
      <c r="BB932" s="56" t="e">
        <v>#DIV/0!</v>
      </c>
      <c r="BC932" s="57" t="e">
        <v>#DIV/0!</v>
      </c>
      <c r="BD932" s="58" t="e">
        <v>#DIV/0!</v>
      </c>
      <c r="BE932" s="2" t="s">
        <v>459</v>
      </c>
      <c r="BH932" s="2" t="s">
        <v>420</v>
      </c>
      <c r="BI932" s="9">
        <v>0</v>
      </c>
    </row>
    <row r="933" spans="1:61">
      <c r="A933" s="8">
        <v>43308</v>
      </c>
      <c r="B933" s="9" t="s">
        <v>9</v>
      </c>
      <c r="D933" s="9" t="s">
        <v>10</v>
      </c>
      <c r="E933" s="9">
        <v>118</v>
      </c>
      <c r="F933" s="9">
        <v>3</v>
      </c>
      <c r="G933" s="10" t="s">
        <v>521</v>
      </c>
      <c r="H933" s="2">
        <v>0</v>
      </c>
      <c r="I933" s="2">
        <v>18</v>
      </c>
      <c r="J933" s="49" t="str">
        <f>IF(((VLOOKUP($G933,Depth_Lookup!$A$3:$J$561,9,FALSE))-(I933/100))&gt;=0,"Good","Too Long")</f>
        <v>Good</v>
      </c>
      <c r="K933" s="50">
        <f>(VLOOKUP($G933,Depth_Lookup!$A$3:$J$561,10,FALSE))+(H933/100)</f>
        <v>271.27499999999998</v>
      </c>
      <c r="L933" s="50">
        <f>(VLOOKUP($G933,Depth_Lookup!$A$3:$J$561,10,FALSE))+(I933/100)</f>
        <v>271.45499999999998</v>
      </c>
      <c r="R933" s="9"/>
      <c r="S933" s="17"/>
      <c r="T933" s="208"/>
      <c r="U933" s="5"/>
      <c r="V933" s="9"/>
      <c r="W933" s="9"/>
      <c r="X933" s="10" t="e">
        <v>#N/A</v>
      </c>
      <c r="Y933" s="5"/>
      <c r="Z933" s="17" t="e">
        <v>#N/A</v>
      </c>
      <c r="AA933" s="52"/>
      <c r="AC933" s="9"/>
      <c r="AD933" s="2" t="s">
        <v>376</v>
      </c>
      <c r="AE933" s="10">
        <v>0</v>
      </c>
      <c r="AF933" s="5"/>
      <c r="AG933" s="17" t="e">
        <v>#N/A</v>
      </c>
      <c r="AI933" s="2"/>
      <c r="AJ933" s="2"/>
      <c r="AK933" s="54"/>
      <c r="AL933" s="54"/>
      <c r="AM933" s="54"/>
      <c r="AN933" s="54"/>
      <c r="AO933" s="54"/>
      <c r="AP933" s="54"/>
      <c r="AQ933" s="54"/>
      <c r="AR933" s="54"/>
      <c r="AS933" s="54"/>
      <c r="AT933" s="55"/>
      <c r="AU933" s="55"/>
      <c r="AV933" s="55"/>
      <c r="AW933" s="55"/>
      <c r="AX933" s="56" t="e">
        <v>#DIV/0!</v>
      </c>
      <c r="AY933" s="56" t="e">
        <v>#DIV/0!</v>
      </c>
      <c r="AZ933" s="56" t="e">
        <v>#DIV/0!</v>
      </c>
      <c r="BA933" s="56" t="e">
        <v>#DIV/0!</v>
      </c>
      <c r="BB933" s="56" t="e">
        <v>#DIV/0!</v>
      </c>
      <c r="BC933" s="57" t="e">
        <v>#DIV/0!</v>
      </c>
      <c r="BD933" s="58" t="e">
        <v>#DIV/0!</v>
      </c>
      <c r="BE933" s="2" t="s">
        <v>459</v>
      </c>
      <c r="BH933" s="2" t="s">
        <v>420</v>
      </c>
      <c r="BI933" s="9">
        <v>0</v>
      </c>
    </row>
    <row r="934" spans="1:61" s="85" customFormat="1">
      <c r="A934" s="84">
        <v>43308</v>
      </c>
      <c r="B934" s="85" t="s">
        <v>9</v>
      </c>
      <c r="D934" s="85" t="s">
        <v>10</v>
      </c>
      <c r="E934" s="85">
        <v>118</v>
      </c>
      <c r="F934" s="85">
        <v>3</v>
      </c>
      <c r="G934" s="86" t="s">
        <v>521</v>
      </c>
      <c r="H934" s="85">
        <v>18</v>
      </c>
      <c r="I934" s="85">
        <v>18.5</v>
      </c>
      <c r="J934" s="49" t="str">
        <f>IF(((VLOOKUP($G934,Depth_Lookup!$A$3:$J$561,9,FALSE))-(I934/100))&gt;=0,"Good","Too Long")</f>
        <v>Good</v>
      </c>
      <c r="K934" s="50">
        <f>(VLOOKUP($G934,Depth_Lookup!$A$3:$J$561,10,FALSE))+(H934/100)</f>
        <v>271.45499999999998</v>
      </c>
      <c r="L934" s="50">
        <f>(VLOOKUP($G934,Depth_Lookup!$A$3:$J$561,10,FALSE))+(I934/100)</f>
        <v>271.45999999999998</v>
      </c>
      <c r="M934" s="87"/>
      <c r="N934" s="88"/>
      <c r="S934" s="86"/>
      <c r="T934" s="208"/>
      <c r="X934" s="86" t="e">
        <v>#N/A</v>
      </c>
      <c r="Z934" s="86" t="e">
        <v>#N/A</v>
      </c>
      <c r="AA934" s="89"/>
      <c r="AB934" s="90"/>
      <c r="AD934" s="85" t="s">
        <v>376</v>
      </c>
      <c r="AE934" s="86">
        <v>0</v>
      </c>
      <c r="AG934" s="86" t="e">
        <v>#N/A</v>
      </c>
      <c r="AK934" s="91"/>
      <c r="AL934" s="91"/>
      <c r="AM934" s="91"/>
      <c r="AN934" s="91"/>
      <c r="AO934" s="91"/>
      <c r="AP934" s="91"/>
      <c r="AQ934" s="91"/>
      <c r="AR934" s="91"/>
      <c r="AS934" s="91"/>
      <c r="AT934" s="92">
        <v>25</v>
      </c>
      <c r="AU934" s="92">
        <v>270</v>
      </c>
      <c r="AV934" s="92">
        <v>42</v>
      </c>
      <c r="AW934" s="92">
        <v>180</v>
      </c>
      <c r="AX934" s="93">
        <v>27.379057153308167</v>
      </c>
      <c r="AY934" s="93">
        <v>27.379057153308167</v>
      </c>
      <c r="AZ934" s="93">
        <v>44.602082283666448</v>
      </c>
      <c r="BA934" s="93">
        <v>117.37905715330817</v>
      </c>
      <c r="BB934" s="93">
        <v>45.397917716333552</v>
      </c>
      <c r="BC934" s="94">
        <v>207.37905715330817</v>
      </c>
      <c r="BD934" s="95">
        <v>45.397917716333552</v>
      </c>
      <c r="BE934" s="85" t="s">
        <v>475</v>
      </c>
      <c r="BG934" s="96"/>
      <c r="BH934" s="85" t="s">
        <v>420</v>
      </c>
      <c r="BI934" s="85">
        <v>0</v>
      </c>
    </row>
    <row r="935" spans="1:61">
      <c r="A935" s="8">
        <v>43308</v>
      </c>
      <c r="B935" s="9" t="s">
        <v>9</v>
      </c>
      <c r="D935" s="9" t="s">
        <v>10</v>
      </c>
      <c r="E935" s="9">
        <v>118</v>
      </c>
      <c r="F935" s="9">
        <v>3</v>
      </c>
      <c r="G935" s="10" t="s">
        <v>521</v>
      </c>
      <c r="H935" s="2">
        <v>18.5</v>
      </c>
      <c r="I935" s="2">
        <v>86.5</v>
      </c>
      <c r="J935" s="49" t="str">
        <f>IF(((VLOOKUP($G935,Depth_Lookup!$A$3:$J$561,9,FALSE))-(I935/100))&gt;=0,"Good","Too Long")</f>
        <v>Good</v>
      </c>
      <c r="K935" s="50">
        <f>(VLOOKUP($G935,Depth_Lookup!$A$3:$J$561,10,FALSE))+(H935/100)</f>
        <v>271.45999999999998</v>
      </c>
      <c r="L935" s="50">
        <f>(VLOOKUP($G935,Depth_Lookup!$A$3:$J$561,10,FALSE))+(I935/100)</f>
        <v>272.14</v>
      </c>
      <c r="R935" s="9"/>
      <c r="S935" s="17"/>
      <c r="T935" s="208"/>
      <c r="U935" s="5"/>
      <c r="V935" s="9"/>
      <c r="W935" s="9"/>
      <c r="X935" s="10" t="e">
        <v>#N/A</v>
      </c>
      <c r="Y935" s="5"/>
      <c r="Z935" s="17" t="e">
        <v>#N/A</v>
      </c>
      <c r="AA935" s="52"/>
      <c r="AC935" s="9"/>
      <c r="AD935" s="2" t="s">
        <v>376</v>
      </c>
      <c r="AE935" s="10">
        <v>0</v>
      </c>
      <c r="AF935" s="5"/>
      <c r="AG935" s="17" t="e">
        <v>#N/A</v>
      </c>
      <c r="AI935" s="2"/>
      <c r="AJ935" s="2"/>
      <c r="AK935" s="54"/>
      <c r="AL935" s="54"/>
      <c r="AM935" s="54"/>
      <c r="AN935" s="54"/>
      <c r="AO935" s="54"/>
      <c r="AP935" s="54"/>
      <c r="AQ935" s="54"/>
      <c r="AR935" s="54"/>
      <c r="AS935" s="54"/>
      <c r="AT935" s="55"/>
      <c r="AU935" s="55"/>
      <c r="AV935" s="55"/>
      <c r="AW935" s="55"/>
      <c r="AX935" s="56">
        <v>27.379057153308167</v>
      </c>
      <c r="AY935" s="56">
        <v>27.379057153308167</v>
      </c>
      <c r="AZ935" s="56">
        <v>44.602082283666448</v>
      </c>
      <c r="BA935" s="56">
        <v>117.37905715330817</v>
      </c>
      <c r="BB935" s="56">
        <v>45.397917716333552</v>
      </c>
      <c r="BC935" s="57">
        <v>207.37905715330817</v>
      </c>
      <c r="BD935" s="58">
        <v>45.397917716333552</v>
      </c>
      <c r="BE935" s="2" t="s">
        <v>459</v>
      </c>
      <c r="BH935" s="2" t="s">
        <v>420</v>
      </c>
      <c r="BI935" s="9">
        <v>0</v>
      </c>
    </row>
    <row r="936" spans="1:61">
      <c r="A936" s="8">
        <v>43308</v>
      </c>
      <c r="B936" s="9" t="s">
        <v>9</v>
      </c>
      <c r="D936" s="9" t="s">
        <v>10</v>
      </c>
      <c r="E936" s="9">
        <v>118</v>
      </c>
      <c r="F936" s="9">
        <v>4</v>
      </c>
      <c r="G936" s="10" t="s">
        <v>522</v>
      </c>
      <c r="H936" s="2">
        <v>0</v>
      </c>
      <c r="I936" s="2">
        <v>20</v>
      </c>
      <c r="J936" s="49" t="str">
        <f>IF(((VLOOKUP($G936,Depth_Lookup!$A$3:$J$561,9,FALSE))-(I936/100))&gt;=0,"Good","Too Long")</f>
        <v>Good</v>
      </c>
      <c r="K936" s="50">
        <f>(VLOOKUP($G936,Depth_Lookup!$A$3:$J$561,10,FALSE))+(H936/100)</f>
        <v>272.14</v>
      </c>
      <c r="L936" s="50">
        <f>(VLOOKUP($G936,Depth_Lookup!$A$3:$J$561,10,FALSE))+(I936/100)</f>
        <v>272.33999999999997</v>
      </c>
      <c r="R936" s="9"/>
      <c r="S936" s="17"/>
      <c r="T936" s="208"/>
      <c r="U936" s="5"/>
      <c r="V936" s="9"/>
      <c r="W936" s="9"/>
      <c r="X936" s="10" t="e">
        <v>#N/A</v>
      </c>
      <c r="Y936" s="5"/>
      <c r="Z936" s="17" t="e">
        <v>#N/A</v>
      </c>
      <c r="AA936" s="52"/>
      <c r="AC936" s="9"/>
      <c r="AD936" s="2" t="s">
        <v>376</v>
      </c>
      <c r="AE936" s="10">
        <v>0</v>
      </c>
      <c r="AF936" s="5"/>
      <c r="AG936" s="17" t="e">
        <v>#N/A</v>
      </c>
      <c r="AI936" s="2"/>
      <c r="AJ936" s="2"/>
      <c r="AK936" s="54"/>
      <c r="AL936" s="54"/>
      <c r="AM936" s="54"/>
      <c r="AN936" s="54"/>
      <c r="AO936" s="54"/>
      <c r="AP936" s="54"/>
      <c r="AQ936" s="54"/>
      <c r="AR936" s="54"/>
      <c r="AS936" s="54"/>
      <c r="AT936" s="55"/>
      <c r="AU936" s="55"/>
      <c r="AV936" s="55"/>
      <c r="AW936" s="55"/>
      <c r="AX936" s="56" t="e">
        <v>#DIV/0!</v>
      </c>
      <c r="AY936" s="56" t="e">
        <v>#DIV/0!</v>
      </c>
      <c r="AZ936" s="56" t="e">
        <v>#DIV/0!</v>
      </c>
      <c r="BA936" s="56" t="e">
        <v>#DIV/0!</v>
      </c>
      <c r="BB936" s="56" t="e">
        <v>#DIV/0!</v>
      </c>
      <c r="BC936" s="57" t="e">
        <v>#DIV/0!</v>
      </c>
      <c r="BD936" s="58" t="e">
        <v>#DIV/0!</v>
      </c>
      <c r="BE936" s="2" t="s">
        <v>459</v>
      </c>
      <c r="BH936" s="2" t="s">
        <v>420</v>
      </c>
      <c r="BI936" s="9">
        <v>0</v>
      </c>
    </row>
    <row r="937" spans="1:61" s="113" customFormat="1">
      <c r="A937" s="112">
        <v>43308</v>
      </c>
      <c r="B937" s="113" t="s">
        <v>9</v>
      </c>
      <c r="D937" s="113" t="s">
        <v>10</v>
      </c>
      <c r="E937" s="113">
        <v>118</v>
      </c>
      <c r="F937" s="113">
        <v>4</v>
      </c>
      <c r="G937" s="114" t="s">
        <v>522</v>
      </c>
      <c r="H937" s="113">
        <v>20</v>
      </c>
      <c r="I937" s="113">
        <v>20.2</v>
      </c>
      <c r="J937" s="49" t="str">
        <f>IF(((VLOOKUP($G937,Depth_Lookup!$A$3:$J$561,9,FALSE))-(I937/100))&gt;=0,"Good","Too Long")</f>
        <v>Good</v>
      </c>
      <c r="K937" s="50">
        <f>(VLOOKUP($G937,Depth_Lookup!$A$3:$J$561,10,FALSE))+(H937/100)</f>
        <v>272.33999999999997</v>
      </c>
      <c r="L937" s="50">
        <f>(VLOOKUP($G937,Depth_Lookup!$A$3:$J$561,10,FALSE))+(I937/100)</f>
        <v>272.34199999999998</v>
      </c>
      <c r="M937" s="115"/>
      <c r="N937" s="116"/>
      <c r="S937" s="114"/>
      <c r="T937" s="208"/>
      <c r="X937" s="114" t="e">
        <v>#N/A</v>
      </c>
      <c r="Z937" s="114" t="e">
        <v>#N/A</v>
      </c>
      <c r="AA937" s="117"/>
      <c r="AB937" s="118"/>
      <c r="AD937" s="113" t="s">
        <v>376</v>
      </c>
      <c r="AE937" s="114">
        <v>0</v>
      </c>
      <c r="AG937" s="114" t="e">
        <v>#N/A</v>
      </c>
      <c r="AK937" s="119" t="s">
        <v>421</v>
      </c>
      <c r="AL937" s="119" t="s">
        <v>422</v>
      </c>
      <c r="AM937" s="119" t="s">
        <v>423</v>
      </c>
      <c r="AN937" s="119">
        <v>0.2</v>
      </c>
      <c r="AO937" s="119"/>
      <c r="AP937" s="119"/>
      <c r="AQ937" s="119"/>
      <c r="AR937" s="119"/>
      <c r="AS937" s="119"/>
      <c r="AT937" s="120">
        <v>68</v>
      </c>
      <c r="AU937" s="120">
        <v>90</v>
      </c>
      <c r="AV937" s="120">
        <v>0.1</v>
      </c>
      <c r="AW937" s="120">
        <v>0</v>
      </c>
      <c r="AX937" s="121">
        <v>-90.040402656911297</v>
      </c>
      <c r="AY937" s="121">
        <v>269.95959734308872</v>
      </c>
      <c r="AZ937" s="121">
        <v>21.999995052241445</v>
      </c>
      <c r="BA937" s="121">
        <v>359.95959734308872</v>
      </c>
      <c r="BB937" s="121">
        <v>68.000004947758555</v>
      </c>
      <c r="BC937" s="122">
        <v>89.959597343088717</v>
      </c>
      <c r="BD937" s="123">
        <v>68.000004947758555</v>
      </c>
      <c r="BE937" s="113" t="s">
        <v>479</v>
      </c>
      <c r="BG937" s="124"/>
      <c r="BH937" s="113" t="s">
        <v>420</v>
      </c>
      <c r="BI937" s="113">
        <v>0</v>
      </c>
    </row>
    <row r="938" spans="1:61">
      <c r="A938" s="8">
        <v>43308</v>
      </c>
      <c r="B938" s="9" t="s">
        <v>9</v>
      </c>
      <c r="D938" s="9" t="s">
        <v>10</v>
      </c>
      <c r="E938" s="9">
        <v>118</v>
      </c>
      <c r="F938" s="9">
        <v>4</v>
      </c>
      <c r="G938" s="10" t="s">
        <v>522</v>
      </c>
      <c r="H938" s="2">
        <v>20.2</v>
      </c>
      <c r="I938" s="2">
        <v>35</v>
      </c>
      <c r="J938" s="49" t="str">
        <f>IF(((VLOOKUP($G938,Depth_Lookup!$A$3:$J$561,9,FALSE))-(I938/100))&gt;=0,"Good","Too Long")</f>
        <v>Good</v>
      </c>
      <c r="K938" s="50">
        <f>(VLOOKUP($G938,Depth_Lookup!$A$3:$J$561,10,FALSE))+(H938/100)</f>
        <v>272.34199999999998</v>
      </c>
      <c r="L938" s="50">
        <f>(VLOOKUP($G938,Depth_Lookup!$A$3:$J$561,10,FALSE))+(I938/100)</f>
        <v>272.49</v>
      </c>
      <c r="R938" s="9"/>
      <c r="S938" s="17"/>
      <c r="T938" s="208"/>
      <c r="U938" s="5"/>
      <c r="V938" s="9"/>
      <c r="W938" s="9"/>
      <c r="X938" s="10" t="e">
        <v>#N/A</v>
      </c>
      <c r="Y938" s="5"/>
      <c r="Z938" s="17" t="e">
        <v>#N/A</v>
      </c>
      <c r="AA938" s="52"/>
      <c r="AC938" s="9"/>
      <c r="AD938" s="2" t="s">
        <v>376</v>
      </c>
      <c r="AE938" s="10">
        <v>0</v>
      </c>
      <c r="AF938" s="5"/>
      <c r="AG938" s="17" t="e">
        <v>#N/A</v>
      </c>
      <c r="AI938" s="2"/>
      <c r="AJ938" s="2"/>
      <c r="AK938" s="54"/>
      <c r="AL938" s="54"/>
      <c r="AM938" s="54"/>
      <c r="AN938" s="54"/>
      <c r="AO938" s="54"/>
      <c r="AP938" s="54"/>
      <c r="AQ938" s="54"/>
      <c r="AR938" s="54"/>
      <c r="AS938" s="54"/>
      <c r="AT938" s="55"/>
      <c r="AU938" s="55"/>
      <c r="AV938" s="55"/>
      <c r="AW938" s="55"/>
      <c r="AX938" s="56" t="e">
        <v>#DIV/0!</v>
      </c>
      <c r="AY938" s="56" t="e">
        <v>#DIV/0!</v>
      </c>
      <c r="AZ938" s="56" t="e">
        <v>#DIV/0!</v>
      </c>
      <c r="BA938" s="56" t="e">
        <v>#DIV/0!</v>
      </c>
      <c r="BB938" s="56" t="e">
        <v>#DIV/0!</v>
      </c>
      <c r="BC938" s="57" t="e">
        <v>#DIV/0!</v>
      </c>
      <c r="BD938" s="58" t="e">
        <v>#DIV/0!</v>
      </c>
      <c r="BE938" s="2" t="s">
        <v>459</v>
      </c>
      <c r="BH938" s="2" t="s">
        <v>428</v>
      </c>
      <c r="BI938" s="9">
        <v>1</v>
      </c>
    </row>
    <row r="939" spans="1:61" s="2" customFormat="1">
      <c r="A939" s="72">
        <v>43308</v>
      </c>
      <c r="B939" s="2" t="s">
        <v>9</v>
      </c>
      <c r="D939" s="2" t="s">
        <v>10</v>
      </c>
      <c r="E939" s="2">
        <v>118</v>
      </c>
      <c r="F939" s="2">
        <v>4</v>
      </c>
      <c r="G939" s="73" t="s">
        <v>522</v>
      </c>
      <c r="H939" s="2">
        <v>35</v>
      </c>
      <c r="I939" s="2">
        <v>57.5</v>
      </c>
      <c r="J939" s="49" t="str">
        <f>IF(((VLOOKUP($G939,Depth_Lookup!$A$3:$J$561,9,FALSE))-(I939/100))&gt;=0,"Good","Too Long")</f>
        <v>Good</v>
      </c>
      <c r="K939" s="50">
        <f>(VLOOKUP($G939,Depth_Lookup!$A$3:$J$561,10,FALSE))+(H939/100)</f>
        <v>272.49</v>
      </c>
      <c r="L939" s="50">
        <f>(VLOOKUP($G939,Depth_Lookup!$A$3:$J$561,10,FALSE))+(I939/100)</f>
        <v>272.71499999999997</v>
      </c>
      <c r="M939" s="74"/>
      <c r="N939" s="75"/>
      <c r="S939" s="73"/>
      <c r="T939" s="208"/>
      <c r="X939" s="73" t="e">
        <v>#N/A</v>
      </c>
      <c r="Z939" s="73" t="e">
        <v>#N/A</v>
      </c>
      <c r="AA939" s="76"/>
      <c r="AB939" s="77"/>
      <c r="AD939" s="2" t="s">
        <v>376</v>
      </c>
      <c r="AE939" s="73">
        <v>0</v>
      </c>
      <c r="AG939" s="73" t="e">
        <v>#N/A</v>
      </c>
      <c r="AK939" s="78"/>
      <c r="AL939" s="78"/>
      <c r="AM939" s="78"/>
      <c r="AN939" s="78"/>
      <c r="AO939" s="78"/>
      <c r="AP939" s="78"/>
      <c r="AQ939" s="78"/>
      <c r="AR939" s="78"/>
      <c r="AS939" s="78"/>
      <c r="AT939" s="55">
        <v>56</v>
      </c>
      <c r="AU939" s="55">
        <v>90</v>
      </c>
      <c r="AV939" s="55">
        <v>67</v>
      </c>
      <c r="AW939" s="55">
        <v>0</v>
      </c>
      <c r="AX939" s="79">
        <v>-147.81739081399459</v>
      </c>
      <c r="AY939" s="79">
        <v>212.18260918600541</v>
      </c>
      <c r="AZ939" s="79">
        <v>19.761146732449053</v>
      </c>
      <c r="BA939" s="79">
        <v>302.18260918600538</v>
      </c>
      <c r="BB939" s="79">
        <v>70.238853267550951</v>
      </c>
      <c r="BC939" s="80">
        <v>32.182609186005408</v>
      </c>
      <c r="BD939" s="81">
        <v>70.238853267550951</v>
      </c>
      <c r="BE939" s="2" t="s">
        <v>459</v>
      </c>
      <c r="BF939" s="2" t="s">
        <v>442</v>
      </c>
      <c r="BG939" s="82"/>
      <c r="BH939" s="2" t="s">
        <v>428</v>
      </c>
      <c r="BI939" s="2">
        <v>1</v>
      </c>
    </row>
    <row r="940" spans="1:61">
      <c r="A940" s="8">
        <v>43308</v>
      </c>
      <c r="B940" s="9" t="s">
        <v>9</v>
      </c>
      <c r="D940" s="9" t="s">
        <v>10</v>
      </c>
      <c r="E940" s="9">
        <v>119</v>
      </c>
      <c r="F940" s="9">
        <v>1</v>
      </c>
      <c r="G940" s="10" t="s">
        <v>523</v>
      </c>
      <c r="H940" s="2">
        <v>0</v>
      </c>
      <c r="I940" s="2">
        <v>79</v>
      </c>
      <c r="J940" s="49" t="str">
        <f>IF(((VLOOKUP($G940,Depth_Lookup!$A$3:$J$561,9,FALSE))-(I940/100))&gt;=0,"Good","Too Long")</f>
        <v>Good</v>
      </c>
      <c r="K940" s="50">
        <f>(VLOOKUP($G940,Depth_Lookup!$A$3:$J$561,10,FALSE))+(H940/100)</f>
        <v>272.60000000000002</v>
      </c>
      <c r="L940" s="50">
        <f>(VLOOKUP($G940,Depth_Lookup!$A$3:$J$561,10,FALSE))+(I940/100)</f>
        <v>273.39000000000004</v>
      </c>
      <c r="R940" s="9"/>
      <c r="S940" s="17"/>
      <c r="T940" s="208"/>
      <c r="U940" s="5"/>
      <c r="V940" s="9"/>
      <c r="W940" s="9"/>
      <c r="X940" s="10" t="e">
        <v>#N/A</v>
      </c>
      <c r="Y940" s="5"/>
      <c r="Z940" s="17" t="e">
        <v>#N/A</v>
      </c>
      <c r="AA940" s="52"/>
      <c r="AC940" s="9"/>
      <c r="AD940" s="2" t="s">
        <v>376</v>
      </c>
      <c r="AE940" s="10">
        <v>0</v>
      </c>
      <c r="AF940" s="5"/>
      <c r="AG940" s="17" t="e">
        <v>#N/A</v>
      </c>
      <c r="AI940" s="2"/>
      <c r="AJ940" s="2"/>
      <c r="AK940" s="54"/>
      <c r="AL940" s="54"/>
      <c r="AM940" s="54"/>
      <c r="AN940" s="54"/>
      <c r="AO940" s="54"/>
      <c r="AP940" s="54"/>
      <c r="AQ940" s="54"/>
      <c r="AR940" s="54"/>
      <c r="AS940" s="54"/>
      <c r="AT940" s="55"/>
      <c r="AU940" s="55"/>
      <c r="AV940" s="55"/>
      <c r="AW940" s="55"/>
      <c r="AX940" s="56" t="e">
        <v>#DIV/0!</v>
      </c>
      <c r="AY940" s="56" t="e">
        <v>#DIV/0!</v>
      </c>
      <c r="AZ940" s="56" t="e">
        <v>#DIV/0!</v>
      </c>
      <c r="BA940" s="56" t="e">
        <v>#DIV/0!</v>
      </c>
      <c r="BB940" s="56" t="e">
        <v>#DIV/0!</v>
      </c>
      <c r="BC940" s="57" t="e">
        <v>#DIV/0!</v>
      </c>
      <c r="BD940" s="58" t="e">
        <v>#DIV/0!</v>
      </c>
      <c r="BE940" s="2" t="s">
        <v>459</v>
      </c>
      <c r="BH940" s="2" t="s">
        <v>428</v>
      </c>
      <c r="BI940" s="9">
        <v>1</v>
      </c>
    </row>
    <row r="941" spans="1:61">
      <c r="A941" s="8">
        <v>43308</v>
      </c>
      <c r="B941" s="9" t="s">
        <v>9</v>
      </c>
      <c r="D941" s="9" t="s">
        <v>10</v>
      </c>
      <c r="E941" s="9">
        <v>119</v>
      </c>
      <c r="F941" s="9">
        <v>2</v>
      </c>
      <c r="G941" s="10" t="s">
        <v>524</v>
      </c>
      <c r="H941" s="2">
        <v>0</v>
      </c>
      <c r="I941" s="2">
        <v>80</v>
      </c>
      <c r="J941" s="49" t="str">
        <f>IF(((VLOOKUP($G941,Depth_Lookup!$A$3:$J$561,9,FALSE))-(I941/100))&gt;=0,"Good","Too Long")</f>
        <v>Good</v>
      </c>
      <c r="K941" s="50">
        <f>(VLOOKUP($G941,Depth_Lookup!$A$3:$J$561,10,FALSE))+(H941/100)</f>
        <v>273.39</v>
      </c>
      <c r="L941" s="50">
        <f>(VLOOKUP($G941,Depth_Lookup!$A$3:$J$561,10,FALSE))+(I941/100)</f>
        <v>274.19</v>
      </c>
      <c r="R941" s="9"/>
      <c r="S941" s="17"/>
      <c r="T941" s="208"/>
      <c r="U941" s="5"/>
      <c r="V941" s="9"/>
      <c r="W941" s="9"/>
      <c r="X941" s="10" t="e">
        <v>#N/A</v>
      </c>
      <c r="Y941" s="5"/>
      <c r="Z941" s="17" t="e">
        <v>#N/A</v>
      </c>
      <c r="AA941" s="52"/>
      <c r="AC941" s="9"/>
      <c r="AD941" s="2" t="s">
        <v>376</v>
      </c>
      <c r="AE941" s="10">
        <v>0</v>
      </c>
      <c r="AF941" s="5"/>
      <c r="AG941" s="17" t="e">
        <v>#N/A</v>
      </c>
      <c r="AI941" s="2"/>
      <c r="AJ941" s="2"/>
      <c r="AK941" s="54"/>
      <c r="AL941" s="54"/>
      <c r="AM941" s="54"/>
      <c r="AN941" s="54"/>
      <c r="AO941" s="54"/>
      <c r="AP941" s="54"/>
      <c r="AQ941" s="54"/>
      <c r="AR941" s="54"/>
      <c r="AS941" s="54"/>
      <c r="AT941" s="55"/>
      <c r="AU941" s="55"/>
      <c r="AV941" s="55"/>
      <c r="AW941" s="55"/>
      <c r="AX941" s="56" t="e">
        <v>#DIV/0!</v>
      </c>
      <c r="AY941" s="56" t="e">
        <v>#DIV/0!</v>
      </c>
      <c r="AZ941" s="56" t="e">
        <v>#DIV/0!</v>
      </c>
      <c r="BA941" s="56" t="e">
        <v>#DIV/0!</v>
      </c>
      <c r="BB941" s="56" t="e">
        <v>#DIV/0!</v>
      </c>
      <c r="BC941" s="57" t="e">
        <v>#DIV/0!</v>
      </c>
      <c r="BD941" s="58" t="e">
        <v>#DIV/0!</v>
      </c>
      <c r="BE941" s="2" t="s">
        <v>459</v>
      </c>
      <c r="BH941" s="2" t="s">
        <v>420</v>
      </c>
      <c r="BI941" s="9">
        <v>0</v>
      </c>
    </row>
    <row r="942" spans="1:61">
      <c r="A942" s="8">
        <v>43308</v>
      </c>
      <c r="B942" s="9" t="s">
        <v>9</v>
      </c>
      <c r="D942" s="9" t="s">
        <v>10</v>
      </c>
      <c r="E942" s="9">
        <v>119</v>
      </c>
      <c r="F942" s="9">
        <v>3</v>
      </c>
      <c r="G942" s="10" t="s">
        <v>525</v>
      </c>
      <c r="H942" s="2">
        <v>0</v>
      </c>
      <c r="I942" s="2">
        <v>57</v>
      </c>
      <c r="J942" s="49" t="str">
        <f>IF(((VLOOKUP($G942,Depth_Lookup!$A$3:$J$561,9,FALSE))-(I942/100))&gt;=0,"Good","Too Long")</f>
        <v>Good</v>
      </c>
      <c r="K942" s="50">
        <f>(VLOOKUP($G942,Depth_Lookup!$A$3:$J$561,10,FALSE))+(H942/100)</f>
        <v>274.19</v>
      </c>
      <c r="L942" s="50">
        <f>(VLOOKUP($G942,Depth_Lookup!$A$3:$J$561,10,FALSE))+(I942/100)</f>
        <v>274.76</v>
      </c>
      <c r="R942" s="9"/>
      <c r="S942" s="17"/>
      <c r="T942" s="208"/>
      <c r="U942" s="5"/>
      <c r="V942" s="9"/>
      <c r="W942" s="9"/>
      <c r="X942" s="10" t="e">
        <v>#N/A</v>
      </c>
      <c r="Y942" s="5"/>
      <c r="Z942" s="17" t="e">
        <v>#N/A</v>
      </c>
      <c r="AA942" s="52"/>
      <c r="AC942" s="9"/>
      <c r="AD942" s="2" t="s">
        <v>376</v>
      </c>
      <c r="AE942" s="10">
        <v>0</v>
      </c>
      <c r="AF942" s="5"/>
      <c r="AG942" s="17" t="e">
        <v>#N/A</v>
      </c>
      <c r="AI942" s="2"/>
      <c r="AJ942" s="2"/>
      <c r="AK942" s="54"/>
      <c r="AL942" s="54"/>
      <c r="AM942" s="54"/>
      <c r="AN942" s="54"/>
      <c r="AO942" s="54"/>
      <c r="AP942" s="54"/>
      <c r="AQ942" s="54"/>
      <c r="AR942" s="54"/>
      <c r="AS942" s="54"/>
      <c r="AT942" s="55"/>
      <c r="AU942" s="55"/>
      <c r="AV942" s="55"/>
      <c r="AW942" s="55"/>
      <c r="AX942" s="56" t="e">
        <v>#DIV/0!</v>
      </c>
      <c r="AY942" s="56" t="e">
        <v>#DIV/0!</v>
      </c>
      <c r="AZ942" s="56" t="e">
        <v>#DIV/0!</v>
      </c>
      <c r="BA942" s="56" t="e">
        <v>#DIV/0!</v>
      </c>
      <c r="BB942" s="56" t="e">
        <v>#DIV/0!</v>
      </c>
      <c r="BC942" s="57" t="e">
        <v>#DIV/0!</v>
      </c>
      <c r="BD942" s="58" t="e">
        <v>#DIV/0!</v>
      </c>
      <c r="BE942" s="2" t="s">
        <v>459</v>
      </c>
      <c r="BH942" s="2" t="s">
        <v>420</v>
      </c>
      <c r="BI942" s="9">
        <v>0</v>
      </c>
    </row>
    <row r="943" spans="1:61" s="85" customFormat="1">
      <c r="A943" s="84">
        <v>43308</v>
      </c>
      <c r="B943" s="85" t="s">
        <v>9</v>
      </c>
      <c r="D943" s="85" t="s">
        <v>10</v>
      </c>
      <c r="E943" s="85">
        <v>119</v>
      </c>
      <c r="F943" s="85">
        <v>3</v>
      </c>
      <c r="G943" s="86" t="s">
        <v>525</v>
      </c>
      <c r="H943" s="85">
        <v>57</v>
      </c>
      <c r="I943" s="85">
        <v>59</v>
      </c>
      <c r="J943" s="49" t="str">
        <f>IF(((VLOOKUP($G943,Depth_Lookup!$A$3:$J$561,9,FALSE))-(I943/100))&gt;=0,"Good","Too Long")</f>
        <v>Good</v>
      </c>
      <c r="K943" s="50">
        <f>(VLOOKUP($G943,Depth_Lookup!$A$3:$J$561,10,FALSE))+(H943/100)</f>
        <v>274.76</v>
      </c>
      <c r="L943" s="50">
        <f>(VLOOKUP($G943,Depth_Lookup!$A$3:$J$561,10,FALSE))+(I943/100)</f>
        <v>274.77999999999997</v>
      </c>
      <c r="M943" s="87"/>
      <c r="N943" s="88"/>
      <c r="S943" s="86"/>
      <c r="T943" s="208"/>
      <c r="X943" s="86" t="e">
        <v>#N/A</v>
      </c>
      <c r="Z943" s="86" t="e">
        <v>#N/A</v>
      </c>
      <c r="AA943" s="89"/>
      <c r="AB943" s="90"/>
      <c r="AD943" s="85" t="s">
        <v>376</v>
      </c>
      <c r="AE943" s="86">
        <v>0</v>
      </c>
      <c r="AG943" s="86" t="e">
        <v>#N/A</v>
      </c>
      <c r="AK943" s="91"/>
      <c r="AL943" s="91"/>
      <c r="AM943" s="91"/>
      <c r="AN943" s="91"/>
      <c r="AO943" s="91"/>
      <c r="AP943" s="91"/>
      <c r="AQ943" s="91"/>
      <c r="AR943" s="91"/>
      <c r="AS943" s="91"/>
      <c r="AT943" s="92"/>
      <c r="AU943" s="92"/>
      <c r="AV943" s="92"/>
      <c r="AW943" s="92"/>
      <c r="AX943" s="93" t="e">
        <v>#DIV/0!</v>
      </c>
      <c r="AY943" s="93" t="e">
        <v>#DIV/0!</v>
      </c>
      <c r="AZ943" s="93" t="e">
        <v>#DIV/0!</v>
      </c>
      <c r="BA943" s="93" t="e">
        <v>#DIV/0!</v>
      </c>
      <c r="BB943" s="93" t="e">
        <v>#DIV/0!</v>
      </c>
      <c r="BC943" s="94" t="e">
        <v>#DIV/0!</v>
      </c>
      <c r="BD943" s="95" t="e">
        <v>#DIV/0!</v>
      </c>
      <c r="BE943" s="85" t="s">
        <v>481</v>
      </c>
      <c r="BG943" s="96"/>
      <c r="BH943" s="85" t="s">
        <v>420</v>
      </c>
      <c r="BI943" s="85">
        <v>0</v>
      </c>
    </row>
    <row r="944" spans="1:61">
      <c r="A944" s="8">
        <v>43308</v>
      </c>
      <c r="B944" s="9" t="s">
        <v>9</v>
      </c>
      <c r="D944" s="9" t="s">
        <v>10</v>
      </c>
      <c r="E944" s="9">
        <v>119</v>
      </c>
      <c r="F944" s="9">
        <v>3</v>
      </c>
      <c r="G944" s="10" t="s">
        <v>525</v>
      </c>
      <c r="H944" s="2">
        <v>59</v>
      </c>
      <c r="I944" s="2">
        <v>75</v>
      </c>
      <c r="J944" s="49" t="str">
        <f>IF(((VLOOKUP($G944,Depth_Lookup!$A$3:$J$561,9,FALSE))-(I944/100))&gt;=0,"Good","Too Long")</f>
        <v>Good</v>
      </c>
      <c r="K944" s="50">
        <f>(VLOOKUP($G944,Depth_Lookup!$A$3:$J$561,10,FALSE))+(H944/100)</f>
        <v>274.77999999999997</v>
      </c>
      <c r="L944" s="50">
        <f>(VLOOKUP($G944,Depth_Lookup!$A$3:$J$561,10,FALSE))+(I944/100)</f>
        <v>274.94</v>
      </c>
      <c r="R944" s="9"/>
      <c r="S944" s="17"/>
      <c r="T944" s="208"/>
      <c r="U944" s="5"/>
      <c r="V944" s="9"/>
      <c r="W944" s="9"/>
      <c r="X944" s="10" t="e">
        <v>#N/A</v>
      </c>
      <c r="Y944" s="5"/>
      <c r="Z944" s="17" t="e">
        <v>#N/A</v>
      </c>
      <c r="AA944" s="52"/>
      <c r="AC944" s="9"/>
      <c r="AD944" s="2" t="s">
        <v>376</v>
      </c>
      <c r="AE944" s="10">
        <v>0</v>
      </c>
      <c r="AF944" s="5"/>
      <c r="AG944" s="17" t="e">
        <v>#N/A</v>
      </c>
      <c r="AI944" s="2"/>
      <c r="AJ944" s="2"/>
      <c r="AK944" s="54"/>
      <c r="AL944" s="54"/>
      <c r="AM944" s="54"/>
      <c r="AN944" s="54"/>
      <c r="AO944" s="54"/>
      <c r="AP944" s="54"/>
      <c r="AQ944" s="54"/>
      <c r="AR944" s="54"/>
      <c r="AS944" s="54"/>
      <c r="AT944" s="55"/>
      <c r="AU944" s="55"/>
      <c r="AV944" s="55"/>
      <c r="AW944" s="55"/>
      <c r="AX944" s="56" t="e">
        <v>#DIV/0!</v>
      </c>
      <c r="AY944" s="56" t="e">
        <v>#DIV/0!</v>
      </c>
      <c r="AZ944" s="56" t="e">
        <v>#DIV/0!</v>
      </c>
      <c r="BA944" s="56" t="e">
        <v>#DIV/0!</v>
      </c>
      <c r="BB944" s="56" t="e">
        <v>#DIV/0!</v>
      </c>
      <c r="BC944" s="57" t="e">
        <v>#DIV/0!</v>
      </c>
      <c r="BD944" s="58" t="e">
        <v>#DIV/0!</v>
      </c>
      <c r="BE944" s="2" t="s">
        <v>459</v>
      </c>
      <c r="BH944" s="2" t="s">
        <v>420</v>
      </c>
      <c r="BI944" s="9">
        <v>0</v>
      </c>
    </row>
    <row r="945" spans="1:61" s="113" customFormat="1">
      <c r="A945" s="112">
        <v>43308</v>
      </c>
      <c r="B945" s="113" t="s">
        <v>9</v>
      </c>
      <c r="D945" s="113" t="s">
        <v>10</v>
      </c>
      <c r="E945" s="113">
        <v>119</v>
      </c>
      <c r="F945" s="113">
        <v>3</v>
      </c>
      <c r="G945" s="114" t="s">
        <v>525</v>
      </c>
      <c r="H945" s="113">
        <v>75</v>
      </c>
      <c r="I945" s="113">
        <v>75.5</v>
      </c>
      <c r="J945" s="49" t="str">
        <f>IF(((VLOOKUP($G945,Depth_Lookup!$A$3:$J$561,9,FALSE))-(I945/100))&gt;=0,"Good","Too Long")</f>
        <v>Good</v>
      </c>
      <c r="K945" s="50">
        <f>(VLOOKUP($G945,Depth_Lookup!$A$3:$J$561,10,FALSE))+(H945/100)</f>
        <v>274.94</v>
      </c>
      <c r="L945" s="50">
        <f>(VLOOKUP($G945,Depth_Lookup!$A$3:$J$561,10,FALSE))+(I945/100)</f>
        <v>274.94499999999999</v>
      </c>
      <c r="M945" s="115"/>
      <c r="N945" s="116"/>
      <c r="S945" s="114"/>
      <c r="T945" s="208"/>
      <c r="X945" s="114" t="e">
        <v>#N/A</v>
      </c>
      <c r="Z945" s="114" t="e">
        <v>#N/A</v>
      </c>
      <c r="AA945" s="117"/>
      <c r="AB945" s="118"/>
      <c r="AD945" s="113" t="s">
        <v>376</v>
      </c>
      <c r="AE945" s="114">
        <v>0</v>
      </c>
      <c r="AG945" s="114" t="e">
        <v>#N/A</v>
      </c>
      <c r="AK945" s="119" t="s">
        <v>421</v>
      </c>
      <c r="AL945" s="119" t="s">
        <v>422</v>
      </c>
      <c r="AM945" s="119" t="s">
        <v>457</v>
      </c>
      <c r="AN945" s="119">
        <v>0.5</v>
      </c>
      <c r="AO945" s="119"/>
      <c r="AP945" s="119"/>
      <c r="AQ945" s="119"/>
      <c r="AR945" s="119"/>
      <c r="AS945" s="119"/>
      <c r="AT945" s="120">
        <v>70</v>
      </c>
      <c r="AU945" s="120">
        <v>90</v>
      </c>
      <c r="AV945" s="120">
        <v>63</v>
      </c>
      <c r="AW945" s="120">
        <v>180</v>
      </c>
      <c r="AX945" s="121">
        <v>-54.460573588525875</v>
      </c>
      <c r="AY945" s="121">
        <v>305.5394264114741</v>
      </c>
      <c r="AZ945" s="121">
        <v>16.497619663432221</v>
      </c>
      <c r="BA945" s="121">
        <v>35.539426411474125</v>
      </c>
      <c r="BB945" s="121">
        <v>73.502380336567782</v>
      </c>
      <c r="BC945" s="122">
        <v>125.5394264114741</v>
      </c>
      <c r="BD945" s="123">
        <v>73.502380336567782</v>
      </c>
      <c r="BE945" s="113" t="s">
        <v>479</v>
      </c>
      <c r="BG945" s="124"/>
      <c r="BH945" s="113" t="s">
        <v>420</v>
      </c>
      <c r="BI945" s="113">
        <v>0</v>
      </c>
    </row>
    <row r="946" spans="1:61">
      <c r="A946" s="8">
        <v>43308</v>
      </c>
      <c r="B946" s="9" t="s">
        <v>9</v>
      </c>
      <c r="D946" s="9" t="s">
        <v>10</v>
      </c>
      <c r="E946" s="9">
        <v>119</v>
      </c>
      <c r="F946" s="9">
        <v>3</v>
      </c>
      <c r="G946" s="10" t="s">
        <v>525</v>
      </c>
      <c r="H946" s="2">
        <v>75.5</v>
      </c>
      <c r="I946" s="2">
        <v>85</v>
      </c>
      <c r="J946" s="49" t="str">
        <f>IF(((VLOOKUP($G946,Depth_Lookup!$A$3:$J$561,9,FALSE))-(I946/100))&gt;=0,"Good","Too Long")</f>
        <v>Good</v>
      </c>
      <c r="K946" s="50">
        <f>(VLOOKUP($G946,Depth_Lookup!$A$3:$J$561,10,FALSE))+(H946/100)</f>
        <v>274.94499999999999</v>
      </c>
      <c r="L946" s="50">
        <f>(VLOOKUP($G946,Depth_Lookup!$A$3:$J$561,10,FALSE))+(I946/100)</f>
        <v>275.04000000000002</v>
      </c>
      <c r="R946" s="9"/>
      <c r="S946" s="17"/>
      <c r="T946" s="208"/>
      <c r="U946" s="5"/>
      <c r="V946" s="9"/>
      <c r="W946" s="9"/>
      <c r="X946" s="10" t="e">
        <v>#N/A</v>
      </c>
      <c r="Y946" s="5"/>
      <c r="Z946" s="17" t="e">
        <v>#N/A</v>
      </c>
      <c r="AA946" s="52"/>
      <c r="AC946" s="9"/>
      <c r="AD946" s="2" t="s">
        <v>376</v>
      </c>
      <c r="AE946" s="10">
        <v>0</v>
      </c>
      <c r="AF946" s="5"/>
      <c r="AG946" s="17" t="e">
        <v>#N/A</v>
      </c>
      <c r="AI946" s="2"/>
      <c r="AJ946" s="2"/>
      <c r="AK946" s="54"/>
      <c r="AL946" s="54"/>
      <c r="AM946" s="54"/>
      <c r="AN946" s="54"/>
      <c r="AO946" s="54"/>
      <c r="AP946" s="54"/>
      <c r="AQ946" s="54"/>
      <c r="AR946" s="54"/>
      <c r="AS946" s="54"/>
      <c r="AT946" s="55">
        <v>70</v>
      </c>
      <c r="AU946" s="55">
        <v>90</v>
      </c>
      <c r="AV946" s="55">
        <v>63</v>
      </c>
      <c r="AW946" s="55">
        <v>180</v>
      </c>
      <c r="AX946" s="56">
        <v>-54.460573588525875</v>
      </c>
      <c r="AY946" s="56">
        <v>305.5394264114741</v>
      </c>
      <c r="AZ946" s="56">
        <v>16.497619663432221</v>
      </c>
      <c r="BA946" s="56">
        <v>35.539426411474125</v>
      </c>
      <c r="BB946" s="56">
        <v>73.502380336567782</v>
      </c>
      <c r="BC946" s="57">
        <v>125.5394264114741</v>
      </c>
      <c r="BD946" s="58">
        <v>73.502380336567782</v>
      </c>
      <c r="BE946" s="2" t="s">
        <v>459</v>
      </c>
      <c r="BH946" s="2" t="s">
        <v>420</v>
      </c>
      <c r="BI946" s="9">
        <v>0</v>
      </c>
    </row>
    <row r="947" spans="1:61">
      <c r="A947" s="8">
        <v>43308</v>
      </c>
      <c r="B947" s="9" t="s">
        <v>9</v>
      </c>
      <c r="D947" s="9" t="s">
        <v>10</v>
      </c>
      <c r="E947" s="9">
        <v>119</v>
      </c>
      <c r="F947" s="9">
        <v>4</v>
      </c>
      <c r="G947" s="10" t="s">
        <v>526</v>
      </c>
      <c r="H947" s="2">
        <v>0</v>
      </c>
      <c r="I947" s="2">
        <v>56.5</v>
      </c>
      <c r="J947" s="49" t="str">
        <f>IF(((VLOOKUP($G947,Depth_Lookup!$A$3:$J$561,9,FALSE))-(I947/100))&gt;=0,"Good","Too Long")</f>
        <v>Good</v>
      </c>
      <c r="K947" s="50">
        <f>(VLOOKUP($G947,Depth_Lookup!$A$3:$J$561,10,FALSE))+(H947/100)</f>
        <v>275.04000000000002</v>
      </c>
      <c r="L947" s="50">
        <f>(VLOOKUP($G947,Depth_Lookup!$A$3:$J$561,10,FALSE))+(I947/100)</f>
        <v>275.60500000000002</v>
      </c>
      <c r="R947" s="9"/>
      <c r="S947" s="17"/>
      <c r="T947" s="208"/>
      <c r="U947" s="5"/>
      <c r="V947" s="9"/>
      <c r="W947" s="9"/>
      <c r="X947" s="10" t="e">
        <v>#N/A</v>
      </c>
      <c r="Y947" s="5"/>
      <c r="Z947" s="17" t="e">
        <v>#N/A</v>
      </c>
      <c r="AA947" s="52"/>
      <c r="AC947" s="9"/>
      <c r="AD947" s="2" t="s">
        <v>376</v>
      </c>
      <c r="AE947" s="10">
        <v>0</v>
      </c>
      <c r="AF947" s="5"/>
      <c r="AG947" s="17" t="e">
        <v>#N/A</v>
      </c>
      <c r="AI947" s="2"/>
      <c r="AJ947" s="2"/>
      <c r="AK947" s="54"/>
      <c r="AL947" s="54"/>
      <c r="AM947" s="54"/>
      <c r="AN947" s="54"/>
      <c r="AO947" s="54"/>
      <c r="AP947" s="54"/>
      <c r="AQ947" s="54"/>
      <c r="AR947" s="54"/>
      <c r="AS947" s="54"/>
      <c r="AT947" s="55"/>
      <c r="AU947" s="55"/>
      <c r="AV947" s="55"/>
      <c r="AW947" s="55"/>
      <c r="AX947" s="56" t="e">
        <v>#DIV/0!</v>
      </c>
      <c r="AY947" s="56" t="e">
        <v>#DIV/0!</v>
      </c>
      <c r="AZ947" s="56" t="e">
        <v>#DIV/0!</v>
      </c>
      <c r="BA947" s="56" t="e">
        <v>#DIV/0!</v>
      </c>
      <c r="BB947" s="56" t="e">
        <v>#DIV/0!</v>
      </c>
      <c r="BC947" s="57" t="e">
        <v>#DIV/0!</v>
      </c>
      <c r="BD947" s="58" t="e">
        <v>#DIV/0!</v>
      </c>
      <c r="BE947" s="2" t="s">
        <v>459</v>
      </c>
      <c r="BH947" s="2" t="s">
        <v>420</v>
      </c>
      <c r="BI947" s="9">
        <v>0</v>
      </c>
    </row>
    <row r="948" spans="1:61">
      <c r="A948" s="8">
        <v>43308</v>
      </c>
      <c r="B948" s="9" t="s">
        <v>9</v>
      </c>
      <c r="D948" s="9" t="s">
        <v>10</v>
      </c>
      <c r="E948" s="9">
        <v>120</v>
      </c>
      <c r="F948" s="9">
        <v>1</v>
      </c>
      <c r="G948" s="10" t="s">
        <v>527</v>
      </c>
      <c r="H948" s="2">
        <v>0</v>
      </c>
      <c r="I948" s="2">
        <v>15</v>
      </c>
      <c r="J948" s="49" t="str">
        <f>IF(((VLOOKUP($G948,Depth_Lookup!$A$3:$J$561,9,FALSE))-(I948/100))&gt;=0,"Good","Too Long")</f>
        <v>Good</v>
      </c>
      <c r="K948" s="50">
        <f>(VLOOKUP($G948,Depth_Lookup!$A$3:$J$561,10,FALSE))+(H948/100)</f>
        <v>275.60000000000002</v>
      </c>
      <c r="L948" s="50">
        <f>(VLOOKUP($G948,Depth_Lookup!$A$3:$J$561,10,FALSE))+(I948/100)</f>
        <v>275.75</v>
      </c>
      <c r="R948" s="9"/>
      <c r="S948" s="17"/>
      <c r="T948" s="208"/>
      <c r="U948" s="5"/>
      <c r="V948" s="9"/>
      <c r="W948" s="9"/>
      <c r="X948" s="10" t="e">
        <v>#N/A</v>
      </c>
      <c r="Y948" s="5"/>
      <c r="Z948" s="17" t="e">
        <v>#N/A</v>
      </c>
      <c r="AA948" s="52"/>
      <c r="AC948" s="9"/>
      <c r="AD948" s="2" t="s">
        <v>376</v>
      </c>
      <c r="AE948" s="10">
        <v>0</v>
      </c>
      <c r="AF948" s="5"/>
      <c r="AG948" s="17" t="e">
        <v>#N/A</v>
      </c>
      <c r="AI948" s="2"/>
      <c r="AJ948" s="2"/>
      <c r="AK948" s="54"/>
      <c r="AL948" s="54"/>
      <c r="AM948" s="54"/>
      <c r="AN948" s="54"/>
      <c r="AO948" s="54"/>
      <c r="AP948" s="54"/>
      <c r="AQ948" s="54"/>
      <c r="AR948" s="54"/>
      <c r="AS948" s="54"/>
      <c r="AT948" s="55"/>
      <c r="AU948" s="55"/>
      <c r="AV948" s="55"/>
      <c r="AW948" s="55"/>
      <c r="AX948" s="56" t="e">
        <v>#DIV/0!</v>
      </c>
      <c r="AY948" s="56" t="e">
        <v>#DIV/0!</v>
      </c>
      <c r="AZ948" s="56" t="e">
        <v>#DIV/0!</v>
      </c>
      <c r="BA948" s="56" t="e">
        <v>#DIV/0!</v>
      </c>
      <c r="BB948" s="56" t="e">
        <v>#DIV/0!</v>
      </c>
      <c r="BC948" s="57" t="e">
        <v>#DIV/0!</v>
      </c>
      <c r="BD948" s="58" t="e">
        <v>#DIV/0!</v>
      </c>
      <c r="BE948" s="2" t="s">
        <v>459</v>
      </c>
      <c r="BH948" s="2" t="s">
        <v>420</v>
      </c>
      <c r="BI948" s="9">
        <v>0</v>
      </c>
    </row>
    <row r="949" spans="1:61" s="2" customFormat="1">
      <c r="A949" s="72">
        <v>43308</v>
      </c>
      <c r="B949" s="2" t="s">
        <v>9</v>
      </c>
      <c r="D949" s="2" t="s">
        <v>10</v>
      </c>
      <c r="E949" s="2">
        <v>120</v>
      </c>
      <c r="F949" s="2">
        <v>1</v>
      </c>
      <c r="G949" s="73" t="s">
        <v>527</v>
      </c>
      <c r="H949" s="2">
        <v>15</v>
      </c>
      <c r="I949" s="2">
        <v>19</v>
      </c>
      <c r="J949" s="49" t="str">
        <f>IF(((VLOOKUP($G949,Depth_Lookup!$A$3:$J$561,9,FALSE))-(I949/100))&gt;=0,"Good","Too Long")</f>
        <v>Good</v>
      </c>
      <c r="K949" s="50">
        <f>(VLOOKUP($G949,Depth_Lookup!$A$3:$J$561,10,FALSE))+(H949/100)</f>
        <v>275.75</v>
      </c>
      <c r="L949" s="50">
        <f>(VLOOKUP($G949,Depth_Lookup!$A$3:$J$561,10,FALSE))+(I949/100)</f>
        <v>275.79000000000002</v>
      </c>
      <c r="M949" s="74"/>
      <c r="N949" s="75"/>
      <c r="S949" s="73"/>
      <c r="T949" s="208"/>
      <c r="X949" s="73" t="e">
        <v>#N/A</v>
      </c>
      <c r="Z949" s="73" t="e">
        <v>#N/A</v>
      </c>
      <c r="AA949" s="76"/>
      <c r="AB949" s="77"/>
      <c r="AD949" s="2" t="s">
        <v>376</v>
      </c>
      <c r="AE949" s="73">
        <v>0</v>
      </c>
      <c r="AG949" s="73" t="e">
        <v>#N/A</v>
      </c>
      <c r="AK949" s="78"/>
      <c r="AL949" s="78"/>
      <c r="AM949" s="78"/>
      <c r="AN949" s="78"/>
      <c r="AO949" s="78"/>
      <c r="AP949" s="78"/>
      <c r="AQ949" s="78"/>
      <c r="AR949" s="78"/>
      <c r="AS949" s="78"/>
      <c r="AT949" s="55">
        <v>45</v>
      </c>
      <c r="AU949" s="55">
        <v>90</v>
      </c>
      <c r="AV949" s="55">
        <v>52</v>
      </c>
      <c r="AW949" s="55">
        <v>0</v>
      </c>
      <c r="AX949" s="79">
        <v>-142</v>
      </c>
      <c r="AY949" s="79">
        <v>218</v>
      </c>
      <c r="AZ949" s="79">
        <v>31.619006537464564</v>
      </c>
      <c r="BA949" s="79">
        <v>308</v>
      </c>
      <c r="BB949" s="79">
        <v>58.380993462535436</v>
      </c>
      <c r="BC949" s="80">
        <v>38</v>
      </c>
      <c r="BD949" s="81">
        <v>58.380993462535436</v>
      </c>
      <c r="BE949" s="2" t="s">
        <v>459</v>
      </c>
      <c r="BF949" s="2" t="s">
        <v>442</v>
      </c>
      <c r="BG949" s="82"/>
      <c r="BH949" s="2" t="s">
        <v>428</v>
      </c>
      <c r="BI949" s="2">
        <v>1</v>
      </c>
    </row>
    <row r="950" spans="1:61" s="113" customFormat="1">
      <c r="A950" s="112">
        <v>43308</v>
      </c>
      <c r="B950" s="113" t="s">
        <v>9</v>
      </c>
      <c r="D950" s="113" t="s">
        <v>10</v>
      </c>
      <c r="E950" s="113">
        <v>120</v>
      </c>
      <c r="F950" s="113">
        <v>1</v>
      </c>
      <c r="G950" s="114" t="s">
        <v>527</v>
      </c>
      <c r="H950" s="113">
        <v>19</v>
      </c>
      <c r="I950" s="113">
        <v>19.5</v>
      </c>
      <c r="J950" s="49" t="str">
        <f>IF(((VLOOKUP($G950,Depth_Lookup!$A$3:$J$561,9,FALSE))-(I950/100))&gt;=0,"Good","Too Long")</f>
        <v>Good</v>
      </c>
      <c r="K950" s="50">
        <f>(VLOOKUP($G950,Depth_Lookup!$A$3:$J$561,10,FALSE))+(H950/100)</f>
        <v>275.79000000000002</v>
      </c>
      <c r="L950" s="50">
        <f>(VLOOKUP($G950,Depth_Lookup!$A$3:$J$561,10,FALSE))+(I950/100)</f>
        <v>275.79500000000002</v>
      </c>
      <c r="M950" s="115"/>
      <c r="N950" s="116"/>
      <c r="S950" s="114"/>
      <c r="T950" s="208"/>
      <c r="X950" s="114" t="e">
        <v>#N/A</v>
      </c>
      <c r="Z950" s="114" t="e">
        <v>#N/A</v>
      </c>
      <c r="AA950" s="117"/>
      <c r="AB950" s="118"/>
      <c r="AD950" s="113" t="s">
        <v>376</v>
      </c>
      <c r="AE950" s="114">
        <v>0</v>
      </c>
      <c r="AG950" s="114" t="e">
        <v>#N/A</v>
      </c>
      <c r="AK950" s="119" t="s">
        <v>421</v>
      </c>
      <c r="AL950" s="119" t="s">
        <v>422</v>
      </c>
      <c r="AM950" s="119" t="s">
        <v>457</v>
      </c>
      <c r="AN950" s="119">
        <v>0.5</v>
      </c>
      <c r="AO950" s="119"/>
      <c r="AP950" s="119"/>
      <c r="AQ950" s="119"/>
      <c r="AR950" s="119"/>
      <c r="AS950" s="119"/>
      <c r="AT950" s="120">
        <v>71</v>
      </c>
      <c r="AU950" s="120">
        <v>90</v>
      </c>
      <c r="AV950" s="120">
        <v>71</v>
      </c>
      <c r="AW950" s="120">
        <v>180</v>
      </c>
      <c r="AX950" s="121">
        <v>-45</v>
      </c>
      <c r="AY950" s="121">
        <v>315</v>
      </c>
      <c r="AZ950" s="121">
        <v>13.683918574821595</v>
      </c>
      <c r="BA950" s="121">
        <v>45</v>
      </c>
      <c r="BB950" s="121">
        <v>76.31608142517841</v>
      </c>
      <c r="BC950" s="122">
        <v>135</v>
      </c>
      <c r="BD950" s="123">
        <v>76.31608142517841</v>
      </c>
      <c r="BE950" s="113" t="s">
        <v>479</v>
      </c>
      <c r="BG950" s="124"/>
      <c r="BH950" s="113" t="s">
        <v>420</v>
      </c>
      <c r="BI950" s="113">
        <v>0</v>
      </c>
    </row>
    <row r="951" spans="1:61">
      <c r="A951" s="8">
        <v>43308</v>
      </c>
      <c r="B951" s="9" t="s">
        <v>9</v>
      </c>
      <c r="D951" s="9" t="s">
        <v>10</v>
      </c>
      <c r="E951" s="9">
        <v>120</v>
      </c>
      <c r="F951" s="9">
        <v>1</v>
      </c>
      <c r="G951" s="10" t="s">
        <v>527</v>
      </c>
      <c r="H951" s="2">
        <v>19.5</v>
      </c>
      <c r="I951" s="2">
        <v>42</v>
      </c>
      <c r="J951" s="49" t="str">
        <f>IF(((VLOOKUP($G951,Depth_Lookup!$A$3:$J$561,9,FALSE))-(I951/100))&gt;=0,"Good","Too Long")</f>
        <v>Good</v>
      </c>
      <c r="K951" s="50">
        <f>(VLOOKUP($G951,Depth_Lookup!$A$3:$J$561,10,FALSE))+(H951/100)</f>
        <v>275.79500000000002</v>
      </c>
      <c r="L951" s="50">
        <f>(VLOOKUP($G951,Depth_Lookup!$A$3:$J$561,10,FALSE))+(I951/100)</f>
        <v>276.02000000000004</v>
      </c>
      <c r="R951" s="9"/>
      <c r="S951" s="17"/>
      <c r="T951" s="208"/>
      <c r="U951" s="5"/>
      <c r="V951" s="9"/>
      <c r="W951" s="9"/>
      <c r="X951" s="10" t="e">
        <v>#N/A</v>
      </c>
      <c r="Y951" s="5"/>
      <c r="Z951" s="17" t="e">
        <v>#N/A</v>
      </c>
      <c r="AA951" s="52"/>
      <c r="AC951" s="9"/>
      <c r="AD951" s="2" t="s">
        <v>376</v>
      </c>
      <c r="AE951" s="10">
        <v>0</v>
      </c>
      <c r="AF951" s="5"/>
      <c r="AG951" s="17" t="e">
        <v>#N/A</v>
      </c>
      <c r="AI951" s="2"/>
      <c r="AJ951" s="2"/>
      <c r="AK951" s="54"/>
      <c r="AL951" s="54"/>
      <c r="AM951" s="54"/>
      <c r="AN951" s="54"/>
      <c r="AO951" s="54"/>
      <c r="AP951" s="54"/>
      <c r="AQ951" s="54"/>
      <c r="AR951" s="54"/>
      <c r="AS951" s="54"/>
      <c r="AT951" s="55"/>
      <c r="AU951" s="55"/>
      <c r="AV951" s="55"/>
      <c r="AW951" s="55"/>
      <c r="AX951" s="56">
        <v>-45</v>
      </c>
      <c r="AY951" s="56">
        <v>315</v>
      </c>
      <c r="AZ951" s="56">
        <v>13.683918574821595</v>
      </c>
      <c r="BA951" s="56">
        <v>45</v>
      </c>
      <c r="BB951" s="56">
        <v>76.31608142517841</v>
      </c>
      <c r="BC951" s="57">
        <v>135</v>
      </c>
      <c r="BD951" s="58">
        <v>76.31608142517841</v>
      </c>
      <c r="BE951" s="2" t="s">
        <v>459</v>
      </c>
      <c r="BH951" s="2" t="s">
        <v>420</v>
      </c>
      <c r="BI951" s="9">
        <v>0</v>
      </c>
    </row>
    <row r="952" spans="1:61">
      <c r="A952" s="8">
        <v>43308</v>
      </c>
      <c r="B952" s="9" t="s">
        <v>9</v>
      </c>
      <c r="D952" s="9" t="s">
        <v>10</v>
      </c>
      <c r="E952" s="9">
        <v>120</v>
      </c>
      <c r="F952" s="9">
        <v>2</v>
      </c>
      <c r="G952" s="10" t="s">
        <v>528</v>
      </c>
      <c r="H952" s="2">
        <v>0</v>
      </c>
      <c r="I952" s="2">
        <v>20</v>
      </c>
      <c r="J952" s="49" t="str">
        <f>IF(((VLOOKUP($G952,Depth_Lookup!$A$3:$J$561,9,FALSE))-(I952/100))&gt;=0,"Good","Too Long")</f>
        <v>Good</v>
      </c>
      <c r="K952" s="50">
        <f>(VLOOKUP($G952,Depth_Lookup!$A$3:$J$561,10,FALSE))+(H952/100)</f>
        <v>276.02</v>
      </c>
      <c r="L952" s="50">
        <f>(VLOOKUP($G952,Depth_Lookup!$A$3:$J$561,10,FALSE))+(I952/100)</f>
        <v>276.21999999999997</v>
      </c>
      <c r="R952" s="9"/>
      <c r="S952" s="17"/>
      <c r="T952" s="208"/>
      <c r="U952" s="5"/>
      <c r="V952" s="9"/>
      <c r="W952" s="9"/>
      <c r="X952" s="10" t="e">
        <v>#N/A</v>
      </c>
      <c r="Y952" s="5"/>
      <c r="Z952" s="17" t="e">
        <v>#N/A</v>
      </c>
      <c r="AA952" s="52"/>
      <c r="AC952" s="9"/>
      <c r="AD952" s="2" t="s">
        <v>376</v>
      </c>
      <c r="AE952" s="10">
        <v>0</v>
      </c>
      <c r="AF952" s="5"/>
      <c r="AG952" s="17" t="e">
        <v>#N/A</v>
      </c>
      <c r="AI952" s="2"/>
      <c r="AJ952" s="2"/>
      <c r="AK952" s="54"/>
      <c r="AL952" s="54"/>
      <c r="AM952" s="54"/>
      <c r="AN952" s="54"/>
      <c r="AO952" s="54"/>
      <c r="AP952" s="54"/>
      <c r="AQ952" s="54"/>
      <c r="AR952" s="54"/>
      <c r="AS952" s="54"/>
      <c r="AT952" s="55"/>
      <c r="AU952" s="55"/>
      <c r="AV952" s="55"/>
      <c r="AW952" s="55"/>
      <c r="AX952" s="56" t="e">
        <v>#DIV/0!</v>
      </c>
      <c r="AY952" s="56" t="e">
        <v>#DIV/0!</v>
      </c>
      <c r="AZ952" s="56" t="e">
        <v>#DIV/0!</v>
      </c>
      <c r="BA952" s="56" t="e">
        <v>#DIV/0!</v>
      </c>
      <c r="BB952" s="56" t="e">
        <v>#DIV/0!</v>
      </c>
      <c r="BC952" s="57" t="e">
        <v>#DIV/0!</v>
      </c>
      <c r="BD952" s="58" t="e">
        <v>#DIV/0!</v>
      </c>
      <c r="BE952" s="2" t="s">
        <v>459</v>
      </c>
      <c r="BH952" s="2" t="s">
        <v>420</v>
      </c>
      <c r="BI952" s="9">
        <v>0</v>
      </c>
    </row>
    <row r="953" spans="1:61" s="113" customFormat="1">
      <c r="A953" s="112">
        <v>43308</v>
      </c>
      <c r="B953" s="113" t="s">
        <v>9</v>
      </c>
      <c r="D953" s="113" t="s">
        <v>10</v>
      </c>
      <c r="E953" s="113">
        <v>120</v>
      </c>
      <c r="F953" s="113">
        <v>2</v>
      </c>
      <c r="G953" s="114" t="s">
        <v>528</v>
      </c>
      <c r="H953" s="113">
        <v>20</v>
      </c>
      <c r="I953" s="113">
        <v>21</v>
      </c>
      <c r="J953" s="49" t="str">
        <f>IF(((VLOOKUP($G953,Depth_Lookup!$A$3:$J$561,9,FALSE))-(I953/100))&gt;=0,"Good","Too Long")</f>
        <v>Good</v>
      </c>
      <c r="K953" s="50">
        <f>(VLOOKUP($G953,Depth_Lookup!$A$3:$J$561,10,FALSE))+(H953/100)</f>
        <v>276.21999999999997</v>
      </c>
      <c r="L953" s="50">
        <f>(VLOOKUP($G953,Depth_Lookup!$A$3:$J$561,10,FALSE))+(I953/100)</f>
        <v>276.22999999999996</v>
      </c>
      <c r="M953" s="115"/>
      <c r="N953" s="116"/>
      <c r="S953" s="114"/>
      <c r="T953" s="208"/>
      <c r="X953" s="114" t="e">
        <v>#N/A</v>
      </c>
      <c r="Z953" s="114" t="e">
        <v>#N/A</v>
      </c>
      <c r="AA953" s="117"/>
      <c r="AB953" s="118"/>
      <c r="AD953" s="113" t="s">
        <v>376</v>
      </c>
      <c r="AE953" s="114">
        <v>0</v>
      </c>
      <c r="AG953" s="114" t="e">
        <v>#N/A</v>
      </c>
      <c r="AK953" s="119" t="s">
        <v>421</v>
      </c>
      <c r="AL953" s="119" t="s">
        <v>422</v>
      </c>
      <c r="AM953" s="119" t="s">
        <v>457</v>
      </c>
      <c r="AN953" s="119">
        <v>0.5</v>
      </c>
      <c r="AO953" s="119"/>
      <c r="AP953" s="119"/>
      <c r="AQ953" s="119"/>
      <c r="AR953" s="119"/>
      <c r="AS953" s="119"/>
      <c r="AT953" s="120">
        <v>78</v>
      </c>
      <c r="AU953" s="120">
        <v>90</v>
      </c>
      <c r="AV953" s="120">
        <v>58</v>
      </c>
      <c r="AW953" s="120">
        <v>180</v>
      </c>
      <c r="AX953" s="121">
        <v>-71.21366736090603</v>
      </c>
      <c r="AY953" s="121">
        <v>288.78633263909398</v>
      </c>
      <c r="AZ953" s="121">
        <v>11.377836416211041</v>
      </c>
      <c r="BA953" s="121">
        <v>18.78633263909397</v>
      </c>
      <c r="BB953" s="121">
        <v>78.622163583788961</v>
      </c>
      <c r="BC953" s="122">
        <v>108.78633263909398</v>
      </c>
      <c r="BD953" s="123">
        <v>78.622163583788961</v>
      </c>
      <c r="BE953" s="113" t="s">
        <v>479</v>
      </c>
      <c r="BG953" s="124"/>
      <c r="BH953" s="113" t="s">
        <v>420</v>
      </c>
      <c r="BI953" s="113">
        <v>0</v>
      </c>
    </row>
    <row r="954" spans="1:61">
      <c r="A954" s="8">
        <v>43308</v>
      </c>
      <c r="B954" s="9" t="s">
        <v>9</v>
      </c>
      <c r="D954" s="9" t="s">
        <v>10</v>
      </c>
      <c r="E954" s="9">
        <v>120</v>
      </c>
      <c r="F954" s="9">
        <v>2</v>
      </c>
      <c r="G954" s="10" t="s">
        <v>528</v>
      </c>
      <c r="H954" s="2">
        <v>21</v>
      </c>
      <c r="I954" s="2">
        <v>94.5</v>
      </c>
      <c r="J954" s="49" t="str">
        <f>IF(((VLOOKUP($G954,Depth_Lookup!$A$3:$J$561,9,FALSE))-(I954/100))&gt;=0,"Good","Too Long")</f>
        <v>Good</v>
      </c>
      <c r="K954" s="50">
        <f>(VLOOKUP($G954,Depth_Lookup!$A$3:$J$561,10,FALSE))+(H954/100)</f>
        <v>276.22999999999996</v>
      </c>
      <c r="L954" s="50">
        <f>(VLOOKUP($G954,Depth_Lookup!$A$3:$J$561,10,FALSE))+(I954/100)</f>
        <v>276.96499999999997</v>
      </c>
      <c r="R954" s="9"/>
      <c r="S954" s="17"/>
      <c r="T954" s="208"/>
      <c r="U954" s="5"/>
      <c r="V954" s="9"/>
      <c r="W954" s="9"/>
      <c r="X954" s="10" t="e">
        <v>#N/A</v>
      </c>
      <c r="Y954" s="5"/>
      <c r="Z954" s="17" t="e">
        <v>#N/A</v>
      </c>
      <c r="AA954" s="52"/>
      <c r="AC954" s="9"/>
      <c r="AD954" s="2" t="s">
        <v>376</v>
      </c>
      <c r="AE954" s="10">
        <v>0</v>
      </c>
      <c r="AF954" s="5"/>
      <c r="AG954" s="17" t="e">
        <v>#N/A</v>
      </c>
      <c r="AI954" s="2"/>
      <c r="AJ954" s="2"/>
      <c r="AK954" s="54"/>
      <c r="AL954" s="54"/>
      <c r="AM954" s="54"/>
      <c r="AN954" s="54"/>
      <c r="AO954" s="54"/>
      <c r="AP954" s="54"/>
      <c r="AQ954" s="54"/>
      <c r="AR954" s="54"/>
      <c r="AS954" s="54"/>
      <c r="AT954" s="55"/>
      <c r="AU954" s="55"/>
      <c r="AV954" s="55"/>
      <c r="AW954" s="55"/>
      <c r="AX954" s="56" t="e">
        <v>#DIV/0!</v>
      </c>
      <c r="AY954" s="56" t="e">
        <v>#DIV/0!</v>
      </c>
      <c r="AZ954" s="56" t="e">
        <v>#DIV/0!</v>
      </c>
      <c r="BA954" s="56" t="e">
        <v>#DIV/0!</v>
      </c>
      <c r="BB954" s="56" t="e">
        <v>#DIV/0!</v>
      </c>
      <c r="BC954" s="57" t="e">
        <v>#DIV/0!</v>
      </c>
      <c r="BD954" s="58" t="e">
        <v>#DIV/0!</v>
      </c>
      <c r="BE954" s="2" t="s">
        <v>459</v>
      </c>
      <c r="BH954" s="2" t="s">
        <v>420</v>
      </c>
      <c r="BI954" s="9">
        <v>0</v>
      </c>
    </row>
    <row r="955" spans="1:61">
      <c r="A955" s="8">
        <v>43308</v>
      </c>
      <c r="B955" s="9" t="s">
        <v>9</v>
      </c>
      <c r="D955" s="9" t="s">
        <v>10</v>
      </c>
      <c r="E955" s="9">
        <v>120</v>
      </c>
      <c r="F955" s="9">
        <v>3</v>
      </c>
      <c r="G955" s="10" t="s">
        <v>529</v>
      </c>
      <c r="H955" s="2">
        <v>0</v>
      </c>
      <c r="I955" s="2">
        <v>6</v>
      </c>
      <c r="J955" s="49" t="str">
        <f>IF(((VLOOKUP($G955,Depth_Lookup!$A$3:$J$561,9,FALSE))-(I955/100))&gt;=0,"Good","Too Long")</f>
        <v>Good</v>
      </c>
      <c r="K955" s="50">
        <f>(VLOOKUP($G955,Depth_Lookup!$A$3:$J$561,10,FALSE))+(H955/100)</f>
        <v>276.96499999999997</v>
      </c>
      <c r="L955" s="50">
        <f>(VLOOKUP($G955,Depth_Lookup!$A$3:$J$561,10,FALSE))+(I955/100)</f>
        <v>277.02499999999998</v>
      </c>
      <c r="R955" s="9"/>
      <c r="S955" s="17"/>
      <c r="T955" s="208"/>
      <c r="U955" s="5"/>
      <c r="V955" s="9"/>
      <c r="W955" s="9"/>
      <c r="X955" s="10" t="e">
        <v>#N/A</v>
      </c>
      <c r="Y955" s="5"/>
      <c r="Z955" s="17" t="e">
        <v>#N/A</v>
      </c>
      <c r="AA955" s="52"/>
      <c r="AC955" s="9"/>
      <c r="AD955" s="2" t="s">
        <v>376</v>
      </c>
      <c r="AE955" s="10">
        <v>0</v>
      </c>
      <c r="AF955" s="5"/>
      <c r="AG955" s="17" t="e">
        <v>#N/A</v>
      </c>
      <c r="AI955" s="2"/>
      <c r="AJ955" s="2"/>
      <c r="AK955" s="54"/>
      <c r="AL955" s="54"/>
      <c r="AM955" s="54"/>
      <c r="AN955" s="54"/>
      <c r="AO955" s="54"/>
      <c r="AP955" s="54"/>
      <c r="AQ955" s="54"/>
      <c r="AR955" s="54"/>
      <c r="AS955" s="54"/>
      <c r="AT955" s="55"/>
      <c r="AU955" s="55"/>
      <c r="AV955" s="55"/>
      <c r="AW955" s="55"/>
      <c r="AX955" s="56" t="e">
        <v>#DIV/0!</v>
      </c>
      <c r="AY955" s="56" t="e">
        <v>#DIV/0!</v>
      </c>
      <c r="AZ955" s="56" t="e">
        <v>#DIV/0!</v>
      </c>
      <c r="BA955" s="56" t="e">
        <v>#DIV/0!</v>
      </c>
      <c r="BB955" s="56" t="e">
        <v>#DIV/0!</v>
      </c>
      <c r="BC955" s="57" t="e">
        <v>#DIV/0!</v>
      </c>
      <c r="BD955" s="58" t="e">
        <v>#DIV/0!</v>
      </c>
      <c r="BE955" s="2" t="s">
        <v>459</v>
      </c>
      <c r="BH955" s="2" t="s">
        <v>420</v>
      </c>
      <c r="BI955" s="9">
        <v>0</v>
      </c>
    </row>
    <row r="956" spans="1:61" s="113" customFormat="1">
      <c r="A956" s="112">
        <v>43308</v>
      </c>
      <c r="B956" s="113" t="s">
        <v>9</v>
      </c>
      <c r="D956" s="113" t="s">
        <v>10</v>
      </c>
      <c r="E956" s="113">
        <v>120</v>
      </c>
      <c r="F956" s="113">
        <v>3</v>
      </c>
      <c r="G956" s="114" t="s">
        <v>529</v>
      </c>
      <c r="H956" s="113">
        <v>6</v>
      </c>
      <c r="I956" s="113">
        <v>7</v>
      </c>
      <c r="J956" s="49" t="str">
        <f>IF(((VLOOKUP($G956,Depth_Lookup!$A$3:$J$561,9,FALSE))-(I956/100))&gt;=0,"Good","Too Long")</f>
        <v>Good</v>
      </c>
      <c r="K956" s="50">
        <f>(VLOOKUP($G956,Depth_Lookup!$A$3:$J$561,10,FALSE))+(H956/100)</f>
        <v>277.02499999999998</v>
      </c>
      <c r="L956" s="50">
        <f>(VLOOKUP($G956,Depth_Lookup!$A$3:$J$561,10,FALSE))+(I956/100)</f>
        <v>277.03499999999997</v>
      </c>
      <c r="M956" s="115"/>
      <c r="N956" s="116"/>
      <c r="S956" s="114"/>
      <c r="T956" s="208"/>
      <c r="X956" s="114" t="e">
        <v>#N/A</v>
      </c>
      <c r="Z956" s="114" t="e">
        <v>#N/A</v>
      </c>
      <c r="AA956" s="117"/>
      <c r="AB956" s="118"/>
      <c r="AD956" s="113" t="s">
        <v>376</v>
      </c>
      <c r="AE956" s="114">
        <v>0</v>
      </c>
      <c r="AG956" s="114" t="e">
        <v>#N/A</v>
      </c>
      <c r="AK956" s="119" t="s">
        <v>421</v>
      </c>
      <c r="AL956" s="119" t="s">
        <v>422</v>
      </c>
      <c r="AM956" s="119" t="s">
        <v>457</v>
      </c>
      <c r="AN956" s="119">
        <v>0.5</v>
      </c>
      <c r="AO956" s="119"/>
      <c r="AP956" s="119"/>
      <c r="AQ956" s="119"/>
      <c r="AR956" s="119"/>
      <c r="AS956" s="119"/>
      <c r="AT956" s="120">
        <v>76</v>
      </c>
      <c r="AU956" s="120">
        <v>90</v>
      </c>
      <c r="AV956" s="120">
        <v>75</v>
      </c>
      <c r="AW956" s="120">
        <v>180</v>
      </c>
      <c r="AX956" s="121">
        <v>-47.061670362050791</v>
      </c>
      <c r="AY956" s="121">
        <v>312.93832963794921</v>
      </c>
      <c r="AZ956" s="121">
        <v>10.344313737891939</v>
      </c>
      <c r="BA956" s="121">
        <v>42.938329637949209</v>
      </c>
      <c r="BB956" s="121">
        <v>79.655686262108063</v>
      </c>
      <c r="BC956" s="122">
        <v>132.93832963794921</v>
      </c>
      <c r="BD956" s="123">
        <v>79.655686262108063</v>
      </c>
      <c r="BE956" s="113" t="s">
        <v>479</v>
      </c>
      <c r="BG956" s="124"/>
      <c r="BH956" s="113" t="s">
        <v>420</v>
      </c>
      <c r="BI956" s="113">
        <v>0</v>
      </c>
    </row>
    <row r="957" spans="1:61">
      <c r="A957" s="8">
        <v>43308</v>
      </c>
      <c r="B957" s="9" t="s">
        <v>9</v>
      </c>
      <c r="D957" s="9" t="s">
        <v>10</v>
      </c>
      <c r="E957" s="9">
        <v>120</v>
      </c>
      <c r="F957" s="9">
        <v>3</v>
      </c>
      <c r="G957" s="10" t="s">
        <v>529</v>
      </c>
      <c r="H957" s="2">
        <v>7</v>
      </c>
      <c r="I957" s="2">
        <v>85</v>
      </c>
      <c r="J957" s="49" t="str">
        <f>IF(((VLOOKUP($G957,Depth_Lookup!$A$3:$J$561,9,FALSE))-(I957/100))&gt;=0,"Good","Too Long")</f>
        <v>Good</v>
      </c>
      <c r="K957" s="50">
        <f>(VLOOKUP($G957,Depth_Lookup!$A$3:$J$561,10,FALSE))+(H957/100)</f>
        <v>277.03499999999997</v>
      </c>
      <c r="L957" s="50">
        <f>(VLOOKUP($G957,Depth_Lookup!$A$3:$J$561,10,FALSE))+(I957/100)</f>
        <v>277.815</v>
      </c>
      <c r="R957" s="9"/>
      <c r="S957" s="17"/>
      <c r="T957" s="208"/>
      <c r="U957" s="5"/>
      <c r="V957" s="9"/>
      <c r="W957" s="9"/>
      <c r="X957" s="10" t="e">
        <v>#N/A</v>
      </c>
      <c r="Y957" s="5"/>
      <c r="Z957" s="17" t="e">
        <v>#N/A</v>
      </c>
      <c r="AA957" s="52"/>
      <c r="AC957" s="9"/>
      <c r="AD957" s="2" t="s">
        <v>376</v>
      </c>
      <c r="AE957" s="10">
        <v>0</v>
      </c>
      <c r="AF957" s="5"/>
      <c r="AG957" s="17" t="e">
        <v>#N/A</v>
      </c>
      <c r="AI957" s="2"/>
      <c r="AJ957" s="2"/>
      <c r="AK957" s="54"/>
      <c r="AL957" s="54"/>
      <c r="AM957" s="54"/>
      <c r="AN957" s="54"/>
      <c r="AO957" s="54"/>
      <c r="AP957" s="54"/>
      <c r="AQ957" s="54"/>
      <c r="AR957" s="54"/>
      <c r="AS957" s="54"/>
      <c r="AT957" s="55"/>
      <c r="AU957" s="55"/>
      <c r="AV957" s="55"/>
      <c r="AW957" s="55"/>
      <c r="AX957" s="56" t="e">
        <v>#DIV/0!</v>
      </c>
      <c r="AY957" s="56" t="e">
        <v>#DIV/0!</v>
      </c>
      <c r="AZ957" s="56" t="e">
        <v>#DIV/0!</v>
      </c>
      <c r="BA957" s="56" t="e">
        <v>#DIV/0!</v>
      </c>
      <c r="BB957" s="56" t="e">
        <v>#DIV/0!</v>
      </c>
      <c r="BC957" s="57" t="e">
        <v>#DIV/0!</v>
      </c>
      <c r="BD957" s="58" t="e">
        <v>#DIV/0!</v>
      </c>
      <c r="BE957" s="2" t="s">
        <v>459</v>
      </c>
      <c r="BH957" s="2" t="s">
        <v>420</v>
      </c>
      <c r="BI957" s="9">
        <v>0</v>
      </c>
    </row>
    <row r="958" spans="1:61">
      <c r="A958" s="8">
        <v>43308</v>
      </c>
      <c r="B958" s="9" t="s">
        <v>9</v>
      </c>
      <c r="D958" s="9" t="s">
        <v>10</v>
      </c>
      <c r="E958" s="9">
        <v>120</v>
      </c>
      <c r="F958" s="9">
        <v>4</v>
      </c>
      <c r="G958" s="10" t="s">
        <v>530</v>
      </c>
      <c r="H958" s="2">
        <v>0</v>
      </c>
      <c r="I958" s="2">
        <v>21.5</v>
      </c>
      <c r="J958" s="49" t="str">
        <f>IF(((VLOOKUP($G958,Depth_Lookup!$A$3:$J$561,9,FALSE))-(I958/100))&gt;=0,"Good","Too Long")</f>
        <v>Good</v>
      </c>
      <c r="K958" s="50">
        <f>(VLOOKUP($G958,Depth_Lookup!$A$3:$J$561,10,FALSE))+(H958/100)</f>
        <v>277.815</v>
      </c>
      <c r="L958" s="50">
        <f>(VLOOKUP($G958,Depth_Lookup!$A$3:$J$561,10,FALSE))+(I958/100)</f>
        <v>278.02999999999997</v>
      </c>
      <c r="R958" s="9"/>
      <c r="S958" s="17"/>
      <c r="T958" s="208"/>
      <c r="U958" s="5"/>
      <c r="V958" s="9"/>
      <c r="W958" s="9"/>
      <c r="X958" s="10" t="e">
        <v>#N/A</v>
      </c>
      <c r="Y958" s="5"/>
      <c r="Z958" s="17" t="e">
        <v>#N/A</v>
      </c>
      <c r="AA958" s="52"/>
      <c r="AC958" s="9"/>
      <c r="AD958" s="2" t="s">
        <v>376</v>
      </c>
      <c r="AE958" s="10">
        <v>0</v>
      </c>
      <c r="AF958" s="5"/>
      <c r="AG958" s="17" t="e">
        <v>#N/A</v>
      </c>
      <c r="AI958" s="2"/>
      <c r="AJ958" s="2"/>
      <c r="AK958" s="54"/>
      <c r="AL958" s="54"/>
      <c r="AM958" s="54"/>
      <c r="AN958" s="54"/>
      <c r="AO958" s="54"/>
      <c r="AP958" s="54"/>
      <c r="AQ958" s="54"/>
      <c r="AR958" s="54"/>
      <c r="AS958" s="54"/>
      <c r="AT958" s="55"/>
      <c r="AU958" s="55"/>
      <c r="AV958" s="55"/>
      <c r="AW958" s="55"/>
      <c r="AX958" s="56" t="e">
        <v>#DIV/0!</v>
      </c>
      <c r="AY958" s="56" t="e">
        <v>#DIV/0!</v>
      </c>
      <c r="AZ958" s="56" t="e">
        <v>#DIV/0!</v>
      </c>
      <c r="BA958" s="56" t="e">
        <v>#DIV/0!</v>
      </c>
      <c r="BB958" s="56" t="e">
        <v>#DIV/0!</v>
      </c>
      <c r="BC958" s="57" t="e">
        <v>#DIV/0!</v>
      </c>
      <c r="BD958" s="58" t="e">
        <v>#DIV/0!</v>
      </c>
      <c r="BE958" s="2" t="s">
        <v>459</v>
      </c>
      <c r="BH958" s="2" t="s">
        <v>420</v>
      </c>
      <c r="BI958" s="9">
        <v>0</v>
      </c>
    </row>
    <row r="959" spans="1:61" s="113" customFormat="1">
      <c r="A959" s="112">
        <v>43308</v>
      </c>
      <c r="B959" s="113" t="s">
        <v>9</v>
      </c>
      <c r="D959" s="113" t="s">
        <v>10</v>
      </c>
      <c r="E959" s="113">
        <v>120</v>
      </c>
      <c r="F959" s="113">
        <v>4</v>
      </c>
      <c r="G959" s="114" t="s">
        <v>530</v>
      </c>
      <c r="H959" s="113">
        <v>21.5</v>
      </c>
      <c r="I959" s="113">
        <v>21</v>
      </c>
      <c r="J959" s="49" t="str">
        <f>IF(((VLOOKUP($G959,Depth_Lookup!$A$3:$J$561,9,FALSE))-(I959/100))&gt;=0,"Good","Too Long")</f>
        <v>Good</v>
      </c>
      <c r="K959" s="50">
        <f>(VLOOKUP($G959,Depth_Lookup!$A$3:$J$561,10,FALSE))+(H959/100)</f>
        <v>278.02999999999997</v>
      </c>
      <c r="L959" s="50">
        <f>(VLOOKUP($G959,Depth_Lookup!$A$3:$J$561,10,FALSE))+(I959/100)</f>
        <v>278.02499999999998</v>
      </c>
      <c r="M959" s="115"/>
      <c r="N959" s="116"/>
      <c r="S959" s="114"/>
      <c r="T959" s="208"/>
      <c r="X959" s="114" t="e">
        <v>#N/A</v>
      </c>
      <c r="Z959" s="114" t="e">
        <v>#N/A</v>
      </c>
      <c r="AA959" s="117"/>
      <c r="AB959" s="118"/>
      <c r="AD959" s="113" t="s">
        <v>376</v>
      </c>
      <c r="AE959" s="114">
        <v>0</v>
      </c>
      <c r="AG959" s="114" t="e">
        <v>#N/A</v>
      </c>
      <c r="AK959" s="119" t="s">
        <v>421</v>
      </c>
      <c r="AL959" s="119" t="s">
        <v>422</v>
      </c>
      <c r="AM959" s="119" t="s">
        <v>423</v>
      </c>
      <c r="AN959" s="119">
        <v>0.2</v>
      </c>
      <c r="AO959" s="119"/>
      <c r="AP959" s="119"/>
      <c r="AQ959" s="119"/>
      <c r="AR959" s="119"/>
      <c r="AS959" s="119"/>
      <c r="AT959" s="120">
        <v>22</v>
      </c>
      <c r="AU959" s="120">
        <v>270</v>
      </c>
      <c r="AV959" s="120">
        <v>23</v>
      </c>
      <c r="AW959" s="120">
        <v>0</v>
      </c>
      <c r="AX959" s="121">
        <v>136.41385471704388</v>
      </c>
      <c r="AY959" s="121">
        <v>136.41385471704388</v>
      </c>
      <c r="AZ959" s="121">
        <v>59.628967311080451</v>
      </c>
      <c r="BA959" s="121">
        <v>226.41385471704388</v>
      </c>
      <c r="BB959" s="121">
        <v>30.371032688919549</v>
      </c>
      <c r="BC959" s="122">
        <v>316.41385471704388</v>
      </c>
      <c r="BD959" s="123">
        <v>30.371032688919549</v>
      </c>
      <c r="BE959" s="113" t="s">
        <v>479</v>
      </c>
      <c r="BG959" s="124"/>
      <c r="BH959" s="113" t="s">
        <v>420</v>
      </c>
      <c r="BI959" s="113">
        <v>0</v>
      </c>
    </row>
    <row r="960" spans="1:61">
      <c r="A960" s="8">
        <v>43308</v>
      </c>
      <c r="B960" s="9" t="s">
        <v>9</v>
      </c>
      <c r="D960" s="9" t="s">
        <v>10</v>
      </c>
      <c r="E960" s="9">
        <v>120</v>
      </c>
      <c r="F960" s="9">
        <v>4</v>
      </c>
      <c r="G960" s="10" t="s">
        <v>530</v>
      </c>
      <c r="H960" s="2">
        <v>22</v>
      </c>
      <c r="I960" s="2">
        <v>76</v>
      </c>
      <c r="J960" s="49" t="str">
        <f>IF(((VLOOKUP($G960,Depth_Lookup!$A$3:$J$561,9,FALSE))-(I960/100))&gt;=0,"Good","Too Long")</f>
        <v>Good</v>
      </c>
      <c r="K960" s="50">
        <f>(VLOOKUP($G960,Depth_Lookup!$A$3:$J$561,10,FALSE))+(H960/100)</f>
        <v>278.03500000000003</v>
      </c>
      <c r="L960" s="50">
        <f>(VLOOKUP($G960,Depth_Lookup!$A$3:$J$561,10,FALSE))+(I960/100)</f>
        <v>278.57499999999999</v>
      </c>
      <c r="R960" s="9"/>
      <c r="S960" s="17"/>
      <c r="T960" s="208"/>
      <c r="U960" s="5"/>
      <c r="V960" s="9"/>
      <c r="W960" s="9"/>
      <c r="X960" s="10" t="e">
        <v>#N/A</v>
      </c>
      <c r="Y960" s="5"/>
      <c r="Z960" s="17" t="e">
        <v>#N/A</v>
      </c>
      <c r="AA960" s="52"/>
      <c r="AC960" s="9"/>
      <c r="AD960" s="2" t="s">
        <v>376</v>
      </c>
      <c r="AE960" s="10">
        <v>0</v>
      </c>
      <c r="AF960" s="5"/>
      <c r="AG960" s="17" t="e">
        <v>#N/A</v>
      </c>
      <c r="AI960" s="2"/>
      <c r="AJ960" s="2"/>
      <c r="AK960" s="54"/>
      <c r="AL960" s="54"/>
      <c r="AM960" s="54"/>
      <c r="AN960" s="54"/>
      <c r="AO960" s="54"/>
      <c r="AP960" s="54"/>
      <c r="AQ960" s="54"/>
      <c r="AR960" s="54"/>
      <c r="AS960" s="54"/>
      <c r="AT960" s="55">
        <v>22</v>
      </c>
      <c r="AU960" s="55">
        <v>270</v>
      </c>
      <c r="AV960" s="55">
        <v>23</v>
      </c>
      <c r="AW960" s="55">
        <v>0</v>
      </c>
      <c r="AX960" s="56">
        <v>136.41385471704388</v>
      </c>
      <c r="AY960" s="56">
        <v>136.41385471704388</v>
      </c>
      <c r="AZ960" s="56">
        <v>59.628967311080451</v>
      </c>
      <c r="BA960" s="56">
        <v>226.41385471704388</v>
      </c>
      <c r="BB960" s="56">
        <v>30.371032688919549</v>
      </c>
      <c r="BC960" s="57">
        <v>316.41385471704388</v>
      </c>
      <c r="BD960" s="58">
        <v>30.371032688919549</v>
      </c>
      <c r="BE960" s="2" t="s">
        <v>459</v>
      </c>
      <c r="BH960" s="2" t="s">
        <v>420</v>
      </c>
      <c r="BI960" s="9">
        <v>0</v>
      </c>
    </row>
    <row r="961" spans="1:61" s="113" customFormat="1">
      <c r="A961" s="112">
        <v>43308</v>
      </c>
      <c r="B961" s="113" t="s">
        <v>9</v>
      </c>
      <c r="D961" s="113" t="s">
        <v>10</v>
      </c>
      <c r="E961" s="113">
        <v>120</v>
      </c>
      <c r="F961" s="113">
        <v>4</v>
      </c>
      <c r="G961" s="114" t="s">
        <v>530</v>
      </c>
      <c r="H961" s="113">
        <v>76</v>
      </c>
      <c r="I961" s="113">
        <v>77</v>
      </c>
      <c r="J961" s="49" t="str">
        <f>IF(((VLOOKUP($G961,Depth_Lookup!$A$3:$J$561,9,FALSE))-(I961/100))&gt;=0,"Good","Too Long")</f>
        <v>Good</v>
      </c>
      <c r="K961" s="50">
        <f>(VLOOKUP($G961,Depth_Lookup!$A$3:$J$561,10,FALSE))+(H961/100)</f>
        <v>278.57499999999999</v>
      </c>
      <c r="L961" s="50">
        <f>(VLOOKUP($G961,Depth_Lookup!$A$3:$J$561,10,FALSE))+(I961/100)</f>
        <v>278.58499999999998</v>
      </c>
      <c r="M961" s="115"/>
      <c r="N961" s="116"/>
      <c r="S961" s="114"/>
      <c r="T961" s="208"/>
      <c r="X961" s="114" t="e">
        <v>#N/A</v>
      </c>
      <c r="Z961" s="114" t="e">
        <v>#N/A</v>
      </c>
      <c r="AA961" s="117"/>
      <c r="AB961" s="118"/>
      <c r="AD961" s="113" t="s">
        <v>376</v>
      </c>
      <c r="AE961" s="114">
        <v>0</v>
      </c>
      <c r="AG961" s="114" t="e">
        <v>#N/A</v>
      </c>
      <c r="AK961" s="119" t="s">
        <v>421</v>
      </c>
      <c r="AL961" s="119" t="s">
        <v>422</v>
      </c>
      <c r="AM961" s="119" t="s">
        <v>423</v>
      </c>
      <c r="AN961" s="119">
        <v>0.5</v>
      </c>
      <c r="AO961" s="119"/>
      <c r="AP961" s="119"/>
      <c r="AQ961" s="119"/>
      <c r="AR961" s="119"/>
      <c r="AS961" s="119"/>
      <c r="AT961" s="120">
        <v>76</v>
      </c>
      <c r="AU961" s="120">
        <v>90</v>
      </c>
      <c r="AV961" s="120">
        <v>39</v>
      </c>
      <c r="AW961" s="120">
        <v>180</v>
      </c>
      <c r="AX961" s="121">
        <v>-78.585329833144755</v>
      </c>
      <c r="AY961" s="121">
        <v>281.41467016685522</v>
      </c>
      <c r="AZ961" s="121">
        <v>13.733672259070941</v>
      </c>
      <c r="BA961" s="121">
        <v>11.414670166855245</v>
      </c>
      <c r="BB961" s="121">
        <v>76.266327740929057</v>
      </c>
      <c r="BC961" s="122">
        <v>101.41467016685522</v>
      </c>
      <c r="BD961" s="123">
        <v>76.266327740929057</v>
      </c>
      <c r="BE961" s="113" t="s">
        <v>479</v>
      </c>
      <c r="BG961" s="124"/>
      <c r="BH961" s="113" t="s">
        <v>420</v>
      </c>
      <c r="BI961" s="113">
        <v>0</v>
      </c>
    </row>
    <row r="962" spans="1:61">
      <c r="A962" s="8">
        <v>43308</v>
      </c>
      <c r="B962" s="9" t="s">
        <v>9</v>
      </c>
      <c r="D962" s="9" t="s">
        <v>10</v>
      </c>
      <c r="E962" s="9">
        <v>120</v>
      </c>
      <c r="F962" s="9">
        <v>4</v>
      </c>
      <c r="G962" s="10" t="s">
        <v>530</v>
      </c>
      <c r="H962" s="2">
        <v>77</v>
      </c>
      <c r="I962" s="2">
        <v>87</v>
      </c>
      <c r="J962" s="49" t="str">
        <f>IF(((VLOOKUP($G962,Depth_Lookup!$A$3:$J$561,9,FALSE))-(I962/100))&gt;=0,"Good","Too Long")</f>
        <v>Good</v>
      </c>
      <c r="K962" s="50">
        <f>(VLOOKUP($G962,Depth_Lookup!$A$3:$J$561,10,FALSE))+(H962/100)</f>
        <v>278.58499999999998</v>
      </c>
      <c r="L962" s="50">
        <f>(VLOOKUP($G962,Depth_Lookup!$A$3:$J$561,10,FALSE))+(I962/100)</f>
        <v>278.685</v>
      </c>
      <c r="R962" s="9"/>
      <c r="S962" s="17"/>
      <c r="T962" s="208"/>
      <c r="U962" s="5"/>
      <c r="V962" s="9"/>
      <c r="W962" s="9"/>
      <c r="X962" s="10" t="e">
        <v>#N/A</v>
      </c>
      <c r="Y962" s="5"/>
      <c r="Z962" s="17" t="e">
        <v>#N/A</v>
      </c>
      <c r="AA962" s="52"/>
      <c r="AC962" s="9"/>
      <c r="AD962" s="2" t="s">
        <v>376</v>
      </c>
      <c r="AE962" s="10">
        <v>0</v>
      </c>
      <c r="AF962" s="5"/>
      <c r="AG962" s="17" t="e">
        <v>#N/A</v>
      </c>
      <c r="AI962" s="2"/>
      <c r="AJ962" s="2"/>
      <c r="AK962" s="54"/>
      <c r="AL962" s="54"/>
      <c r="AM962" s="54"/>
      <c r="AN962" s="54"/>
      <c r="AO962" s="54"/>
      <c r="AP962" s="54"/>
      <c r="AQ962" s="54"/>
      <c r="AR962" s="54"/>
      <c r="AS962" s="54"/>
      <c r="AT962" s="55">
        <v>76</v>
      </c>
      <c r="AU962" s="55">
        <v>90</v>
      </c>
      <c r="AV962" s="55">
        <v>39</v>
      </c>
      <c r="AW962" s="55">
        <v>180</v>
      </c>
      <c r="AX962" s="56">
        <v>-78.585329833144755</v>
      </c>
      <c r="AY962" s="56">
        <v>281.41467016685522</v>
      </c>
      <c r="AZ962" s="56">
        <v>13.733672259070941</v>
      </c>
      <c r="BA962" s="56">
        <v>11.414670166855245</v>
      </c>
      <c r="BB962" s="56">
        <v>76.266327740929057</v>
      </c>
      <c r="BC962" s="57">
        <v>101.41467016685522</v>
      </c>
      <c r="BD962" s="58">
        <v>76.266327740929057</v>
      </c>
      <c r="BE962" s="2" t="s">
        <v>459</v>
      </c>
      <c r="BH962" s="2" t="s">
        <v>420</v>
      </c>
      <c r="BI962" s="9">
        <v>0</v>
      </c>
    </row>
    <row r="963" spans="1:61">
      <c r="A963" s="8">
        <v>43308</v>
      </c>
      <c r="B963" s="9" t="s">
        <v>9</v>
      </c>
      <c r="D963" s="9" t="s">
        <v>10</v>
      </c>
      <c r="E963" s="9">
        <v>121</v>
      </c>
      <c r="F963" s="9">
        <v>1</v>
      </c>
      <c r="G963" s="10" t="s">
        <v>531</v>
      </c>
      <c r="H963" s="2">
        <v>0</v>
      </c>
      <c r="I963" s="2">
        <v>95</v>
      </c>
      <c r="J963" s="49" t="str">
        <f>IF(((VLOOKUP($G963,Depth_Lookup!$A$3:$J$561,9,FALSE))-(I963/100))&gt;=0,"Good","Too Long")</f>
        <v>Good</v>
      </c>
      <c r="K963" s="50">
        <f>(VLOOKUP($G963,Depth_Lookup!$A$3:$J$561,10,FALSE))+(H963/100)</f>
        <v>278.60000000000002</v>
      </c>
      <c r="L963" s="50">
        <f>(VLOOKUP($G963,Depth_Lookup!$A$3:$J$561,10,FALSE))+(I963/100)</f>
        <v>279.55</v>
      </c>
      <c r="R963" s="9"/>
      <c r="S963" s="17"/>
      <c r="T963" s="208"/>
      <c r="U963" s="5"/>
      <c r="V963" s="9"/>
      <c r="W963" s="9"/>
      <c r="X963" s="10" t="e">
        <v>#N/A</v>
      </c>
      <c r="Y963" s="5"/>
      <c r="Z963" s="17" t="e">
        <v>#N/A</v>
      </c>
      <c r="AA963" s="52"/>
      <c r="AC963" s="9"/>
      <c r="AD963" s="2" t="s">
        <v>376</v>
      </c>
      <c r="AE963" s="10">
        <v>0</v>
      </c>
      <c r="AF963" s="5"/>
      <c r="AG963" s="17" t="e">
        <v>#N/A</v>
      </c>
      <c r="AI963" s="2"/>
      <c r="AJ963" s="2"/>
      <c r="AK963" s="54"/>
      <c r="AL963" s="54"/>
      <c r="AM963" s="54"/>
      <c r="AN963" s="54"/>
      <c r="AO963" s="54"/>
      <c r="AP963" s="54"/>
      <c r="AQ963" s="54"/>
      <c r="AR963" s="54"/>
      <c r="AS963" s="54"/>
      <c r="AT963" s="55"/>
      <c r="AU963" s="55"/>
      <c r="AV963" s="55"/>
      <c r="AW963" s="55"/>
      <c r="AX963" s="56" t="e">
        <v>#DIV/0!</v>
      </c>
      <c r="AY963" s="56" t="e">
        <v>#DIV/0!</v>
      </c>
      <c r="AZ963" s="56" t="e">
        <v>#DIV/0!</v>
      </c>
      <c r="BA963" s="56" t="e">
        <v>#DIV/0!</v>
      </c>
      <c r="BB963" s="56" t="e">
        <v>#DIV/0!</v>
      </c>
      <c r="BC963" s="57" t="e">
        <v>#DIV/0!</v>
      </c>
      <c r="BD963" s="58" t="e">
        <v>#DIV/0!</v>
      </c>
      <c r="BE963" s="2" t="s">
        <v>459</v>
      </c>
      <c r="BH963" s="2" t="s">
        <v>420</v>
      </c>
      <c r="BI963" s="9">
        <v>0</v>
      </c>
    </row>
    <row r="964" spans="1:61">
      <c r="A964" s="8">
        <v>43308</v>
      </c>
      <c r="B964" s="9" t="s">
        <v>9</v>
      </c>
      <c r="D964" s="9" t="s">
        <v>10</v>
      </c>
      <c r="E964" s="9">
        <v>121</v>
      </c>
      <c r="F964" s="9">
        <v>2</v>
      </c>
      <c r="G964" s="10" t="s">
        <v>532</v>
      </c>
      <c r="H964" s="2">
        <v>0</v>
      </c>
      <c r="I964" s="2">
        <v>72</v>
      </c>
      <c r="J964" s="49" t="str">
        <f>IF(((VLOOKUP($G964,Depth_Lookup!$A$3:$J$561,9,FALSE))-(I964/100))&gt;=0,"Good","Too Long")</f>
        <v>Good</v>
      </c>
      <c r="K964" s="50">
        <f>(VLOOKUP($G964,Depth_Lookup!$A$3:$J$561,10,FALSE))+(H964/100)</f>
        <v>279.55</v>
      </c>
      <c r="L964" s="50">
        <f>(VLOOKUP($G964,Depth_Lookup!$A$3:$J$561,10,FALSE))+(I964/100)</f>
        <v>280.27000000000004</v>
      </c>
      <c r="R964" s="9"/>
      <c r="S964" s="17"/>
      <c r="T964" s="208"/>
      <c r="U964" s="5"/>
      <c r="V964" s="9"/>
      <c r="W964" s="9"/>
      <c r="X964" s="10" t="e">
        <v>#N/A</v>
      </c>
      <c r="Y964" s="5"/>
      <c r="Z964" s="17" t="e">
        <v>#N/A</v>
      </c>
      <c r="AA964" s="52"/>
      <c r="AC964" s="9"/>
      <c r="AD964" s="2" t="s">
        <v>376</v>
      </c>
      <c r="AE964" s="10">
        <v>0</v>
      </c>
      <c r="AF964" s="5"/>
      <c r="AG964" s="17" t="e">
        <v>#N/A</v>
      </c>
      <c r="AI964" s="2"/>
      <c r="AJ964" s="2"/>
      <c r="AK964" s="54"/>
      <c r="AL964" s="54"/>
      <c r="AM964" s="54"/>
      <c r="AN964" s="54"/>
      <c r="AO964" s="54"/>
      <c r="AP964" s="54"/>
      <c r="AQ964" s="54"/>
      <c r="AR964" s="54"/>
      <c r="AS964" s="54"/>
      <c r="AT964" s="55"/>
      <c r="AU964" s="55"/>
      <c r="AV964" s="55"/>
      <c r="AW964" s="55"/>
      <c r="AX964" s="56" t="e">
        <v>#DIV/0!</v>
      </c>
      <c r="AY964" s="56" t="e">
        <v>#DIV/0!</v>
      </c>
      <c r="AZ964" s="56" t="e">
        <v>#DIV/0!</v>
      </c>
      <c r="BA964" s="56" t="e">
        <v>#DIV/0!</v>
      </c>
      <c r="BB964" s="56" t="e">
        <v>#DIV/0!</v>
      </c>
      <c r="BC964" s="57" t="e">
        <v>#DIV/0!</v>
      </c>
      <c r="BD964" s="58" t="e">
        <v>#DIV/0!</v>
      </c>
      <c r="BE964" s="2" t="s">
        <v>459</v>
      </c>
      <c r="BH964" s="2" t="s">
        <v>420</v>
      </c>
      <c r="BI964" s="9">
        <v>0</v>
      </c>
    </row>
    <row r="965" spans="1:61">
      <c r="A965" s="8">
        <v>43308</v>
      </c>
      <c r="B965" s="9" t="s">
        <v>9</v>
      </c>
      <c r="D965" s="9" t="s">
        <v>10</v>
      </c>
      <c r="E965" s="9">
        <v>121</v>
      </c>
      <c r="F965" s="9">
        <v>3</v>
      </c>
      <c r="G965" s="10" t="s">
        <v>533</v>
      </c>
      <c r="H965" s="2">
        <v>0</v>
      </c>
      <c r="I965" s="2">
        <v>70</v>
      </c>
      <c r="J965" s="49" t="str">
        <f>IF(((VLOOKUP($G965,Depth_Lookup!$A$3:$J$561,9,FALSE))-(I965/100))&gt;=0,"Good","Too Long")</f>
        <v>Good</v>
      </c>
      <c r="K965" s="50">
        <f>(VLOOKUP($G965,Depth_Lookup!$A$3:$J$561,10,FALSE))+(H965/100)</f>
        <v>280.27</v>
      </c>
      <c r="L965" s="50">
        <f>(VLOOKUP($G965,Depth_Lookup!$A$3:$J$561,10,FALSE))+(I965/100)</f>
        <v>280.96999999999997</v>
      </c>
      <c r="R965" s="9"/>
      <c r="S965" s="17"/>
      <c r="T965" s="208"/>
      <c r="U965" s="5"/>
      <c r="V965" s="9"/>
      <c r="W965" s="9"/>
      <c r="X965" s="10" t="e">
        <v>#N/A</v>
      </c>
      <c r="Y965" s="5"/>
      <c r="Z965" s="17" t="e">
        <v>#N/A</v>
      </c>
      <c r="AA965" s="52"/>
      <c r="AC965" s="9"/>
      <c r="AD965" s="2" t="s">
        <v>376</v>
      </c>
      <c r="AE965" s="10">
        <v>0</v>
      </c>
      <c r="AF965" s="5"/>
      <c r="AG965" s="17" t="e">
        <v>#N/A</v>
      </c>
      <c r="AI965" s="2"/>
      <c r="AJ965" s="2"/>
      <c r="AK965" s="54"/>
      <c r="AL965" s="54"/>
      <c r="AM965" s="54"/>
      <c r="AN965" s="54"/>
      <c r="AO965" s="54"/>
      <c r="AP965" s="54"/>
      <c r="AQ965" s="54"/>
      <c r="AR965" s="54"/>
      <c r="AS965" s="54"/>
      <c r="AT965" s="55"/>
      <c r="AU965" s="55"/>
      <c r="AV965" s="55"/>
      <c r="AW965" s="55"/>
      <c r="AX965" s="56" t="e">
        <v>#DIV/0!</v>
      </c>
      <c r="AY965" s="56" t="e">
        <v>#DIV/0!</v>
      </c>
      <c r="AZ965" s="56" t="e">
        <v>#DIV/0!</v>
      </c>
      <c r="BA965" s="56" t="e">
        <v>#DIV/0!</v>
      </c>
      <c r="BB965" s="56" t="e">
        <v>#DIV/0!</v>
      </c>
      <c r="BC965" s="57" t="e">
        <v>#DIV/0!</v>
      </c>
      <c r="BD965" s="58" t="e">
        <v>#DIV/0!</v>
      </c>
      <c r="BE965" s="2" t="s">
        <v>459</v>
      </c>
      <c r="BH965" s="2" t="s">
        <v>420</v>
      </c>
      <c r="BI965" s="9">
        <v>0</v>
      </c>
    </row>
    <row r="966" spans="1:61">
      <c r="A966" s="8">
        <v>43308</v>
      </c>
      <c r="B966" s="9" t="s">
        <v>9</v>
      </c>
      <c r="D966" s="9" t="s">
        <v>10</v>
      </c>
      <c r="E966" s="9">
        <v>121</v>
      </c>
      <c r="F966" s="9">
        <v>4</v>
      </c>
      <c r="G966" s="10" t="s">
        <v>534</v>
      </c>
      <c r="H966" s="2">
        <v>0</v>
      </c>
      <c r="I966" s="2">
        <v>19</v>
      </c>
      <c r="J966" s="49" t="str">
        <f>IF(((VLOOKUP($G966,Depth_Lookup!$A$3:$J$561,9,FALSE))-(I966/100))&gt;=0,"Good","Too Long")</f>
        <v>Good</v>
      </c>
      <c r="K966" s="50">
        <f>(VLOOKUP($G966,Depth_Lookup!$A$3:$J$561,10,FALSE))+(H966/100)</f>
        <v>280.97000000000003</v>
      </c>
      <c r="L966" s="50">
        <f>(VLOOKUP($G966,Depth_Lookup!$A$3:$J$561,10,FALSE))+(I966/100)</f>
        <v>281.16000000000003</v>
      </c>
      <c r="R966" s="9"/>
      <c r="S966" s="17"/>
      <c r="T966" s="208"/>
      <c r="U966" s="5"/>
      <c r="V966" s="9"/>
      <c r="W966" s="9"/>
      <c r="X966" s="10" t="e">
        <v>#N/A</v>
      </c>
      <c r="Y966" s="5"/>
      <c r="Z966" s="17" t="e">
        <v>#N/A</v>
      </c>
      <c r="AA966" s="52"/>
      <c r="AC966" s="9"/>
      <c r="AD966" s="2" t="s">
        <v>376</v>
      </c>
      <c r="AE966" s="10">
        <v>0</v>
      </c>
      <c r="AF966" s="5"/>
      <c r="AG966" s="17" t="e">
        <v>#N/A</v>
      </c>
      <c r="AI966" s="2"/>
      <c r="AJ966" s="2"/>
      <c r="AK966" s="54"/>
      <c r="AL966" s="54"/>
      <c r="AM966" s="54"/>
      <c r="AN966" s="54"/>
      <c r="AO966" s="54"/>
      <c r="AP966" s="54"/>
      <c r="AQ966" s="54"/>
      <c r="AR966" s="54"/>
      <c r="AS966" s="54"/>
      <c r="AT966" s="55"/>
      <c r="AU966" s="55"/>
      <c r="AV966" s="55"/>
      <c r="AW966" s="55"/>
      <c r="AX966" s="56" t="e">
        <v>#DIV/0!</v>
      </c>
      <c r="AY966" s="56" t="e">
        <v>#DIV/0!</v>
      </c>
      <c r="AZ966" s="56" t="e">
        <v>#DIV/0!</v>
      </c>
      <c r="BA966" s="56" t="e">
        <v>#DIV/0!</v>
      </c>
      <c r="BB966" s="56" t="e">
        <v>#DIV/0!</v>
      </c>
      <c r="BC966" s="57" t="e">
        <v>#DIV/0!</v>
      </c>
      <c r="BD966" s="58" t="e">
        <v>#DIV/0!</v>
      </c>
      <c r="BE966" s="2" t="s">
        <v>459</v>
      </c>
      <c r="BH966" s="2" t="s">
        <v>420</v>
      </c>
      <c r="BI966" s="9">
        <v>0</v>
      </c>
    </row>
    <row r="967" spans="1:61" s="113" customFormat="1">
      <c r="A967" s="112">
        <v>43308</v>
      </c>
      <c r="B967" s="113" t="s">
        <v>9</v>
      </c>
      <c r="D967" s="113" t="s">
        <v>10</v>
      </c>
      <c r="E967" s="113">
        <v>121</v>
      </c>
      <c r="F967" s="113">
        <v>4</v>
      </c>
      <c r="G967" s="114" t="s">
        <v>534</v>
      </c>
      <c r="H967" s="113">
        <v>19</v>
      </c>
      <c r="I967" s="113">
        <v>20</v>
      </c>
      <c r="J967" s="49" t="str">
        <f>IF(((VLOOKUP($G967,Depth_Lookup!$A$3:$J$561,9,FALSE))-(I967/100))&gt;=0,"Good","Too Long")</f>
        <v>Good</v>
      </c>
      <c r="K967" s="50">
        <f>(VLOOKUP($G967,Depth_Lookup!$A$3:$J$561,10,FALSE))+(H967/100)</f>
        <v>281.16000000000003</v>
      </c>
      <c r="L967" s="50">
        <f>(VLOOKUP($G967,Depth_Lookup!$A$3:$J$561,10,FALSE))+(I967/100)</f>
        <v>281.17</v>
      </c>
      <c r="M967" s="115"/>
      <c r="N967" s="116"/>
      <c r="S967" s="114"/>
      <c r="T967" s="208"/>
      <c r="X967" s="114" t="e">
        <v>#N/A</v>
      </c>
      <c r="Z967" s="114" t="e">
        <v>#N/A</v>
      </c>
      <c r="AA967" s="117"/>
      <c r="AB967" s="118"/>
      <c r="AD967" s="113" t="s">
        <v>376</v>
      </c>
      <c r="AE967" s="114">
        <v>0</v>
      </c>
      <c r="AG967" s="114" t="e">
        <v>#N/A</v>
      </c>
      <c r="AK967" s="119" t="s">
        <v>421</v>
      </c>
      <c r="AL967" s="119" t="s">
        <v>422</v>
      </c>
      <c r="AM967" s="119" t="s">
        <v>423</v>
      </c>
      <c r="AN967" s="119">
        <v>0.5</v>
      </c>
      <c r="AO967" s="119"/>
      <c r="AP967" s="119"/>
      <c r="AQ967" s="119"/>
      <c r="AR967" s="119"/>
      <c r="AS967" s="119"/>
      <c r="AT967" s="120">
        <v>78</v>
      </c>
      <c r="AU967" s="120">
        <v>90</v>
      </c>
      <c r="AV967" s="120">
        <v>75</v>
      </c>
      <c r="AW967" s="120">
        <v>180</v>
      </c>
      <c r="AX967" s="121">
        <v>-51.576020778273687</v>
      </c>
      <c r="AY967" s="121">
        <v>308.42397922172631</v>
      </c>
      <c r="AZ967" s="121">
        <v>9.4543640558912614</v>
      </c>
      <c r="BA967" s="121">
        <v>38.423979221726313</v>
      </c>
      <c r="BB967" s="121">
        <v>80.545635944108739</v>
      </c>
      <c r="BC967" s="122">
        <v>128.42397922172631</v>
      </c>
      <c r="BD967" s="123">
        <v>80.545635944108739</v>
      </c>
      <c r="BE967" s="113" t="s">
        <v>425</v>
      </c>
      <c r="BG967" s="124"/>
      <c r="BH967" s="113" t="s">
        <v>420</v>
      </c>
      <c r="BI967" s="113">
        <v>0</v>
      </c>
    </row>
    <row r="968" spans="1:61">
      <c r="A968" s="8">
        <v>43308</v>
      </c>
      <c r="B968" s="9" t="s">
        <v>9</v>
      </c>
      <c r="D968" s="9" t="s">
        <v>10</v>
      </c>
      <c r="E968" s="9">
        <v>121</v>
      </c>
      <c r="F968" s="9">
        <v>4</v>
      </c>
      <c r="G968" s="10" t="s">
        <v>534</v>
      </c>
      <c r="H968" s="2">
        <v>20</v>
      </c>
      <c r="I968" s="2">
        <v>67</v>
      </c>
      <c r="J968" s="49" t="str">
        <f>IF(((VLOOKUP($G968,Depth_Lookup!$A$3:$J$561,9,FALSE))-(I968/100))&gt;=0,"Good","Too Long")</f>
        <v>Good</v>
      </c>
      <c r="K968" s="50">
        <f>(VLOOKUP($G968,Depth_Lookup!$A$3:$J$561,10,FALSE))+(H968/100)</f>
        <v>281.17</v>
      </c>
      <c r="L968" s="50">
        <f>(VLOOKUP($G968,Depth_Lookup!$A$3:$J$561,10,FALSE))+(I968/100)</f>
        <v>281.64000000000004</v>
      </c>
      <c r="R968" s="9"/>
      <c r="S968" s="17"/>
      <c r="T968" s="208"/>
      <c r="U968" s="5"/>
      <c r="V968" s="9"/>
      <c r="W968" s="9"/>
      <c r="X968" s="10" t="e">
        <v>#N/A</v>
      </c>
      <c r="Y968" s="5"/>
      <c r="Z968" s="17" t="e">
        <v>#N/A</v>
      </c>
      <c r="AA968" s="52"/>
      <c r="AC968" s="9"/>
      <c r="AD968" s="2" t="s">
        <v>376</v>
      </c>
      <c r="AE968" s="10">
        <v>0</v>
      </c>
      <c r="AF968" s="5"/>
      <c r="AG968" s="17" t="e">
        <v>#N/A</v>
      </c>
      <c r="AI968" s="2"/>
      <c r="AJ968" s="2"/>
      <c r="AK968" s="54"/>
      <c r="AL968" s="54"/>
      <c r="AM968" s="54"/>
      <c r="AN968" s="54"/>
      <c r="AO968" s="54"/>
      <c r="AP968" s="54"/>
      <c r="AQ968" s="54"/>
      <c r="AR968" s="54"/>
      <c r="AS968" s="54"/>
      <c r="AT968" s="55">
        <v>78</v>
      </c>
      <c r="AU968" s="55">
        <v>90</v>
      </c>
      <c r="AV968" s="55">
        <v>75</v>
      </c>
      <c r="AW968" s="55">
        <v>180</v>
      </c>
      <c r="AX968" s="56">
        <v>-51.576020778273687</v>
      </c>
      <c r="AY968" s="56">
        <v>308.42397922172631</v>
      </c>
      <c r="AZ968" s="56">
        <v>9.4543640558912614</v>
      </c>
      <c r="BA968" s="56">
        <v>38.423979221726313</v>
      </c>
      <c r="BB968" s="56">
        <v>80.545635944108739</v>
      </c>
      <c r="BC968" s="57">
        <v>128.42397922172631</v>
      </c>
      <c r="BD968" s="58">
        <v>80.545635944108739</v>
      </c>
      <c r="BE968" s="2" t="s">
        <v>459</v>
      </c>
      <c r="BH968" s="2" t="s">
        <v>420</v>
      </c>
      <c r="BI968" s="9">
        <v>0</v>
      </c>
    </row>
    <row r="969" spans="1:61">
      <c r="A969" s="8">
        <v>43308</v>
      </c>
      <c r="B969" s="9" t="s">
        <v>9</v>
      </c>
      <c r="D969" s="9" t="s">
        <v>10</v>
      </c>
      <c r="E969" s="9">
        <v>122</v>
      </c>
      <c r="F969" s="9">
        <v>1</v>
      </c>
      <c r="G969" s="10" t="s">
        <v>535</v>
      </c>
      <c r="H969" s="2">
        <v>0</v>
      </c>
      <c r="I969" s="2">
        <v>34</v>
      </c>
      <c r="J969" s="49" t="str">
        <f>IF(((VLOOKUP($G969,Depth_Lookup!$A$3:$J$561,9,FALSE))-(I969/100))&gt;=0,"Good","Too Long")</f>
        <v>Good</v>
      </c>
      <c r="K969" s="50">
        <f>(VLOOKUP($G969,Depth_Lookup!$A$3:$J$561,10,FALSE))+(H969/100)</f>
        <v>281.60000000000002</v>
      </c>
      <c r="L969" s="50">
        <f>(VLOOKUP($G969,Depth_Lookup!$A$3:$J$561,10,FALSE))+(I969/100)</f>
        <v>281.94</v>
      </c>
      <c r="R969" s="9"/>
      <c r="S969" s="17"/>
      <c r="T969" s="208"/>
      <c r="U969" s="5"/>
      <c r="V969" s="9"/>
      <c r="W969" s="9"/>
      <c r="X969" s="10" t="e">
        <v>#N/A</v>
      </c>
      <c r="Y969" s="5"/>
      <c r="Z969" s="17" t="e">
        <v>#N/A</v>
      </c>
      <c r="AA969" s="52"/>
      <c r="AC969" s="9"/>
      <c r="AD969" s="2" t="s">
        <v>376</v>
      </c>
      <c r="AE969" s="10">
        <v>0</v>
      </c>
      <c r="AF969" s="5"/>
      <c r="AG969" s="17" t="e">
        <v>#N/A</v>
      </c>
      <c r="AI969" s="2"/>
      <c r="AJ969" s="2"/>
      <c r="AK969" s="54"/>
      <c r="AL969" s="54"/>
      <c r="AM969" s="54"/>
      <c r="AN969" s="54"/>
      <c r="AO969" s="54"/>
      <c r="AP969" s="54"/>
      <c r="AQ969" s="54"/>
      <c r="AR969" s="54"/>
      <c r="AS969" s="54"/>
      <c r="AT969" s="55"/>
      <c r="AU969" s="55"/>
      <c r="AV969" s="55"/>
      <c r="AW969" s="55"/>
      <c r="AX969" s="56" t="e">
        <v>#DIV/0!</v>
      </c>
      <c r="AY969" s="56" t="e">
        <v>#DIV/0!</v>
      </c>
      <c r="AZ969" s="56" t="e">
        <v>#DIV/0!</v>
      </c>
      <c r="BA969" s="56" t="e">
        <v>#DIV/0!</v>
      </c>
      <c r="BB969" s="56" t="e">
        <v>#DIV/0!</v>
      </c>
      <c r="BC969" s="57" t="e">
        <v>#DIV/0!</v>
      </c>
      <c r="BD969" s="58" t="e">
        <v>#DIV/0!</v>
      </c>
      <c r="BE969" s="2" t="s">
        <v>459</v>
      </c>
      <c r="BH969" s="2" t="s">
        <v>420</v>
      </c>
      <c r="BI969" s="9">
        <v>0</v>
      </c>
    </row>
    <row r="970" spans="1:61" s="113" customFormat="1">
      <c r="A970" s="112">
        <v>43308</v>
      </c>
      <c r="B970" s="113" t="s">
        <v>9</v>
      </c>
      <c r="D970" s="113" t="s">
        <v>10</v>
      </c>
      <c r="E970" s="113">
        <v>122</v>
      </c>
      <c r="F970" s="113">
        <v>1</v>
      </c>
      <c r="G970" s="114" t="s">
        <v>535</v>
      </c>
      <c r="H970" s="113">
        <v>34</v>
      </c>
      <c r="I970" s="113">
        <v>35</v>
      </c>
      <c r="J970" s="49" t="str">
        <f>IF(((VLOOKUP($G970,Depth_Lookup!$A$3:$J$561,9,FALSE))-(I970/100))&gt;=0,"Good","Too Long")</f>
        <v>Good</v>
      </c>
      <c r="K970" s="50">
        <f>(VLOOKUP($G970,Depth_Lookup!$A$3:$J$561,10,FALSE))+(H970/100)</f>
        <v>281.94</v>
      </c>
      <c r="L970" s="50">
        <f>(VLOOKUP($G970,Depth_Lookup!$A$3:$J$561,10,FALSE))+(I970/100)</f>
        <v>281.95000000000005</v>
      </c>
      <c r="M970" s="115"/>
      <c r="N970" s="116"/>
      <c r="S970" s="114"/>
      <c r="T970" s="208"/>
      <c r="X970" s="114" t="e">
        <v>#N/A</v>
      </c>
      <c r="Z970" s="114" t="e">
        <v>#N/A</v>
      </c>
      <c r="AA970" s="117"/>
      <c r="AB970" s="118"/>
      <c r="AD970" s="113" t="s">
        <v>376</v>
      </c>
      <c r="AE970" s="114">
        <v>0</v>
      </c>
      <c r="AG970" s="114" t="e">
        <v>#N/A</v>
      </c>
      <c r="AK970" s="119" t="s">
        <v>421</v>
      </c>
      <c r="AL970" s="119" t="s">
        <v>422</v>
      </c>
      <c r="AM970" s="119" t="s">
        <v>423</v>
      </c>
      <c r="AN970" s="119">
        <v>0.5</v>
      </c>
      <c r="AO970" s="119"/>
      <c r="AP970" s="119"/>
      <c r="AQ970" s="119"/>
      <c r="AR970" s="119"/>
      <c r="AS970" s="119"/>
      <c r="AT970" s="120">
        <v>75</v>
      </c>
      <c r="AU970" s="120">
        <v>90</v>
      </c>
      <c r="AV970" s="120">
        <v>69</v>
      </c>
      <c r="AW970" s="120">
        <v>180</v>
      </c>
      <c r="AX970" s="121">
        <v>-55.083745197968497</v>
      </c>
      <c r="AY970" s="121">
        <v>304.91625480203152</v>
      </c>
      <c r="AZ970" s="121">
        <v>12.391871177843727</v>
      </c>
      <c r="BA970" s="121">
        <v>34.916254802031503</v>
      </c>
      <c r="BB970" s="121">
        <v>77.608128822156274</v>
      </c>
      <c r="BC970" s="122">
        <v>124.91625480203152</v>
      </c>
      <c r="BD970" s="123">
        <v>77.608128822156274</v>
      </c>
      <c r="BE970" s="113" t="s">
        <v>479</v>
      </c>
      <c r="BG970" s="124"/>
      <c r="BH970" s="113" t="s">
        <v>420</v>
      </c>
      <c r="BI970" s="113">
        <v>0</v>
      </c>
    </row>
    <row r="971" spans="1:61">
      <c r="A971" s="8">
        <v>43308</v>
      </c>
      <c r="B971" s="9" t="s">
        <v>9</v>
      </c>
      <c r="D971" s="9" t="s">
        <v>10</v>
      </c>
      <c r="E971" s="9">
        <v>122</v>
      </c>
      <c r="F971" s="9">
        <v>1</v>
      </c>
      <c r="G971" s="10" t="s">
        <v>535</v>
      </c>
      <c r="H971" s="2">
        <v>35</v>
      </c>
      <c r="I971" s="2">
        <v>89.5</v>
      </c>
      <c r="J971" s="49" t="str">
        <f>IF(((VLOOKUP($G971,Depth_Lookup!$A$3:$J$561,9,FALSE))-(I971/100))&gt;=0,"Good","Too Long")</f>
        <v>Good</v>
      </c>
      <c r="K971" s="50">
        <f>(VLOOKUP($G971,Depth_Lookup!$A$3:$J$561,10,FALSE))+(H971/100)</f>
        <v>281.95000000000005</v>
      </c>
      <c r="L971" s="50">
        <f>(VLOOKUP($G971,Depth_Lookup!$A$3:$J$561,10,FALSE))+(I971/100)</f>
        <v>282.495</v>
      </c>
      <c r="R971" s="9"/>
      <c r="S971" s="17"/>
      <c r="T971" s="208"/>
      <c r="U971" s="5"/>
      <c r="V971" s="9"/>
      <c r="W971" s="9"/>
      <c r="X971" s="10" t="e">
        <v>#N/A</v>
      </c>
      <c r="Y971" s="5"/>
      <c r="Z971" s="17" t="e">
        <v>#N/A</v>
      </c>
      <c r="AA971" s="52"/>
      <c r="AC971" s="9"/>
      <c r="AD971" s="2" t="s">
        <v>376</v>
      </c>
      <c r="AE971" s="10">
        <v>0</v>
      </c>
      <c r="AF971" s="5"/>
      <c r="AG971" s="17" t="e">
        <v>#N/A</v>
      </c>
      <c r="AI971" s="2"/>
      <c r="AJ971" s="2"/>
      <c r="AK971" s="54"/>
      <c r="AL971" s="54"/>
      <c r="AM971" s="54"/>
      <c r="AN971" s="54"/>
      <c r="AO971" s="54"/>
      <c r="AP971" s="54"/>
      <c r="AQ971" s="54"/>
      <c r="AR971" s="54"/>
      <c r="AS971" s="54"/>
      <c r="AT971" s="55"/>
      <c r="AU971" s="55"/>
      <c r="AV971" s="55"/>
      <c r="AW971" s="55"/>
      <c r="AX971" s="56" t="e">
        <v>#DIV/0!</v>
      </c>
      <c r="AY971" s="56" t="e">
        <v>#DIV/0!</v>
      </c>
      <c r="AZ971" s="56" t="e">
        <v>#DIV/0!</v>
      </c>
      <c r="BA971" s="56" t="e">
        <v>#DIV/0!</v>
      </c>
      <c r="BB971" s="56" t="e">
        <v>#DIV/0!</v>
      </c>
      <c r="BC971" s="57" t="e">
        <v>#DIV/0!</v>
      </c>
      <c r="BD971" s="58" t="e">
        <v>#DIV/0!</v>
      </c>
      <c r="BE971" s="2" t="s">
        <v>459</v>
      </c>
      <c r="BH971" s="2" t="s">
        <v>420</v>
      </c>
      <c r="BI971" s="9">
        <v>0</v>
      </c>
    </row>
    <row r="972" spans="1:61">
      <c r="A972" s="8">
        <v>43308</v>
      </c>
      <c r="B972" s="9" t="s">
        <v>9</v>
      </c>
      <c r="D972" s="9" t="s">
        <v>10</v>
      </c>
      <c r="E972" s="9">
        <v>122</v>
      </c>
      <c r="F972" s="9">
        <v>2</v>
      </c>
      <c r="G972" s="10" t="s">
        <v>536</v>
      </c>
      <c r="H972" s="2">
        <v>0</v>
      </c>
      <c r="I972" s="2">
        <v>87</v>
      </c>
      <c r="J972" s="49" t="str">
        <f>IF(((VLOOKUP($G972,Depth_Lookup!$A$3:$J$561,9,FALSE))-(I972/100))&gt;=0,"Good","Too Long")</f>
        <v>Good</v>
      </c>
      <c r="K972" s="50">
        <f>(VLOOKUP($G972,Depth_Lookup!$A$3:$J$561,10,FALSE))+(H972/100)</f>
        <v>282.495</v>
      </c>
      <c r="L972" s="50">
        <f>(VLOOKUP($G972,Depth_Lookup!$A$3:$J$561,10,FALSE))+(I972/100)</f>
        <v>283.36500000000001</v>
      </c>
      <c r="R972" s="9"/>
      <c r="S972" s="17"/>
      <c r="T972" s="208"/>
      <c r="U972" s="5"/>
      <c r="V972" s="9"/>
      <c r="W972" s="9"/>
      <c r="X972" s="10" t="e">
        <v>#N/A</v>
      </c>
      <c r="Y972" s="5"/>
      <c r="Z972" s="17" t="e">
        <v>#N/A</v>
      </c>
      <c r="AA972" s="52"/>
      <c r="AC972" s="9"/>
      <c r="AD972" s="2" t="s">
        <v>376</v>
      </c>
      <c r="AE972" s="10">
        <v>0</v>
      </c>
      <c r="AF972" s="5"/>
      <c r="AG972" s="17" t="e">
        <v>#N/A</v>
      </c>
      <c r="AI972" s="2"/>
      <c r="AJ972" s="2"/>
      <c r="AK972" s="54"/>
      <c r="AL972" s="54"/>
      <c r="AM972" s="54"/>
      <c r="AN972" s="54"/>
      <c r="AO972" s="54"/>
      <c r="AP972" s="54"/>
      <c r="AQ972" s="54"/>
      <c r="AR972" s="54"/>
      <c r="AS972" s="54"/>
      <c r="AT972" s="55"/>
      <c r="AU972" s="55"/>
      <c r="AV972" s="55"/>
      <c r="AW972" s="55"/>
      <c r="AX972" s="56" t="e">
        <v>#DIV/0!</v>
      </c>
      <c r="AY972" s="56" t="e">
        <v>#DIV/0!</v>
      </c>
      <c r="AZ972" s="56" t="e">
        <v>#DIV/0!</v>
      </c>
      <c r="BA972" s="56" t="e">
        <v>#DIV/0!</v>
      </c>
      <c r="BB972" s="56" t="e">
        <v>#DIV/0!</v>
      </c>
      <c r="BC972" s="57" t="e">
        <v>#DIV/0!</v>
      </c>
      <c r="BD972" s="58" t="e">
        <v>#DIV/0!</v>
      </c>
      <c r="BE972" s="2" t="s">
        <v>459</v>
      </c>
      <c r="BH972" s="2" t="s">
        <v>420</v>
      </c>
      <c r="BI972" s="9">
        <v>0</v>
      </c>
    </row>
    <row r="973" spans="1:61" s="85" customFormat="1">
      <c r="A973" s="84">
        <v>43308</v>
      </c>
      <c r="B973" s="85" t="s">
        <v>9</v>
      </c>
      <c r="D973" s="85" t="s">
        <v>10</v>
      </c>
      <c r="E973" s="85">
        <v>122</v>
      </c>
      <c r="F973" s="85">
        <v>2</v>
      </c>
      <c r="G973" s="86" t="s">
        <v>536</v>
      </c>
      <c r="H973" s="85">
        <v>87</v>
      </c>
      <c r="I973" s="85">
        <v>99</v>
      </c>
      <c r="J973" s="49" t="str">
        <f>IF(((VLOOKUP($G973,Depth_Lookup!$A$3:$J$561,9,FALSE))-(I973/100))&gt;=0,"Good","Too Long")</f>
        <v>Good</v>
      </c>
      <c r="K973" s="50">
        <f>(VLOOKUP($G973,Depth_Lookup!$A$3:$J$561,10,FALSE))+(H973/100)</f>
        <v>283.36500000000001</v>
      </c>
      <c r="L973" s="50">
        <f>(VLOOKUP($G973,Depth_Lookup!$A$3:$J$561,10,FALSE))+(I973/100)</f>
        <v>283.48500000000001</v>
      </c>
      <c r="M973" s="87"/>
      <c r="N973" s="88"/>
      <c r="P973" s="85" t="s">
        <v>373</v>
      </c>
      <c r="Q973" s="85" t="s">
        <v>372</v>
      </c>
      <c r="S973" s="86"/>
      <c r="T973" s="208" t="s">
        <v>375</v>
      </c>
      <c r="X973" s="86" t="e">
        <v>#N/A</v>
      </c>
      <c r="Z973" s="86" t="e">
        <v>#N/A</v>
      </c>
      <c r="AA973" s="89"/>
      <c r="AB973" s="90"/>
      <c r="AD973" s="85" t="s">
        <v>376</v>
      </c>
      <c r="AE973" s="86">
        <v>0</v>
      </c>
      <c r="AG973" s="86" t="e">
        <v>#N/A</v>
      </c>
      <c r="AK973" s="91"/>
      <c r="AL973" s="91"/>
      <c r="AM973" s="91"/>
      <c r="AN973" s="91"/>
      <c r="AO973" s="91"/>
      <c r="AP973" s="91"/>
      <c r="AQ973" s="91"/>
      <c r="AR973" s="91"/>
      <c r="AS973" s="91"/>
      <c r="AT973" s="92">
        <v>25</v>
      </c>
      <c r="AU973" s="92">
        <v>270</v>
      </c>
      <c r="AV973" s="92">
        <v>2</v>
      </c>
      <c r="AW973" s="92">
        <v>0</v>
      </c>
      <c r="AX973" s="93">
        <v>94.282762461806954</v>
      </c>
      <c r="AY973" s="93">
        <v>94.282762461806954</v>
      </c>
      <c r="AZ973" s="93">
        <v>64.938579381969276</v>
      </c>
      <c r="BA973" s="93">
        <v>184.28276246180695</v>
      </c>
      <c r="BB973" s="93">
        <v>25.061420618030724</v>
      </c>
      <c r="BC973" s="94">
        <v>274.28276246180695</v>
      </c>
      <c r="BD973" s="95">
        <v>25.061420618030724</v>
      </c>
      <c r="BE973" s="85" t="s">
        <v>468</v>
      </c>
      <c r="BG973" s="96"/>
      <c r="BH973" s="85" t="s">
        <v>537</v>
      </c>
      <c r="BI973" s="85">
        <v>2</v>
      </c>
    </row>
    <row r="974" spans="1:61" s="85" customFormat="1">
      <c r="A974" s="84">
        <v>43308</v>
      </c>
      <c r="B974" s="85" t="s">
        <v>9</v>
      </c>
      <c r="D974" s="85" t="s">
        <v>10</v>
      </c>
      <c r="E974" s="85">
        <v>122</v>
      </c>
      <c r="F974" s="85">
        <v>3</v>
      </c>
      <c r="G974" s="86" t="s">
        <v>538</v>
      </c>
      <c r="H974" s="85">
        <v>0</v>
      </c>
      <c r="I974" s="85">
        <v>40</v>
      </c>
      <c r="J974" s="49" t="str">
        <f>IF(((VLOOKUP($G974,Depth_Lookup!$A$3:$J$561,9,FALSE))-(I974/100))&gt;=0,"Good","Too Long")</f>
        <v>Good</v>
      </c>
      <c r="K974" s="50">
        <f>(VLOOKUP($G974,Depth_Lookup!$A$3:$J$561,10,FALSE))+(H974/100)</f>
        <v>283.48500000000001</v>
      </c>
      <c r="L974" s="50">
        <f>(VLOOKUP($G974,Depth_Lookup!$A$3:$J$561,10,FALSE))+(I974/100)</f>
        <v>283.88499999999999</v>
      </c>
      <c r="M974" s="87"/>
      <c r="N974" s="88"/>
      <c r="S974" s="86"/>
      <c r="T974" s="208"/>
      <c r="X974" s="86" t="e">
        <v>#N/A</v>
      </c>
      <c r="Z974" s="86" t="e">
        <v>#N/A</v>
      </c>
      <c r="AA974" s="89"/>
      <c r="AB974" s="90"/>
      <c r="AD974" s="85" t="s">
        <v>376</v>
      </c>
      <c r="AE974" s="86">
        <v>0</v>
      </c>
      <c r="AG974" s="86" t="e">
        <v>#N/A</v>
      </c>
      <c r="AK974" s="91"/>
      <c r="AL974" s="91"/>
      <c r="AM974" s="91"/>
      <c r="AN974" s="91"/>
      <c r="AO974" s="91"/>
      <c r="AP974" s="91"/>
      <c r="AQ974" s="91"/>
      <c r="AR974" s="91"/>
      <c r="AS974" s="91"/>
      <c r="AT974" s="92"/>
      <c r="AU974" s="92"/>
      <c r="AV974" s="92"/>
      <c r="AW974" s="92"/>
      <c r="AX974" s="93" t="e">
        <v>#DIV/0!</v>
      </c>
      <c r="AY974" s="93" t="e">
        <v>#DIV/0!</v>
      </c>
      <c r="AZ974" s="93" t="e">
        <v>#DIV/0!</v>
      </c>
      <c r="BA974" s="93" t="e">
        <v>#DIV/0!</v>
      </c>
      <c r="BB974" s="93" t="e">
        <v>#DIV/0!</v>
      </c>
      <c r="BC974" s="94" t="e">
        <v>#DIV/0!</v>
      </c>
      <c r="BD974" s="95" t="e">
        <v>#DIV/0!</v>
      </c>
      <c r="BE974" s="85" t="s">
        <v>468</v>
      </c>
      <c r="BG974" s="96"/>
      <c r="BH974" s="85" t="s">
        <v>537</v>
      </c>
      <c r="BI974" s="85">
        <v>2</v>
      </c>
    </row>
    <row r="975" spans="1:61" s="85" customFormat="1">
      <c r="A975" s="84">
        <v>43308</v>
      </c>
      <c r="B975" s="85" t="s">
        <v>9</v>
      </c>
      <c r="D975" s="85" t="s">
        <v>10</v>
      </c>
      <c r="E975" s="85">
        <v>122</v>
      </c>
      <c r="F975" s="85">
        <v>3</v>
      </c>
      <c r="G975" s="86" t="s">
        <v>538</v>
      </c>
      <c r="H975" s="85">
        <v>40</v>
      </c>
      <c r="I975" s="85">
        <v>60</v>
      </c>
      <c r="J975" s="49" t="str">
        <f>IF(((VLOOKUP($G975,Depth_Lookup!$A$3:$J$561,9,FALSE))-(I975/100))&gt;=0,"Good","Too Long")</f>
        <v>Good</v>
      </c>
      <c r="K975" s="50">
        <f>(VLOOKUP($G975,Depth_Lookup!$A$3:$J$561,10,FALSE))+(H975/100)</f>
        <v>283.88499999999999</v>
      </c>
      <c r="L975" s="50">
        <f>(VLOOKUP($G975,Depth_Lookup!$A$3:$J$561,10,FALSE))+(I975/100)</f>
        <v>284.08500000000004</v>
      </c>
      <c r="M975" s="87"/>
      <c r="N975" s="88"/>
      <c r="S975" s="86"/>
      <c r="T975" s="208"/>
      <c r="X975" s="86" t="e">
        <v>#N/A</v>
      </c>
      <c r="Z975" s="86" t="e">
        <v>#N/A</v>
      </c>
      <c r="AA975" s="89"/>
      <c r="AB975" s="90"/>
      <c r="AD975" s="85" t="s">
        <v>376</v>
      </c>
      <c r="AE975" s="86">
        <v>0</v>
      </c>
      <c r="AG975" s="86" t="e">
        <v>#N/A</v>
      </c>
      <c r="AK975" s="91"/>
      <c r="AL975" s="91"/>
      <c r="AM975" s="91"/>
      <c r="AN975" s="91"/>
      <c r="AO975" s="91"/>
      <c r="AP975" s="91"/>
      <c r="AQ975" s="91"/>
      <c r="AR975" s="91"/>
      <c r="AS975" s="91"/>
      <c r="AT975" s="92"/>
      <c r="AU975" s="92"/>
      <c r="AV975" s="92"/>
      <c r="AW975" s="92"/>
      <c r="AX975" s="93" t="e">
        <v>#DIV/0!</v>
      </c>
      <c r="AY975" s="93" t="e">
        <v>#DIV/0!</v>
      </c>
      <c r="AZ975" s="93" t="e">
        <v>#DIV/0!</v>
      </c>
      <c r="BA975" s="93" t="e">
        <v>#DIV/0!</v>
      </c>
      <c r="BB975" s="93" t="e">
        <v>#DIV/0!</v>
      </c>
      <c r="BC975" s="94" t="e">
        <v>#DIV/0!</v>
      </c>
      <c r="BD975" s="95" t="e">
        <v>#DIV/0!</v>
      </c>
      <c r="BE975" s="85" t="s">
        <v>468</v>
      </c>
      <c r="BG975" s="96"/>
      <c r="BH975" s="85" t="s">
        <v>445</v>
      </c>
      <c r="BI975" s="85">
        <v>4</v>
      </c>
    </row>
    <row r="976" spans="1:61" s="85" customFormat="1">
      <c r="A976" s="84">
        <v>43308</v>
      </c>
      <c r="B976" s="85" t="s">
        <v>9</v>
      </c>
      <c r="D976" s="85" t="s">
        <v>10</v>
      </c>
      <c r="E976" s="85">
        <v>122</v>
      </c>
      <c r="F976" s="85">
        <v>3</v>
      </c>
      <c r="G976" s="86" t="s">
        <v>538</v>
      </c>
      <c r="H976" s="85">
        <v>60</v>
      </c>
      <c r="I976" s="85">
        <v>80</v>
      </c>
      <c r="J976" s="49" t="str">
        <f>IF(((VLOOKUP($G976,Depth_Lookup!$A$3:$J$561,9,FALSE))-(I976/100))&gt;=0,"Good","Too Long")</f>
        <v>Good</v>
      </c>
      <c r="K976" s="50">
        <f>(VLOOKUP($G976,Depth_Lookup!$A$3:$J$561,10,FALSE))+(H976/100)</f>
        <v>284.08500000000004</v>
      </c>
      <c r="L976" s="50">
        <f>(VLOOKUP($G976,Depth_Lookup!$A$3:$J$561,10,FALSE))+(I976/100)</f>
        <v>284.28500000000003</v>
      </c>
      <c r="M976" s="87"/>
      <c r="N976" s="88"/>
      <c r="S976" s="86"/>
      <c r="T976" s="208"/>
      <c r="X976" s="86" t="e">
        <v>#N/A</v>
      </c>
      <c r="Z976" s="86" t="e">
        <v>#N/A</v>
      </c>
      <c r="AA976" s="89"/>
      <c r="AB976" s="90"/>
      <c r="AD976" s="85" t="s">
        <v>376</v>
      </c>
      <c r="AE976" s="86">
        <v>0</v>
      </c>
      <c r="AG976" s="86" t="e">
        <v>#N/A</v>
      </c>
      <c r="AK976" s="91"/>
      <c r="AL976" s="91"/>
      <c r="AM976" s="91"/>
      <c r="AN976" s="91"/>
      <c r="AO976" s="91"/>
      <c r="AP976" s="91"/>
      <c r="AQ976" s="91"/>
      <c r="AR976" s="91"/>
      <c r="AS976" s="91"/>
      <c r="AT976" s="92">
        <v>12</v>
      </c>
      <c r="AU976" s="92">
        <v>270</v>
      </c>
      <c r="AV976" s="92">
        <v>5</v>
      </c>
      <c r="AW976" s="92">
        <v>180</v>
      </c>
      <c r="AX976" s="93">
        <v>67.627846065139124</v>
      </c>
      <c r="AY976" s="93">
        <v>67.627846065139124</v>
      </c>
      <c r="AZ976" s="93">
        <v>77.05497976736892</v>
      </c>
      <c r="BA976" s="93">
        <v>157.62784606513912</v>
      </c>
      <c r="BB976" s="93">
        <v>12.94502023263108</v>
      </c>
      <c r="BC976" s="94">
        <v>247.62784606513912</v>
      </c>
      <c r="BD976" s="95">
        <v>12.94502023263108</v>
      </c>
      <c r="BE976" s="85" t="s">
        <v>468</v>
      </c>
      <c r="BF976" s="85" t="s">
        <v>442</v>
      </c>
      <c r="BG976" s="96" t="s">
        <v>632</v>
      </c>
      <c r="BH976" s="85" t="s">
        <v>445</v>
      </c>
      <c r="BI976" s="85">
        <v>4</v>
      </c>
    </row>
    <row r="977" spans="1:61" s="98" customFormat="1">
      <c r="A977" s="97">
        <v>43308</v>
      </c>
      <c r="B977" s="98" t="s">
        <v>9</v>
      </c>
      <c r="D977" s="98" t="s">
        <v>10</v>
      </c>
      <c r="E977" s="98">
        <v>122</v>
      </c>
      <c r="F977" s="98">
        <v>3</v>
      </c>
      <c r="G977" s="99" t="s">
        <v>538</v>
      </c>
      <c r="H977" s="98">
        <v>80</v>
      </c>
      <c r="I977" s="98">
        <v>91</v>
      </c>
      <c r="J977" s="49" t="str">
        <f>IF(((VLOOKUP($G977,Depth_Lookup!$A$3:$J$561,9,FALSE))-(I977/100))&gt;=0,"Good","Too Long")</f>
        <v>Good</v>
      </c>
      <c r="K977" s="50">
        <f>(VLOOKUP($G977,Depth_Lookup!$A$3:$J$561,10,FALSE))+(H977/100)</f>
        <v>284.28500000000003</v>
      </c>
      <c r="L977" s="50">
        <f>(VLOOKUP($G977,Depth_Lookup!$A$3:$J$561,10,FALSE))+(I977/100)</f>
        <v>284.39500000000004</v>
      </c>
      <c r="M977" s="100"/>
      <c r="N977" s="101"/>
      <c r="S977" s="99"/>
      <c r="T977" s="209"/>
      <c r="X977" s="99" t="e">
        <v>#N/A</v>
      </c>
      <c r="Z977" s="99" t="e">
        <v>#N/A</v>
      </c>
      <c r="AA977" s="102"/>
      <c r="AB977" s="103"/>
      <c r="AD977" s="98" t="s">
        <v>376</v>
      </c>
      <c r="AE977" s="99">
        <v>0</v>
      </c>
      <c r="AG977" s="99" t="e">
        <v>#N/A</v>
      </c>
      <c r="AK977" s="104"/>
      <c r="AL977" s="104"/>
      <c r="AM977" s="104"/>
      <c r="AN977" s="104"/>
      <c r="AO977" s="104"/>
      <c r="AP977" s="104"/>
      <c r="AQ977" s="104"/>
      <c r="AR977" s="104"/>
      <c r="AS977" s="104"/>
      <c r="AT977" s="105"/>
      <c r="AU977" s="105"/>
      <c r="AV977" s="105"/>
      <c r="AW977" s="105"/>
      <c r="AX977" s="106" t="e">
        <v>#DIV/0!</v>
      </c>
      <c r="AY977" s="106" t="e">
        <v>#DIV/0!</v>
      </c>
      <c r="AZ977" s="106" t="e">
        <v>#DIV/0!</v>
      </c>
      <c r="BA977" s="106" t="e">
        <v>#DIV/0!</v>
      </c>
      <c r="BB977" s="106" t="e">
        <v>#DIV/0!</v>
      </c>
      <c r="BC977" s="107" t="e">
        <v>#DIV/0!</v>
      </c>
      <c r="BD977" s="108" t="e">
        <v>#DIV/0!</v>
      </c>
      <c r="BE977" s="98" t="s">
        <v>468</v>
      </c>
      <c r="BG977" s="109"/>
      <c r="BH977" s="98" t="s">
        <v>537</v>
      </c>
      <c r="BI977" s="98">
        <v>2</v>
      </c>
    </row>
    <row r="978" spans="1:61">
      <c r="A978" s="8">
        <v>43309</v>
      </c>
      <c r="B978" s="9" t="s">
        <v>9</v>
      </c>
      <c r="D978" s="9" t="s">
        <v>10</v>
      </c>
      <c r="E978" s="9">
        <v>122</v>
      </c>
      <c r="F978" s="9">
        <v>4</v>
      </c>
      <c r="G978" s="10" t="s">
        <v>540</v>
      </c>
      <c r="H978" s="2">
        <v>0</v>
      </c>
      <c r="I978" s="2">
        <v>21</v>
      </c>
      <c r="J978" s="49" t="str">
        <f>IF(((VLOOKUP($G978,Depth_Lookup!$A$3:$J$561,9,FALSE))-(I978/100))&gt;=0,"Good","Too Long")</f>
        <v>Good</v>
      </c>
      <c r="K978" s="50">
        <f>(VLOOKUP($G978,Depth_Lookup!$A$3:$J$561,10,FALSE))+(H978/100)</f>
        <v>284.39499999999998</v>
      </c>
      <c r="L978" s="50">
        <f>(VLOOKUP($G978,Depth_Lookup!$A$3:$J$561,10,FALSE))+(I978/100)</f>
        <v>284.60499999999996</v>
      </c>
      <c r="P978" s="2" t="s">
        <v>373</v>
      </c>
      <c r="Q978" s="2" t="s">
        <v>372</v>
      </c>
      <c r="R978" s="9"/>
      <c r="S978" s="17"/>
      <c r="T978" s="208" t="s">
        <v>375</v>
      </c>
      <c r="U978" s="5"/>
      <c r="V978" s="9"/>
      <c r="W978" s="9"/>
      <c r="X978" s="10" t="e">
        <v>#N/A</v>
      </c>
      <c r="Y978" s="5"/>
      <c r="Z978" s="17" t="e">
        <v>#N/A</v>
      </c>
      <c r="AA978" s="52"/>
      <c r="AC978" s="9"/>
      <c r="AD978" s="2" t="s">
        <v>376</v>
      </c>
      <c r="AE978" s="10">
        <v>0</v>
      </c>
      <c r="AF978" s="5"/>
      <c r="AG978" s="17" t="e">
        <v>#N/A</v>
      </c>
      <c r="AI978" s="2"/>
      <c r="AJ978" s="2"/>
      <c r="AK978" s="54"/>
      <c r="AL978" s="54"/>
      <c r="AM978" s="54"/>
      <c r="AN978" s="54"/>
      <c r="AO978" s="54"/>
      <c r="AP978" s="54"/>
      <c r="AQ978" s="54"/>
      <c r="AR978" s="54"/>
      <c r="AS978" s="54"/>
      <c r="AT978" s="55"/>
      <c r="AU978" s="55"/>
      <c r="AV978" s="55"/>
      <c r="AW978" s="55"/>
      <c r="AX978" s="56" t="e">
        <v>#DIV/0!</v>
      </c>
      <c r="AY978" s="56" t="e">
        <v>#DIV/0!</v>
      </c>
      <c r="AZ978" s="56" t="e">
        <v>#DIV/0!</v>
      </c>
      <c r="BA978" s="56" t="e">
        <v>#DIV/0!</v>
      </c>
      <c r="BB978" s="56" t="e">
        <v>#DIV/0!</v>
      </c>
      <c r="BC978" s="57"/>
      <c r="BD978" s="58"/>
      <c r="BE978" s="2" t="s">
        <v>459</v>
      </c>
      <c r="BH978" s="2" t="s">
        <v>537</v>
      </c>
      <c r="BI978" s="9">
        <v>2</v>
      </c>
    </row>
    <row r="979" spans="1:61" s="2" customFormat="1">
      <c r="A979" s="72">
        <v>43309</v>
      </c>
      <c r="B979" s="2" t="s">
        <v>9</v>
      </c>
      <c r="D979" s="2" t="s">
        <v>10</v>
      </c>
      <c r="E979" s="2">
        <v>122</v>
      </c>
      <c r="F979" s="2">
        <v>4</v>
      </c>
      <c r="G979" s="73" t="s">
        <v>540</v>
      </c>
      <c r="H979" s="2">
        <v>21</v>
      </c>
      <c r="I979" s="2">
        <v>36</v>
      </c>
      <c r="J979" s="49" t="str">
        <f>IF(((VLOOKUP($G979,Depth_Lookup!$A$3:$J$561,9,FALSE))-(I979/100))&gt;=0,"Good","Too Long")</f>
        <v>Good</v>
      </c>
      <c r="K979" s="50">
        <f>(VLOOKUP($G979,Depth_Lookup!$A$3:$J$561,10,FALSE))+(H979/100)</f>
        <v>284.60499999999996</v>
      </c>
      <c r="L979" s="50">
        <f>(VLOOKUP($G979,Depth_Lookup!$A$3:$J$561,10,FALSE))+(I979/100)</f>
        <v>284.755</v>
      </c>
      <c r="M979" s="74"/>
      <c r="N979" s="75"/>
      <c r="S979" s="73"/>
      <c r="T979" s="208"/>
      <c r="X979" s="73" t="e">
        <v>#N/A</v>
      </c>
      <c r="Z979" s="73" t="e">
        <v>#N/A</v>
      </c>
      <c r="AA979" s="76"/>
      <c r="AB979" s="77"/>
      <c r="AD979" s="2" t="s">
        <v>376</v>
      </c>
      <c r="AE979" s="73">
        <v>0</v>
      </c>
      <c r="AG979" s="73" t="e">
        <v>#N/A</v>
      </c>
      <c r="AK979" s="78"/>
      <c r="AL979" s="78"/>
      <c r="AM979" s="78"/>
      <c r="AN979" s="78"/>
      <c r="AO979" s="78"/>
      <c r="AP979" s="78"/>
      <c r="AQ979" s="78"/>
      <c r="AR979" s="78"/>
      <c r="AS979" s="78"/>
      <c r="AT979" s="55">
        <v>21</v>
      </c>
      <c r="AU979" s="55">
        <v>270</v>
      </c>
      <c r="AV979" s="55">
        <v>36</v>
      </c>
      <c r="AW979" s="55">
        <v>180</v>
      </c>
      <c r="AX979" s="79">
        <v>27.84944303291519</v>
      </c>
      <c r="AY979" s="79">
        <v>27.84944303291519</v>
      </c>
      <c r="AZ979" s="79">
        <v>50.589539414741672</v>
      </c>
      <c r="BA979" s="79">
        <v>117.84944303291519</v>
      </c>
      <c r="BB979" s="79">
        <v>39.410460585258328</v>
      </c>
      <c r="BC979" s="80">
        <v>207.84944303291519</v>
      </c>
      <c r="BD979" s="81">
        <v>39.410460585258328</v>
      </c>
      <c r="BE979" s="2" t="s">
        <v>459</v>
      </c>
      <c r="BF979" s="2" t="s">
        <v>442</v>
      </c>
      <c r="BG979" s="82"/>
      <c r="BH979" s="2" t="s">
        <v>428</v>
      </c>
      <c r="BI979" s="2">
        <v>1</v>
      </c>
    </row>
    <row r="980" spans="1:61">
      <c r="A980" s="8">
        <v>43309</v>
      </c>
      <c r="B980" s="9" t="s">
        <v>9</v>
      </c>
      <c r="D980" s="9" t="s">
        <v>10</v>
      </c>
      <c r="E980" s="9">
        <v>123</v>
      </c>
      <c r="F980" s="9">
        <v>1</v>
      </c>
      <c r="G980" s="10" t="s">
        <v>541</v>
      </c>
      <c r="H980" s="2">
        <v>0</v>
      </c>
      <c r="I980" s="2">
        <v>57.5</v>
      </c>
      <c r="J980" s="49" t="str">
        <f>IF(((VLOOKUP($G980,Depth_Lookup!$A$3:$J$561,9,FALSE))-(I980/100))&gt;=0,"Good","Too Long")</f>
        <v>Good</v>
      </c>
      <c r="K980" s="50">
        <f>(VLOOKUP($G980,Depth_Lookup!$A$3:$J$561,10,FALSE))+(H980/100)</f>
        <v>284.60000000000002</v>
      </c>
      <c r="L980" s="50">
        <f>(VLOOKUP($G980,Depth_Lookup!$A$3:$J$561,10,FALSE))+(I980/100)</f>
        <v>285.17500000000001</v>
      </c>
      <c r="R980" s="9"/>
      <c r="S980" s="17"/>
      <c r="T980" s="208"/>
      <c r="U980" s="5"/>
      <c r="V980" s="9"/>
      <c r="W980" s="9"/>
      <c r="X980" s="10" t="e">
        <v>#N/A</v>
      </c>
      <c r="Y980" s="5"/>
      <c r="Z980" s="17" t="e">
        <v>#N/A</v>
      </c>
      <c r="AA980" s="52"/>
      <c r="AC980" s="9"/>
      <c r="AD980" s="2" t="s">
        <v>376</v>
      </c>
      <c r="AE980" s="10">
        <v>0</v>
      </c>
      <c r="AF980" s="5"/>
      <c r="AG980" s="17" t="e">
        <v>#N/A</v>
      </c>
      <c r="AI980" s="2"/>
      <c r="AJ980" s="2"/>
      <c r="AK980" s="54"/>
      <c r="AL980" s="54"/>
      <c r="AM980" s="54"/>
      <c r="AN980" s="54"/>
      <c r="AO980" s="54"/>
      <c r="AP980" s="54"/>
      <c r="AQ980" s="54"/>
      <c r="AR980" s="54"/>
      <c r="AS980" s="54"/>
      <c r="AT980" s="55"/>
      <c r="AU980" s="55"/>
      <c r="AV980" s="55"/>
      <c r="AW980" s="55"/>
      <c r="AX980" s="56" t="e">
        <v>#DIV/0!</v>
      </c>
      <c r="AY980" s="56" t="e">
        <v>#DIV/0!</v>
      </c>
      <c r="AZ980" s="56" t="e">
        <v>#DIV/0!</v>
      </c>
      <c r="BA980" s="56" t="e">
        <v>#DIV/0!</v>
      </c>
      <c r="BB980" s="56" t="e">
        <v>#DIV/0!</v>
      </c>
      <c r="BC980" s="57" t="e">
        <v>#DIV/0!</v>
      </c>
      <c r="BD980" s="58" t="e">
        <v>#DIV/0!</v>
      </c>
      <c r="BE980" s="2" t="s">
        <v>459</v>
      </c>
      <c r="BH980" s="2" t="s">
        <v>428</v>
      </c>
      <c r="BI980" s="9">
        <v>1</v>
      </c>
    </row>
    <row r="981" spans="1:61">
      <c r="A981" s="8">
        <v>43309</v>
      </c>
      <c r="B981" s="9" t="s">
        <v>9</v>
      </c>
      <c r="D981" s="9" t="s">
        <v>10</v>
      </c>
      <c r="E981" s="9">
        <v>124</v>
      </c>
      <c r="F981" s="9">
        <v>1</v>
      </c>
      <c r="G981" s="10" t="s">
        <v>542</v>
      </c>
      <c r="H981" s="2">
        <v>0</v>
      </c>
      <c r="I981" s="2">
        <v>40.5</v>
      </c>
      <c r="J981" s="49" t="str">
        <f>IF(((VLOOKUP($G981,Depth_Lookup!$A$3:$J$561,9,FALSE))-(I981/100))&gt;=0,"Good","Too Long")</f>
        <v>Good</v>
      </c>
      <c r="K981" s="50">
        <f>(VLOOKUP($G981,Depth_Lookup!$A$3:$J$561,10,FALSE))+(H981/100)</f>
        <v>285.2</v>
      </c>
      <c r="L981" s="50">
        <f>(VLOOKUP($G981,Depth_Lookup!$A$3:$J$561,10,FALSE))+(I981/100)</f>
        <v>285.60499999999996</v>
      </c>
      <c r="R981" s="9"/>
      <c r="S981" s="17"/>
      <c r="T981" s="208"/>
      <c r="U981" s="5"/>
      <c r="V981" s="9"/>
      <c r="W981" s="9"/>
      <c r="X981" s="10" t="e">
        <v>#N/A</v>
      </c>
      <c r="Y981" s="5"/>
      <c r="Z981" s="17" t="e">
        <v>#N/A</v>
      </c>
      <c r="AA981" s="52"/>
      <c r="AC981" s="9"/>
      <c r="AD981" s="2" t="s">
        <v>376</v>
      </c>
      <c r="AE981" s="10">
        <v>0</v>
      </c>
      <c r="AF981" s="5"/>
      <c r="AG981" s="17" t="e">
        <v>#N/A</v>
      </c>
      <c r="AI981" s="2"/>
      <c r="AJ981" s="2"/>
      <c r="AK981" s="54"/>
      <c r="AL981" s="54"/>
      <c r="AM981" s="54"/>
      <c r="AN981" s="54"/>
      <c r="AO981" s="54"/>
      <c r="AP981" s="54"/>
      <c r="AQ981" s="54"/>
      <c r="AR981" s="54"/>
      <c r="AS981" s="54"/>
      <c r="AT981" s="55"/>
      <c r="AU981" s="55"/>
      <c r="AV981" s="55"/>
      <c r="AW981" s="55"/>
      <c r="AX981" s="56" t="e">
        <v>#DIV/0!</v>
      </c>
      <c r="AY981" s="56" t="e">
        <v>#DIV/0!</v>
      </c>
      <c r="AZ981" s="56" t="e">
        <v>#DIV/0!</v>
      </c>
      <c r="BA981" s="56" t="e">
        <v>#DIV/0!</v>
      </c>
      <c r="BB981" s="56" t="e">
        <v>#DIV/0!</v>
      </c>
      <c r="BC981" s="57" t="e">
        <v>#DIV/0!</v>
      </c>
      <c r="BD981" s="58" t="e">
        <v>#DIV/0!</v>
      </c>
      <c r="BE981" s="2" t="s">
        <v>459</v>
      </c>
      <c r="BH981" s="2" t="s">
        <v>537</v>
      </c>
      <c r="BI981" s="9">
        <v>2</v>
      </c>
    </row>
    <row r="982" spans="1:61" s="113" customFormat="1">
      <c r="A982" s="112">
        <v>43309</v>
      </c>
      <c r="B982" s="113" t="s">
        <v>9</v>
      </c>
      <c r="D982" s="113" t="s">
        <v>10</v>
      </c>
      <c r="E982" s="113">
        <v>124</v>
      </c>
      <c r="F982" s="113">
        <v>1</v>
      </c>
      <c r="G982" s="114" t="s">
        <v>542</v>
      </c>
      <c r="H982" s="113">
        <v>40.5</v>
      </c>
      <c r="I982" s="113">
        <v>41.5</v>
      </c>
      <c r="J982" s="49" t="str">
        <f>IF(((VLOOKUP($G982,Depth_Lookup!$A$3:$J$561,9,FALSE))-(I982/100))&gt;=0,"Good","Too Long")</f>
        <v>Good</v>
      </c>
      <c r="K982" s="50">
        <f>(VLOOKUP($G982,Depth_Lookup!$A$3:$J$561,10,FALSE))+(H982/100)</f>
        <v>285.60499999999996</v>
      </c>
      <c r="L982" s="50">
        <f>(VLOOKUP($G982,Depth_Lookup!$A$3:$J$561,10,FALSE))+(I982/100)</f>
        <v>285.61500000000001</v>
      </c>
      <c r="M982" s="115"/>
      <c r="N982" s="116"/>
      <c r="S982" s="114"/>
      <c r="T982" s="208"/>
      <c r="X982" s="114" t="e">
        <v>#N/A</v>
      </c>
      <c r="Z982" s="114" t="e">
        <v>#N/A</v>
      </c>
      <c r="AA982" s="117"/>
      <c r="AB982" s="118"/>
      <c r="AD982" s="113" t="s">
        <v>376</v>
      </c>
      <c r="AE982" s="114">
        <v>0</v>
      </c>
      <c r="AG982" s="114" t="e">
        <v>#N/A</v>
      </c>
      <c r="AK982" s="119" t="s">
        <v>421</v>
      </c>
      <c r="AL982" s="119" t="s">
        <v>422</v>
      </c>
      <c r="AM982" s="119" t="s">
        <v>457</v>
      </c>
      <c r="AN982" s="119">
        <v>0.5</v>
      </c>
      <c r="AO982" s="119"/>
      <c r="AP982" s="119"/>
      <c r="AQ982" s="119"/>
      <c r="AR982" s="119"/>
      <c r="AS982" s="119"/>
      <c r="AT982" s="120">
        <v>18</v>
      </c>
      <c r="AU982" s="120">
        <v>90</v>
      </c>
      <c r="AV982" s="120">
        <v>71</v>
      </c>
      <c r="AW982" s="120">
        <v>180</v>
      </c>
      <c r="AX982" s="121">
        <v>-6.3836383343939929</v>
      </c>
      <c r="AY982" s="121">
        <v>353.61636166560601</v>
      </c>
      <c r="AZ982" s="121">
        <v>18.890571213529281</v>
      </c>
      <c r="BA982" s="121">
        <v>83.616361665606007</v>
      </c>
      <c r="BB982" s="121">
        <v>71.109428786470716</v>
      </c>
      <c r="BC982" s="122">
        <v>173.61636166560601</v>
      </c>
      <c r="BD982" s="123">
        <v>71.109428786470716</v>
      </c>
      <c r="BE982" s="113" t="s">
        <v>425</v>
      </c>
      <c r="BG982" s="124"/>
      <c r="BH982" s="113" t="s">
        <v>420</v>
      </c>
      <c r="BI982" s="113">
        <v>0</v>
      </c>
    </row>
    <row r="983" spans="1:61">
      <c r="A983" s="8">
        <v>43309</v>
      </c>
      <c r="B983" s="9" t="s">
        <v>9</v>
      </c>
      <c r="D983" s="9" t="s">
        <v>10</v>
      </c>
      <c r="E983" s="9">
        <v>124</v>
      </c>
      <c r="F983" s="9">
        <v>1</v>
      </c>
      <c r="G983" s="10" t="s">
        <v>542</v>
      </c>
      <c r="H983" s="2">
        <v>41.5</v>
      </c>
      <c r="I983" s="2">
        <v>72.5</v>
      </c>
      <c r="J983" s="49" t="str">
        <f>IF(((VLOOKUP($G983,Depth_Lookup!$A$3:$J$561,9,FALSE))-(I983/100))&gt;=0,"Good","Too Long")</f>
        <v>Good</v>
      </c>
      <c r="K983" s="50">
        <f>(VLOOKUP($G983,Depth_Lookup!$A$3:$J$561,10,FALSE))+(H983/100)</f>
        <v>285.61500000000001</v>
      </c>
      <c r="L983" s="50">
        <f>(VLOOKUP($G983,Depth_Lookup!$A$3:$J$561,10,FALSE))+(I983/100)</f>
        <v>285.92500000000001</v>
      </c>
      <c r="R983" s="9"/>
      <c r="S983" s="17"/>
      <c r="T983" s="208"/>
      <c r="U983" s="5"/>
      <c r="V983" s="9"/>
      <c r="W983" s="9"/>
      <c r="X983" s="10" t="e">
        <v>#N/A</v>
      </c>
      <c r="Y983" s="5"/>
      <c r="Z983" s="17" t="e">
        <v>#N/A</v>
      </c>
      <c r="AA983" s="52"/>
      <c r="AC983" s="9"/>
      <c r="AD983" s="2" t="s">
        <v>376</v>
      </c>
      <c r="AE983" s="10">
        <v>0</v>
      </c>
      <c r="AF983" s="5"/>
      <c r="AG983" s="17" t="e">
        <v>#N/A</v>
      </c>
      <c r="AI983" s="2"/>
      <c r="AJ983" s="2"/>
      <c r="AK983" s="54"/>
      <c r="AL983" s="54"/>
      <c r="AM983" s="54"/>
      <c r="AN983" s="54"/>
      <c r="AO983" s="54"/>
      <c r="AP983" s="54"/>
      <c r="AQ983" s="54"/>
      <c r="AR983" s="54"/>
      <c r="AS983" s="54"/>
      <c r="AT983" s="55"/>
      <c r="AU983" s="55"/>
      <c r="AV983" s="55"/>
      <c r="AW983" s="55"/>
      <c r="AX983" s="56" t="e">
        <v>#DIV/0!</v>
      </c>
      <c r="AY983" s="56" t="e">
        <v>#DIV/0!</v>
      </c>
      <c r="AZ983" s="56" t="e">
        <v>#DIV/0!</v>
      </c>
      <c r="BA983" s="56" t="e">
        <v>#DIV/0!</v>
      </c>
      <c r="BB983" s="56" t="e">
        <v>#DIV/0!</v>
      </c>
      <c r="BC983" s="57" t="e">
        <v>#DIV/0!</v>
      </c>
      <c r="BD983" s="58" t="e">
        <v>#DIV/0!</v>
      </c>
      <c r="BE983" s="2" t="s">
        <v>459</v>
      </c>
      <c r="BH983" s="2" t="s">
        <v>537</v>
      </c>
      <c r="BI983" s="9">
        <v>2</v>
      </c>
    </row>
    <row r="984" spans="1:61">
      <c r="A984" s="8">
        <v>43309</v>
      </c>
      <c r="B984" s="9" t="s">
        <v>9</v>
      </c>
      <c r="D984" s="9" t="s">
        <v>10</v>
      </c>
      <c r="E984" s="9">
        <v>124</v>
      </c>
      <c r="F984" s="9">
        <v>2</v>
      </c>
      <c r="G984" s="10" t="s">
        <v>543</v>
      </c>
      <c r="H984" s="2">
        <v>0</v>
      </c>
      <c r="I984" s="2">
        <v>38</v>
      </c>
      <c r="J984" s="49" t="str">
        <f>IF(((VLOOKUP($G984,Depth_Lookup!$A$3:$J$561,9,FALSE))-(I984/100))&gt;=0,"Good","Too Long")</f>
        <v>Good</v>
      </c>
      <c r="K984" s="50">
        <f>(VLOOKUP($G984,Depth_Lookup!$A$3:$J$561,10,FALSE))+(H984/100)</f>
        <v>285.92500000000001</v>
      </c>
      <c r="L984" s="50">
        <f>(VLOOKUP($G984,Depth_Lookup!$A$3:$J$561,10,FALSE))+(I984/100)</f>
        <v>286.30500000000001</v>
      </c>
      <c r="R984" s="9"/>
      <c r="S984" s="17"/>
      <c r="T984" s="208"/>
      <c r="U984" s="5"/>
      <c r="V984" s="9"/>
      <c r="W984" s="9"/>
      <c r="X984" s="10" t="e">
        <v>#N/A</v>
      </c>
      <c r="Y984" s="5"/>
      <c r="Z984" s="17" t="e">
        <v>#N/A</v>
      </c>
      <c r="AA984" s="52"/>
      <c r="AC984" s="9"/>
      <c r="AD984" s="2" t="s">
        <v>376</v>
      </c>
      <c r="AE984" s="10">
        <v>0</v>
      </c>
      <c r="AF984" s="5"/>
      <c r="AG984" s="17" t="e">
        <v>#N/A</v>
      </c>
      <c r="AI984" s="2"/>
      <c r="AJ984" s="2"/>
      <c r="AK984" s="54"/>
      <c r="AL984" s="54"/>
      <c r="AM984" s="54"/>
      <c r="AN984" s="54"/>
      <c r="AO984" s="54"/>
      <c r="AP984" s="54"/>
      <c r="AQ984" s="54"/>
      <c r="AR984" s="54"/>
      <c r="AS984" s="54"/>
      <c r="AT984" s="55"/>
      <c r="AU984" s="55"/>
      <c r="AV984" s="55"/>
      <c r="AW984" s="55"/>
      <c r="AX984" s="56" t="e">
        <v>#DIV/0!</v>
      </c>
      <c r="AY984" s="56" t="e">
        <v>#DIV/0!</v>
      </c>
      <c r="AZ984" s="56" t="e">
        <v>#DIV/0!</v>
      </c>
      <c r="BA984" s="56" t="e">
        <v>#DIV/0!</v>
      </c>
      <c r="BB984" s="56" t="e">
        <v>#DIV/0!</v>
      </c>
      <c r="BC984" s="57" t="e">
        <v>#DIV/0!</v>
      </c>
      <c r="BD984" s="58" t="e">
        <v>#DIV/0!</v>
      </c>
      <c r="BE984" s="2" t="s">
        <v>459</v>
      </c>
      <c r="BH984" s="2" t="s">
        <v>537</v>
      </c>
      <c r="BI984" s="9">
        <v>2</v>
      </c>
    </row>
    <row r="985" spans="1:61" s="113" customFormat="1">
      <c r="A985" s="112">
        <v>43309</v>
      </c>
      <c r="B985" s="113" t="s">
        <v>9</v>
      </c>
      <c r="D985" s="113" t="s">
        <v>10</v>
      </c>
      <c r="E985" s="113">
        <v>124</v>
      </c>
      <c r="F985" s="113">
        <v>2</v>
      </c>
      <c r="G985" s="114" t="s">
        <v>543</v>
      </c>
      <c r="H985" s="113">
        <v>38</v>
      </c>
      <c r="I985" s="113">
        <v>38.5</v>
      </c>
      <c r="J985" s="49" t="str">
        <f>IF(((VLOOKUP($G985,Depth_Lookup!$A$3:$J$561,9,FALSE))-(I985/100))&gt;=0,"Good","Too Long")</f>
        <v>Good</v>
      </c>
      <c r="K985" s="50">
        <f>(VLOOKUP($G985,Depth_Lookup!$A$3:$J$561,10,FALSE))+(H985/100)</f>
        <v>286.30500000000001</v>
      </c>
      <c r="L985" s="50">
        <f>(VLOOKUP($G985,Depth_Lookup!$A$3:$J$561,10,FALSE))+(I985/100)</f>
        <v>286.31</v>
      </c>
      <c r="M985" s="115"/>
      <c r="N985" s="116"/>
      <c r="S985" s="114"/>
      <c r="T985" s="208"/>
      <c r="X985" s="114" t="e">
        <v>#N/A</v>
      </c>
      <c r="Z985" s="114" t="e">
        <v>#N/A</v>
      </c>
      <c r="AA985" s="117"/>
      <c r="AB985" s="118"/>
      <c r="AD985" s="113" t="s">
        <v>376</v>
      </c>
      <c r="AE985" s="114">
        <v>0</v>
      </c>
      <c r="AG985" s="114" t="e">
        <v>#N/A</v>
      </c>
      <c r="AK985" s="119" t="s">
        <v>421</v>
      </c>
      <c r="AL985" s="119" t="s">
        <v>422</v>
      </c>
      <c r="AM985" s="119" t="s">
        <v>457</v>
      </c>
      <c r="AN985" s="119">
        <v>0.2</v>
      </c>
      <c r="AO985" s="119"/>
      <c r="AP985" s="119"/>
      <c r="AQ985" s="119"/>
      <c r="AR985" s="119"/>
      <c r="AS985" s="119"/>
      <c r="AT985" s="120">
        <v>24</v>
      </c>
      <c r="AU985" s="120">
        <v>90</v>
      </c>
      <c r="AV985" s="120">
        <v>79</v>
      </c>
      <c r="AW985" s="120">
        <v>180</v>
      </c>
      <c r="AX985" s="121">
        <v>-4.9462638598241142</v>
      </c>
      <c r="AY985" s="121">
        <v>355.05373614017589</v>
      </c>
      <c r="AZ985" s="121">
        <v>10.960029789609614</v>
      </c>
      <c r="BA985" s="121">
        <v>85.053736140175886</v>
      </c>
      <c r="BB985" s="121">
        <v>79.039970210390379</v>
      </c>
      <c r="BC985" s="122">
        <v>175.05373614017589</v>
      </c>
      <c r="BD985" s="123">
        <v>79.039970210390379</v>
      </c>
      <c r="BE985" s="113" t="s">
        <v>425</v>
      </c>
      <c r="BG985" s="124"/>
      <c r="BH985" s="113" t="s">
        <v>420</v>
      </c>
      <c r="BI985" s="113">
        <v>0</v>
      </c>
    </row>
    <row r="986" spans="1:61">
      <c r="A986" s="8">
        <v>43309</v>
      </c>
      <c r="B986" s="9" t="s">
        <v>9</v>
      </c>
      <c r="D986" s="9" t="s">
        <v>10</v>
      </c>
      <c r="E986" s="9">
        <v>124</v>
      </c>
      <c r="F986" s="9">
        <v>2</v>
      </c>
      <c r="G986" s="10" t="s">
        <v>543</v>
      </c>
      <c r="H986" s="2">
        <v>38.5</v>
      </c>
      <c r="I986" s="2">
        <v>50</v>
      </c>
      <c r="J986" s="49" t="str">
        <f>IF(((VLOOKUP($G986,Depth_Lookup!$A$3:$J$561,9,FALSE))-(I986/100))&gt;=0,"Good","Too Long")</f>
        <v>Good</v>
      </c>
      <c r="K986" s="50">
        <f>(VLOOKUP($G986,Depth_Lookup!$A$3:$J$561,10,FALSE))+(H986/100)</f>
        <v>286.31</v>
      </c>
      <c r="L986" s="50">
        <f>(VLOOKUP($G986,Depth_Lookup!$A$3:$J$561,10,FALSE))+(I986/100)</f>
        <v>286.42500000000001</v>
      </c>
      <c r="R986" s="9"/>
      <c r="S986" s="17"/>
      <c r="T986" s="208"/>
      <c r="U986" s="5"/>
      <c r="V986" s="9"/>
      <c r="W986" s="9"/>
      <c r="X986" s="10" t="e">
        <v>#N/A</v>
      </c>
      <c r="Y986" s="5"/>
      <c r="Z986" s="17" t="e">
        <v>#N/A</v>
      </c>
      <c r="AA986" s="52"/>
      <c r="AC986" s="9"/>
      <c r="AD986" s="2" t="s">
        <v>376</v>
      </c>
      <c r="AE986" s="10">
        <v>0</v>
      </c>
      <c r="AF986" s="5"/>
      <c r="AG986" s="17" t="e">
        <v>#N/A</v>
      </c>
      <c r="AI986" s="2"/>
      <c r="AJ986" s="2"/>
      <c r="AK986" s="54"/>
      <c r="AL986" s="54"/>
      <c r="AM986" s="54"/>
      <c r="AN986" s="54"/>
      <c r="AO986" s="54"/>
      <c r="AP986" s="54"/>
      <c r="AQ986" s="54"/>
      <c r="AR986" s="54"/>
      <c r="AS986" s="54"/>
      <c r="AT986" s="55"/>
      <c r="AU986" s="55"/>
      <c r="AV986" s="55"/>
      <c r="AW986" s="55"/>
      <c r="AX986" s="56" t="e">
        <v>#DIV/0!</v>
      </c>
      <c r="AY986" s="56" t="e">
        <v>#DIV/0!</v>
      </c>
      <c r="AZ986" s="56" t="e">
        <v>#DIV/0!</v>
      </c>
      <c r="BA986" s="56" t="e">
        <v>#DIV/0!</v>
      </c>
      <c r="BB986" s="56" t="e">
        <v>#DIV/0!</v>
      </c>
      <c r="BC986" s="57" t="e">
        <v>#DIV/0!</v>
      </c>
      <c r="BD986" s="58" t="e">
        <v>#DIV/0!</v>
      </c>
      <c r="BE986" s="2" t="s">
        <v>459</v>
      </c>
      <c r="BH986" s="2" t="s">
        <v>537</v>
      </c>
      <c r="BI986" s="9">
        <v>2</v>
      </c>
    </row>
    <row r="987" spans="1:61" s="2" customFormat="1">
      <c r="A987" s="72">
        <v>43309</v>
      </c>
      <c r="B987" s="2" t="s">
        <v>9</v>
      </c>
      <c r="D987" s="2" t="s">
        <v>10</v>
      </c>
      <c r="E987" s="2">
        <v>124</v>
      </c>
      <c r="F987" s="2">
        <v>2</v>
      </c>
      <c r="G987" s="73" t="s">
        <v>543</v>
      </c>
      <c r="H987" s="2">
        <v>50</v>
      </c>
      <c r="I987" s="2">
        <v>99.5</v>
      </c>
      <c r="J987" s="49" t="str">
        <f>IF(((VLOOKUP($G987,Depth_Lookup!$A$3:$J$561,9,FALSE))-(I987/100))&gt;=0,"Good","Too Long")</f>
        <v>Good</v>
      </c>
      <c r="K987" s="50">
        <f>(VLOOKUP($G987,Depth_Lookup!$A$3:$J$561,10,FALSE))+(H987/100)</f>
        <v>286.42500000000001</v>
      </c>
      <c r="L987" s="50">
        <f>(VLOOKUP($G987,Depth_Lookup!$A$3:$J$561,10,FALSE))+(I987/100)</f>
        <v>286.92</v>
      </c>
      <c r="M987" s="74"/>
      <c r="N987" s="75"/>
      <c r="S987" s="73"/>
      <c r="T987" s="208"/>
      <c r="X987" s="73" t="e">
        <v>#N/A</v>
      </c>
      <c r="Z987" s="73" t="e">
        <v>#N/A</v>
      </c>
      <c r="AA987" s="76"/>
      <c r="AB987" s="77"/>
      <c r="AD987" s="2" t="s">
        <v>376</v>
      </c>
      <c r="AE987" s="73">
        <v>0</v>
      </c>
      <c r="AG987" s="73" t="e">
        <v>#N/A</v>
      </c>
      <c r="AK987" s="78"/>
      <c r="AL987" s="78"/>
      <c r="AM987" s="78"/>
      <c r="AN987" s="78"/>
      <c r="AO987" s="78"/>
      <c r="AP987" s="78"/>
      <c r="AQ987" s="78"/>
      <c r="AR987" s="78"/>
      <c r="AS987" s="78"/>
      <c r="AT987" s="55">
        <v>49</v>
      </c>
      <c r="AU987" s="55">
        <v>270</v>
      </c>
      <c r="AV987" s="55">
        <v>55</v>
      </c>
      <c r="AW987" s="55">
        <v>180</v>
      </c>
      <c r="AX987" s="79">
        <v>38.851326783590565</v>
      </c>
      <c r="AY987" s="79">
        <v>38.851326783590565</v>
      </c>
      <c r="AZ987" s="79">
        <v>28.603858062898443</v>
      </c>
      <c r="BA987" s="79">
        <v>128.85132678359057</v>
      </c>
      <c r="BB987" s="79">
        <v>61.396141937101561</v>
      </c>
      <c r="BC987" s="80">
        <v>218.85132678359057</v>
      </c>
      <c r="BD987" s="81">
        <v>61.396141937101561</v>
      </c>
      <c r="BE987" s="2" t="s">
        <v>459</v>
      </c>
      <c r="BF987" s="2" t="s">
        <v>442</v>
      </c>
      <c r="BG987" s="82"/>
      <c r="BH987" s="2" t="s">
        <v>537</v>
      </c>
      <c r="BI987" s="2">
        <v>2</v>
      </c>
    </row>
    <row r="988" spans="1:61">
      <c r="A988" s="8">
        <v>43309</v>
      </c>
      <c r="B988" s="9" t="s">
        <v>9</v>
      </c>
      <c r="D988" s="9" t="s">
        <v>10</v>
      </c>
      <c r="E988" s="9">
        <v>124</v>
      </c>
      <c r="F988" s="9">
        <v>3</v>
      </c>
      <c r="G988" s="10" t="s">
        <v>544</v>
      </c>
      <c r="H988" s="2">
        <v>0</v>
      </c>
      <c r="I988" s="2">
        <v>29</v>
      </c>
      <c r="J988" s="49" t="str">
        <f>IF(((VLOOKUP($G988,Depth_Lookup!$A$3:$J$561,9,FALSE))-(I988/100))&gt;=0,"Good","Too Long")</f>
        <v>Good</v>
      </c>
      <c r="K988" s="50">
        <f>(VLOOKUP($G988,Depth_Lookup!$A$3:$J$561,10,FALSE))+(H988/100)</f>
        <v>286.92</v>
      </c>
      <c r="L988" s="50">
        <f>(VLOOKUP($G988,Depth_Lookup!$A$3:$J$561,10,FALSE))+(I988/100)</f>
        <v>287.21000000000004</v>
      </c>
      <c r="R988" s="9"/>
      <c r="S988" s="17"/>
      <c r="T988" s="208"/>
      <c r="U988" s="5"/>
      <c r="V988" s="9"/>
      <c r="W988" s="9"/>
      <c r="X988" s="10" t="e">
        <v>#N/A</v>
      </c>
      <c r="Y988" s="5"/>
      <c r="Z988" s="17" t="e">
        <v>#N/A</v>
      </c>
      <c r="AA988" s="52"/>
      <c r="AC988" s="9"/>
      <c r="AD988" s="2" t="s">
        <v>376</v>
      </c>
      <c r="AE988" s="10">
        <v>0</v>
      </c>
      <c r="AF988" s="5"/>
      <c r="AG988" s="17" t="e">
        <v>#N/A</v>
      </c>
      <c r="AI988" s="2"/>
      <c r="AJ988" s="2"/>
      <c r="AK988" s="54"/>
      <c r="AL988" s="54"/>
      <c r="AM988" s="54"/>
      <c r="AN988" s="54"/>
      <c r="AO988" s="54"/>
      <c r="AP988" s="54"/>
      <c r="AQ988" s="54"/>
      <c r="AR988" s="54"/>
      <c r="AS988" s="54"/>
      <c r="AT988" s="55"/>
      <c r="AU988" s="55"/>
      <c r="AV988" s="55"/>
      <c r="AW988" s="55"/>
      <c r="AX988" s="56" t="e">
        <v>#DIV/0!</v>
      </c>
      <c r="AY988" s="56" t="e">
        <v>#DIV/0!</v>
      </c>
      <c r="AZ988" s="56" t="e">
        <v>#DIV/0!</v>
      </c>
      <c r="BA988" s="56" t="e">
        <v>#DIV/0!</v>
      </c>
      <c r="BB988" s="56" t="e">
        <v>#DIV/0!</v>
      </c>
      <c r="BC988" s="57" t="e">
        <v>#DIV/0!</v>
      </c>
      <c r="BD988" s="58" t="e">
        <v>#DIV/0!</v>
      </c>
      <c r="BE988" s="2" t="s">
        <v>459</v>
      </c>
      <c r="BH988" s="2" t="s">
        <v>428</v>
      </c>
      <c r="BI988" s="9">
        <v>1</v>
      </c>
    </row>
    <row r="989" spans="1:61">
      <c r="A989" s="8">
        <v>43309</v>
      </c>
      <c r="B989" s="9" t="s">
        <v>9</v>
      </c>
      <c r="D989" s="9" t="s">
        <v>10</v>
      </c>
      <c r="E989" s="9">
        <v>124</v>
      </c>
      <c r="F989" s="9">
        <v>3</v>
      </c>
      <c r="G989" s="10" t="s">
        <v>544</v>
      </c>
      <c r="H989" s="2">
        <v>29</v>
      </c>
      <c r="I989" s="2">
        <v>96</v>
      </c>
      <c r="J989" s="49" t="str">
        <f>IF(((VLOOKUP($G989,Depth_Lookup!$A$3:$J$561,9,FALSE))-(I989/100))&gt;=0,"Good","Too Long")</f>
        <v>Good</v>
      </c>
      <c r="K989" s="50">
        <f>(VLOOKUP($G989,Depth_Lookup!$A$3:$J$561,10,FALSE))+(H989/100)</f>
        <v>287.21000000000004</v>
      </c>
      <c r="L989" s="50">
        <f>(VLOOKUP($G989,Depth_Lookup!$A$3:$J$561,10,FALSE))+(I989/100)</f>
        <v>287.88</v>
      </c>
      <c r="R989" s="9"/>
      <c r="S989" s="17"/>
      <c r="T989" s="208"/>
      <c r="U989" s="5"/>
      <c r="V989" s="9"/>
      <c r="W989" s="9"/>
      <c r="X989" s="10" t="e">
        <v>#N/A</v>
      </c>
      <c r="Y989" s="5"/>
      <c r="Z989" s="17" t="e">
        <v>#N/A</v>
      </c>
      <c r="AA989" s="52"/>
      <c r="AC989" s="9"/>
      <c r="AD989" s="2" t="s">
        <v>376</v>
      </c>
      <c r="AE989" s="10">
        <v>0</v>
      </c>
      <c r="AF989" s="5"/>
      <c r="AG989" s="17" t="e">
        <v>#N/A</v>
      </c>
      <c r="AI989" s="2"/>
      <c r="AJ989" s="2"/>
      <c r="AK989" s="54"/>
      <c r="AL989" s="54"/>
      <c r="AM989" s="54"/>
      <c r="AN989" s="54"/>
      <c r="AO989" s="54"/>
      <c r="AP989" s="54"/>
      <c r="AQ989" s="54"/>
      <c r="AR989" s="54"/>
      <c r="AS989" s="54"/>
      <c r="AT989" s="55"/>
      <c r="AU989" s="55"/>
      <c r="AV989" s="55"/>
      <c r="AW989" s="55"/>
      <c r="AX989" s="56" t="e">
        <v>#DIV/0!</v>
      </c>
      <c r="AY989" s="56" t="e">
        <v>#DIV/0!</v>
      </c>
      <c r="AZ989" s="56" t="e">
        <v>#DIV/0!</v>
      </c>
      <c r="BA989" s="56" t="e">
        <v>#DIV/0!</v>
      </c>
      <c r="BB989" s="56" t="e">
        <v>#DIV/0!</v>
      </c>
      <c r="BC989" s="57" t="e">
        <v>#DIV/0!</v>
      </c>
      <c r="BD989" s="58" t="e">
        <v>#DIV/0!</v>
      </c>
      <c r="BI989" s="9" t="e">
        <v>#N/A</v>
      </c>
    </row>
    <row r="990" spans="1:61">
      <c r="A990" s="8">
        <v>43309</v>
      </c>
      <c r="B990" s="9" t="s">
        <v>9</v>
      </c>
      <c r="D990" s="9" t="s">
        <v>10</v>
      </c>
      <c r="E990" s="9">
        <v>125</v>
      </c>
      <c r="F990" s="9">
        <v>1</v>
      </c>
      <c r="G990" s="10" t="s">
        <v>545</v>
      </c>
      <c r="H990" s="2">
        <v>0</v>
      </c>
      <c r="I990" s="2">
        <v>30</v>
      </c>
      <c r="J990" s="49" t="str">
        <f>IF(((VLOOKUP($G990,Depth_Lookup!$A$3:$J$561,9,FALSE))-(I990/100))&gt;=0,"Good","Too Long")</f>
        <v>Good</v>
      </c>
      <c r="K990" s="50">
        <f>(VLOOKUP($G990,Depth_Lookup!$A$3:$J$561,10,FALSE))+(H990/100)</f>
        <v>287.60000000000002</v>
      </c>
      <c r="L990" s="50">
        <f>(VLOOKUP($G990,Depth_Lookup!$A$3:$J$561,10,FALSE))+(I990/100)</f>
        <v>287.90000000000003</v>
      </c>
      <c r="R990" s="9"/>
      <c r="S990" s="17"/>
      <c r="T990" s="208"/>
      <c r="U990" s="5"/>
      <c r="V990" s="9"/>
      <c r="W990" s="9"/>
      <c r="X990" s="10" t="e">
        <v>#N/A</v>
      </c>
      <c r="Y990" s="5"/>
      <c r="Z990" s="17" t="e">
        <v>#N/A</v>
      </c>
      <c r="AA990" s="52"/>
      <c r="AC990" s="9"/>
      <c r="AD990" s="2" t="s">
        <v>376</v>
      </c>
      <c r="AE990" s="10">
        <v>0</v>
      </c>
      <c r="AF990" s="5"/>
      <c r="AG990" s="17" t="e">
        <v>#N/A</v>
      </c>
      <c r="AI990" s="2"/>
      <c r="AJ990" s="2"/>
      <c r="AK990" s="54"/>
      <c r="AL990" s="54"/>
      <c r="AM990" s="54"/>
      <c r="AN990" s="54"/>
      <c r="AO990" s="54"/>
      <c r="AP990" s="54"/>
      <c r="AQ990" s="54"/>
      <c r="AR990" s="54"/>
      <c r="AS990" s="54"/>
      <c r="AT990" s="55"/>
      <c r="AU990" s="55"/>
      <c r="AV990" s="55"/>
      <c r="AW990" s="55"/>
      <c r="AX990" s="56" t="e">
        <v>#DIV/0!</v>
      </c>
      <c r="AY990" s="56" t="e">
        <v>#DIV/0!</v>
      </c>
      <c r="AZ990" s="56" t="e">
        <v>#DIV/0!</v>
      </c>
      <c r="BA990" s="56" t="e">
        <v>#DIV/0!</v>
      </c>
      <c r="BB990" s="56" t="e">
        <v>#DIV/0!</v>
      </c>
      <c r="BC990" s="57" t="e">
        <v>#DIV/0!</v>
      </c>
      <c r="BD990" s="58" t="e">
        <v>#DIV/0!</v>
      </c>
      <c r="BE990" s="2" t="s">
        <v>459</v>
      </c>
      <c r="BH990" s="2" t="s">
        <v>428</v>
      </c>
      <c r="BI990" s="9">
        <v>1</v>
      </c>
    </row>
    <row r="991" spans="1:61">
      <c r="A991" s="8">
        <v>43309</v>
      </c>
      <c r="B991" s="9" t="s">
        <v>9</v>
      </c>
      <c r="D991" s="9" t="s">
        <v>10</v>
      </c>
      <c r="E991" s="9">
        <v>125</v>
      </c>
      <c r="F991" s="9">
        <v>1</v>
      </c>
      <c r="G991" s="10" t="s">
        <v>545</v>
      </c>
      <c r="H991" s="2">
        <v>30</v>
      </c>
      <c r="I991" s="2">
        <v>65</v>
      </c>
      <c r="J991" s="49" t="str">
        <f>IF(((VLOOKUP($G991,Depth_Lookup!$A$3:$J$561,9,FALSE))-(I991/100))&gt;=0,"Good","Too Long")</f>
        <v>Good</v>
      </c>
      <c r="K991" s="50">
        <f>(VLOOKUP($G991,Depth_Lookup!$A$3:$J$561,10,FALSE))+(H991/100)</f>
        <v>287.90000000000003</v>
      </c>
      <c r="L991" s="50">
        <f>(VLOOKUP($G991,Depth_Lookup!$A$3:$J$561,10,FALSE))+(I991/100)</f>
        <v>288.25</v>
      </c>
      <c r="R991" s="9"/>
      <c r="S991" s="17"/>
      <c r="T991" s="208"/>
      <c r="U991" s="5"/>
      <c r="V991" s="9"/>
      <c r="W991" s="9"/>
      <c r="X991" s="10" t="e">
        <v>#N/A</v>
      </c>
      <c r="Y991" s="5"/>
      <c r="Z991" s="17" t="e">
        <v>#N/A</v>
      </c>
      <c r="AA991" s="52"/>
      <c r="AC991" s="9"/>
      <c r="AD991" s="2" t="s">
        <v>376</v>
      </c>
      <c r="AE991" s="10">
        <v>0</v>
      </c>
      <c r="AF991" s="5"/>
      <c r="AG991" s="17" t="e">
        <v>#N/A</v>
      </c>
      <c r="AI991" s="2"/>
      <c r="AJ991" s="2"/>
      <c r="AK991" s="54"/>
      <c r="AL991" s="54"/>
      <c r="AM991" s="54"/>
      <c r="AN991" s="54"/>
      <c r="AO991" s="54"/>
      <c r="AP991" s="54"/>
      <c r="AQ991" s="54"/>
      <c r="AR991" s="54"/>
      <c r="AS991" s="54"/>
      <c r="AT991" s="55">
        <v>41</v>
      </c>
      <c r="AU991" s="55">
        <v>90</v>
      </c>
      <c r="AV991" s="55">
        <v>44</v>
      </c>
      <c r="AW991" s="55">
        <v>180</v>
      </c>
      <c r="AX991" s="56">
        <v>-41.992681031143889</v>
      </c>
      <c r="AY991" s="56">
        <v>318.00731896885611</v>
      </c>
      <c r="AZ991" s="56">
        <v>37.583229919700038</v>
      </c>
      <c r="BA991" s="56">
        <v>48.007318968856111</v>
      </c>
      <c r="BB991" s="56">
        <v>52.416770080299962</v>
      </c>
      <c r="BC991" s="57">
        <v>138.00731896885611</v>
      </c>
      <c r="BD991" s="58">
        <v>52.416770080299962</v>
      </c>
      <c r="BE991" s="2" t="s">
        <v>459</v>
      </c>
      <c r="BH991" s="2" t="s">
        <v>428</v>
      </c>
      <c r="BI991" s="9">
        <v>1</v>
      </c>
    </row>
    <row r="992" spans="1:61">
      <c r="A992" s="8">
        <v>43309</v>
      </c>
      <c r="B992" s="9" t="s">
        <v>9</v>
      </c>
      <c r="D992" s="9" t="s">
        <v>10</v>
      </c>
      <c r="E992" s="9">
        <v>125</v>
      </c>
      <c r="F992" s="9">
        <v>2</v>
      </c>
      <c r="G992" s="10" t="s">
        <v>546</v>
      </c>
      <c r="H992" s="2">
        <v>0</v>
      </c>
      <c r="I992" s="2">
        <v>79</v>
      </c>
      <c r="J992" s="49" t="str">
        <f>IF(((VLOOKUP($G992,Depth_Lookup!$A$3:$J$561,9,FALSE))-(I992/100))&gt;=0,"Good","Too Long")</f>
        <v>Good</v>
      </c>
      <c r="K992" s="50">
        <f>(VLOOKUP($G992,Depth_Lookup!$A$3:$J$561,10,FALSE))+(H992/100)</f>
        <v>288.25</v>
      </c>
      <c r="L992" s="50">
        <f>(VLOOKUP($G992,Depth_Lookup!$A$3:$J$561,10,FALSE))+(I992/100)</f>
        <v>289.04000000000002</v>
      </c>
      <c r="R992" s="9"/>
      <c r="S992" s="17"/>
      <c r="T992" s="208"/>
      <c r="U992" s="5"/>
      <c r="V992" s="9"/>
      <c r="W992" s="9"/>
      <c r="X992" s="10" t="e">
        <v>#N/A</v>
      </c>
      <c r="Y992" s="5"/>
      <c r="Z992" s="17" t="e">
        <v>#N/A</v>
      </c>
      <c r="AA992" s="52"/>
      <c r="AC992" s="9"/>
      <c r="AD992" s="2" t="s">
        <v>376</v>
      </c>
      <c r="AE992" s="10">
        <v>0</v>
      </c>
      <c r="AF992" s="5"/>
      <c r="AG992" s="17" t="e">
        <v>#N/A</v>
      </c>
      <c r="AI992" s="2"/>
      <c r="AJ992" s="2"/>
      <c r="AK992" s="54"/>
      <c r="AL992" s="54"/>
      <c r="AM992" s="54"/>
      <c r="AN992" s="54"/>
      <c r="AO992" s="54"/>
      <c r="AP992" s="54"/>
      <c r="AQ992" s="54"/>
      <c r="AR992" s="54"/>
      <c r="AS992" s="54"/>
      <c r="AT992" s="55"/>
      <c r="AU992" s="55"/>
      <c r="AV992" s="55"/>
      <c r="AW992" s="55"/>
      <c r="AX992" s="56" t="e">
        <v>#DIV/0!</v>
      </c>
      <c r="AY992" s="56" t="e">
        <v>#DIV/0!</v>
      </c>
      <c r="AZ992" s="56" t="e">
        <v>#DIV/0!</v>
      </c>
      <c r="BA992" s="56" t="e">
        <v>#DIV/0!</v>
      </c>
      <c r="BB992" s="56" t="e">
        <v>#DIV/0!</v>
      </c>
      <c r="BC992" s="57" t="e">
        <v>#DIV/0!</v>
      </c>
      <c r="BD992" s="58" t="e">
        <v>#DIV/0!</v>
      </c>
      <c r="BI992" s="9" t="e">
        <v>#N/A</v>
      </c>
    </row>
    <row r="993" spans="1:61">
      <c r="A993" s="8">
        <v>43309</v>
      </c>
      <c r="B993" s="9" t="s">
        <v>9</v>
      </c>
      <c r="D993" s="9" t="s">
        <v>10</v>
      </c>
      <c r="E993" s="9">
        <v>125</v>
      </c>
      <c r="F993" s="9">
        <v>3</v>
      </c>
      <c r="G993" s="10" t="s">
        <v>547</v>
      </c>
      <c r="H993" s="2">
        <v>0</v>
      </c>
      <c r="I993" s="2">
        <v>73</v>
      </c>
      <c r="J993" s="49" t="str">
        <f>IF(((VLOOKUP($G993,Depth_Lookup!$A$3:$J$561,9,FALSE))-(I993/100))&gt;=0,"Good","Too Long")</f>
        <v>Good</v>
      </c>
      <c r="K993" s="50">
        <f>(VLOOKUP($G993,Depth_Lookup!$A$3:$J$561,10,FALSE))+(H993/100)</f>
        <v>289.04000000000002</v>
      </c>
      <c r="L993" s="50">
        <f>(VLOOKUP($G993,Depth_Lookup!$A$3:$J$561,10,FALSE))+(I993/100)</f>
        <v>289.77000000000004</v>
      </c>
      <c r="R993" s="9"/>
      <c r="S993" s="17"/>
      <c r="T993" s="208"/>
      <c r="U993" s="5"/>
      <c r="V993" s="9"/>
      <c r="W993" s="9"/>
      <c r="X993" s="10" t="e">
        <v>#N/A</v>
      </c>
      <c r="Y993" s="5"/>
      <c r="Z993" s="17" t="e">
        <v>#N/A</v>
      </c>
      <c r="AA993" s="52"/>
      <c r="AC993" s="9"/>
      <c r="AD993" s="2" t="s">
        <v>376</v>
      </c>
      <c r="AE993" s="10">
        <v>0</v>
      </c>
      <c r="AF993" s="5"/>
      <c r="AG993" s="17" t="e">
        <v>#N/A</v>
      </c>
      <c r="AI993" s="2"/>
      <c r="AJ993" s="2"/>
      <c r="AK993" s="54"/>
      <c r="AL993" s="54"/>
      <c r="AM993" s="54"/>
      <c r="AN993" s="54"/>
      <c r="AO993" s="54"/>
      <c r="AP993" s="54"/>
      <c r="AQ993" s="54"/>
      <c r="AR993" s="54"/>
      <c r="AS993" s="54"/>
      <c r="AT993" s="55"/>
      <c r="AU993" s="55"/>
      <c r="AV993" s="55"/>
      <c r="AW993" s="55"/>
      <c r="AX993" s="56" t="e">
        <v>#DIV/0!</v>
      </c>
      <c r="AY993" s="56" t="e">
        <v>#DIV/0!</v>
      </c>
      <c r="AZ993" s="56" t="e">
        <v>#DIV/0!</v>
      </c>
      <c r="BA993" s="56" t="e">
        <v>#DIV/0!</v>
      </c>
      <c r="BB993" s="56" t="e">
        <v>#DIV/0!</v>
      </c>
      <c r="BC993" s="57" t="e">
        <v>#DIV/0!</v>
      </c>
      <c r="BD993" s="58" t="e">
        <v>#DIV/0!</v>
      </c>
      <c r="BE993" s="2" t="s">
        <v>459</v>
      </c>
      <c r="BH993" s="2" t="s">
        <v>428</v>
      </c>
      <c r="BI993" s="9">
        <v>1</v>
      </c>
    </row>
    <row r="994" spans="1:61">
      <c r="A994" s="8">
        <v>43309</v>
      </c>
      <c r="B994" s="9" t="s">
        <v>9</v>
      </c>
      <c r="D994" s="9" t="s">
        <v>10</v>
      </c>
      <c r="E994" s="9">
        <v>125</v>
      </c>
      <c r="F994" s="9">
        <v>4</v>
      </c>
      <c r="G994" s="10" t="s">
        <v>548</v>
      </c>
      <c r="H994" s="2">
        <v>0</v>
      </c>
      <c r="I994" s="2">
        <v>95</v>
      </c>
      <c r="J994" s="49" t="str">
        <f>IF(((VLOOKUP($G994,Depth_Lookup!$A$3:$J$561,9,FALSE))-(I994/100))&gt;=0,"Good","Too Long")</f>
        <v>Good</v>
      </c>
      <c r="K994" s="50">
        <f>(VLOOKUP($G994,Depth_Lookup!$A$3:$J$561,10,FALSE))+(H994/100)</f>
        <v>289.77</v>
      </c>
      <c r="L994" s="50">
        <f>(VLOOKUP($G994,Depth_Lookup!$A$3:$J$561,10,FALSE))+(I994/100)</f>
        <v>290.71999999999997</v>
      </c>
      <c r="R994" s="9"/>
      <c r="S994" s="17"/>
      <c r="T994" s="208"/>
      <c r="U994" s="5"/>
      <c r="V994" s="9"/>
      <c r="W994" s="9"/>
      <c r="X994" s="10" t="e">
        <v>#N/A</v>
      </c>
      <c r="Y994" s="5"/>
      <c r="Z994" s="17" t="e">
        <v>#N/A</v>
      </c>
      <c r="AA994" s="52"/>
      <c r="AC994" s="9"/>
      <c r="AD994" s="2" t="s">
        <v>376</v>
      </c>
      <c r="AE994" s="10">
        <v>0</v>
      </c>
      <c r="AF994" s="5"/>
      <c r="AG994" s="17" t="e">
        <v>#N/A</v>
      </c>
      <c r="AI994" s="2"/>
      <c r="AJ994" s="2"/>
      <c r="AK994" s="54"/>
      <c r="AL994" s="54"/>
      <c r="AM994" s="54"/>
      <c r="AN994" s="54"/>
      <c r="AO994" s="54"/>
      <c r="AP994" s="54"/>
      <c r="AQ994" s="54"/>
      <c r="AR994" s="54"/>
      <c r="AS994" s="54"/>
      <c r="AT994" s="55"/>
      <c r="AU994" s="55"/>
      <c r="AV994" s="55"/>
      <c r="AW994" s="55"/>
      <c r="AX994" s="56" t="e">
        <v>#DIV/0!</v>
      </c>
      <c r="AY994" s="56" t="e">
        <v>#DIV/0!</v>
      </c>
      <c r="AZ994" s="56" t="e">
        <v>#DIV/0!</v>
      </c>
      <c r="BA994" s="56" t="e">
        <v>#DIV/0!</v>
      </c>
      <c r="BB994" s="56" t="e">
        <v>#DIV/0!</v>
      </c>
      <c r="BC994" s="57" t="e">
        <v>#DIV/0!</v>
      </c>
      <c r="BD994" s="58" t="e">
        <v>#DIV/0!</v>
      </c>
      <c r="BE994" s="2" t="s">
        <v>459</v>
      </c>
      <c r="BH994" s="2" t="s">
        <v>428</v>
      </c>
      <c r="BI994" s="9">
        <v>1</v>
      </c>
    </row>
    <row r="995" spans="1:61">
      <c r="A995" s="8">
        <v>43309</v>
      </c>
      <c r="B995" s="9" t="s">
        <v>9</v>
      </c>
      <c r="D995" s="9" t="s">
        <v>10</v>
      </c>
      <c r="E995" s="9">
        <v>126</v>
      </c>
      <c r="F995" s="9">
        <v>1</v>
      </c>
      <c r="G995" s="10" t="s">
        <v>549</v>
      </c>
      <c r="H995" s="2">
        <v>0</v>
      </c>
      <c r="I995" s="2">
        <v>14</v>
      </c>
      <c r="J995" s="49" t="str">
        <f>IF(((VLOOKUP($G995,Depth_Lookup!$A$3:$J$561,9,FALSE))-(I995/100))&gt;=0,"Good","Too Long")</f>
        <v>Good</v>
      </c>
      <c r="K995" s="50">
        <f>(VLOOKUP($G995,Depth_Lookup!$A$3:$J$561,10,FALSE))+(H995/100)</f>
        <v>290.60000000000002</v>
      </c>
      <c r="L995" s="50">
        <f>(VLOOKUP($G995,Depth_Lookup!$A$3:$J$561,10,FALSE))+(I995/100)</f>
        <v>290.74</v>
      </c>
      <c r="R995" s="9"/>
      <c r="S995" s="17"/>
      <c r="T995" s="208"/>
      <c r="U995" s="5"/>
      <c r="V995" s="9"/>
      <c r="W995" s="9"/>
      <c r="X995" s="10" t="e">
        <v>#N/A</v>
      </c>
      <c r="Y995" s="5"/>
      <c r="Z995" s="17" t="e">
        <v>#N/A</v>
      </c>
      <c r="AA995" s="52"/>
      <c r="AC995" s="9"/>
      <c r="AD995" s="2" t="s">
        <v>376</v>
      </c>
      <c r="AE995" s="10">
        <v>0</v>
      </c>
      <c r="AF995" s="5"/>
      <c r="AG995" s="17" t="e">
        <v>#N/A</v>
      </c>
      <c r="AI995" s="2"/>
      <c r="AJ995" s="2"/>
      <c r="AK995" s="54"/>
      <c r="AL995" s="54"/>
      <c r="AM995" s="54"/>
      <c r="AN995" s="54"/>
      <c r="AO995" s="54"/>
      <c r="AP995" s="54"/>
      <c r="AQ995" s="54"/>
      <c r="AR995" s="54"/>
      <c r="AS995" s="54"/>
      <c r="AT995" s="55"/>
      <c r="AU995" s="55"/>
      <c r="AV995" s="55"/>
      <c r="AW995" s="55"/>
      <c r="AX995" s="56" t="e">
        <v>#DIV/0!</v>
      </c>
      <c r="AY995" s="56" t="e">
        <v>#DIV/0!</v>
      </c>
      <c r="AZ995" s="56" t="e">
        <v>#DIV/0!</v>
      </c>
      <c r="BA995" s="56" t="e">
        <v>#DIV/0!</v>
      </c>
      <c r="BB995" s="56" t="e">
        <v>#DIV/0!</v>
      </c>
      <c r="BC995" s="57" t="e">
        <v>#DIV/0!</v>
      </c>
      <c r="BD995" s="58" t="e">
        <v>#DIV/0!</v>
      </c>
      <c r="BE995" s="2" t="s">
        <v>459</v>
      </c>
      <c r="BH995" s="2" t="s">
        <v>428</v>
      </c>
      <c r="BI995" s="9">
        <v>1</v>
      </c>
    </row>
    <row r="996" spans="1:61" s="85" customFormat="1">
      <c r="A996" s="84">
        <v>43309</v>
      </c>
      <c r="B996" s="85" t="s">
        <v>9</v>
      </c>
      <c r="D996" s="85" t="s">
        <v>10</v>
      </c>
      <c r="E996" s="85">
        <v>126</v>
      </c>
      <c r="F996" s="85">
        <v>1</v>
      </c>
      <c r="G996" s="86" t="s">
        <v>549</v>
      </c>
      <c r="H996" s="85">
        <v>14</v>
      </c>
      <c r="I996" s="85">
        <v>21</v>
      </c>
      <c r="J996" s="49" t="str">
        <f>IF(((VLOOKUP($G996,Depth_Lookup!$A$3:$J$561,9,FALSE))-(I996/100))&gt;=0,"Good","Too Long")</f>
        <v>Good</v>
      </c>
      <c r="K996" s="50">
        <f>(VLOOKUP($G996,Depth_Lookup!$A$3:$J$561,10,FALSE))+(H996/100)</f>
        <v>290.74</v>
      </c>
      <c r="L996" s="50">
        <f>(VLOOKUP($G996,Depth_Lookup!$A$3:$J$561,10,FALSE))+(I996/100)</f>
        <v>290.81</v>
      </c>
      <c r="M996" s="87"/>
      <c r="N996" s="88"/>
      <c r="S996" s="86"/>
      <c r="T996" s="208"/>
      <c r="X996" s="86" t="e">
        <v>#N/A</v>
      </c>
      <c r="Z996" s="86" t="e">
        <v>#N/A</v>
      </c>
      <c r="AA996" s="89"/>
      <c r="AB996" s="90"/>
      <c r="AD996" s="85" t="s">
        <v>376</v>
      </c>
      <c r="AE996" s="86">
        <v>0</v>
      </c>
      <c r="AG996" s="86" t="e">
        <v>#N/A</v>
      </c>
      <c r="AK996" s="91"/>
      <c r="AL996" s="91"/>
      <c r="AM996" s="91"/>
      <c r="AN996" s="91"/>
      <c r="AO996" s="91"/>
      <c r="AP996" s="91"/>
      <c r="AQ996" s="91"/>
      <c r="AR996" s="91"/>
      <c r="AS996" s="91"/>
      <c r="AT996" s="92"/>
      <c r="AU996" s="92"/>
      <c r="AV996" s="92"/>
      <c r="AW996" s="92"/>
      <c r="AX996" s="93" t="e">
        <v>#DIV/0!</v>
      </c>
      <c r="AY996" s="93" t="e">
        <v>#DIV/0!</v>
      </c>
      <c r="AZ996" s="93" t="e">
        <v>#DIV/0!</v>
      </c>
      <c r="BA996" s="93" t="e">
        <v>#DIV/0!</v>
      </c>
      <c r="BB996" s="93" t="e">
        <v>#DIV/0!</v>
      </c>
      <c r="BC996" s="94" t="e">
        <v>#DIV/0!</v>
      </c>
      <c r="BD996" s="95" t="e">
        <v>#DIV/0!</v>
      </c>
      <c r="BE996" s="85" t="s">
        <v>462</v>
      </c>
      <c r="BG996" s="96"/>
      <c r="BH996" s="85" t="s">
        <v>420</v>
      </c>
      <c r="BI996" s="85">
        <v>0</v>
      </c>
    </row>
    <row r="997" spans="1:61">
      <c r="A997" s="8">
        <v>43309</v>
      </c>
      <c r="B997" s="9" t="s">
        <v>9</v>
      </c>
      <c r="D997" s="9" t="s">
        <v>10</v>
      </c>
      <c r="E997" s="9">
        <v>126</v>
      </c>
      <c r="F997" s="9">
        <v>1</v>
      </c>
      <c r="G997" s="10" t="s">
        <v>549</v>
      </c>
      <c r="H997" s="2">
        <v>21</v>
      </c>
      <c r="I997" s="2">
        <v>94.5</v>
      </c>
      <c r="J997" s="49" t="str">
        <f>IF(((VLOOKUP($G997,Depth_Lookup!$A$3:$J$561,9,FALSE))-(I997/100))&gt;=0,"Good","Too Long")</f>
        <v>Good</v>
      </c>
      <c r="K997" s="50">
        <f>(VLOOKUP($G997,Depth_Lookup!$A$3:$J$561,10,FALSE))+(H997/100)</f>
        <v>290.81</v>
      </c>
      <c r="L997" s="50">
        <f>(VLOOKUP($G997,Depth_Lookup!$A$3:$J$561,10,FALSE))+(I997/100)</f>
        <v>291.54500000000002</v>
      </c>
      <c r="R997" s="9"/>
      <c r="S997" s="17"/>
      <c r="T997" s="208"/>
      <c r="U997" s="5"/>
      <c r="V997" s="9"/>
      <c r="W997" s="9"/>
      <c r="X997" s="10" t="e">
        <v>#N/A</v>
      </c>
      <c r="Y997" s="5"/>
      <c r="Z997" s="17" t="e">
        <v>#N/A</v>
      </c>
      <c r="AA997" s="52"/>
      <c r="AC997" s="9"/>
      <c r="AD997" s="2" t="s">
        <v>376</v>
      </c>
      <c r="AE997" s="10">
        <v>0</v>
      </c>
      <c r="AF997" s="5"/>
      <c r="AG997" s="17" t="e">
        <v>#N/A</v>
      </c>
      <c r="AI997" s="2"/>
      <c r="AJ997" s="2"/>
      <c r="AK997" s="54"/>
      <c r="AL997" s="54"/>
      <c r="AM997" s="54"/>
      <c r="AN997" s="54"/>
      <c r="AO997" s="54"/>
      <c r="AP997" s="54"/>
      <c r="AQ997" s="54"/>
      <c r="AR997" s="54"/>
      <c r="AS997" s="54"/>
      <c r="AT997" s="55"/>
      <c r="AU997" s="55"/>
      <c r="AV997" s="55"/>
      <c r="AW997" s="55"/>
      <c r="AX997" s="56" t="e">
        <v>#DIV/0!</v>
      </c>
      <c r="AY997" s="56" t="e">
        <v>#DIV/0!</v>
      </c>
      <c r="AZ997" s="56" t="e">
        <v>#DIV/0!</v>
      </c>
      <c r="BA997" s="56" t="e">
        <v>#DIV/0!</v>
      </c>
      <c r="BB997" s="56" t="e">
        <v>#DIV/0!</v>
      </c>
      <c r="BC997" s="57" t="e">
        <v>#DIV/0!</v>
      </c>
      <c r="BD997" s="58" t="e">
        <v>#DIV/0!</v>
      </c>
      <c r="BE997" s="2" t="s">
        <v>459</v>
      </c>
      <c r="BH997" s="2" t="s">
        <v>428</v>
      </c>
      <c r="BI997" s="9">
        <v>1</v>
      </c>
    </row>
    <row r="998" spans="1:61">
      <c r="A998" s="8">
        <v>43309</v>
      </c>
      <c r="B998" s="9" t="s">
        <v>9</v>
      </c>
      <c r="D998" s="9" t="s">
        <v>10</v>
      </c>
      <c r="E998" s="9">
        <v>126</v>
      </c>
      <c r="F998" s="9">
        <v>2</v>
      </c>
      <c r="G998" s="10" t="s">
        <v>550</v>
      </c>
      <c r="H998" s="2">
        <v>0</v>
      </c>
      <c r="I998" s="2">
        <v>12</v>
      </c>
      <c r="J998" s="49" t="str">
        <f>IF(((VLOOKUP($G998,Depth_Lookup!$A$3:$J$561,9,FALSE))-(I998/100))&gt;=0,"Good","Too Long")</f>
        <v>Good</v>
      </c>
      <c r="K998" s="50">
        <f>(VLOOKUP($G998,Depth_Lookup!$A$3:$J$561,10,FALSE))+(H998/100)</f>
        <v>291.54500000000002</v>
      </c>
      <c r="L998" s="50">
        <f>(VLOOKUP($G998,Depth_Lookup!$A$3:$J$561,10,FALSE))+(I998/100)</f>
        <v>291.66500000000002</v>
      </c>
      <c r="R998" s="9"/>
      <c r="S998" s="17"/>
      <c r="T998" s="208"/>
      <c r="U998" s="5"/>
      <c r="V998" s="9"/>
      <c r="W998" s="9"/>
      <c r="X998" s="10" t="e">
        <v>#N/A</v>
      </c>
      <c r="Y998" s="5"/>
      <c r="Z998" s="17" t="e">
        <v>#N/A</v>
      </c>
      <c r="AA998" s="52"/>
      <c r="AC998" s="9"/>
      <c r="AD998" s="2" t="s">
        <v>376</v>
      </c>
      <c r="AE998" s="10">
        <v>0</v>
      </c>
      <c r="AF998" s="5"/>
      <c r="AG998" s="17" t="e">
        <v>#N/A</v>
      </c>
      <c r="AI998" s="2"/>
      <c r="AJ998" s="2"/>
      <c r="AK998" s="54"/>
      <c r="AL998" s="54"/>
      <c r="AM998" s="54"/>
      <c r="AN998" s="54"/>
      <c r="AO998" s="54"/>
      <c r="AP998" s="54"/>
      <c r="AQ998" s="54"/>
      <c r="AR998" s="54"/>
      <c r="AS998" s="54"/>
      <c r="AT998" s="55"/>
      <c r="AU998" s="55"/>
      <c r="AV998" s="55"/>
      <c r="AW998" s="55"/>
      <c r="AX998" s="56" t="e">
        <v>#DIV/0!</v>
      </c>
      <c r="AY998" s="56" t="e">
        <v>#DIV/0!</v>
      </c>
      <c r="AZ998" s="56" t="e">
        <v>#DIV/0!</v>
      </c>
      <c r="BA998" s="56" t="e">
        <v>#DIV/0!</v>
      </c>
      <c r="BB998" s="56" t="e">
        <v>#DIV/0!</v>
      </c>
      <c r="BC998" s="57" t="e">
        <v>#DIV/0!</v>
      </c>
      <c r="BD998" s="58" t="e">
        <v>#DIV/0!</v>
      </c>
      <c r="BE998" s="2" t="s">
        <v>459</v>
      </c>
      <c r="BH998" s="2" t="s">
        <v>428</v>
      </c>
      <c r="BI998" s="9">
        <v>1</v>
      </c>
    </row>
    <row r="999" spans="1:61" s="85" customFormat="1">
      <c r="A999" s="84">
        <v>43309</v>
      </c>
      <c r="B999" s="85" t="s">
        <v>9</v>
      </c>
      <c r="D999" s="85" t="s">
        <v>10</v>
      </c>
      <c r="E999" s="85">
        <v>126</v>
      </c>
      <c r="F999" s="85">
        <v>2</v>
      </c>
      <c r="G999" s="86" t="s">
        <v>550</v>
      </c>
      <c r="H999" s="85">
        <v>12</v>
      </c>
      <c r="I999" s="85">
        <v>16</v>
      </c>
      <c r="J999" s="49" t="str">
        <f>IF(((VLOOKUP($G999,Depth_Lookup!$A$3:$J$561,9,FALSE))-(I999/100))&gt;=0,"Good","Too Long")</f>
        <v>Good</v>
      </c>
      <c r="K999" s="50">
        <f>(VLOOKUP($G999,Depth_Lookup!$A$3:$J$561,10,FALSE))+(H999/100)</f>
        <v>291.66500000000002</v>
      </c>
      <c r="L999" s="50">
        <f>(VLOOKUP($G999,Depth_Lookup!$A$3:$J$561,10,FALSE))+(I999/100)</f>
        <v>291.70500000000004</v>
      </c>
      <c r="M999" s="87"/>
      <c r="N999" s="88"/>
      <c r="P999" s="85" t="s">
        <v>373</v>
      </c>
      <c r="Q999" s="85" t="s">
        <v>372</v>
      </c>
      <c r="S999" s="86"/>
      <c r="T999" s="208" t="s">
        <v>375</v>
      </c>
      <c r="X999" s="86" t="e">
        <v>#N/A</v>
      </c>
      <c r="Z999" s="86" t="e">
        <v>#N/A</v>
      </c>
      <c r="AA999" s="89"/>
      <c r="AB999" s="90"/>
      <c r="AD999" s="85" t="s">
        <v>376</v>
      </c>
      <c r="AE999" s="86">
        <v>0</v>
      </c>
      <c r="AG999" s="86" t="e">
        <v>#N/A</v>
      </c>
      <c r="AK999" s="91"/>
      <c r="AL999" s="91"/>
      <c r="AM999" s="91"/>
      <c r="AN999" s="91"/>
      <c r="AO999" s="91"/>
      <c r="AP999" s="91"/>
      <c r="AQ999" s="91"/>
      <c r="AR999" s="91"/>
      <c r="AS999" s="91"/>
      <c r="AT999" s="92"/>
      <c r="AU999" s="92"/>
      <c r="AV999" s="92"/>
      <c r="AW999" s="92"/>
      <c r="AX999" s="93" t="e">
        <v>#DIV/0!</v>
      </c>
      <c r="AY999" s="93" t="e">
        <v>#DIV/0!</v>
      </c>
      <c r="AZ999" s="93" t="e">
        <v>#DIV/0!</v>
      </c>
      <c r="BA999" s="93" t="e">
        <v>#DIV/0!</v>
      </c>
      <c r="BB999" s="93" t="e">
        <v>#DIV/0!</v>
      </c>
      <c r="BC999" s="94"/>
      <c r="BD999" s="95"/>
      <c r="BE999" s="85" t="s">
        <v>462</v>
      </c>
      <c r="BG999" s="96"/>
      <c r="BH999" s="85" t="s">
        <v>551</v>
      </c>
      <c r="BI999" s="85">
        <v>3</v>
      </c>
    </row>
    <row r="1000" spans="1:61">
      <c r="A1000" s="8">
        <v>43309</v>
      </c>
      <c r="B1000" s="9" t="s">
        <v>9</v>
      </c>
      <c r="D1000" s="9" t="s">
        <v>10</v>
      </c>
      <c r="E1000" s="9">
        <v>126</v>
      </c>
      <c r="F1000" s="9">
        <v>2</v>
      </c>
      <c r="G1000" s="10" t="s">
        <v>550</v>
      </c>
      <c r="H1000" s="2">
        <v>16</v>
      </c>
      <c r="I1000" s="2">
        <v>44</v>
      </c>
      <c r="J1000" s="49" t="str">
        <f>IF(((VLOOKUP($G1000,Depth_Lookup!$A$3:$J$561,9,FALSE))-(I1000/100))&gt;=0,"Good","Too Long")</f>
        <v>Good</v>
      </c>
      <c r="K1000" s="50">
        <f>(VLOOKUP($G1000,Depth_Lookup!$A$3:$J$561,10,FALSE))+(H1000/100)</f>
        <v>291.70500000000004</v>
      </c>
      <c r="L1000" s="50">
        <f>(VLOOKUP($G1000,Depth_Lookup!$A$3:$J$561,10,FALSE))+(I1000/100)</f>
        <v>291.98500000000001</v>
      </c>
      <c r="P1000" s="2" t="s">
        <v>373</v>
      </c>
      <c r="Q1000" s="2" t="s">
        <v>372</v>
      </c>
      <c r="R1000" s="9"/>
      <c r="S1000" s="17"/>
      <c r="T1000" s="208" t="s">
        <v>375</v>
      </c>
      <c r="U1000" s="5"/>
      <c r="V1000" s="9"/>
      <c r="W1000" s="9"/>
      <c r="X1000" s="10" t="e">
        <v>#N/A</v>
      </c>
      <c r="Y1000" s="5"/>
      <c r="Z1000" s="17" t="e">
        <v>#N/A</v>
      </c>
      <c r="AA1000" s="52"/>
      <c r="AC1000" s="9"/>
      <c r="AD1000" s="2" t="s">
        <v>376</v>
      </c>
      <c r="AE1000" s="10">
        <v>0</v>
      </c>
      <c r="AF1000" s="5"/>
      <c r="AG1000" s="17" t="e">
        <v>#N/A</v>
      </c>
      <c r="AI1000" s="2"/>
      <c r="AJ1000" s="2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5"/>
      <c r="AU1000" s="55"/>
      <c r="AV1000" s="55"/>
      <c r="AW1000" s="55"/>
      <c r="AX1000" s="56" t="e">
        <v>#DIV/0!</v>
      </c>
      <c r="AY1000" s="56" t="e">
        <v>#DIV/0!</v>
      </c>
      <c r="AZ1000" s="56" t="e">
        <v>#DIV/0!</v>
      </c>
      <c r="BA1000" s="56" t="e">
        <v>#DIV/0!</v>
      </c>
      <c r="BB1000" s="56" t="e">
        <v>#DIV/0!</v>
      </c>
      <c r="BC1000" s="57"/>
      <c r="BD1000" s="58"/>
      <c r="BE1000" s="2" t="s">
        <v>552</v>
      </c>
      <c r="BH1000" s="2" t="s">
        <v>428</v>
      </c>
      <c r="BI1000" s="9">
        <v>1</v>
      </c>
    </row>
    <row r="1001" spans="1:61">
      <c r="A1001" s="8">
        <v>43309</v>
      </c>
      <c r="B1001" s="9" t="s">
        <v>9</v>
      </c>
      <c r="D1001" s="9" t="s">
        <v>10</v>
      </c>
      <c r="E1001" s="9">
        <v>126</v>
      </c>
      <c r="F1001" s="9">
        <v>3</v>
      </c>
      <c r="G1001" s="10" t="s">
        <v>553</v>
      </c>
      <c r="H1001" s="2">
        <v>0</v>
      </c>
      <c r="I1001" s="2">
        <v>78</v>
      </c>
      <c r="J1001" s="49" t="str">
        <f>IF(((VLOOKUP($G1001,Depth_Lookup!$A$3:$J$561,9,FALSE))-(I1001/100))&gt;=0,"Good","Too Long")</f>
        <v>Good</v>
      </c>
      <c r="K1001" s="50">
        <f>(VLOOKUP($G1001,Depth_Lookup!$A$3:$J$561,10,FALSE))+(H1001/100)</f>
        <v>291.98500000000001</v>
      </c>
      <c r="L1001" s="50">
        <f>(VLOOKUP($G1001,Depth_Lookup!$A$3:$J$561,10,FALSE))+(I1001/100)</f>
        <v>292.76499999999999</v>
      </c>
      <c r="P1001" s="2" t="s">
        <v>373</v>
      </c>
      <c r="Q1001" s="2" t="s">
        <v>372</v>
      </c>
      <c r="R1001" s="9"/>
      <c r="S1001" s="17"/>
      <c r="T1001" s="208" t="s">
        <v>375</v>
      </c>
      <c r="U1001" s="5"/>
      <c r="V1001" s="9"/>
      <c r="W1001" s="9"/>
      <c r="X1001" s="10" t="e">
        <v>#N/A</v>
      </c>
      <c r="Y1001" s="5"/>
      <c r="Z1001" s="17" t="e">
        <v>#N/A</v>
      </c>
      <c r="AA1001" s="52"/>
      <c r="AC1001" s="9"/>
      <c r="AD1001" s="2" t="s">
        <v>376</v>
      </c>
      <c r="AE1001" s="10">
        <v>0</v>
      </c>
      <c r="AF1001" s="5"/>
      <c r="AG1001" s="17" t="e">
        <v>#N/A</v>
      </c>
      <c r="AI1001" s="2"/>
      <c r="AJ1001" s="2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5"/>
      <c r="AU1001" s="55"/>
      <c r="AV1001" s="55"/>
      <c r="AW1001" s="55"/>
      <c r="AX1001" s="56" t="e">
        <v>#DIV/0!</v>
      </c>
      <c r="AY1001" s="56" t="e">
        <v>#DIV/0!</v>
      </c>
      <c r="AZ1001" s="56" t="e">
        <v>#DIV/0!</v>
      </c>
      <c r="BA1001" s="56" t="e">
        <v>#DIV/0!</v>
      </c>
      <c r="BB1001" s="56" t="e">
        <v>#DIV/0!</v>
      </c>
      <c r="BC1001" s="57"/>
      <c r="BD1001" s="58"/>
      <c r="BE1001" s="2" t="s">
        <v>554</v>
      </c>
      <c r="BH1001" s="2" t="s">
        <v>551</v>
      </c>
      <c r="BI1001" s="9">
        <v>3</v>
      </c>
    </row>
    <row r="1002" spans="1:61">
      <c r="A1002" s="8">
        <v>43309</v>
      </c>
      <c r="B1002" s="9" t="s">
        <v>9</v>
      </c>
      <c r="D1002" s="9" t="s">
        <v>10</v>
      </c>
      <c r="E1002" s="9">
        <v>126</v>
      </c>
      <c r="F1002" s="9">
        <v>3</v>
      </c>
      <c r="G1002" s="10" t="s">
        <v>553</v>
      </c>
      <c r="H1002" s="2">
        <v>78</v>
      </c>
      <c r="I1002" s="2">
        <v>100</v>
      </c>
      <c r="J1002" s="49" t="str">
        <f>IF(((VLOOKUP($G1002,Depth_Lookup!$A$3:$J$561,9,FALSE))-(I1002/100))&gt;=0,"Good","Too Long")</f>
        <v>Good</v>
      </c>
      <c r="K1002" s="50">
        <f>(VLOOKUP($G1002,Depth_Lookup!$A$3:$J$561,10,FALSE))+(H1002/100)</f>
        <v>292.76499999999999</v>
      </c>
      <c r="L1002" s="50">
        <f>(VLOOKUP($G1002,Depth_Lookup!$A$3:$J$561,10,FALSE))+(I1002/100)</f>
        <v>292.98500000000001</v>
      </c>
      <c r="P1002" s="2" t="s">
        <v>373</v>
      </c>
      <c r="Q1002" s="2" t="s">
        <v>372</v>
      </c>
      <c r="R1002" s="9"/>
      <c r="S1002" s="17"/>
      <c r="T1002" s="208" t="s">
        <v>375</v>
      </c>
      <c r="U1002" s="5"/>
      <c r="V1002" s="9"/>
      <c r="W1002" s="9"/>
      <c r="X1002" s="10" t="e">
        <v>#N/A</v>
      </c>
      <c r="Y1002" s="5"/>
      <c r="Z1002" s="17" t="e">
        <v>#N/A</v>
      </c>
      <c r="AA1002" s="52"/>
      <c r="AC1002" s="9"/>
      <c r="AD1002" s="2" t="s">
        <v>376</v>
      </c>
      <c r="AE1002" s="10">
        <v>0</v>
      </c>
      <c r="AF1002" s="5"/>
      <c r="AG1002" s="17" t="e">
        <v>#N/A</v>
      </c>
      <c r="AI1002" s="2"/>
      <c r="AJ1002" s="2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5"/>
      <c r="AU1002" s="55"/>
      <c r="AV1002" s="55"/>
      <c r="AW1002" s="55"/>
      <c r="AX1002" s="56" t="e">
        <v>#DIV/0!</v>
      </c>
      <c r="AY1002" s="56" t="e">
        <v>#DIV/0!</v>
      </c>
      <c r="AZ1002" s="56" t="e">
        <v>#DIV/0!</v>
      </c>
      <c r="BA1002" s="56" t="e">
        <v>#DIV/0!</v>
      </c>
      <c r="BB1002" s="56" t="e">
        <v>#DIV/0!</v>
      </c>
      <c r="BC1002" s="57"/>
      <c r="BD1002" s="58"/>
      <c r="BE1002" s="2" t="s">
        <v>459</v>
      </c>
      <c r="BH1002" s="2" t="s">
        <v>428</v>
      </c>
      <c r="BI1002" s="9">
        <v>1</v>
      </c>
    </row>
    <row r="1003" spans="1:61">
      <c r="A1003" s="8">
        <v>43309</v>
      </c>
      <c r="B1003" s="9" t="s">
        <v>9</v>
      </c>
      <c r="D1003" s="9" t="s">
        <v>10</v>
      </c>
      <c r="E1003" s="9">
        <v>126</v>
      </c>
      <c r="F1003" s="9">
        <v>4</v>
      </c>
      <c r="G1003" s="10" t="s">
        <v>555</v>
      </c>
      <c r="H1003" s="2">
        <v>0</v>
      </c>
      <c r="I1003" s="2">
        <v>79.5</v>
      </c>
      <c r="J1003" s="49" t="str">
        <f>IF(((VLOOKUP($G1003,Depth_Lookup!$A$3:$J$561,9,FALSE))-(I1003/100))&gt;=0,"Good","Too Long")</f>
        <v>Good</v>
      </c>
      <c r="K1003" s="50">
        <f>(VLOOKUP($G1003,Depth_Lookup!$A$3:$J$561,10,FALSE))+(H1003/100)</f>
        <v>292.98500000000001</v>
      </c>
      <c r="L1003" s="50">
        <f>(VLOOKUP($G1003,Depth_Lookup!$A$3:$J$561,10,FALSE))+(I1003/100)</f>
        <v>293.78000000000003</v>
      </c>
      <c r="P1003" s="2" t="s">
        <v>373</v>
      </c>
      <c r="Q1003" s="2" t="s">
        <v>372</v>
      </c>
      <c r="R1003" s="9"/>
      <c r="S1003" s="17"/>
      <c r="T1003" s="208" t="s">
        <v>375</v>
      </c>
      <c r="U1003" s="5"/>
      <c r="V1003" s="9"/>
      <c r="W1003" s="9"/>
      <c r="X1003" s="10" t="e">
        <v>#N/A</v>
      </c>
      <c r="Y1003" s="5"/>
      <c r="Z1003" s="17" t="e">
        <v>#N/A</v>
      </c>
      <c r="AA1003" s="52"/>
      <c r="AC1003" s="9"/>
      <c r="AD1003" s="2" t="s">
        <v>376</v>
      </c>
      <c r="AE1003" s="10">
        <v>0</v>
      </c>
      <c r="AF1003" s="5"/>
      <c r="AG1003" s="17" t="e">
        <v>#N/A</v>
      </c>
      <c r="AI1003" s="2"/>
      <c r="AJ1003" s="2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5"/>
      <c r="AU1003" s="55"/>
      <c r="AV1003" s="55"/>
      <c r="AW1003" s="55"/>
      <c r="AX1003" s="56" t="e">
        <v>#DIV/0!</v>
      </c>
      <c r="AY1003" s="56" t="e">
        <v>#DIV/0!</v>
      </c>
      <c r="AZ1003" s="56" t="e">
        <v>#DIV/0!</v>
      </c>
      <c r="BA1003" s="56" t="e">
        <v>#DIV/0!</v>
      </c>
      <c r="BB1003" s="56" t="e">
        <v>#DIV/0!</v>
      </c>
      <c r="BC1003" s="57"/>
      <c r="BD1003" s="58"/>
      <c r="BE1003" s="2" t="s">
        <v>556</v>
      </c>
      <c r="BH1003" s="2" t="s">
        <v>445</v>
      </c>
      <c r="BI1003" s="9">
        <v>4</v>
      </c>
    </row>
    <row r="1004" spans="1:61">
      <c r="A1004" s="8">
        <v>43309</v>
      </c>
      <c r="B1004" s="9" t="s">
        <v>9</v>
      </c>
      <c r="D1004" s="9" t="s">
        <v>10</v>
      </c>
      <c r="E1004" s="9">
        <v>126</v>
      </c>
      <c r="F1004" s="9">
        <v>5</v>
      </c>
      <c r="G1004" s="10" t="s">
        <v>557</v>
      </c>
      <c r="H1004" s="2">
        <v>0</v>
      </c>
      <c r="I1004" s="2">
        <v>43</v>
      </c>
      <c r="J1004" s="49" t="str">
        <f>IF(((VLOOKUP($G1004,Depth_Lookup!$A$3:$J$561,9,FALSE))-(I1004/100))&gt;=0,"Good","Too Long")</f>
        <v>Good</v>
      </c>
      <c r="K1004" s="50">
        <f>(VLOOKUP($G1004,Depth_Lookup!$A$3:$J$561,10,FALSE))+(H1004/100)</f>
        <v>293.77999999999997</v>
      </c>
      <c r="L1004" s="50">
        <f>(VLOOKUP($G1004,Depth_Lookup!$A$3:$J$561,10,FALSE))+(I1004/100)</f>
        <v>294.20999999999998</v>
      </c>
      <c r="R1004" s="9"/>
      <c r="S1004" s="17"/>
      <c r="T1004" s="208"/>
      <c r="U1004" s="5"/>
      <c r="V1004" s="9"/>
      <c r="W1004" s="9"/>
      <c r="X1004" s="10" t="e">
        <v>#N/A</v>
      </c>
      <c r="Y1004" s="5"/>
      <c r="Z1004" s="17" t="e">
        <v>#N/A</v>
      </c>
      <c r="AA1004" s="52"/>
      <c r="AC1004" s="9"/>
      <c r="AD1004" s="2" t="s">
        <v>376</v>
      </c>
      <c r="AE1004" s="10">
        <v>0</v>
      </c>
      <c r="AF1004" s="5"/>
      <c r="AG1004" s="17" t="e">
        <v>#N/A</v>
      </c>
      <c r="AI1004" s="2"/>
      <c r="AJ1004" s="2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5"/>
      <c r="AU1004" s="55"/>
      <c r="AV1004" s="55"/>
      <c r="AW1004" s="55"/>
      <c r="AX1004" s="56" t="e">
        <v>#DIV/0!</v>
      </c>
      <c r="AY1004" s="56" t="e">
        <v>#DIV/0!</v>
      </c>
      <c r="AZ1004" s="56" t="e">
        <v>#DIV/0!</v>
      </c>
      <c r="BA1004" s="56" t="e">
        <v>#DIV/0!</v>
      </c>
      <c r="BB1004" s="56" t="e">
        <v>#DIV/0!</v>
      </c>
      <c r="BC1004" s="57" t="e">
        <v>#DIV/0!</v>
      </c>
      <c r="BD1004" s="58" t="e">
        <v>#DIV/0!</v>
      </c>
      <c r="BE1004" s="2" t="s">
        <v>556</v>
      </c>
      <c r="BH1004" s="2" t="s">
        <v>445</v>
      </c>
      <c r="BI1004" s="9">
        <v>4</v>
      </c>
    </row>
    <row r="1005" spans="1:61">
      <c r="A1005" s="8">
        <v>43309</v>
      </c>
      <c r="B1005" s="9" t="s">
        <v>9</v>
      </c>
      <c r="D1005" s="9" t="s">
        <v>10</v>
      </c>
      <c r="E1005" s="9">
        <v>127</v>
      </c>
      <c r="F1005" s="9">
        <v>1</v>
      </c>
      <c r="G1005" s="10" t="s">
        <v>558</v>
      </c>
      <c r="H1005" s="2">
        <v>0</v>
      </c>
      <c r="I1005" s="2">
        <v>24.5</v>
      </c>
      <c r="J1005" s="49" t="str">
        <f>IF(((VLOOKUP($G1005,Depth_Lookup!$A$3:$J$561,9,FALSE))-(I1005/100))&gt;=0,"Good","Too Long")</f>
        <v>Good</v>
      </c>
      <c r="K1005" s="50">
        <f>(VLOOKUP($G1005,Depth_Lookup!$A$3:$J$561,10,FALSE))+(H1005/100)</f>
        <v>293.60000000000002</v>
      </c>
      <c r="L1005" s="50">
        <f>(VLOOKUP($G1005,Depth_Lookup!$A$3:$J$561,10,FALSE))+(I1005/100)</f>
        <v>293.84500000000003</v>
      </c>
      <c r="P1005" s="2" t="s">
        <v>373</v>
      </c>
      <c r="Q1005" s="2" t="s">
        <v>372</v>
      </c>
      <c r="R1005" s="9"/>
      <c r="S1005" s="17"/>
      <c r="T1005" s="208" t="s">
        <v>375</v>
      </c>
      <c r="U1005" s="5"/>
      <c r="V1005" s="9"/>
      <c r="W1005" s="9"/>
      <c r="X1005" s="10" t="e">
        <v>#N/A</v>
      </c>
      <c r="Y1005" s="5"/>
      <c r="Z1005" s="17" t="e">
        <v>#N/A</v>
      </c>
      <c r="AA1005" s="52"/>
      <c r="AC1005" s="9"/>
      <c r="AD1005" s="2" t="s">
        <v>376</v>
      </c>
      <c r="AE1005" s="10">
        <v>0</v>
      </c>
      <c r="AF1005" s="5"/>
      <c r="AG1005" s="17" t="e">
        <v>#N/A</v>
      </c>
      <c r="AI1005" s="2"/>
      <c r="AJ1005" s="2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5"/>
      <c r="AU1005" s="55"/>
      <c r="AV1005" s="55"/>
      <c r="AW1005" s="55"/>
      <c r="AX1005" s="56" t="e">
        <v>#DIV/0!</v>
      </c>
      <c r="AY1005" s="56" t="e">
        <v>#DIV/0!</v>
      </c>
      <c r="AZ1005" s="56" t="e">
        <v>#DIV/0!</v>
      </c>
      <c r="BA1005" s="56" t="e">
        <v>#DIV/0!</v>
      </c>
      <c r="BB1005" s="56" t="e">
        <v>#DIV/0!</v>
      </c>
      <c r="BC1005" s="57"/>
      <c r="BD1005" s="58"/>
      <c r="BE1005" s="2" t="s">
        <v>554</v>
      </c>
      <c r="BH1005" s="2" t="s">
        <v>420</v>
      </c>
      <c r="BI1005" s="9">
        <v>0</v>
      </c>
    </row>
    <row r="1006" spans="1:61">
      <c r="A1006" s="8">
        <v>43309</v>
      </c>
      <c r="B1006" s="9" t="s">
        <v>9</v>
      </c>
      <c r="D1006" s="9" t="s">
        <v>10</v>
      </c>
      <c r="E1006" s="9">
        <v>127</v>
      </c>
      <c r="F1006" s="9">
        <v>1</v>
      </c>
      <c r="G1006" s="10" t="s">
        <v>558</v>
      </c>
      <c r="H1006" s="2">
        <v>24.5</v>
      </c>
      <c r="I1006" s="2">
        <v>34</v>
      </c>
      <c r="J1006" s="49" t="str">
        <f>IF(((VLOOKUP($G1006,Depth_Lookup!$A$3:$J$561,9,FALSE))-(I1006/100))&gt;=0,"Good","Too Long")</f>
        <v>Good</v>
      </c>
      <c r="K1006" s="50">
        <f>(VLOOKUP($G1006,Depth_Lookup!$A$3:$J$561,10,FALSE))+(H1006/100)</f>
        <v>293.84500000000003</v>
      </c>
      <c r="L1006" s="50">
        <f>(VLOOKUP($G1006,Depth_Lookup!$A$3:$J$561,10,FALSE))+(I1006/100)</f>
        <v>293.94</v>
      </c>
      <c r="P1006" s="2" t="s">
        <v>373</v>
      </c>
      <c r="Q1006" s="2" t="s">
        <v>372</v>
      </c>
      <c r="R1006" s="9"/>
      <c r="S1006" s="17"/>
      <c r="T1006" s="208" t="s">
        <v>375</v>
      </c>
      <c r="U1006" s="5"/>
      <c r="V1006" s="9"/>
      <c r="W1006" s="9"/>
      <c r="X1006" s="10" t="e">
        <v>#N/A</v>
      </c>
      <c r="Y1006" s="5"/>
      <c r="Z1006" s="17" t="e">
        <v>#N/A</v>
      </c>
      <c r="AA1006" s="52"/>
      <c r="AC1006" s="9"/>
      <c r="AD1006" s="2" t="s">
        <v>376</v>
      </c>
      <c r="AE1006" s="10">
        <v>0</v>
      </c>
      <c r="AF1006" s="5"/>
      <c r="AG1006" s="17" t="e">
        <v>#N/A</v>
      </c>
      <c r="AI1006" s="2"/>
      <c r="AJ1006" s="2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5"/>
      <c r="AU1006" s="55"/>
      <c r="AV1006" s="55"/>
      <c r="AW1006" s="55"/>
      <c r="AX1006" s="56" t="e">
        <v>#DIV/0!</v>
      </c>
      <c r="AY1006" s="56" t="e">
        <v>#DIV/0!</v>
      </c>
      <c r="AZ1006" s="56" t="e">
        <v>#DIV/0!</v>
      </c>
      <c r="BA1006" s="56" t="e">
        <v>#DIV/0!</v>
      </c>
      <c r="BB1006" s="56" t="e">
        <v>#DIV/0!</v>
      </c>
      <c r="BC1006" s="57"/>
      <c r="BD1006" s="58"/>
      <c r="BE1006" s="2" t="s">
        <v>459</v>
      </c>
      <c r="BH1006" s="2" t="s">
        <v>428</v>
      </c>
      <c r="BI1006" s="9">
        <v>1</v>
      </c>
    </row>
    <row r="1007" spans="1:61">
      <c r="A1007" s="8">
        <v>43309</v>
      </c>
      <c r="B1007" s="9" t="s">
        <v>9</v>
      </c>
      <c r="D1007" s="9" t="s">
        <v>10</v>
      </c>
      <c r="E1007" s="9">
        <v>127</v>
      </c>
      <c r="F1007" s="9">
        <v>1</v>
      </c>
      <c r="G1007" s="10" t="s">
        <v>558</v>
      </c>
      <c r="H1007" s="2">
        <v>34</v>
      </c>
      <c r="I1007" s="2">
        <v>48</v>
      </c>
      <c r="J1007" s="49" t="str">
        <f>IF(((VLOOKUP($G1007,Depth_Lookup!$A$3:$J$561,9,FALSE))-(I1007/100))&gt;=0,"Good","Too Long")</f>
        <v>Good</v>
      </c>
      <c r="K1007" s="50">
        <f>(VLOOKUP($G1007,Depth_Lookup!$A$3:$J$561,10,FALSE))+(H1007/100)</f>
        <v>293.94</v>
      </c>
      <c r="L1007" s="50">
        <f>(VLOOKUP($G1007,Depth_Lookup!$A$3:$J$561,10,FALSE))+(I1007/100)</f>
        <v>294.08000000000004</v>
      </c>
      <c r="P1007" s="2" t="s">
        <v>373</v>
      </c>
      <c r="Q1007" s="2" t="s">
        <v>372</v>
      </c>
      <c r="R1007" s="9"/>
      <c r="S1007" s="17"/>
      <c r="T1007" s="208" t="s">
        <v>375</v>
      </c>
      <c r="U1007" s="5"/>
      <c r="V1007" s="9"/>
      <c r="W1007" s="9"/>
      <c r="X1007" s="10" t="e">
        <v>#N/A</v>
      </c>
      <c r="Y1007" s="5"/>
      <c r="Z1007" s="17" t="e">
        <v>#N/A</v>
      </c>
      <c r="AA1007" s="52"/>
      <c r="AC1007" s="9"/>
      <c r="AD1007" s="2" t="s">
        <v>376</v>
      </c>
      <c r="AE1007" s="10">
        <v>0</v>
      </c>
      <c r="AF1007" s="5"/>
      <c r="AG1007" s="17" t="e">
        <v>#N/A</v>
      </c>
      <c r="AI1007" s="2"/>
      <c r="AJ1007" s="2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5"/>
      <c r="AU1007" s="55"/>
      <c r="AV1007" s="55"/>
      <c r="AW1007" s="55"/>
      <c r="AX1007" s="56" t="e">
        <v>#DIV/0!</v>
      </c>
      <c r="AY1007" s="56" t="e">
        <v>#DIV/0!</v>
      </c>
      <c r="AZ1007" s="56" t="e">
        <v>#DIV/0!</v>
      </c>
      <c r="BA1007" s="56" t="e">
        <v>#DIV/0!</v>
      </c>
      <c r="BB1007" s="56" t="e">
        <v>#DIV/0!</v>
      </c>
      <c r="BC1007" s="57"/>
      <c r="BD1007" s="58"/>
      <c r="BE1007" s="2" t="s">
        <v>554</v>
      </c>
      <c r="BH1007" s="2" t="s">
        <v>420</v>
      </c>
      <c r="BI1007" s="9">
        <v>0</v>
      </c>
    </row>
    <row r="1008" spans="1:61">
      <c r="A1008" s="8">
        <v>43309</v>
      </c>
      <c r="B1008" s="9" t="s">
        <v>9</v>
      </c>
      <c r="D1008" s="9" t="s">
        <v>10</v>
      </c>
      <c r="E1008" s="9">
        <v>127</v>
      </c>
      <c r="F1008" s="9">
        <v>1</v>
      </c>
      <c r="G1008" s="10" t="s">
        <v>558</v>
      </c>
      <c r="H1008" s="2">
        <v>45</v>
      </c>
      <c r="I1008" s="2">
        <v>56</v>
      </c>
      <c r="J1008" s="49" t="str">
        <f>IF(((VLOOKUP($G1008,Depth_Lookup!$A$3:$J$561,9,FALSE))-(I1008/100))&gt;=0,"Good","Too Long")</f>
        <v>Good</v>
      </c>
      <c r="K1008" s="50">
        <f>(VLOOKUP($G1008,Depth_Lookup!$A$3:$J$561,10,FALSE))+(H1008/100)</f>
        <v>294.05</v>
      </c>
      <c r="L1008" s="50">
        <f>(VLOOKUP($G1008,Depth_Lookup!$A$3:$J$561,10,FALSE))+(I1008/100)</f>
        <v>294.16000000000003</v>
      </c>
      <c r="P1008" s="2" t="s">
        <v>373</v>
      </c>
      <c r="Q1008" s="2" t="s">
        <v>372</v>
      </c>
      <c r="R1008" s="9"/>
      <c r="S1008" s="17"/>
      <c r="T1008" s="208" t="s">
        <v>375</v>
      </c>
      <c r="U1008" s="5"/>
      <c r="V1008" s="9"/>
      <c r="W1008" s="9"/>
      <c r="X1008" s="10" t="e">
        <v>#N/A</v>
      </c>
      <c r="Y1008" s="5"/>
      <c r="Z1008" s="17" t="e">
        <v>#N/A</v>
      </c>
      <c r="AA1008" s="52"/>
      <c r="AC1008" s="9"/>
      <c r="AD1008" s="2" t="s">
        <v>376</v>
      </c>
      <c r="AE1008" s="10">
        <v>0</v>
      </c>
      <c r="AF1008" s="5"/>
      <c r="AG1008" s="17" t="e">
        <v>#N/A</v>
      </c>
      <c r="AI1008" s="2"/>
      <c r="AJ1008" s="2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5"/>
      <c r="AU1008" s="55"/>
      <c r="AV1008" s="55"/>
      <c r="AW1008" s="55"/>
      <c r="AX1008" s="56" t="e">
        <v>#DIV/0!</v>
      </c>
      <c r="AY1008" s="56" t="e">
        <v>#DIV/0!</v>
      </c>
      <c r="AZ1008" s="56" t="e">
        <v>#DIV/0!</v>
      </c>
      <c r="BA1008" s="56" t="e">
        <v>#DIV/0!</v>
      </c>
      <c r="BB1008" s="56" t="e">
        <v>#DIV/0!</v>
      </c>
      <c r="BC1008" s="57"/>
      <c r="BD1008" s="58"/>
      <c r="BE1008" s="2" t="s">
        <v>459</v>
      </c>
      <c r="BH1008" s="2" t="s">
        <v>428</v>
      </c>
      <c r="BI1008" s="9">
        <v>1</v>
      </c>
    </row>
    <row r="1009" spans="1:61">
      <c r="A1009" s="8">
        <v>43309</v>
      </c>
      <c r="B1009" s="9" t="s">
        <v>9</v>
      </c>
      <c r="D1009" s="9" t="s">
        <v>10</v>
      </c>
      <c r="E1009" s="9">
        <v>127</v>
      </c>
      <c r="F1009" s="9">
        <v>1</v>
      </c>
      <c r="G1009" s="10" t="s">
        <v>558</v>
      </c>
      <c r="H1009" s="2">
        <v>56</v>
      </c>
      <c r="I1009" s="2">
        <v>83</v>
      </c>
      <c r="J1009" s="49" t="str">
        <f>IF(((VLOOKUP($G1009,Depth_Lookup!$A$3:$J$561,9,FALSE))-(I1009/100))&gt;=0,"Good","Too Long")</f>
        <v>Good</v>
      </c>
      <c r="K1009" s="50">
        <f>(VLOOKUP($G1009,Depth_Lookup!$A$3:$J$561,10,FALSE))+(H1009/100)</f>
        <v>294.16000000000003</v>
      </c>
      <c r="L1009" s="50">
        <f>(VLOOKUP($G1009,Depth_Lookup!$A$3:$J$561,10,FALSE))+(I1009/100)</f>
        <v>294.43</v>
      </c>
      <c r="P1009" s="2" t="s">
        <v>373</v>
      </c>
      <c r="Q1009" s="2" t="s">
        <v>372</v>
      </c>
      <c r="R1009" s="9"/>
      <c r="S1009" s="17"/>
      <c r="T1009" s="208" t="s">
        <v>375</v>
      </c>
      <c r="U1009" s="5"/>
      <c r="V1009" s="9"/>
      <c r="W1009" s="9"/>
      <c r="X1009" s="10" t="e">
        <v>#N/A</v>
      </c>
      <c r="Y1009" s="5"/>
      <c r="Z1009" s="17" t="e">
        <v>#N/A</v>
      </c>
      <c r="AA1009" s="52"/>
      <c r="AC1009" s="9"/>
      <c r="AD1009" s="2" t="s">
        <v>376</v>
      </c>
      <c r="AE1009" s="10">
        <v>0</v>
      </c>
      <c r="AF1009" s="5"/>
      <c r="AG1009" s="17" t="e">
        <v>#N/A</v>
      </c>
      <c r="AI1009" s="2"/>
      <c r="AJ1009" s="2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5"/>
      <c r="AU1009" s="55"/>
      <c r="AV1009" s="55"/>
      <c r="AW1009" s="55"/>
      <c r="AX1009" s="56" t="e">
        <v>#DIV/0!</v>
      </c>
      <c r="AY1009" s="56" t="e">
        <v>#DIV/0!</v>
      </c>
      <c r="AZ1009" s="56" t="e">
        <v>#DIV/0!</v>
      </c>
      <c r="BA1009" s="56" t="e">
        <v>#DIV/0!</v>
      </c>
      <c r="BB1009" s="56" t="e">
        <v>#DIV/0!</v>
      </c>
      <c r="BC1009" s="57"/>
      <c r="BD1009" s="58"/>
      <c r="BE1009" s="2" t="s">
        <v>559</v>
      </c>
      <c r="BH1009" s="2" t="s">
        <v>445</v>
      </c>
      <c r="BI1009" s="9">
        <v>4</v>
      </c>
    </row>
    <row r="1010" spans="1:61">
      <c r="A1010" s="8">
        <v>43309</v>
      </c>
      <c r="B1010" s="9" t="s">
        <v>9</v>
      </c>
      <c r="D1010" s="9" t="s">
        <v>10</v>
      </c>
      <c r="E1010" s="9">
        <v>127</v>
      </c>
      <c r="F1010" s="9">
        <v>2</v>
      </c>
      <c r="G1010" s="10" t="s">
        <v>560</v>
      </c>
      <c r="H1010" s="2">
        <v>0</v>
      </c>
      <c r="I1010" s="2">
        <v>36</v>
      </c>
      <c r="J1010" s="49" t="str">
        <f>IF(((VLOOKUP($G1010,Depth_Lookup!$A$3:$J$561,9,FALSE))-(I1010/100))&gt;=0,"Good","Too Long")</f>
        <v>Good</v>
      </c>
      <c r="K1010" s="50">
        <f>(VLOOKUP($G1010,Depth_Lookup!$A$3:$J$561,10,FALSE))+(H1010/100)</f>
        <v>294.43</v>
      </c>
      <c r="L1010" s="50">
        <f>(VLOOKUP($G1010,Depth_Lookup!$A$3:$J$561,10,FALSE))+(I1010/100)</f>
        <v>294.79000000000002</v>
      </c>
      <c r="P1010" s="2" t="s">
        <v>373</v>
      </c>
      <c r="Q1010" s="2" t="s">
        <v>372</v>
      </c>
      <c r="R1010" s="9"/>
      <c r="S1010" s="17"/>
      <c r="T1010" s="208" t="s">
        <v>375</v>
      </c>
      <c r="U1010" s="5"/>
      <c r="V1010" s="9"/>
      <c r="W1010" s="9"/>
      <c r="X1010" s="10" t="e">
        <v>#N/A</v>
      </c>
      <c r="Y1010" s="5"/>
      <c r="Z1010" s="17" t="e">
        <v>#N/A</v>
      </c>
      <c r="AA1010" s="52"/>
      <c r="AC1010" s="9"/>
      <c r="AD1010" s="2" t="s">
        <v>376</v>
      </c>
      <c r="AE1010" s="10">
        <v>0</v>
      </c>
      <c r="AF1010" s="5"/>
      <c r="AG1010" s="17" t="e">
        <v>#N/A</v>
      </c>
      <c r="AI1010" s="2"/>
      <c r="AJ1010" s="2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5"/>
      <c r="AU1010" s="55"/>
      <c r="AV1010" s="55"/>
      <c r="AW1010" s="55"/>
      <c r="AX1010" s="56" t="e">
        <v>#DIV/0!</v>
      </c>
      <c r="AY1010" s="56" t="e">
        <v>#DIV/0!</v>
      </c>
      <c r="AZ1010" s="56" t="e">
        <v>#DIV/0!</v>
      </c>
      <c r="BA1010" s="56" t="e">
        <v>#DIV/0!</v>
      </c>
      <c r="BB1010" s="56" t="e">
        <v>#DIV/0!</v>
      </c>
      <c r="BC1010" s="57"/>
      <c r="BD1010" s="58"/>
      <c r="BE1010" s="2" t="s">
        <v>556</v>
      </c>
      <c r="BH1010" s="2" t="s">
        <v>445</v>
      </c>
      <c r="BI1010" s="9">
        <v>4</v>
      </c>
    </row>
    <row r="1011" spans="1:61">
      <c r="A1011" s="8">
        <v>43309</v>
      </c>
      <c r="B1011" s="9" t="s">
        <v>9</v>
      </c>
      <c r="D1011" s="9" t="s">
        <v>10</v>
      </c>
      <c r="E1011" s="9">
        <v>127</v>
      </c>
      <c r="F1011" s="9">
        <v>2</v>
      </c>
      <c r="G1011" s="10" t="s">
        <v>560</v>
      </c>
      <c r="H1011" s="2">
        <v>36</v>
      </c>
      <c r="I1011" s="2">
        <v>71</v>
      </c>
      <c r="J1011" s="49" t="str">
        <f>IF(((VLOOKUP($G1011,Depth_Lookup!$A$3:$J$561,9,FALSE))-(I1011/100))&gt;=0,"Good","Too Long")</f>
        <v>Good</v>
      </c>
      <c r="K1011" s="50">
        <f>(VLOOKUP($G1011,Depth_Lookup!$A$3:$J$561,10,FALSE))+(H1011/100)</f>
        <v>294.79000000000002</v>
      </c>
      <c r="L1011" s="50">
        <f>(VLOOKUP($G1011,Depth_Lookup!$A$3:$J$561,10,FALSE))+(I1011/100)</f>
        <v>295.14</v>
      </c>
      <c r="P1011" s="2" t="s">
        <v>373</v>
      </c>
      <c r="Q1011" s="2" t="s">
        <v>372</v>
      </c>
      <c r="R1011" s="9"/>
      <c r="S1011" s="17"/>
      <c r="T1011" s="208" t="s">
        <v>375</v>
      </c>
      <c r="U1011" s="5"/>
      <c r="V1011" s="9"/>
      <c r="W1011" s="9"/>
      <c r="X1011" s="10" t="e">
        <v>#N/A</v>
      </c>
      <c r="Y1011" s="5"/>
      <c r="Z1011" s="17" t="e">
        <v>#N/A</v>
      </c>
      <c r="AA1011" s="52"/>
      <c r="AC1011" s="9"/>
      <c r="AD1011" s="2" t="s">
        <v>376</v>
      </c>
      <c r="AE1011" s="10">
        <v>0</v>
      </c>
      <c r="AF1011" s="5"/>
      <c r="AG1011" s="17" t="e">
        <v>#N/A</v>
      </c>
      <c r="AI1011" s="2"/>
      <c r="AJ1011" s="2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5"/>
      <c r="AU1011" s="55"/>
      <c r="AV1011" s="55"/>
      <c r="AW1011" s="55"/>
      <c r="AX1011" s="56" t="e">
        <v>#DIV/0!</v>
      </c>
      <c r="AY1011" s="56" t="e">
        <v>#DIV/0!</v>
      </c>
      <c r="AZ1011" s="56" t="e">
        <v>#DIV/0!</v>
      </c>
      <c r="BA1011" s="56" t="e">
        <v>#DIV/0!</v>
      </c>
      <c r="BB1011" s="56" t="e">
        <v>#DIV/0!</v>
      </c>
      <c r="BC1011" s="57"/>
      <c r="BD1011" s="58"/>
      <c r="BE1011" s="2" t="s">
        <v>459</v>
      </c>
      <c r="BH1011" s="2" t="s">
        <v>428</v>
      </c>
      <c r="BI1011" s="9">
        <v>1</v>
      </c>
    </row>
    <row r="1012" spans="1:61">
      <c r="A1012" s="8">
        <v>43309</v>
      </c>
      <c r="B1012" s="9" t="s">
        <v>9</v>
      </c>
      <c r="D1012" s="9" t="s">
        <v>10</v>
      </c>
      <c r="E1012" s="9">
        <v>127</v>
      </c>
      <c r="F1012" s="9">
        <v>3</v>
      </c>
      <c r="G1012" s="10" t="s">
        <v>561</v>
      </c>
      <c r="H1012" s="2">
        <v>0</v>
      </c>
      <c r="I1012" s="2">
        <v>12</v>
      </c>
      <c r="J1012" s="49" t="str">
        <f>IF(((VLOOKUP($G1012,Depth_Lookup!$A$3:$J$561,9,FALSE))-(I1012/100))&gt;=0,"Good","Too Long")</f>
        <v>Good</v>
      </c>
      <c r="K1012" s="50">
        <f>(VLOOKUP($G1012,Depth_Lookup!$A$3:$J$561,10,FALSE))+(H1012/100)</f>
        <v>295.14</v>
      </c>
      <c r="L1012" s="50">
        <f>(VLOOKUP($G1012,Depth_Lookup!$A$3:$J$561,10,FALSE))+(I1012/100)</f>
        <v>295.26</v>
      </c>
      <c r="R1012" s="9"/>
      <c r="S1012" s="17"/>
      <c r="T1012" s="208"/>
      <c r="U1012" s="5"/>
      <c r="V1012" s="9"/>
      <c r="W1012" s="9"/>
      <c r="X1012" s="10" t="e">
        <v>#N/A</v>
      </c>
      <c r="Y1012" s="5"/>
      <c r="Z1012" s="17" t="e">
        <v>#N/A</v>
      </c>
      <c r="AA1012" s="52"/>
      <c r="AC1012" s="9"/>
      <c r="AD1012" s="2" t="s">
        <v>376</v>
      </c>
      <c r="AE1012" s="10">
        <v>0</v>
      </c>
      <c r="AF1012" s="5"/>
      <c r="AG1012" s="17" t="e">
        <v>#N/A</v>
      </c>
      <c r="AI1012" s="2"/>
      <c r="AJ1012" s="2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5"/>
      <c r="AU1012" s="55"/>
      <c r="AV1012" s="55"/>
      <c r="AW1012" s="55"/>
      <c r="AX1012" s="56" t="e">
        <v>#DIV/0!</v>
      </c>
      <c r="AY1012" s="56" t="e">
        <v>#DIV/0!</v>
      </c>
      <c r="AZ1012" s="56" t="e">
        <v>#DIV/0!</v>
      </c>
      <c r="BA1012" s="56" t="e">
        <v>#DIV/0!</v>
      </c>
      <c r="BB1012" s="56" t="e">
        <v>#DIV/0!</v>
      </c>
      <c r="BC1012" s="57" t="e">
        <v>#DIV/0!</v>
      </c>
      <c r="BD1012" s="58" t="e">
        <v>#DIV/0!</v>
      </c>
      <c r="BE1012" s="2" t="s">
        <v>459</v>
      </c>
      <c r="BH1012" s="2" t="s">
        <v>428</v>
      </c>
      <c r="BI1012" s="9">
        <v>1</v>
      </c>
    </row>
    <row r="1013" spans="1:61">
      <c r="A1013" s="8">
        <v>43309</v>
      </c>
      <c r="B1013" s="9" t="s">
        <v>9</v>
      </c>
      <c r="D1013" s="9" t="s">
        <v>10</v>
      </c>
      <c r="E1013" s="9">
        <v>127</v>
      </c>
      <c r="F1013" s="9">
        <v>3</v>
      </c>
      <c r="G1013" s="10" t="s">
        <v>561</v>
      </c>
      <c r="H1013" s="2">
        <v>12</v>
      </c>
      <c r="I1013" s="2">
        <v>18.5</v>
      </c>
      <c r="J1013" s="49" t="str">
        <f>IF(((VLOOKUP($G1013,Depth_Lookup!$A$3:$J$561,9,FALSE))-(I1013/100))&gt;=0,"Good","Too Long")</f>
        <v>Good</v>
      </c>
      <c r="K1013" s="50">
        <f>(VLOOKUP($G1013,Depth_Lookup!$A$3:$J$561,10,FALSE))+(H1013/100)</f>
        <v>295.26</v>
      </c>
      <c r="L1013" s="50">
        <f>(VLOOKUP($G1013,Depth_Lookup!$A$3:$J$561,10,FALSE))+(I1013/100)</f>
        <v>295.32499999999999</v>
      </c>
      <c r="P1013" s="2" t="s">
        <v>373</v>
      </c>
      <c r="Q1013" s="2" t="s">
        <v>372</v>
      </c>
      <c r="R1013" s="9"/>
      <c r="S1013" s="17"/>
      <c r="T1013" s="208" t="s">
        <v>375</v>
      </c>
      <c r="U1013" s="5"/>
      <c r="V1013" s="9"/>
      <c r="W1013" s="9"/>
      <c r="X1013" s="10" t="e">
        <v>#N/A</v>
      </c>
      <c r="Y1013" s="5"/>
      <c r="Z1013" s="17" t="e">
        <v>#N/A</v>
      </c>
      <c r="AA1013" s="52"/>
      <c r="AC1013" s="9"/>
      <c r="AD1013" s="2" t="s">
        <v>376</v>
      </c>
      <c r="AE1013" s="10">
        <v>0</v>
      </c>
      <c r="AF1013" s="5"/>
      <c r="AG1013" s="17" t="e">
        <v>#N/A</v>
      </c>
      <c r="AI1013" s="2"/>
      <c r="AJ1013" s="2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5"/>
      <c r="AU1013" s="55"/>
      <c r="AV1013" s="55"/>
      <c r="AW1013" s="55"/>
      <c r="AX1013" s="56" t="e">
        <v>#DIV/0!</v>
      </c>
      <c r="AY1013" s="56" t="e">
        <v>#DIV/0!</v>
      </c>
      <c r="AZ1013" s="56" t="e">
        <v>#DIV/0!</v>
      </c>
      <c r="BA1013" s="56" t="e">
        <v>#DIV/0!</v>
      </c>
      <c r="BB1013" s="56" t="e">
        <v>#DIV/0!</v>
      </c>
      <c r="BC1013" s="57"/>
      <c r="BD1013" s="58"/>
      <c r="BE1013" s="2" t="s">
        <v>462</v>
      </c>
      <c r="BF1013" s="2" t="s">
        <v>562</v>
      </c>
      <c r="BH1013" s="2" t="s">
        <v>420</v>
      </c>
      <c r="BI1013" s="9">
        <v>0</v>
      </c>
    </row>
    <row r="1014" spans="1:61">
      <c r="A1014" s="8">
        <v>43309</v>
      </c>
      <c r="B1014" s="9" t="s">
        <v>9</v>
      </c>
      <c r="D1014" s="9" t="s">
        <v>10</v>
      </c>
      <c r="E1014" s="9">
        <v>127</v>
      </c>
      <c r="F1014" s="9">
        <v>3</v>
      </c>
      <c r="G1014" s="10" t="s">
        <v>561</v>
      </c>
      <c r="H1014" s="2">
        <v>18.5</v>
      </c>
      <c r="I1014" s="2">
        <v>22</v>
      </c>
      <c r="J1014" s="49" t="str">
        <f>IF(((VLOOKUP($G1014,Depth_Lookup!$A$3:$J$561,9,FALSE))-(I1014/100))&gt;=0,"Good","Too Long")</f>
        <v>Good</v>
      </c>
      <c r="K1014" s="50">
        <f>(VLOOKUP($G1014,Depth_Lookup!$A$3:$J$561,10,FALSE))+(H1014/100)</f>
        <v>295.32499999999999</v>
      </c>
      <c r="L1014" s="50">
        <f>(VLOOKUP($G1014,Depth_Lookup!$A$3:$J$561,10,FALSE))+(I1014/100)</f>
        <v>295.36</v>
      </c>
      <c r="P1014" s="2" t="s">
        <v>373</v>
      </c>
      <c r="Q1014" s="2" t="s">
        <v>372</v>
      </c>
      <c r="R1014" s="9"/>
      <c r="S1014" s="17"/>
      <c r="T1014" s="208" t="s">
        <v>375</v>
      </c>
      <c r="U1014" s="5"/>
      <c r="V1014" s="9"/>
      <c r="W1014" s="9"/>
      <c r="X1014" s="10" t="e">
        <v>#N/A</v>
      </c>
      <c r="Y1014" s="5"/>
      <c r="Z1014" s="17" t="e">
        <v>#N/A</v>
      </c>
      <c r="AA1014" s="52"/>
      <c r="AC1014" s="9"/>
      <c r="AD1014" s="2" t="s">
        <v>376</v>
      </c>
      <c r="AE1014" s="10">
        <v>0</v>
      </c>
      <c r="AF1014" s="5"/>
      <c r="AG1014" s="17" t="e">
        <v>#N/A</v>
      </c>
      <c r="AI1014" s="2"/>
      <c r="AJ1014" s="2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5"/>
      <c r="AU1014" s="55"/>
      <c r="AV1014" s="55"/>
      <c r="AW1014" s="55"/>
      <c r="AX1014" s="56" t="e">
        <v>#DIV/0!</v>
      </c>
      <c r="AY1014" s="56" t="e">
        <v>#DIV/0!</v>
      </c>
      <c r="AZ1014" s="56" t="e">
        <v>#DIV/0!</v>
      </c>
      <c r="BA1014" s="56" t="e">
        <v>#DIV/0!</v>
      </c>
      <c r="BB1014" s="56" t="e">
        <v>#DIV/0!</v>
      </c>
      <c r="BC1014" s="57"/>
      <c r="BD1014" s="58"/>
      <c r="BE1014" s="2" t="s">
        <v>459</v>
      </c>
      <c r="BH1014" s="2" t="s">
        <v>428</v>
      </c>
      <c r="BI1014" s="9">
        <v>1</v>
      </c>
    </row>
    <row r="1015" spans="1:61">
      <c r="A1015" s="8">
        <v>43309</v>
      </c>
      <c r="B1015" s="9" t="s">
        <v>9</v>
      </c>
      <c r="D1015" s="9" t="s">
        <v>10</v>
      </c>
      <c r="E1015" s="9">
        <v>127</v>
      </c>
      <c r="F1015" s="9">
        <v>3</v>
      </c>
      <c r="G1015" s="10" t="s">
        <v>561</v>
      </c>
      <c r="H1015" s="2">
        <v>22</v>
      </c>
      <c r="I1015" s="2">
        <v>43</v>
      </c>
      <c r="J1015" s="49" t="str">
        <f>IF(((VLOOKUP($G1015,Depth_Lookup!$A$3:$J$561,9,FALSE))-(I1015/100))&gt;=0,"Good","Too Long")</f>
        <v>Good</v>
      </c>
      <c r="K1015" s="50">
        <f>(VLOOKUP($G1015,Depth_Lookup!$A$3:$J$561,10,FALSE))+(H1015/100)</f>
        <v>295.36</v>
      </c>
      <c r="L1015" s="50">
        <f>(VLOOKUP($G1015,Depth_Lookup!$A$3:$J$561,10,FALSE))+(I1015/100)</f>
        <v>295.57</v>
      </c>
      <c r="P1015" s="2" t="s">
        <v>373</v>
      </c>
      <c r="Q1015" s="2" t="s">
        <v>372</v>
      </c>
      <c r="R1015" s="9"/>
      <c r="S1015" s="17"/>
      <c r="T1015" s="208" t="s">
        <v>375</v>
      </c>
      <c r="U1015" s="5"/>
      <c r="V1015" s="9"/>
      <c r="W1015" s="9"/>
      <c r="X1015" s="10" t="e">
        <v>#N/A</v>
      </c>
      <c r="Y1015" s="5"/>
      <c r="Z1015" s="17" t="e">
        <v>#N/A</v>
      </c>
      <c r="AA1015" s="52"/>
      <c r="AC1015" s="9"/>
      <c r="AD1015" s="2" t="s">
        <v>376</v>
      </c>
      <c r="AE1015" s="10">
        <v>0</v>
      </c>
      <c r="AF1015" s="5"/>
      <c r="AG1015" s="17" t="e">
        <v>#N/A</v>
      </c>
      <c r="AI1015" s="2"/>
      <c r="AJ1015" s="2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5"/>
      <c r="AU1015" s="55"/>
      <c r="AV1015" s="55"/>
      <c r="AW1015" s="55"/>
      <c r="AX1015" s="56" t="e">
        <v>#DIV/0!</v>
      </c>
      <c r="AY1015" s="56" t="e">
        <v>#DIV/0!</v>
      </c>
      <c r="AZ1015" s="56" t="e">
        <v>#DIV/0!</v>
      </c>
      <c r="BA1015" s="56" t="e">
        <v>#DIV/0!</v>
      </c>
      <c r="BB1015" s="56" t="e">
        <v>#DIV/0!</v>
      </c>
      <c r="BC1015" s="57"/>
      <c r="BD1015" s="58"/>
      <c r="BE1015" s="2" t="s">
        <v>554</v>
      </c>
      <c r="BF1015" s="2" t="s">
        <v>563</v>
      </c>
      <c r="BG1015" s="59" t="s">
        <v>564</v>
      </c>
      <c r="BH1015" s="2" t="s">
        <v>551</v>
      </c>
      <c r="BI1015" s="9">
        <v>3</v>
      </c>
    </row>
    <row r="1016" spans="1:61">
      <c r="A1016" s="8">
        <v>43309</v>
      </c>
      <c r="B1016" s="9" t="s">
        <v>9</v>
      </c>
      <c r="D1016" s="9" t="s">
        <v>10</v>
      </c>
      <c r="E1016" s="9">
        <v>127</v>
      </c>
      <c r="F1016" s="9">
        <v>3</v>
      </c>
      <c r="G1016" s="10" t="s">
        <v>561</v>
      </c>
      <c r="H1016" s="2">
        <v>43</v>
      </c>
      <c r="I1016" s="2">
        <v>58.5</v>
      </c>
      <c r="J1016" s="49" t="str">
        <f>IF(((VLOOKUP($G1016,Depth_Lookup!$A$3:$J$561,9,FALSE))-(I1016/100))&gt;=0,"Good","Too Long")</f>
        <v>Good</v>
      </c>
      <c r="K1016" s="50">
        <f>(VLOOKUP($G1016,Depth_Lookup!$A$3:$J$561,10,FALSE))+(H1016/100)</f>
        <v>295.57</v>
      </c>
      <c r="L1016" s="50">
        <f>(VLOOKUP($G1016,Depth_Lookup!$A$3:$J$561,10,FALSE))+(I1016/100)</f>
        <v>295.72499999999997</v>
      </c>
      <c r="P1016" s="2" t="s">
        <v>373</v>
      </c>
      <c r="Q1016" s="2" t="s">
        <v>372</v>
      </c>
      <c r="R1016" s="9"/>
      <c r="S1016" s="17"/>
      <c r="T1016" s="208" t="s">
        <v>375</v>
      </c>
      <c r="U1016" s="5"/>
      <c r="V1016" s="9"/>
      <c r="W1016" s="9"/>
      <c r="X1016" s="10" t="e">
        <v>#N/A</v>
      </c>
      <c r="Y1016" s="5"/>
      <c r="Z1016" s="17" t="e">
        <v>#N/A</v>
      </c>
      <c r="AA1016" s="52"/>
      <c r="AC1016" s="9"/>
      <c r="AD1016" s="2" t="s">
        <v>376</v>
      </c>
      <c r="AE1016" s="10">
        <v>0</v>
      </c>
      <c r="AF1016" s="5"/>
      <c r="AG1016" s="17" t="e">
        <v>#N/A</v>
      </c>
      <c r="AI1016" s="2"/>
      <c r="AJ1016" s="2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5"/>
      <c r="AU1016" s="55"/>
      <c r="AV1016" s="55"/>
      <c r="AW1016" s="55"/>
      <c r="AX1016" s="56" t="e">
        <v>#DIV/0!</v>
      </c>
      <c r="AY1016" s="56" t="e">
        <v>#DIV/0!</v>
      </c>
      <c r="AZ1016" s="56" t="e">
        <v>#DIV/0!</v>
      </c>
      <c r="BA1016" s="56" t="e">
        <v>#DIV/0!</v>
      </c>
      <c r="BB1016" s="56" t="e">
        <v>#DIV/0!</v>
      </c>
      <c r="BC1016" s="57"/>
      <c r="BD1016" s="58"/>
      <c r="BE1016" s="2" t="s">
        <v>552</v>
      </c>
      <c r="BH1016" s="2" t="s">
        <v>428</v>
      </c>
      <c r="BI1016" s="9">
        <v>1</v>
      </c>
    </row>
    <row r="1017" spans="1:61">
      <c r="A1017" s="8">
        <v>43309</v>
      </c>
      <c r="B1017" s="9" t="s">
        <v>9</v>
      </c>
      <c r="D1017" s="9" t="s">
        <v>10</v>
      </c>
      <c r="E1017" s="9">
        <v>127</v>
      </c>
      <c r="F1017" s="9">
        <v>3</v>
      </c>
      <c r="G1017" s="10" t="s">
        <v>561</v>
      </c>
      <c r="H1017" s="2">
        <v>58.5</v>
      </c>
      <c r="I1017" s="2">
        <v>64.5</v>
      </c>
      <c r="J1017" s="49" t="str">
        <f>IF(((VLOOKUP($G1017,Depth_Lookup!$A$3:$J$561,9,FALSE))-(I1017/100))&gt;=0,"Good","Too Long")</f>
        <v>Good</v>
      </c>
      <c r="K1017" s="50">
        <f>(VLOOKUP($G1017,Depth_Lookup!$A$3:$J$561,10,FALSE))+(H1017/100)</f>
        <v>295.72499999999997</v>
      </c>
      <c r="L1017" s="50">
        <f>(VLOOKUP($G1017,Depth_Lookup!$A$3:$J$561,10,FALSE))+(I1017/100)</f>
        <v>295.78499999999997</v>
      </c>
      <c r="P1017" s="2" t="s">
        <v>373</v>
      </c>
      <c r="Q1017" s="2" t="s">
        <v>372</v>
      </c>
      <c r="R1017" s="9"/>
      <c r="S1017" s="17"/>
      <c r="T1017" s="208" t="s">
        <v>375</v>
      </c>
      <c r="U1017" s="5"/>
      <c r="V1017" s="9"/>
      <c r="W1017" s="9"/>
      <c r="X1017" s="10" t="e">
        <v>#N/A</v>
      </c>
      <c r="Y1017" s="5"/>
      <c r="Z1017" s="17" t="e">
        <v>#N/A</v>
      </c>
      <c r="AA1017" s="52"/>
      <c r="AC1017" s="9"/>
      <c r="AD1017" s="2" t="s">
        <v>376</v>
      </c>
      <c r="AE1017" s="10">
        <v>0</v>
      </c>
      <c r="AF1017" s="5"/>
      <c r="AG1017" s="17" t="e">
        <v>#N/A</v>
      </c>
      <c r="AI1017" s="2"/>
      <c r="AJ1017" s="2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5"/>
      <c r="AU1017" s="55"/>
      <c r="AV1017" s="55"/>
      <c r="AW1017" s="55"/>
      <c r="AX1017" s="56" t="e">
        <v>#DIV/0!</v>
      </c>
      <c r="AY1017" s="56" t="e">
        <v>#DIV/0!</v>
      </c>
      <c r="AZ1017" s="56" t="e">
        <v>#DIV/0!</v>
      </c>
      <c r="BA1017" s="56" t="e">
        <v>#DIV/0!</v>
      </c>
      <c r="BB1017" s="56" t="e">
        <v>#DIV/0!</v>
      </c>
      <c r="BC1017" s="57"/>
      <c r="BD1017" s="58"/>
      <c r="BE1017" s="2" t="s">
        <v>554</v>
      </c>
      <c r="BH1017" s="2" t="s">
        <v>551</v>
      </c>
      <c r="BI1017" s="9">
        <v>3</v>
      </c>
    </row>
    <row r="1018" spans="1:61">
      <c r="A1018" s="8">
        <v>43309</v>
      </c>
      <c r="B1018" s="9" t="s">
        <v>9</v>
      </c>
      <c r="D1018" s="9" t="s">
        <v>10</v>
      </c>
      <c r="E1018" s="9">
        <v>127</v>
      </c>
      <c r="F1018" s="9">
        <v>4</v>
      </c>
      <c r="G1018" s="10" t="s">
        <v>565</v>
      </c>
      <c r="H1018" s="2">
        <v>0</v>
      </c>
      <c r="I1018" s="2">
        <v>10</v>
      </c>
      <c r="J1018" s="49" t="str">
        <f>IF(((VLOOKUP($G1018,Depth_Lookup!$A$3:$J$561,9,FALSE))-(I1018/100))&gt;=0,"Good","Too Long")</f>
        <v>Good</v>
      </c>
      <c r="K1018" s="50">
        <f>(VLOOKUP($G1018,Depth_Lookup!$A$3:$J$561,10,FALSE))+(H1018/100)</f>
        <v>295.78500000000003</v>
      </c>
      <c r="L1018" s="50">
        <f>(VLOOKUP($G1018,Depth_Lookup!$A$3:$J$561,10,FALSE))+(I1018/100)</f>
        <v>295.88500000000005</v>
      </c>
      <c r="R1018" s="9"/>
      <c r="S1018" s="17"/>
      <c r="T1018" s="208"/>
      <c r="U1018" s="5"/>
      <c r="V1018" s="9"/>
      <c r="W1018" s="9"/>
      <c r="X1018" s="10" t="e">
        <v>#N/A</v>
      </c>
      <c r="Y1018" s="5"/>
      <c r="Z1018" s="17" t="e">
        <v>#N/A</v>
      </c>
      <c r="AA1018" s="52"/>
      <c r="AC1018" s="9"/>
      <c r="AD1018" s="2" t="s">
        <v>376</v>
      </c>
      <c r="AE1018" s="10">
        <v>0</v>
      </c>
      <c r="AF1018" s="5"/>
      <c r="AG1018" s="17" t="e">
        <v>#N/A</v>
      </c>
      <c r="AI1018" s="2"/>
      <c r="AJ1018" s="2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5"/>
      <c r="AU1018" s="55"/>
      <c r="AV1018" s="55"/>
      <c r="AW1018" s="55"/>
      <c r="AX1018" s="56" t="e">
        <v>#DIV/0!</v>
      </c>
      <c r="AY1018" s="56" t="e">
        <v>#DIV/0!</v>
      </c>
      <c r="AZ1018" s="56" t="e">
        <v>#DIV/0!</v>
      </c>
      <c r="BA1018" s="56" t="e">
        <v>#DIV/0!</v>
      </c>
      <c r="BB1018" s="56" t="e">
        <v>#DIV/0!</v>
      </c>
      <c r="BC1018" s="57" t="e">
        <v>#DIV/0!</v>
      </c>
      <c r="BD1018" s="58" t="e">
        <v>#DIV/0!</v>
      </c>
      <c r="BE1018" s="2" t="s">
        <v>554</v>
      </c>
      <c r="BF1018" s="2" t="s">
        <v>563</v>
      </c>
      <c r="BH1018" s="2" t="s">
        <v>551</v>
      </c>
      <c r="BI1018" s="9">
        <v>3</v>
      </c>
    </row>
    <row r="1019" spans="1:61">
      <c r="A1019" s="8">
        <v>43309</v>
      </c>
      <c r="B1019" s="9" t="s">
        <v>9</v>
      </c>
      <c r="D1019" s="9" t="s">
        <v>10</v>
      </c>
      <c r="E1019" s="9">
        <v>127</v>
      </c>
      <c r="F1019" s="9">
        <v>4</v>
      </c>
      <c r="G1019" s="10" t="s">
        <v>565</v>
      </c>
      <c r="H1019" s="2">
        <v>10</v>
      </c>
      <c r="I1019" s="2">
        <v>71</v>
      </c>
      <c r="J1019" s="49" t="str">
        <f>IF(((VLOOKUP($G1019,Depth_Lookup!$A$3:$J$561,9,FALSE))-(I1019/100))&gt;=0,"Good","Too Long")</f>
        <v>Good</v>
      </c>
      <c r="K1019" s="50">
        <f>(VLOOKUP($G1019,Depth_Lookup!$A$3:$J$561,10,FALSE))+(H1019/100)</f>
        <v>295.88500000000005</v>
      </c>
      <c r="L1019" s="50">
        <f>(VLOOKUP($G1019,Depth_Lookup!$A$3:$J$561,10,FALSE))+(I1019/100)</f>
        <v>296.495</v>
      </c>
      <c r="P1019" s="2" t="s">
        <v>373</v>
      </c>
      <c r="Q1019" s="2" t="s">
        <v>372</v>
      </c>
      <c r="R1019" s="9"/>
      <c r="S1019" s="17"/>
      <c r="T1019" s="208" t="s">
        <v>375</v>
      </c>
      <c r="U1019" s="5"/>
      <c r="V1019" s="9"/>
      <c r="W1019" s="9"/>
      <c r="X1019" s="10" t="e">
        <v>#N/A</v>
      </c>
      <c r="Y1019" s="5"/>
      <c r="Z1019" s="17" t="e">
        <v>#N/A</v>
      </c>
      <c r="AA1019" s="52"/>
      <c r="AC1019" s="9"/>
      <c r="AD1019" s="2" t="s">
        <v>376</v>
      </c>
      <c r="AE1019" s="10">
        <v>0</v>
      </c>
      <c r="AF1019" s="5"/>
      <c r="AG1019" s="17" t="e">
        <v>#N/A</v>
      </c>
      <c r="AI1019" s="2"/>
      <c r="AJ1019" s="2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5"/>
      <c r="AU1019" s="55"/>
      <c r="AV1019" s="55"/>
      <c r="AW1019" s="55"/>
      <c r="AX1019" s="56" t="e">
        <v>#DIV/0!</v>
      </c>
      <c r="AY1019" s="56" t="e">
        <v>#DIV/0!</v>
      </c>
      <c r="AZ1019" s="56" t="e">
        <v>#DIV/0!</v>
      </c>
      <c r="BA1019" s="56" t="e">
        <v>#DIV/0!</v>
      </c>
      <c r="BB1019" s="56" t="e">
        <v>#DIV/0!</v>
      </c>
      <c r="BC1019" s="57"/>
      <c r="BD1019" s="58"/>
      <c r="BE1019" s="2" t="s">
        <v>552</v>
      </c>
      <c r="BH1019" s="2" t="s">
        <v>428</v>
      </c>
      <c r="BI1019" s="9">
        <v>1</v>
      </c>
    </row>
    <row r="1020" spans="1:61">
      <c r="A1020" s="8">
        <v>43309</v>
      </c>
      <c r="B1020" s="9" t="s">
        <v>9</v>
      </c>
      <c r="D1020" s="9" t="s">
        <v>10</v>
      </c>
      <c r="E1020" s="9">
        <v>127</v>
      </c>
      <c r="F1020" s="9">
        <v>4</v>
      </c>
      <c r="G1020" s="10" t="s">
        <v>565</v>
      </c>
      <c r="H1020" s="2">
        <v>71</v>
      </c>
      <c r="I1020" s="2">
        <v>90</v>
      </c>
      <c r="J1020" s="49" t="str">
        <f>IF(((VLOOKUP($G1020,Depth_Lookup!$A$3:$J$561,9,FALSE))-(I1020/100))&gt;=0,"Good","Too Long")</f>
        <v>Good</v>
      </c>
      <c r="K1020" s="50">
        <f>(VLOOKUP($G1020,Depth_Lookup!$A$3:$J$561,10,FALSE))+(H1020/100)</f>
        <v>296.495</v>
      </c>
      <c r="L1020" s="50">
        <f>(VLOOKUP($G1020,Depth_Lookup!$A$3:$J$561,10,FALSE))+(I1020/100)</f>
        <v>296.685</v>
      </c>
      <c r="P1020" s="2" t="s">
        <v>373</v>
      </c>
      <c r="Q1020" s="2" t="s">
        <v>372</v>
      </c>
      <c r="R1020" s="9"/>
      <c r="S1020" s="17"/>
      <c r="T1020" s="208" t="s">
        <v>375</v>
      </c>
      <c r="U1020" s="5"/>
      <c r="V1020" s="9"/>
      <c r="W1020" s="9"/>
      <c r="X1020" s="10" t="e">
        <v>#N/A</v>
      </c>
      <c r="Y1020" s="5"/>
      <c r="Z1020" s="17" t="e">
        <v>#N/A</v>
      </c>
      <c r="AA1020" s="52"/>
      <c r="AC1020" s="9"/>
      <c r="AD1020" s="2" t="s">
        <v>376</v>
      </c>
      <c r="AE1020" s="10">
        <v>0</v>
      </c>
      <c r="AF1020" s="5"/>
      <c r="AG1020" s="17" t="e">
        <v>#N/A</v>
      </c>
      <c r="AI1020" s="2"/>
      <c r="AJ1020" s="2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5"/>
      <c r="AU1020" s="55"/>
      <c r="AV1020" s="55"/>
      <c r="AW1020" s="55"/>
      <c r="AX1020" s="56" t="e">
        <v>#DIV/0!</v>
      </c>
      <c r="AY1020" s="56" t="e">
        <v>#DIV/0!</v>
      </c>
      <c r="AZ1020" s="56" t="e">
        <v>#DIV/0!</v>
      </c>
      <c r="BA1020" s="56" t="e">
        <v>#DIV/0!</v>
      </c>
      <c r="BB1020" s="56" t="e">
        <v>#DIV/0!</v>
      </c>
      <c r="BC1020" s="57"/>
      <c r="BD1020" s="58"/>
      <c r="BE1020" s="2" t="s">
        <v>421</v>
      </c>
      <c r="BF1020" s="2" t="s">
        <v>566</v>
      </c>
      <c r="BH1020" s="2" t="s">
        <v>537</v>
      </c>
      <c r="BI1020" s="9">
        <v>2</v>
      </c>
    </row>
    <row r="1021" spans="1:61">
      <c r="A1021" s="8">
        <v>43309</v>
      </c>
      <c r="B1021" s="9" t="s">
        <v>9</v>
      </c>
      <c r="D1021" s="9" t="s">
        <v>10</v>
      </c>
      <c r="E1021" s="9">
        <v>127</v>
      </c>
      <c r="F1021" s="9">
        <v>4</v>
      </c>
      <c r="G1021" s="10" t="s">
        <v>565</v>
      </c>
      <c r="H1021" s="2">
        <v>90</v>
      </c>
      <c r="I1021" s="2">
        <v>95.5</v>
      </c>
      <c r="J1021" s="49" t="str">
        <f>IF(((VLOOKUP($G1021,Depth_Lookup!$A$3:$J$561,9,FALSE))-(I1021/100))&gt;=0,"Good","Too Long")</f>
        <v>Good</v>
      </c>
      <c r="K1021" s="50">
        <f>(VLOOKUP($G1021,Depth_Lookup!$A$3:$J$561,10,FALSE))+(H1021/100)</f>
        <v>296.685</v>
      </c>
      <c r="L1021" s="50">
        <f>(VLOOKUP($G1021,Depth_Lookup!$A$3:$J$561,10,FALSE))+(I1021/100)</f>
        <v>296.74</v>
      </c>
      <c r="P1021" s="2" t="s">
        <v>373</v>
      </c>
      <c r="Q1021" s="2" t="s">
        <v>372</v>
      </c>
      <c r="R1021" s="9"/>
      <c r="S1021" s="17"/>
      <c r="T1021" s="208" t="s">
        <v>375</v>
      </c>
      <c r="U1021" s="5"/>
      <c r="V1021" s="9"/>
      <c r="W1021" s="9"/>
      <c r="X1021" s="10" t="e">
        <v>#N/A</v>
      </c>
      <c r="Y1021" s="5"/>
      <c r="Z1021" s="17" t="e">
        <v>#N/A</v>
      </c>
      <c r="AA1021" s="52"/>
      <c r="AC1021" s="9"/>
      <c r="AD1021" s="2" t="s">
        <v>376</v>
      </c>
      <c r="AE1021" s="10">
        <v>0</v>
      </c>
      <c r="AF1021" s="5"/>
      <c r="AG1021" s="17" t="e">
        <v>#N/A</v>
      </c>
      <c r="AI1021" s="2"/>
      <c r="AJ1021" s="2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5"/>
      <c r="AU1021" s="55"/>
      <c r="AV1021" s="55"/>
      <c r="AW1021" s="55"/>
      <c r="AX1021" s="56" t="e">
        <v>#DIV/0!</v>
      </c>
      <c r="AY1021" s="56" t="e">
        <v>#DIV/0!</v>
      </c>
      <c r="AZ1021" s="56" t="e">
        <v>#DIV/0!</v>
      </c>
      <c r="BA1021" s="56" t="e">
        <v>#DIV/0!</v>
      </c>
      <c r="BB1021" s="56" t="e">
        <v>#DIV/0!</v>
      </c>
      <c r="BC1021" s="57"/>
      <c r="BD1021" s="58"/>
      <c r="BE1021" s="2" t="s">
        <v>552</v>
      </c>
      <c r="BH1021" s="2" t="s">
        <v>428</v>
      </c>
      <c r="BI1021" s="9">
        <v>1</v>
      </c>
    </row>
    <row r="1022" spans="1:61">
      <c r="A1022" s="8">
        <v>43309</v>
      </c>
      <c r="B1022" s="9" t="s">
        <v>9</v>
      </c>
      <c r="D1022" s="9" t="s">
        <v>10</v>
      </c>
      <c r="E1022" s="9">
        <v>128</v>
      </c>
      <c r="F1022" s="9">
        <v>1</v>
      </c>
      <c r="G1022" s="10" t="s">
        <v>567</v>
      </c>
      <c r="H1022" s="2">
        <v>0</v>
      </c>
      <c r="I1022" s="2">
        <v>4</v>
      </c>
      <c r="J1022" s="49" t="str">
        <f>IF(((VLOOKUP($G1022,Depth_Lookup!$A$3:$J$561,9,FALSE))-(I1022/100))&gt;=0,"Good","Too Long")</f>
        <v>Good</v>
      </c>
      <c r="K1022" s="50">
        <f>(VLOOKUP($G1022,Depth_Lookup!$A$3:$J$561,10,FALSE))+(H1022/100)</f>
        <v>296.60000000000002</v>
      </c>
      <c r="L1022" s="50">
        <f>(VLOOKUP($G1022,Depth_Lookup!$A$3:$J$561,10,FALSE))+(I1022/100)</f>
        <v>296.64000000000004</v>
      </c>
      <c r="P1022" s="2" t="s">
        <v>373</v>
      </c>
      <c r="Q1022" s="2" t="s">
        <v>372</v>
      </c>
      <c r="R1022" s="9"/>
      <c r="S1022" s="17"/>
      <c r="T1022" s="208" t="s">
        <v>375</v>
      </c>
      <c r="U1022" s="5"/>
      <c r="V1022" s="9"/>
      <c r="W1022" s="9"/>
      <c r="X1022" s="10" t="e">
        <v>#N/A</v>
      </c>
      <c r="Y1022" s="5"/>
      <c r="Z1022" s="17" t="e">
        <v>#N/A</v>
      </c>
      <c r="AA1022" s="52"/>
      <c r="AC1022" s="9"/>
      <c r="AD1022" s="2" t="s">
        <v>376</v>
      </c>
      <c r="AE1022" s="10">
        <v>0</v>
      </c>
      <c r="AF1022" s="5"/>
      <c r="AG1022" s="17" t="e">
        <v>#N/A</v>
      </c>
      <c r="AI1022" s="2"/>
      <c r="AJ1022" s="2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5"/>
      <c r="AU1022" s="55"/>
      <c r="AV1022" s="55"/>
      <c r="AW1022" s="55"/>
      <c r="AX1022" s="56" t="e">
        <v>#DIV/0!</v>
      </c>
      <c r="AY1022" s="56" t="e">
        <v>#DIV/0!</v>
      </c>
      <c r="AZ1022" s="56" t="e">
        <v>#DIV/0!</v>
      </c>
      <c r="BA1022" s="56" t="e">
        <v>#DIV/0!</v>
      </c>
      <c r="BB1022" s="56" t="e">
        <v>#DIV/0!</v>
      </c>
      <c r="BC1022" s="57"/>
      <c r="BD1022" s="58"/>
      <c r="BE1022" s="2" t="s">
        <v>421</v>
      </c>
      <c r="BF1022" s="2" t="s">
        <v>568</v>
      </c>
      <c r="BH1022" s="2" t="s">
        <v>420</v>
      </c>
      <c r="BI1022" s="9">
        <v>0</v>
      </c>
    </row>
    <row r="1023" spans="1:61">
      <c r="A1023" s="8">
        <v>43309</v>
      </c>
      <c r="B1023" s="9" t="s">
        <v>9</v>
      </c>
      <c r="D1023" s="9" t="s">
        <v>10</v>
      </c>
      <c r="E1023" s="9">
        <v>128</v>
      </c>
      <c r="F1023" s="9">
        <v>1</v>
      </c>
      <c r="G1023" s="10" t="s">
        <v>567</v>
      </c>
      <c r="H1023" s="2">
        <v>4</v>
      </c>
      <c r="I1023" s="2">
        <v>59</v>
      </c>
      <c r="J1023" s="49" t="str">
        <f>IF(((VLOOKUP($G1023,Depth_Lookup!$A$3:$J$561,9,FALSE))-(I1023/100))&gt;=0,"Good","Too Long")</f>
        <v>Good</v>
      </c>
      <c r="K1023" s="50">
        <f>(VLOOKUP($G1023,Depth_Lookup!$A$3:$J$561,10,FALSE))+(H1023/100)</f>
        <v>296.64000000000004</v>
      </c>
      <c r="L1023" s="50">
        <f>(VLOOKUP($G1023,Depth_Lookup!$A$3:$J$561,10,FALSE))+(I1023/100)</f>
        <v>297.19</v>
      </c>
      <c r="P1023" s="2" t="s">
        <v>373</v>
      </c>
      <c r="Q1023" s="2" t="s">
        <v>372</v>
      </c>
      <c r="R1023" s="9"/>
      <c r="S1023" s="17"/>
      <c r="T1023" s="208" t="s">
        <v>375</v>
      </c>
      <c r="U1023" s="5"/>
      <c r="V1023" s="9"/>
      <c r="W1023" s="9"/>
      <c r="X1023" s="10" t="e">
        <v>#N/A</v>
      </c>
      <c r="Y1023" s="5"/>
      <c r="Z1023" s="17" t="e">
        <v>#N/A</v>
      </c>
      <c r="AA1023" s="52"/>
      <c r="AC1023" s="9"/>
      <c r="AD1023" s="2" t="s">
        <v>376</v>
      </c>
      <c r="AE1023" s="10">
        <v>0</v>
      </c>
      <c r="AF1023" s="5"/>
      <c r="AG1023" s="17" t="e">
        <v>#N/A</v>
      </c>
      <c r="AI1023" s="2"/>
      <c r="AJ1023" s="2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5"/>
      <c r="AU1023" s="55"/>
      <c r="AV1023" s="55"/>
      <c r="AW1023" s="55"/>
      <c r="AX1023" s="56" t="e">
        <v>#DIV/0!</v>
      </c>
      <c r="AY1023" s="56" t="e">
        <v>#DIV/0!</v>
      </c>
      <c r="AZ1023" s="56" t="e">
        <v>#DIV/0!</v>
      </c>
      <c r="BA1023" s="56" t="e">
        <v>#DIV/0!</v>
      </c>
      <c r="BB1023" s="56" t="e">
        <v>#DIV/0!</v>
      </c>
      <c r="BC1023" s="57"/>
      <c r="BD1023" s="58"/>
      <c r="BE1023" s="2" t="s">
        <v>552</v>
      </c>
      <c r="BF1023" s="2" t="s">
        <v>569</v>
      </c>
      <c r="BH1023" s="2" t="s">
        <v>428</v>
      </c>
      <c r="BI1023" s="9">
        <v>1</v>
      </c>
    </row>
    <row r="1024" spans="1:61">
      <c r="A1024" s="8">
        <v>43309</v>
      </c>
      <c r="B1024" s="9" t="s">
        <v>9</v>
      </c>
      <c r="D1024" s="9" t="s">
        <v>10</v>
      </c>
      <c r="E1024" s="9">
        <v>128</v>
      </c>
      <c r="F1024" s="9">
        <v>2</v>
      </c>
      <c r="G1024" s="10" t="s">
        <v>570</v>
      </c>
      <c r="H1024" s="2">
        <v>0</v>
      </c>
      <c r="I1024" s="2">
        <v>45</v>
      </c>
      <c r="J1024" s="49" t="str">
        <f>IF(((VLOOKUP($G1024,Depth_Lookup!$A$3:$J$561,9,FALSE))-(I1024/100))&gt;=0,"Good","Too Long")</f>
        <v>Good</v>
      </c>
      <c r="K1024" s="50">
        <f>(VLOOKUP($G1024,Depth_Lookup!$A$3:$J$561,10,FALSE))+(H1024/100)</f>
        <v>297.19</v>
      </c>
      <c r="L1024" s="50">
        <f>(VLOOKUP($G1024,Depth_Lookup!$A$3:$J$561,10,FALSE))+(I1024/100)</f>
        <v>297.64</v>
      </c>
      <c r="R1024" s="9"/>
      <c r="S1024" s="17"/>
      <c r="T1024" s="208"/>
      <c r="U1024" s="5"/>
      <c r="V1024" s="9"/>
      <c r="W1024" s="9"/>
      <c r="X1024" s="10" t="e">
        <v>#N/A</v>
      </c>
      <c r="Y1024" s="5"/>
      <c r="Z1024" s="17" t="e">
        <v>#N/A</v>
      </c>
      <c r="AA1024" s="52"/>
      <c r="AC1024" s="9"/>
      <c r="AD1024" s="2" t="s">
        <v>376</v>
      </c>
      <c r="AE1024" s="10">
        <v>0</v>
      </c>
      <c r="AF1024" s="5"/>
      <c r="AG1024" s="17" t="e">
        <v>#N/A</v>
      </c>
      <c r="AI1024" s="2"/>
      <c r="AJ1024" s="2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5"/>
      <c r="AU1024" s="55"/>
      <c r="AV1024" s="55"/>
      <c r="AW1024" s="55"/>
      <c r="AX1024" s="56" t="e">
        <v>#DIV/0!</v>
      </c>
      <c r="AY1024" s="56" t="e">
        <v>#DIV/0!</v>
      </c>
      <c r="AZ1024" s="56" t="e">
        <v>#DIV/0!</v>
      </c>
      <c r="BA1024" s="56" t="e">
        <v>#DIV/0!</v>
      </c>
      <c r="BB1024" s="56" t="e">
        <v>#DIV/0!</v>
      </c>
      <c r="BC1024" s="57" t="e">
        <v>#DIV/0!</v>
      </c>
      <c r="BD1024" s="58" t="e">
        <v>#DIV/0!</v>
      </c>
      <c r="BE1024" s="2" t="s">
        <v>552</v>
      </c>
      <c r="BF1024" s="2" t="s">
        <v>569</v>
      </c>
      <c r="BH1024" s="2" t="s">
        <v>428</v>
      </c>
      <c r="BI1024" s="9">
        <v>1</v>
      </c>
    </row>
    <row r="1025" spans="1:61">
      <c r="A1025" s="8">
        <v>43309</v>
      </c>
      <c r="B1025" s="9" t="s">
        <v>9</v>
      </c>
      <c r="D1025" s="9" t="s">
        <v>10</v>
      </c>
      <c r="E1025" s="9">
        <v>128</v>
      </c>
      <c r="F1025" s="9">
        <v>2</v>
      </c>
      <c r="G1025" s="10" t="s">
        <v>570</v>
      </c>
      <c r="H1025" s="2">
        <v>45</v>
      </c>
      <c r="I1025" s="2">
        <v>46</v>
      </c>
      <c r="J1025" s="49" t="str">
        <f>IF(((VLOOKUP($G1025,Depth_Lookup!$A$3:$J$561,9,FALSE))-(I1025/100))&gt;=0,"Good","Too Long")</f>
        <v>Good</v>
      </c>
      <c r="K1025" s="50">
        <f>(VLOOKUP($G1025,Depth_Lookup!$A$3:$J$561,10,FALSE))+(H1025/100)</f>
        <v>297.64</v>
      </c>
      <c r="L1025" s="50">
        <f>(VLOOKUP($G1025,Depth_Lookup!$A$3:$J$561,10,FALSE))+(I1025/100)</f>
        <v>297.64999999999998</v>
      </c>
      <c r="P1025" s="2" t="s">
        <v>373</v>
      </c>
      <c r="Q1025" s="2" t="s">
        <v>372</v>
      </c>
      <c r="R1025" s="9"/>
      <c r="S1025" s="17"/>
      <c r="T1025" s="208" t="s">
        <v>375</v>
      </c>
      <c r="U1025" s="5"/>
      <c r="V1025" s="9"/>
      <c r="W1025" s="9"/>
      <c r="X1025" s="10" t="e">
        <v>#N/A</v>
      </c>
      <c r="Y1025" s="5"/>
      <c r="Z1025" s="17" t="e">
        <v>#N/A</v>
      </c>
      <c r="AA1025" s="52"/>
      <c r="AC1025" s="9"/>
      <c r="AD1025" s="2" t="s">
        <v>376</v>
      </c>
      <c r="AE1025" s="10">
        <v>0</v>
      </c>
      <c r="AF1025" s="5"/>
      <c r="AG1025" s="17" t="e">
        <v>#N/A</v>
      </c>
      <c r="AI1025" s="2"/>
      <c r="AJ1025" s="2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5"/>
      <c r="AU1025" s="55"/>
      <c r="AV1025" s="55"/>
      <c r="AW1025" s="55"/>
      <c r="AX1025" s="56" t="e">
        <v>#DIV/0!</v>
      </c>
      <c r="AY1025" s="56" t="e">
        <v>#DIV/0!</v>
      </c>
      <c r="AZ1025" s="56" t="e">
        <v>#DIV/0!</v>
      </c>
      <c r="BA1025" s="56" t="e">
        <v>#DIV/0!</v>
      </c>
      <c r="BB1025" s="56" t="e">
        <v>#DIV/0!</v>
      </c>
      <c r="BC1025" s="57"/>
      <c r="BD1025" s="58"/>
      <c r="BE1025" s="2" t="s">
        <v>571</v>
      </c>
      <c r="BF1025" s="2" t="s">
        <v>572</v>
      </c>
      <c r="BH1025" s="2" t="s">
        <v>445</v>
      </c>
      <c r="BI1025" s="9">
        <v>4</v>
      </c>
    </row>
    <row r="1026" spans="1:61">
      <c r="A1026" s="8">
        <v>43309</v>
      </c>
      <c r="B1026" s="9" t="s">
        <v>9</v>
      </c>
      <c r="D1026" s="9" t="s">
        <v>10</v>
      </c>
      <c r="E1026" s="9">
        <v>128</v>
      </c>
      <c r="F1026" s="9">
        <v>2</v>
      </c>
      <c r="G1026" s="10" t="s">
        <v>570</v>
      </c>
      <c r="H1026" s="2">
        <v>46</v>
      </c>
      <c r="I1026" s="2">
        <v>70</v>
      </c>
      <c r="J1026" s="49" t="str">
        <f>IF(((VLOOKUP($G1026,Depth_Lookup!$A$3:$J$561,9,FALSE))-(I1026/100))&gt;=0,"Good","Too Long")</f>
        <v>Good</v>
      </c>
      <c r="K1026" s="50">
        <f>(VLOOKUP($G1026,Depth_Lookup!$A$3:$J$561,10,FALSE))+(H1026/100)</f>
        <v>297.64999999999998</v>
      </c>
      <c r="L1026" s="50">
        <f>(VLOOKUP($G1026,Depth_Lookup!$A$3:$J$561,10,FALSE))+(I1026/100)</f>
        <v>297.89</v>
      </c>
      <c r="P1026" s="2" t="s">
        <v>373</v>
      </c>
      <c r="Q1026" s="2" t="s">
        <v>372</v>
      </c>
      <c r="R1026" s="9"/>
      <c r="S1026" s="17"/>
      <c r="T1026" s="208" t="s">
        <v>375</v>
      </c>
      <c r="U1026" s="5"/>
      <c r="V1026" s="9"/>
      <c r="W1026" s="9"/>
      <c r="X1026" s="10" t="e">
        <v>#N/A</v>
      </c>
      <c r="Y1026" s="5"/>
      <c r="Z1026" s="17" t="e">
        <v>#N/A</v>
      </c>
      <c r="AA1026" s="52"/>
      <c r="AC1026" s="9"/>
      <c r="AD1026" s="2" t="s">
        <v>376</v>
      </c>
      <c r="AE1026" s="10">
        <v>0</v>
      </c>
      <c r="AF1026" s="5"/>
      <c r="AG1026" s="17" t="e">
        <v>#N/A</v>
      </c>
      <c r="AI1026" s="2"/>
      <c r="AJ1026" s="2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5"/>
      <c r="AU1026" s="55"/>
      <c r="AV1026" s="55"/>
      <c r="AW1026" s="55"/>
      <c r="AX1026" s="56" t="e">
        <v>#DIV/0!</v>
      </c>
      <c r="AY1026" s="56" t="e">
        <v>#DIV/0!</v>
      </c>
      <c r="AZ1026" s="56" t="e">
        <v>#DIV/0!</v>
      </c>
      <c r="BA1026" s="56" t="e">
        <v>#DIV/0!</v>
      </c>
      <c r="BB1026" s="56" t="e">
        <v>#DIV/0!</v>
      </c>
      <c r="BC1026" s="57"/>
      <c r="BD1026" s="58"/>
      <c r="BE1026" s="2" t="s">
        <v>573</v>
      </c>
      <c r="BF1026" s="2" t="s">
        <v>574</v>
      </c>
      <c r="BH1026" s="2" t="s">
        <v>537</v>
      </c>
      <c r="BI1026" s="9">
        <v>2</v>
      </c>
    </row>
    <row r="1027" spans="1:61">
      <c r="A1027" s="8">
        <v>43309</v>
      </c>
      <c r="B1027" s="9" t="s">
        <v>9</v>
      </c>
      <c r="D1027" s="9" t="s">
        <v>10</v>
      </c>
      <c r="E1027" s="9">
        <v>128</v>
      </c>
      <c r="F1027" s="9">
        <v>2</v>
      </c>
      <c r="G1027" s="10" t="s">
        <v>570</v>
      </c>
      <c r="H1027" s="2">
        <v>70</v>
      </c>
      <c r="I1027" s="2">
        <v>85</v>
      </c>
      <c r="J1027" s="49" t="str">
        <f>IF(((VLOOKUP($G1027,Depth_Lookup!$A$3:$J$561,9,FALSE))-(I1027/100))&gt;=0,"Good","Too Long")</f>
        <v>Good</v>
      </c>
      <c r="K1027" s="50">
        <f>(VLOOKUP($G1027,Depth_Lookup!$A$3:$J$561,10,FALSE))+(H1027/100)</f>
        <v>297.89</v>
      </c>
      <c r="L1027" s="50">
        <f>(VLOOKUP($G1027,Depth_Lookup!$A$3:$J$561,10,FALSE))+(I1027/100)</f>
        <v>298.04000000000002</v>
      </c>
      <c r="P1027" s="2" t="s">
        <v>373</v>
      </c>
      <c r="Q1027" s="2" t="s">
        <v>372</v>
      </c>
      <c r="R1027" s="9"/>
      <c r="S1027" s="17"/>
      <c r="T1027" s="208" t="s">
        <v>375</v>
      </c>
      <c r="U1027" s="5"/>
      <c r="V1027" s="9"/>
      <c r="W1027" s="9"/>
      <c r="X1027" s="10" t="e">
        <v>#N/A</v>
      </c>
      <c r="Y1027" s="5"/>
      <c r="Z1027" s="17" t="e">
        <v>#N/A</v>
      </c>
      <c r="AA1027" s="52"/>
      <c r="AC1027" s="9"/>
      <c r="AD1027" s="2" t="s">
        <v>376</v>
      </c>
      <c r="AE1027" s="10">
        <v>0</v>
      </c>
      <c r="AF1027" s="5"/>
      <c r="AG1027" s="17" t="e">
        <v>#N/A</v>
      </c>
      <c r="AI1027" s="2"/>
      <c r="AJ1027" s="2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5"/>
      <c r="AU1027" s="55"/>
      <c r="AV1027" s="55"/>
      <c r="AW1027" s="55"/>
      <c r="AX1027" s="56" t="e">
        <v>#DIV/0!</v>
      </c>
      <c r="AY1027" s="56" t="e">
        <v>#DIV/0!</v>
      </c>
      <c r="AZ1027" s="56" t="e">
        <v>#DIV/0!</v>
      </c>
      <c r="BA1027" s="56" t="e">
        <v>#DIV/0!</v>
      </c>
      <c r="BB1027" s="56" t="e">
        <v>#DIV/0!</v>
      </c>
      <c r="BC1027" s="57"/>
      <c r="BD1027" s="58"/>
      <c r="BE1027" s="2" t="s">
        <v>421</v>
      </c>
      <c r="BF1027" s="2" t="s">
        <v>568</v>
      </c>
      <c r="BH1027" s="2" t="s">
        <v>420</v>
      </c>
      <c r="BI1027" s="9">
        <v>0</v>
      </c>
    </row>
    <row r="1028" spans="1:61">
      <c r="A1028" s="8">
        <v>43309</v>
      </c>
      <c r="B1028" s="9" t="s">
        <v>9</v>
      </c>
      <c r="D1028" s="9" t="s">
        <v>10</v>
      </c>
      <c r="E1028" s="9">
        <v>128</v>
      </c>
      <c r="F1028" s="9">
        <v>3</v>
      </c>
      <c r="G1028" s="10" t="s">
        <v>575</v>
      </c>
      <c r="H1028" s="2">
        <v>0</v>
      </c>
      <c r="I1028" s="2">
        <v>5</v>
      </c>
      <c r="J1028" s="49" t="str">
        <f>IF(((VLOOKUP($G1028,Depth_Lookup!$A$3:$J$561,9,FALSE))-(I1028/100))&gt;=0,"Good","Too Long")</f>
        <v>Good</v>
      </c>
      <c r="K1028" s="50">
        <f>(VLOOKUP($G1028,Depth_Lookup!$A$3:$J$561,10,FALSE))+(H1028/100)</f>
        <v>298.04000000000002</v>
      </c>
      <c r="L1028" s="50">
        <f>(VLOOKUP($G1028,Depth_Lookup!$A$3:$J$561,10,FALSE))+(I1028/100)</f>
        <v>298.09000000000003</v>
      </c>
      <c r="R1028" s="9"/>
      <c r="S1028" s="17"/>
      <c r="T1028" s="208"/>
      <c r="U1028" s="5"/>
      <c r="V1028" s="9"/>
      <c r="W1028" s="9"/>
      <c r="X1028" s="10" t="e">
        <v>#N/A</v>
      </c>
      <c r="Y1028" s="5"/>
      <c r="Z1028" s="17" t="e">
        <v>#N/A</v>
      </c>
      <c r="AA1028" s="52"/>
      <c r="AC1028" s="9"/>
      <c r="AD1028" s="2" t="s">
        <v>376</v>
      </c>
      <c r="AE1028" s="10">
        <v>0</v>
      </c>
      <c r="AF1028" s="5"/>
      <c r="AG1028" s="17" t="e">
        <v>#N/A</v>
      </c>
      <c r="AI1028" s="2"/>
      <c r="AJ1028" s="2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5"/>
      <c r="AU1028" s="55"/>
      <c r="AV1028" s="55"/>
      <c r="AW1028" s="55"/>
      <c r="AX1028" s="56" t="e">
        <v>#DIV/0!</v>
      </c>
      <c r="AY1028" s="56" t="e">
        <v>#DIV/0!</v>
      </c>
      <c r="AZ1028" s="56" t="e">
        <v>#DIV/0!</v>
      </c>
      <c r="BA1028" s="56" t="e">
        <v>#DIV/0!</v>
      </c>
      <c r="BB1028" s="56" t="e">
        <v>#DIV/0!</v>
      </c>
      <c r="BC1028" s="57" t="e">
        <v>#DIV/0!</v>
      </c>
      <c r="BD1028" s="58" t="e">
        <v>#DIV/0!</v>
      </c>
      <c r="BE1028" s="2" t="s">
        <v>421</v>
      </c>
      <c r="BH1028" s="2" t="s">
        <v>420</v>
      </c>
      <c r="BI1028" s="9">
        <v>0</v>
      </c>
    </row>
    <row r="1029" spans="1:61">
      <c r="A1029" s="8">
        <v>43309</v>
      </c>
      <c r="B1029" s="9" t="s">
        <v>9</v>
      </c>
      <c r="D1029" s="9" t="s">
        <v>10</v>
      </c>
      <c r="E1029" s="9">
        <v>128</v>
      </c>
      <c r="F1029" s="9">
        <v>3</v>
      </c>
      <c r="G1029" s="10" t="s">
        <v>575</v>
      </c>
      <c r="H1029" s="2">
        <v>5</v>
      </c>
      <c r="I1029" s="2">
        <v>20</v>
      </c>
      <c r="J1029" s="49" t="str">
        <f>IF(((VLOOKUP($G1029,Depth_Lookup!$A$3:$J$561,9,FALSE))-(I1029/100))&gt;=0,"Good","Too Long")</f>
        <v>Good</v>
      </c>
      <c r="K1029" s="50">
        <f>(VLOOKUP($G1029,Depth_Lookup!$A$3:$J$561,10,FALSE))+(H1029/100)</f>
        <v>298.09000000000003</v>
      </c>
      <c r="L1029" s="50">
        <f>(VLOOKUP($G1029,Depth_Lookup!$A$3:$J$561,10,FALSE))+(I1029/100)</f>
        <v>298.24</v>
      </c>
      <c r="P1029" s="2" t="s">
        <v>373</v>
      </c>
      <c r="Q1029" s="2" t="s">
        <v>372</v>
      </c>
      <c r="R1029" s="9"/>
      <c r="S1029" s="17"/>
      <c r="T1029" s="208" t="s">
        <v>375</v>
      </c>
      <c r="U1029" s="5"/>
      <c r="V1029" s="9"/>
      <c r="W1029" s="9"/>
      <c r="X1029" s="10" t="e">
        <v>#N/A</v>
      </c>
      <c r="Y1029" s="5"/>
      <c r="Z1029" s="17" t="e">
        <v>#N/A</v>
      </c>
      <c r="AA1029" s="52"/>
      <c r="AC1029" s="9"/>
      <c r="AD1029" s="2" t="s">
        <v>376</v>
      </c>
      <c r="AE1029" s="10">
        <v>0</v>
      </c>
      <c r="AF1029" s="5"/>
      <c r="AG1029" s="17" t="e">
        <v>#N/A</v>
      </c>
      <c r="AI1029" s="2"/>
      <c r="AJ1029" s="2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5"/>
      <c r="AU1029" s="55"/>
      <c r="AV1029" s="55"/>
      <c r="AW1029" s="55"/>
      <c r="AX1029" s="56" t="e">
        <v>#DIV/0!</v>
      </c>
      <c r="AY1029" s="56" t="e">
        <v>#DIV/0!</v>
      </c>
      <c r="AZ1029" s="56" t="e">
        <v>#DIV/0!</v>
      </c>
      <c r="BA1029" s="56" t="e">
        <v>#DIV/0!</v>
      </c>
      <c r="BB1029" s="56" t="e">
        <v>#DIV/0!</v>
      </c>
      <c r="BC1029" s="57"/>
      <c r="BD1029" s="58"/>
      <c r="BE1029" s="2" t="s">
        <v>552</v>
      </c>
      <c r="BH1029" s="2" t="s">
        <v>428</v>
      </c>
      <c r="BI1029" s="9">
        <v>1</v>
      </c>
    </row>
    <row r="1030" spans="1:61">
      <c r="A1030" s="8">
        <v>43309</v>
      </c>
      <c r="B1030" s="9" t="s">
        <v>9</v>
      </c>
      <c r="D1030" s="9" t="s">
        <v>10</v>
      </c>
      <c r="E1030" s="9">
        <v>128</v>
      </c>
      <c r="F1030" s="9">
        <v>3</v>
      </c>
      <c r="G1030" s="10" t="s">
        <v>575</v>
      </c>
      <c r="H1030" s="2">
        <v>20</v>
      </c>
      <c r="I1030" s="2">
        <v>40</v>
      </c>
      <c r="J1030" s="49" t="str">
        <f>IF(((VLOOKUP($G1030,Depth_Lookup!$A$3:$J$561,9,FALSE))-(I1030/100))&gt;=0,"Good","Too Long")</f>
        <v>Good</v>
      </c>
      <c r="K1030" s="50">
        <f>(VLOOKUP($G1030,Depth_Lookup!$A$3:$J$561,10,FALSE))+(H1030/100)</f>
        <v>298.24</v>
      </c>
      <c r="L1030" s="50">
        <f>(VLOOKUP($G1030,Depth_Lookup!$A$3:$J$561,10,FALSE))+(I1030/100)</f>
        <v>298.44</v>
      </c>
      <c r="P1030" s="2" t="s">
        <v>373</v>
      </c>
      <c r="Q1030" s="2" t="s">
        <v>372</v>
      </c>
      <c r="R1030" s="9"/>
      <c r="S1030" s="17"/>
      <c r="T1030" s="208" t="s">
        <v>375</v>
      </c>
      <c r="U1030" s="5"/>
      <c r="V1030" s="9"/>
      <c r="W1030" s="9"/>
      <c r="X1030" s="10" t="e">
        <v>#N/A</v>
      </c>
      <c r="Y1030" s="5"/>
      <c r="Z1030" s="17" t="e">
        <v>#N/A</v>
      </c>
      <c r="AA1030" s="52"/>
      <c r="AC1030" s="9"/>
      <c r="AD1030" s="2" t="s">
        <v>376</v>
      </c>
      <c r="AE1030" s="10">
        <v>0</v>
      </c>
      <c r="AF1030" s="5"/>
      <c r="AG1030" s="17" t="e">
        <v>#N/A</v>
      </c>
      <c r="AI1030" s="2"/>
      <c r="AJ1030" s="2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5"/>
      <c r="AU1030" s="55"/>
      <c r="AV1030" s="55"/>
      <c r="AW1030" s="55"/>
      <c r="AX1030" s="56" t="e">
        <v>#DIV/0!</v>
      </c>
      <c r="AY1030" s="56" t="e">
        <v>#DIV/0!</v>
      </c>
      <c r="AZ1030" s="56" t="e">
        <v>#DIV/0!</v>
      </c>
      <c r="BA1030" s="56" t="e">
        <v>#DIV/0!</v>
      </c>
      <c r="BB1030" s="56" t="e">
        <v>#DIV/0!</v>
      </c>
      <c r="BC1030" s="57"/>
      <c r="BD1030" s="58"/>
      <c r="BE1030" s="2" t="s">
        <v>576</v>
      </c>
      <c r="BH1030" s="2" t="s">
        <v>428</v>
      </c>
      <c r="BI1030" s="9">
        <v>1</v>
      </c>
    </row>
    <row r="1031" spans="1:61">
      <c r="A1031" s="8">
        <v>43309</v>
      </c>
      <c r="B1031" s="9" t="s">
        <v>9</v>
      </c>
      <c r="D1031" s="9" t="s">
        <v>10</v>
      </c>
      <c r="E1031" s="9">
        <v>128</v>
      </c>
      <c r="F1031" s="9">
        <v>3</v>
      </c>
      <c r="G1031" s="10" t="s">
        <v>575</v>
      </c>
      <c r="H1031" s="2">
        <v>40</v>
      </c>
      <c r="I1031" s="2">
        <v>64.5</v>
      </c>
      <c r="J1031" s="49" t="str">
        <f>IF(((VLOOKUP($G1031,Depth_Lookup!$A$3:$J$561,9,FALSE))-(I1031/100))&gt;=0,"Good","Too Long")</f>
        <v>Good</v>
      </c>
      <c r="K1031" s="50">
        <f>(VLOOKUP($G1031,Depth_Lookup!$A$3:$J$561,10,FALSE))+(H1031/100)</f>
        <v>298.44</v>
      </c>
      <c r="L1031" s="50">
        <f>(VLOOKUP($G1031,Depth_Lookup!$A$3:$J$561,10,FALSE))+(I1031/100)</f>
        <v>298.685</v>
      </c>
      <c r="P1031" s="2" t="s">
        <v>373</v>
      </c>
      <c r="Q1031" s="2" t="s">
        <v>372</v>
      </c>
      <c r="R1031" s="9"/>
      <c r="S1031" s="17"/>
      <c r="T1031" s="208" t="s">
        <v>375</v>
      </c>
      <c r="U1031" s="5"/>
      <c r="V1031" s="9"/>
      <c r="W1031" s="9"/>
      <c r="X1031" s="10" t="e">
        <v>#N/A</v>
      </c>
      <c r="Y1031" s="5"/>
      <c r="Z1031" s="17" t="e">
        <v>#N/A</v>
      </c>
      <c r="AA1031" s="52"/>
      <c r="AC1031" s="9"/>
      <c r="AD1031" s="2" t="s">
        <v>376</v>
      </c>
      <c r="AE1031" s="10">
        <v>0</v>
      </c>
      <c r="AF1031" s="5"/>
      <c r="AG1031" s="17" t="e">
        <v>#N/A</v>
      </c>
      <c r="AI1031" s="2"/>
      <c r="AJ1031" s="2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5"/>
      <c r="AU1031" s="55"/>
      <c r="AV1031" s="55"/>
      <c r="AW1031" s="55"/>
      <c r="AX1031" s="56" t="e">
        <v>#DIV/0!</v>
      </c>
      <c r="AY1031" s="56" t="e">
        <v>#DIV/0!</v>
      </c>
      <c r="AZ1031" s="56" t="e">
        <v>#DIV/0!</v>
      </c>
      <c r="BA1031" s="56" t="e">
        <v>#DIV/0!</v>
      </c>
      <c r="BB1031" s="56" t="e">
        <v>#DIV/0!</v>
      </c>
      <c r="BC1031" s="57"/>
      <c r="BD1031" s="58"/>
      <c r="BE1031" s="2" t="s">
        <v>552</v>
      </c>
      <c r="BH1031" s="2" t="s">
        <v>428</v>
      </c>
      <c r="BI1031" s="9">
        <v>1</v>
      </c>
    </row>
    <row r="1032" spans="1:61">
      <c r="A1032" s="8">
        <v>43309</v>
      </c>
      <c r="B1032" s="9" t="s">
        <v>9</v>
      </c>
      <c r="D1032" s="9" t="s">
        <v>10</v>
      </c>
      <c r="E1032" s="9">
        <v>128</v>
      </c>
      <c r="F1032" s="9">
        <v>4</v>
      </c>
      <c r="G1032" s="10" t="s">
        <v>577</v>
      </c>
      <c r="H1032" s="2">
        <v>0</v>
      </c>
      <c r="I1032" s="2">
        <v>3</v>
      </c>
      <c r="J1032" s="49" t="str">
        <f>IF(((VLOOKUP($G1032,Depth_Lookup!$A$3:$J$561,9,FALSE))-(I1032/100))&gt;=0,"Good","Too Long")</f>
        <v>Good</v>
      </c>
      <c r="K1032" s="50">
        <f>(VLOOKUP($G1032,Depth_Lookup!$A$3:$J$561,10,FALSE))+(H1032/100)</f>
        <v>298.685</v>
      </c>
      <c r="L1032" s="50">
        <f>(VLOOKUP($G1032,Depth_Lookup!$A$3:$J$561,10,FALSE))+(I1032/100)</f>
        <v>298.71499999999997</v>
      </c>
      <c r="P1032" s="2" t="s">
        <v>373</v>
      </c>
      <c r="Q1032" s="2" t="s">
        <v>372</v>
      </c>
      <c r="R1032" s="9"/>
      <c r="S1032" s="17"/>
      <c r="T1032" s="208" t="s">
        <v>375</v>
      </c>
      <c r="U1032" s="5"/>
      <c r="V1032" s="9"/>
      <c r="W1032" s="9"/>
      <c r="X1032" s="10" t="e">
        <v>#N/A</v>
      </c>
      <c r="Y1032" s="5"/>
      <c r="Z1032" s="17" t="e">
        <v>#N/A</v>
      </c>
      <c r="AA1032" s="52"/>
      <c r="AC1032" s="9"/>
      <c r="AD1032" s="2" t="s">
        <v>376</v>
      </c>
      <c r="AE1032" s="10">
        <v>0</v>
      </c>
      <c r="AF1032" s="5"/>
      <c r="AG1032" s="17" t="e">
        <v>#N/A</v>
      </c>
      <c r="AI1032" s="2"/>
      <c r="AJ1032" s="2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5"/>
      <c r="AU1032" s="55"/>
      <c r="AV1032" s="55"/>
      <c r="AW1032" s="55"/>
      <c r="AX1032" s="56" t="e">
        <v>#DIV/0!</v>
      </c>
      <c r="AY1032" s="56" t="e">
        <v>#DIV/0!</v>
      </c>
      <c r="AZ1032" s="56" t="e">
        <v>#DIV/0!</v>
      </c>
      <c r="BA1032" s="56" t="e">
        <v>#DIV/0!</v>
      </c>
      <c r="BB1032" s="56" t="e">
        <v>#DIV/0!</v>
      </c>
      <c r="BC1032" s="57"/>
      <c r="BD1032" s="58"/>
      <c r="BE1032" s="2" t="s">
        <v>578</v>
      </c>
      <c r="BH1032" s="2" t="s">
        <v>445</v>
      </c>
      <c r="BI1032" s="9">
        <v>4</v>
      </c>
    </row>
    <row r="1033" spans="1:61">
      <c r="A1033" s="8">
        <v>43309</v>
      </c>
      <c r="B1033" s="9" t="s">
        <v>9</v>
      </c>
      <c r="D1033" s="9" t="s">
        <v>10</v>
      </c>
      <c r="E1033" s="9">
        <v>128</v>
      </c>
      <c r="F1033" s="9">
        <v>4</v>
      </c>
      <c r="G1033" s="10" t="s">
        <v>577</v>
      </c>
      <c r="H1033" s="2">
        <v>3</v>
      </c>
      <c r="I1033" s="2">
        <v>49</v>
      </c>
      <c r="J1033" s="49" t="str">
        <f>IF(((VLOOKUP($G1033,Depth_Lookup!$A$3:$J$561,9,FALSE))-(I1033/100))&gt;=0,"Good","Too Long")</f>
        <v>Good</v>
      </c>
      <c r="K1033" s="50">
        <f>(VLOOKUP($G1033,Depth_Lookup!$A$3:$J$561,10,FALSE))+(H1033/100)</f>
        <v>298.71499999999997</v>
      </c>
      <c r="L1033" s="50">
        <f>(VLOOKUP($G1033,Depth_Lookup!$A$3:$J$561,10,FALSE))+(I1033/100)</f>
        <v>299.17500000000001</v>
      </c>
      <c r="P1033" s="2" t="s">
        <v>373</v>
      </c>
      <c r="Q1033" s="2" t="s">
        <v>372</v>
      </c>
      <c r="R1033" s="9"/>
      <c r="S1033" s="17"/>
      <c r="T1033" s="208" t="s">
        <v>375</v>
      </c>
      <c r="U1033" s="5"/>
      <c r="V1033" s="9"/>
      <c r="W1033" s="9"/>
      <c r="X1033" s="10" t="e">
        <v>#N/A</v>
      </c>
      <c r="Y1033" s="5"/>
      <c r="Z1033" s="17" t="e">
        <v>#N/A</v>
      </c>
      <c r="AA1033" s="52"/>
      <c r="AC1033" s="9"/>
      <c r="AD1033" s="2" t="s">
        <v>376</v>
      </c>
      <c r="AE1033" s="10">
        <v>0</v>
      </c>
      <c r="AF1033" s="5"/>
      <c r="AG1033" s="17" t="e">
        <v>#N/A</v>
      </c>
      <c r="AI1033" s="2"/>
      <c r="AJ1033" s="2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5"/>
      <c r="AU1033" s="55"/>
      <c r="AV1033" s="55"/>
      <c r="AW1033" s="55"/>
      <c r="AX1033" s="56" t="e">
        <v>#DIV/0!</v>
      </c>
      <c r="AY1033" s="56" t="e">
        <v>#DIV/0!</v>
      </c>
      <c r="AZ1033" s="56" t="e">
        <v>#DIV/0!</v>
      </c>
      <c r="BA1033" s="56" t="e">
        <v>#DIV/0!</v>
      </c>
      <c r="BB1033" s="56" t="e">
        <v>#DIV/0!</v>
      </c>
      <c r="BC1033" s="57"/>
      <c r="BD1033" s="58"/>
      <c r="BE1033" s="2" t="s">
        <v>552</v>
      </c>
      <c r="BH1033" s="2" t="s">
        <v>428</v>
      </c>
      <c r="BI1033" s="9">
        <v>1</v>
      </c>
    </row>
    <row r="1034" spans="1:61">
      <c r="A1034" s="8">
        <v>43309</v>
      </c>
      <c r="B1034" s="9" t="s">
        <v>9</v>
      </c>
      <c r="D1034" s="9" t="s">
        <v>10</v>
      </c>
      <c r="E1034" s="9">
        <v>128</v>
      </c>
      <c r="F1034" s="9">
        <v>4</v>
      </c>
      <c r="G1034" s="10" t="s">
        <v>577</v>
      </c>
      <c r="H1034" s="2">
        <v>49</v>
      </c>
      <c r="I1034" s="2">
        <v>67</v>
      </c>
      <c r="J1034" s="49" t="str">
        <f>IF(((VLOOKUP($G1034,Depth_Lookup!$A$3:$J$561,9,FALSE))-(I1034/100))&gt;=0,"Good","Too Long")</f>
        <v>Good</v>
      </c>
      <c r="K1034" s="50">
        <f>(VLOOKUP($G1034,Depth_Lookup!$A$3:$J$561,10,FALSE))+(H1034/100)</f>
        <v>299.17500000000001</v>
      </c>
      <c r="L1034" s="50">
        <f>(VLOOKUP($G1034,Depth_Lookup!$A$3:$J$561,10,FALSE))+(I1034/100)</f>
        <v>299.35500000000002</v>
      </c>
      <c r="P1034" s="2" t="s">
        <v>373</v>
      </c>
      <c r="Q1034" s="2" t="s">
        <v>372</v>
      </c>
      <c r="R1034" s="9"/>
      <c r="S1034" s="17"/>
      <c r="T1034" s="208" t="s">
        <v>375</v>
      </c>
      <c r="U1034" s="5"/>
      <c r="V1034" s="9"/>
      <c r="W1034" s="9"/>
      <c r="X1034" s="10" t="e">
        <v>#N/A</v>
      </c>
      <c r="Y1034" s="5"/>
      <c r="Z1034" s="17" t="e">
        <v>#N/A</v>
      </c>
      <c r="AA1034" s="52"/>
      <c r="AC1034" s="9"/>
      <c r="AD1034" s="2" t="s">
        <v>376</v>
      </c>
      <c r="AE1034" s="10">
        <v>0</v>
      </c>
      <c r="AF1034" s="5"/>
      <c r="AG1034" s="17" t="e">
        <v>#N/A</v>
      </c>
      <c r="AI1034" s="2"/>
      <c r="AJ1034" s="2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5"/>
      <c r="AU1034" s="55"/>
      <c r="AV1034" s="55"/>
      <c r="AW1034" s="55"/>
      <c r="AX1034" s="56" t="e">
        <v>#DIV/0!</v>
      </c>
      <c r="AY1034" s="56" t="e">
        <v>#DIV/0!</v>
      </c>
      <c r="AZ1034" s="56" t="e">
        <v>#DIV/0!</v>
      </c>
      <c r="BA1034" s="56" t="e">
        <v>#DIV/0!</v>
      </c>
      <c r="BB1034" s="56" t="e">
        <v>#DIV/0!</v>
      </c>
      <c r="BC1034" s="57"/>
      <c r="BD1034" s="58"/>
      <c r="BE1034" s="2" t="s">
        <v>579</v>
      </c>
      <c r="BF1034" s="2" t="s">
        <v>580</v>
      </c>
      <c r="BH1034" s="2" t="s">
        <v>445</v>
      </c>
      <c r="BI1034" s="9">
        <v>4</v>
      </c>
    </row>
    <row r="1035" spans="1:61">
      <c r="A1035" s="8">
        <v>43309</v>
      </c>
      <c r="B1035" s="9" t="s">
        <v>9</v>
      </c>
      <c r="D1035" s="9" t="s">
        <v>10</v>
      </c>
      <c r="E1035" s="9">
        <v>128</v>
      </c>
      <c r="F1035" s="9">
        <v>5</v>
      </c>
      <c r="G1035" s="10" t="s">
        <v>581</v>
      </c>
      <c r="H1035" s="2">
        <v>0</v>
      </c>
      <c r="I1035" s="2">
        <v>31</v>
      </c>
      <c r="J1035" s="49" t="str">
        <f>IF(((VLOOKUP($G1035,Depth_Lookup!$A$3:$J$561,9,FALSE))-(I1035/100))&gt;=0,"Good","Too Long")</f>
        <v>Good</v>
      </c>
      <c r="K1035" s="50">
        <f>(VLOOKUP($G1035,Depth_Lookup!$A$3:$J$561,10,FALSE))+(H1035/100)</f>
        <v>299.35500000000002</v>
      </c>
      <c r="L1035" s="50">
        <f>(VLOOKUP($G1035,Depth_Lookup!$A$3:$J$561,10,FALSE))+(I1035/100)</f>
        <v>299.66500000000002</v>
      </c>
      <c r="R1035" s="9"/>
      <c r="S1035" s="17"/>
      <c r="T1035" s="208"/>
      <c r="U1035" s="5"/>
      <c r="V1035" s="9"/>
      <c r="W1035" s="9"/>
      <c r="X1035" s="10" t="e">
        <v>#N/A</v>
      </c>
      <c r="Y1035" s="5"/>
      <c r="Z1035" s="17" t="e">
        <v>#N/A</v>
      </c>
      <c r="AA1035" s="52"/>
      <c r="AC1035" s="9"/>
      <c r="AD1035" s="2" t="s">
        <v>376</v>
      </c>
      <c r="AE1035" s="10">
        <v>0</v>
      </c>
      <c r="AF1035" s="5"/>
      <c r="AG1035" s="17" t="e">
        <v>#N/A</v>
      </c>
      <c r="AI1035" s="2"/>
      <c r="AJ1035" s="2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5"/>
      <c r="AU1035" s="55"/>
      <c r="AV1035" s="55"/>
      <c r="AW1035" s="55"/>
      <c r="AX1035" s="56" t="e">
        <v>#DIV/0!</v>
      </c>
      <c r="AY1035" s="56" t="e">
        <v>#DIV/0!</v>
      </c>
      <c r="AZ1035" s="56" t="e">
        <v>#DIV/0!</v>
      </c>
      <c r="BA1035" s="56" t="e">
        <v>#DIV/0!</v>
      </c>
      <c r="BB1035" s="56" t="e">
        <v>#DIV/0!</v>
      </c>
      <c r="BC1035" s="57" t="e">
        <v>#DIV/0!</v>
      </c>
      <c r="BD1035" s="58" t="e">
        <v>#DIV/0!</v>
      </c>
      <c r="BE1035" s="2" t="s">
        <v>579</v>
      </c>
      <c r="BF1035" s="2" t="s">
        <v>580</v>
      </c>
      <c r="BH1035" s="2" t="s">
        <v>445</v>
      </c>
      <c r="BI1035" s="9">
        <v>4</v>
      </c>
    </row>
    <row r="1036" spans="1:61">
      <c r="A1036" s="8">
        <v>43309</v>
      </c>
      <c r="B1036" s="9" t="s">
        <v>9</v>
      </c>
      <c r="D1036" s="9" t="s">
        <v>10</v>
      </c>
      <c r="E1036" s="9">
        <v>128</v>
      </c>
      <c r="F1036" s="9">
        <v>5</v>
      </c>
      <c r="G1036" s="10" t="s">
        <v>581</v>
      </c>
      <c r="H1036" s="2">
        <v>31</v>
      </c>
      <c r="I1036" s="2">
        <v>38</v>
      </c>
      <c r="J1036" s="49" t="str">
        <f>IF(((VLOOKUP($G1036,Depth_Lookup!$A$3:$J$561,9,FALSE))-(I1036/100))&gt;=0,"Good","Too Long")</f>
        <v>Good</v>
      </c>
      <c r="K1036" s="50">
        <f>(VLOOKUP($G1036,Depth_Lookup!$A$3:$J$561,10,FALSE))+(H1036/100)</f>
        <v>299.66500000000002</v>
      </c>
      <c r="L1036" s="50">
        <f>(VLOOKUP($G1036,Depth_Lookup!$A$3:$J$561,10,FALSE))+(I1036/100)</f>
        <v>299.73500000000001</v>
      </c>
      <c r="P1036" s="2" t="s">
        <v>373</v>
      </c>
      <c r="Q1036" s="2" t="s">
        <v>372</v>
      </c>
      <c r="R1036" s="9"/>
      <c r="S1036" s="17"/>
      <c r="T1036" s="208" t="s">
        <v>375</v>
      </c>
      <c r="U1036" s="5"/>
      <c r="V1036" s="9"/>
      <c r="W1036" s="9"/>
      <c r="X1036" s="10" t="e">
        <v>#N/A</v>
      </c>
      <c r="Y1036" s="5"/>
      <c r="Z1036" s="17" t="e">
        <v>#N/A</v>
      </c>
      <c r="AA1036" s="52"/>
      <c r="AC1036" s="9"/>
      <c r="AD1036" s="2" t="s">
        <v>376</v>
      </c>
      <c r="AE1036" s="10">
        <v>0</v>
      </c>
      <c r="AF1036" s="5"/>
      <c r="AG1036" s="17" t="e">
        <v>#N/A</v>
      </c>
      <c r="AI1036" s="2"/>
      <c r="AJ1036" s="2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5"/>
      <c r="AU1036" s="55"/>
      <c r="AV1036" s="55"/>
      <c r="AW1036" s="55"/>
      <c r="AX1036" s="56" t="e">
        <v>#DIV/0!</v>
      </c>
      <c r="AY1036" s="56" t="e">
        <v>#DIV/0!</v>
      </c>
      <c r="AZ1036" s="56" t="e">
        <v>#DIV/0!</v>
      </c>
      <c r="BA1036" s="56" t="e">
        <v>#DIV/0!</v>
      </c>
      <c r="BB1036" s="56" t="e">
        <v>#DIV/0!</v>
      </c>
      <c r="BC1036" s="57"/>
      <c r="BD1036" s="58"/>
      <c r="BE1036" s="2" t="s">
        <v>552</v>
      </c>
      <c r="BH1036" s="2" t="s">
        <v>428</v>
      </c>
      <c r="BI1036" s="9">
        <v>1</v>
      </c>
    </row>
    <row r="1037" spans="1:61">
      <c r="A1037" s="8">
        <v>43309</v>
      </c>
      <c r="B1037" s="9" t="s">
        <v>9</v>
      </c>
      <c r="D1037" s="9" t="s">
        <v>10</v>
      </c>
      <c r="E1037" s="9">
        <v>128</v>
      </c>
      <c r="F1037" s="9">
        <v>5</v>
      </c>
      <c r="G1037" s="10" t="s">
        <v>581</v>
      </c>
      <c r="H1037" s="2">
        <v>38</v>
      </c>
      <c r="I1037" s="2">
        <v>40</v>
      </c>
      <c r="J1037" s="49" t="str">
        <f>IF(((VLOOKUP($G1037,Depth_Lookup!$A$3:$J$561,9,FALSE))-(I1037/100))&gt;=0,"Good","Too Long")</f>
        <v>Good</v>
      </c>
      <c r="K1037" s="50">
        <f>(VLOOKUP($G1037,Depth_Lookup!$A$3:$J$561,10,FALSE))+(H1037/100)</f>
        <v>299.73500000000001</v>
      </c>
      <c r="L1037" s="50">
        <f>(VLOOKUP($G1037,Depth_Lookup!$A$3:$J$561,10,FALSE))+(I1037/100)</f>
        <v>299.755</v>
      </c>
      <c r="P1037" s="2" t="s">
        <v>373</v>
      </c>
      <c r="Q1037" s="2" t="s">
        <v>372</v>
      </c>
      <c r="R1037" s="9"/>
      <c r="S1037" s="17"/>
      <c r="T1037" s="208" t="s">
        <v>375</v>
      </c>
      <c r="U1037" s="5"/>
      <c r="V1037" s="9"/>
      <c r="W1037" s="9"/>
      <c r="X1037" s="10" t="e">
        <v>#N/A</v>
      </c>
      <c r="Y1037" s="5"/>
      <c r="Z1037" s="17" t="e">
        <v>#N/A</v>
      </c>
      <c r="AA1037" s="52"/>
      <c r="AC1037" s="9"/>
      <c r="AD1037" s="2" t="s">
        <v>376</v>
      </c>
      <c r="AE1037" s="10">
        <v>0</v>
      </c>
      <c r="AF1037" s="5"/>
      <c r="AG1037" s="17" t="e">
        <v>#N/A</v>
      </c>
      <c r="AI1037" s="2"/>
      <c r="AJ1037" s="2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5"/>
      <c r="AU1037" s="55"/>
      <c r="AV1037" s="55"/>
      <c r="AW1037" s="55"/>
      <c r="AX1037" s="56" t="e">
        <v>#DIV/0!</v>
      </c>
      <c r="AY1037" s="56" t="e">
        <v>#DIV/0!</v>
      </c>
      <c r="AZ1037" s="56" t="e">
        <v>#DIV/0!</v>
      </c>
      <c r="BA1037" s="56" t="e">
        <v>#DIV/0!</v>
      </c>
      <c r="BB1037" s="56" t="e">
        <v>#DIV/0!</v>
      </c>
      <c r="BC1037" s="57"/>
      <c r="BD1037" s="58"/>
      <c r="BE1037" s="2" t="s">
        <v>579</v>
      </c>
      <c r="BF1037" s="2" t="s">
        <v>580</v>
      </c>
      <c r="BH1037" s="2" t="s">
        <v>445</v>
      </c>
      <c r="BI1037" s="9">
        <v>4</v>
      </c>
    </row>
    <row r="1038" spans="1:61">
      <c r="A1038" s="8">
        <v>43309</v>
      </c>
      <c r="B1038" s="9" t="s">
        <v>9</v>
      </c>
      <c r="D1038" s="9" t="s">
        <v>10</v>
      </c>
      <c r="E1038" s="9">
        <v>128</v>
      </c>
      <c r="F1038" s="9">
        <v>5</v>
      </c>
      <c r="G1038" s="10" t="s">
        <v>581</v>
      </c>
      <c r="H1038" s="2">
        <v>40</v>
      </c>
      <c r="I1038" s="2">
        <v>45</v>
      </c>
      <c r="J1038" s="49" t="str">
        <f>IF(((VLOOKUP($G1038,Depth_Lookup!$A$3:$J$561,9,FALSE))-(I1038/100))&gt;=0,"Good","Too Long")</f>
        <v>Good</v>
      </c>
      <c r="K1038" s="50">
        <f>(VLOOKUP($G1038,Depth_Lookup!$A$3:$J$561,10,FALSE))+(H1038/100)</f>
        <v>299.755</v>
      </c>
      <c r="L1038" s="50">
        <f>(VLOOKUP($G1038,Depth_Lookup!$A$3:$J$561,10,FALSE))+(I1038/100)</f>
        <v>299.80500000000001</v>
      </c>
      <c r="P1038" s="2" t="s">
        <v>373</v>
      </c>
      <c r="Q1038" s="2" t="s">
        <v>372</v>
      </c>
      <c r="R1038" s="9"/>
      <c r="S1038" s="17"/>
      <c r="T1038" s="208" t="s">
        <v>375</v>
      </c>
      <c r="U1038" s="5"/>
      <c r="V1038" s="9"/>
      <c r="W1038" s="9"/>
      <c r="X1038" s="10" t="e">
        <v>#N/A</v>
      </c>
      <c r="Y1038" s="5"/>
      <c r="Z1038" s="17" t="e">
        <v>#N/A</v>
      </c>
      <c r="AA1038" s="52"/>
      <c r="AC1038" s="9"/>
      <c r="AD1038" s="2" t="s">
        <v>376</v>
      </c>
      <c r="AE1038" s="10">
        <v>0</v>
      </c>
      <c r="AF1038" s="5"/>
      <c r="AG1038" s="17" t="e">
        <v>#N/A</v>
      </c>
      <c r="AI1038" s="2"/>
      <c r="AJ1038" s="2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5"/>
      <c r="AU1038" s="55"/>
      <c r="AV1038" s="55"/>
      <c r="AW1038" s="55"/>
      <c r="AX1038" s="56" t="e">
        <v>#DIV/0!</v>
      </c>
      <c r="AY1038" s="56" t="e">
        <v>#DIV/0!</v>
      </c>
      <c r="AZ1038" s="56" t="e">
        <v>#DIV/0!</v>
      </c>
      <c r="BA1038" s="56" t="e">
        <v>#DIV/0!</v>
      </c>
      <c r="BB1038" s="56" t="e">
        <v>#DIV/0!</v>
      </c>
      <c r="BC1038" s="57"/>
      <c r="BD1038" s="58"/>
      <c r="BE1038" s="2" t="s">
        <v>552</v>
      </c>
      <c r="BH1038" s="2" t="s">
        <v>428</v>
      </c>
      <c r="BI1038" s="9">
        <v>1</v>
      </c>
    </row>
    <row r="1039" spans="1:61">
      <c r="A1039" s="8">
        <v>43309</v>
      </c>
      <c r="B1039" s="9" t="s">
        <v>9</v>
      </c>
      <c r="D1039" s="9" t="s">
        <v>10</v>
      </c>
      <c r="E1039" s="9">
        <v>129</v>
      </c>
      <c r="F1039" s="9">
        <v>1</v>
      </c>
      <c r="G1039" s="10" t="s">
        <v>582</v>
      </c>
      <c r="H1039" s="2">
        <v>0</v>
      </c>
      <c r="I1039" s="2">
        <v>15</v>
      </c>
      <c r="J1039" s="49" t="str">
        <f>IF(((VLOOKUP($G1039,Depth_Lookup!$A$3:$J$561,9,FALSE))-(I1039/100))&gt;=0,"Good","Too Long")</f>
        <v>Good</v>
      </c>
      <c r="K1039" s="50">
        <f>(VLOOKUP($G1039,Depth_Lookup!$A$3:$J$561,10,FALSE))+(H1039/100)</f>
        <v>299.60000000000002</v>
      </c>
      <c r="L1039" s="50">
        <f>(VLOOKUP($G1039,Depth_Lookup!$A$3:$J$561,10,FALSE))+(I1039/100)</f>
        <v>299.75</v>
      </c>
      <c r="R1039" s="9"/>
      <c r="S1039" s="17"/>
      <c r="T1039" s="208"/>
      <c r="U1039" s="5"/>
      <c r="V1039" s="9"/>
      <c r="W1039" s="9"/>
      <c r="X1039" s="10" t="e">
        <v>#N/A</v>
      </c>
      <c r="Y1039" s="5"/>
      <c r="Z1039" s="17" t="e">
        <v>#N/A</v>
      </c>
      <c r="AA1039" s="52"/>
      <c r="AC1039" s="9"/>
      <c r="AD1039" s="2" t="s">
        <v>376</v>
      </c>
      <c r="AE1039" s="10">
        <v>0</v>
      </c>
      <c r="AF1039" s="5"/>
      <c r="AG1039" s="17" t="e">
        <v>#N/A</v>
      </c>
      <c r="AI1039" s="2"/>
      <c r="AJ1039" s="2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5"/>
      <c r="AU1039" s="55"/>
      <c r="AV1039" s="55"/>
      <c r="AW1039" s="55"/>
      <c r="AX1039" s="56" t="e">
        <v>#DIV/0!</v>
      </c>
      <c r="AY1039" s="56" t="e">
        <v>#DIV/0!</v>
      </c>
      <c r="AZ1039" s="56" t="e">
        <v>#DIV/0!</v>
      </c>
      <c r="BA1039" s="56" t="e">
        <v>#DIV/0!</v>
      </c>
      <c r="BB1039" s="56" t="e">
        <v>#DIV/0!</v>
      </c>
      <c r="BC1039" s="57" t="e">
        <v>#DIV/0!</v>
      </c>
      <c r="BD1039" s="58" t="e">
        <v>#DIV/0!</v>
      </c>
      <c r="BE1039" s="2" t="s">
        <v>552</v>
      </c>
      <c r="BH1039" s="2" t="s">
        <v>428</v>
      </c>
      <c r="BI1039" s="9">
        <v>1</v>
      </c>
    </row>
    <row r="1040" spans="1:61" s="12" customFormat="1">
      <c r="A1040" s="11">
        <v>43309</v>
      </c>
      <c r="B1040" s="12" t="s">
        <v>9</v>
      </c>
      <c r="D1040" s="12" t="s">
        <v>10</v>
      </c>
      <c r="E1040" s="12">
        <v>129</v>
      </c>
      <c r="F1040" s="12">
        <v>1</v>
      </c>
      <c r="G1040" s="13" t="s">
        <v>582</v>
      </c>
      <c r="H1040" s="14">
        <v>15</v>
      </c>
      <c r="I1040" s="14">
        <v>54</v>
      </c>
      <c r="J1040" s="49" t="str">
        <f>IF(((VLOOKUP($G1040,Depth_Lookup!$A$3:$J$561,9,FALSE))-(I1040/100))&gt;=0,"Good","Too Long")</f>
        <v>Good</v>
      </c>
      <c r="K1040" s="50">
        <f>(VLOOKUP($G1040,Depth_Lookup!$A$3:$J$561,10,FALSE))+(H1040/100)</f>
        <v>299.75</v>
      </c>
      <c r="L1040" s="50">
        <f>(VLOOKUP($G1040,Depth_Lookup!$A$3:$J$561,10,FALSE))+(I1040/100)</f>
        <v>300.14000000000004</v>
      </c>
      <c r="M1040" s="60"/>
      <c r="N1040" s="61"/>
      <c r="P1040" s="14" t="s">
        <v>373</v>
      </c>
      <c r="Q1040" s="14" t="s">
        <v>372</v>
      </c>
      <c r="S1040" s="21"/>
      <c r="T1040" s="209" t="s">
        <v>375</v>
      </c>
      <c r="U1040" s="26"/>
      <c r="X1040" s="13" t="e">
        <v>#N/A</v>
      </c>
      <c r="Y1040" s="26"/>
      <c r="Z1040" s="21" t="e">
        <v>#N/A</v>
      </c>
      <c r="AA1040" s="62"/>
      <c r="AB1040" s="63"/>
      <c r="AD1040" s="14" t="s">
        <v>376</v>
      </c>
      <c r="AE1040" s="13">
        <v>0</v>
      </c>
      <c r="AF1040" s="26"/>
      <c r="AG1040" s="21" t="e">
        <v>#N/A</v>
      </c>
      <c r="AI1040" s="14"/>
      <c r="AJ1040" s="14"/>
      <c r="AK1040" s="64"/>
      <c r="AL1040" s="64"/>
      <c r="AM1040" s="64"/>
      <c r="AN1040" s="64"/>
      <c r="AO1040" s="64"/>
      <c r="AP1040" s="64"/>
      <c r="AQ1040" s="64"/>
      <c r="AR1040" s="64"/>
      <c r="AS1040" s="64"/>
      <c r="AT1040" s="65"/>
      <c r="AU1040" s="65"/>
      <c r="AV1040" s="65"/>
      <c r="AW1040" s="65"/>
      <c r="AX1040" s="66" t="e">
        <v>#DIV/0!</v>
      </c>
      <c r="AY1040" s="66" t="e">
        <v>#DIV/0!</v>
      </c>
      <c r="AZ1040" s="66" t="e">
        <v>#DIV/0!</v>
      </c>
      <c r="BA1040" s="66" t="e">
        <v>#DIV/0!</v>
      </c>
      <c r="BB1040" s="66" t="e">
        <v>#DIV/0!</v>
      </c>
      <c r="BC1040" s="67"/>
      <c r="BD1040" s="68"/>
      <c r="BE1040" s="14" t="s">
        <v>556</v>
      </c>
      <c r="BF1040" s="14"/>
      <c r="BG1040" s="69"/>
      <c r="BH1040" s="14" t="s">
        <v>445</v>
      </c>
      <c r="BI1040" s="12">
        <v>4</v>
      </c>
    </row>
    <row r="1041" spans="1:59" s="5" customFormat="1">
      <c r="A1041" s="127"/>
      <c r="G1041" s="17"/>
      <c r="J1041" s="128"/>
      <c r="K1041" s="129"/>
      <c r="L1041" s="129"/>
      <c r="M1041" s="36"/>
      <c r="N1041" s="130"/>
      <c r="S1041" s="17"/>
      <c r="T1041" s="153"/>
      <c r="X1041" s="17"/>
      <c r="Z1041" s="17"/>
      <c r="AA1041" s="131"/>
      <c r="AB1041" s="47"/>
      <c r="AE1041" s="17"/>
      <c r="AG1041" s="17"/>
      <c r="AK1041" s="132"/>
      <c r="AL1041" s="132"/>
      <c r="AM1041" s="132"/>
      <c r="AN1041" s="132"/>
      <c r="AO1041" s="132"/>
      <c r="AP1041" s="132"/>
      <c r="AQ1041" s="132"/>
      <c r="AR1041" s="132"/>
      <c r="AS1041" s="132"/>
      <c r="AT1041" s="133"/>
      <c r="AU1041" s="133"/>
      <c r="AV1041" s="133"/>
      <c r="AW1041" s="133"/>
      <c r="AX1041" s="134"/>
      <c r="AY1041" s="134"/>
      <c r="AZ1041" s="134"/>
      <c r="BA1041" s="134"/>
      <c r="BB1041" s="134"/>
      <c r="BC1041" s="135"/>
      <c r="BD1041" s="136"/>
      <c r="BG1041" s="48"/>
    </row>
    <row r="1042" spans="1:59" s="5" customFormat="1">
      <c r="A1042" s="127"/>
      <c r="G1042" s="17"/>
      <c r="J1042" s="128"/>
      <c r="K1042" s="129"/>
      <c r="L1042" s="129"/>
      <c r="M1042" s="36"/>
      <c r="N1042" s="130"/>
      <c r="S1042" s="17"/>
      <c r="T1042" s="153"/>
      <c r="X1042" s="17"/>
      <c r="Z1042" s="17"/>
      <c r="AA1042" s="131"/>
      <c r="AB1042" s="47"/>
      <c r="AE1042" s="17"/>
      <c r="AG1042" s="17"/>
      <c r="AK1042" s="132"/>
      <c r="AL1042" s="132"/>
      <c r="AM1042" s="132"/>
      <c r="AN1042" s="132"/>
      <c r="AO1042" s="132"/>
      <c r="AP1042" s="132"/>
      <c r="AQ1042" s="132"/>
      <c r="AR1042" s="132"/>
      <c r="AS1042" s="132"/>
      <c r="AT1042" s="133"/>
      <c r="AU1042" s="133"/>
      <c r="AV1042" s="133"/>
      <c r="AW1042" s="133"/>
      <c r="AX1042" s="134"/>
      <c r="AY1042" s="134"/>
      <c r="AZ1042" s="134"/>
      <c r="BA1042" s="134"/>
      <c r="BB1042" s="134"/>
      <c r="BC1042" s="135"/>
      <c r="BD1042" s="136"/>
      <c r="BG1042" s="48"/>
    </row>
    <row r="1043" spans="1:59" s="5" customFormat="1">
      <c r="A1043" s="127"/>
      <c r="G1043" s="17"/>
      <c r="J1043" s="128"/>
      <c r="K1043" s="129"/>
      <c r="L1043" s="129"/>
      <c r="M1043" s="36"/>
      <c r="N1043" s="130"/>
      <c r="S1043" s="17"/>
      <c r="T1043" s="153"/>
      <c r="X1043" s="17"/>
      <c r="Z1043" s="17"/>
      <c r="AA1043" s="131"/>
      <c r="AB1043" s="47"/>
      <c r="AE1043" s="17"/>
      <c r="AG1043" s="17"/>
      <c r="AK1043" s="132"/>
      <c r="AL1043" s="132"/>
      <c r="AM1043" s="132"/>
      <c r="AN1043" s="132"/>
      <c r="AO1043" s="132"/>
      <c r="AP1043" s="132"/>
      <c r="AQ1043" s="132"/>
      <c r="AR1043" s="132"/>
      <c r="AS1043" s="132"/>
      <c r="AT1043" s="133"/>
      <c r="AU1043" s="133"/>
      <c r="AV1043" s="133"/>
      <c r="AW1043" s="133"/>
      <c r="AX1043" s="134"/>
      <c r="AY1043" s="134"/>
      <c r="AZ1043" s="134"/>
      <c r="BA1043" s="134"/>
      <c r="BB1043" s="134"/>
      <c r="BC1043" s="135"/>
      <c r="BD1043" s="136"/>
      <c r="BG1043" s="48"/>
    </row>
    <row r="1044" spans="1:59" s="5" customFormat="1">
      <c r="A1044" s="127"/>
      <c r="G1044" s="17"/>
      <c r="J1044" s="128"/>
      <c r="K1044" s="129"/>
      <c r="L1044" s="129"/>
      <c r="M1044" s="36"/>
      <c r="N1044" s="130"/>
      <c r="S1044" s="17"/>
      <c r="T1044" s="153"/>
      <c r="X1044" s="17"/>
      <c r="Z1044" s="17"/>
      <c r="AA1044" s="131"/>
      <c r="AB1044" s="47"/>
      <c r="AE1044" s="17"/>
      <c r="AG1044" s="17"/>
      <c r="AK1044" s="132"/>
      <c r="AL1044" s="132"/>
      <c r="AM1044" s="132"/>
      <c r="AN1044" s="132"/>
      <c r="AO1044" s="132"/>
      <c r="AP1044" s="132"/>
      <c r="AQ1044" s="132"/>
      <c r="AR1044" s="132"/>
      <c r="AS1044" s="132"/>
      <c r="AT1044" s="133"/>
      <c r="AU1044" s="133"/>
      <c r="AV1044" s="133"/>
      <c r="AW1044" s="133"/>
      <c r="AX1044" s="134"/>
      <c r="AY1044" s="134"/>
      <c r="AZ1044" s="134"/>
      <c r="BA1044" s="134"/>
      <c r="BB1044" s="134"/>
      <c r="BC1044" s="135"/>
      <c r="BD1044" s="136"/>
      <c r="BG1044" s="48"/>
    </row>
    <row r="1045" spans="1:59" s="5" customFormat="1">
      <c r="A1045" s="127"/>
      <c r="G1045" s="17"/>
      <c r="J1045" s="128"/>
      <c r="K1045" s="129"/>
      <c r="L1045" s="129"/>
      <c r="M1045" s="36"/>
      <c r="N1045" s="130"/>
      <c r="S1045" s="17"/>
      <c r="T1045" s="153"/>
      <c r="X1045" s="17"/>
      <c r="Z1045" s="17"/>
      <c r="AA1045" s="131"/>
      <c r="AB1045" s="47"/>
      <c r="AE1045" s="17"/>
      <c r="AG1045" s="17"/>
      <c r="AK1045" s="132"/>
      <c r="AL1045" s="132"/>
      <c r="AM1045" s="132"/>
      <c r="AN1045" s="132"/>
      <c r="AO1045" s="132"/>
      <c r="AP1045" s="132"/>
      <c r="AQ1045" s="132"/>
      <c r="AR1045" s="132"/>
      <c r="AS1045" s="132"/>
      <c r="AT1045" s="133"/>
      <c r="AU1045" s="133"/>
      <c r="AV1045" s="133"/>
      <c r="AW1045" s="133"/>
      <c r="AX1045" s="134"/>
      <c r="AY1045" s="134"/>
      <c r="AZ1045" s="134"/>
      <c r="BA1045" s="134"/>
      <c r="BB1045" s="134"/>
      <c r="BC1045" s="135"/>
      <c r="BD1045" s="136"/>
      <c r="BG1045" s="48"/>
    </row>
    <row r="1046" spans="1:59" s="5" customFormat="1">
      <c r="A1046" s="127"/>
      <c r="G1046" s="17"/>
      <c r="J1046" s="128"/>
      <c r="K1046" s="129"/>
      <c r="L1046" s="129"/>
      <c r="M1046" s="36"/>
      <c r="N1046" s="130"/>
      <c r="S1046" s="17"/>
      <c r="T1046" s="153"/>
      <c r="X1046" s="17"/>
      <c r="Z1046" s="17"/>
      <c r="AA1046" s="131"/>
      <c r="AB1046" s="47"/>
      <c r="AE1046" s="17"/>
      <c r="AG1046" s="17"/>
      <c r="AK1046" s="132"/>
      <c r="AL1046" s="132"/>
      <c r="AM1046" s="132"/>
      <c r="AN1046" s="132"/>
      <c r="AO1046" s="132"/>
      <c r="AP1046" s="132"/>
      <c r="AQ1046" s="132"/>
      <c r="AR1046" s="132"/>
      <c r="AS1046" s="132"/>
      <c r="AT1046" s="133"/>
      <c r="AU1046" s="133"/>
      <c r="AV1046" s="133"/>
      <c r="AW1046" s="133"/>
      <c r="AX1046" s="134"/>
      <c r="AY1046" s="134"/>
      <c r="AZ1046" s="134"/>
      <c r="BA1046" s="134"/>
      <c r="BB1046" s="134"/>
      <c r="BC1046" s="135"/>
      <c r="BD1046" s="136"/>
      <c r="BG1046" s="48"/>
    </row>
    <row r="1047" spans="1:59" s="5" customFormat="1">
      <c r="A1047" s="127"/>
      <c r="G1047" s="17"/>
      <c r="J1047" s="128"/>
      <c r="K1047" s="129"/>
      <c r="L1047" s="129"/>
      <c r="M1047" s="36"/>
      <c r="N1047" s="130"/>
      <c r="S1047" s="17"/>
      <c r="T1047" s="153"/>
      <c r="X1047" s="17"/>
      <c r="Z1047" s="17"/>
      <c r="AA1047" s="131"/>
      <c r="AB1047" s="47"/>
      <c r="AE1047" s="17"/>
      <c r="AG1047" s="17"/>
      <c r="AK1047" s="132"/>
      <c r="AL1047" s="132"/>
      <c r="AM1047" s="132"/>
      <c r="AN1047" s="132"/>
      <c r="AO1047" s="132"/>
      <c r="AP1047" s="132"/>
      <c r="AQ1047" s="132"/>
      <c r="AR1047" s="132"/>
      <c r="AS1047" s="132"/>
      <c r="AT1047" s="133"/>
      <c r="AU1047" s="133"/>
      <c r="AV1047" s="133"/>
      <c r="AW1047" s="133"/>
      <c r="AX1047" s="134"/>
      <c r="AY1047" s="134"/>
      <c r="AZ1047" s="134"/>
      <c r="BA1047" s="134"/>
      <c r="BB1047" s="134"/>
      <c r="BC1047" s="135"/>
      <c r="BD1047" s="136"/>
      <c r="BG1047" s="48"/>
    </row>
    <row r="1048" spans="1:59" s="5" customFormat="1">
      <c r="A1048" s="127"/>
      <c r="G1048" s="17"/>
      <c r="J1048" s="128"/>
      <c r="K1048" s="129"/>
      <c r="L1048" s="129"/>
      <c r="M1048" s="36"/>
      <c r="N1048" s="130"/>
      <c r="S1048" s="17"/>
      <c r="T1048" s="153"/>
      <c r="X1048" s="17"/>
      <c r="Z1048" s="17"/>
      <c r="AA1048" s="131"/>
      <c r="AB1048" s="47"/>
      <c r="AE1048" s="17"/>
      <c r="AG1048" s="17"/>
      <c r="AK1048" s="132"/>
      <c r="AL1048" s="132"/>
      <c r="AM1048" s="132"/>
      <c r="AN1048" s="132"/>
      <c r="AO1048" s="132"/>
      <c r="AP1048" s="132"/>
      <c r="AQ1048" s="132"/>
      <c r="AR1048" s="132"/>
      <c r="AS1048" s="132"/>
      <c r="AT1048" s="133"/>
      <c r="AU1048" s="133"/>
      <c r="AV1048" s="133"/>
      <c r="AW1048" s="133"/>
      <c r="AX1048" s="134"/>
      <c r="AY1048" s="134"/>
      <c r="AZ1048" s="134"/>
      <c r="BA1048" s="134"/>
      <c r="BB1048" s="134"/>
      <c r="BC1048" s="135"/>
      <c r="BD1048" s="136"/>
      <c r="BG1048" s="48"/>
    </row>
    <row r="1049" spans="1:59" s="5" customFormat="1">
      <c r="A1049" s="127"/>
      <c r="G1049" s="17"/>
      <c r="J1049" s="128"/>
      <c r="K1049" s="129"/>
      <c r="L1049" s="129"/>
      <c r="M1049" s="36"/>
      <c r="N1049" s="130"/>
      <c r="S1049" s="17"/>
      <c r="T1049" s="153"/>
      <c r="X1049" s="17"/>
      <c r="Z1049" s="17"/>
      <c r="AA1049" s="131"/>
      <c r="AB1049" s="47"/>
      <c r="AE1049" s="17"/>
      <c r="AG1049" s="17"/>
      <c r="AK1049" s="132"/>
      <c r="AL1049" s="132"/>
      <c r="AM1049" s="132"/>
      <c r="AN1049" s="132"/>
      <c r="AO1049" s="132"/>
      <c r="AP1049" s="132"/>
      <c r="AQ1049" s="132"/>
      <c r="AR1049" s="132"/>
      <c r="AS1049" s="132"/>
      <c r="AT1049" s="133"/>
      <c r="AU1049" s="133"/>
      <c r="AV1049" s="133"/>
      <c r="AW1049" s="133"/>
      <c r="AX1049" s="134"/>
      <c r="AY1049" s="134"/>
      <c r="AZ1049" s="134"/>
      <c r="BA1049" s="134"/>
      <c r="BB1049" s="134"/>
      <c r="BC1049" s="135"/>
      <c r="BD1049" s="136"/>
      <c r="BG1049" s="48"/>
    </row>
    <row r="1050" spans="1:59" s="5" customFormat="1">
      <c r="A1050" s="127"/>
      <c r="G1050" s="17"/>
      <c r="J1050" s="128"/>
      <c r="K1050" s="129"/>
      <c r="L1050" s="129"/>
      <c r="M1050" s="36"/>
      <c r="N1050" s="130"/>
      <c r="S1050" s="17"/>
      <c r="T1050" s="153"/>
      <c r="X1050" s="17"/>
      <c r="Z1050" s="17"/>
      <c r="AA1050" s="131"/>
      <c r="AB1050" s="47"/>
      <c r="AE1050" s="17"/>
      <c r="AG1050" s="17"/>
      <c r="AK1050" s="132"/>
      <c r="AL1050" s="132"/>
      <c r="AM1050" s="132"/>
      <c r="AN1050" s="132"/>
      <c r="AO1050" s="132"/>
      <c r="AP1050" s="132"/>
      <c r="AQ1050" s="132"/>
      <c r="AR1050" s="132"/>
      <c r="AS1050" s="132"/>
      <c r="AT1050" s="133"/>
      <c r="AU1050" s="133"/>
      <c r="AV1050" s="133"/>
      <c r="AW1050" s="133"/>
      <c r="AX1050" s="134"/>
      <c r="AY1050" s="134"/>
      <c r="AZ1050" s="134"/>
      <c r="BA1050" s="134"/>
      <c r="BB1050" s="134"/>
      <c r="BC1050" s="135"/>
      <c r="BD1050" s="136"/>
      <c r="BG1050" s="48"/>
    </row>
    <row r="1051" spans="1:59" s="5" customFormat="1">
      <c r="A1051" s="127"/>
      <c r="G1051" s="17"/>
      <c r="J1051" s="128"/>
      <c r="K1051" s="129"/>
      <c r="L1051" s="129"/>
      <c r="M1051" s="36"/>
      <c r="N1051" s="130"/>
      <c r="S1051" s="17"/>
      <c r="T1051" s="153"/>
      <c r="X1051" s="17"/>
      <c r="Z1051" s="17"/>
      <c r="AA1051" s="131"/>
      <c r="AB1051" s="47"/>
      <c r="AE1051" s="17"/>
      <c r="AG1051" s="17"/>
      <c r="AK1051" s="132"/>
      <c r="AL1051" s="132"/>
      <c r="AM1051" s="132"/>
      <c r="AN1051" s="132"/>
      <c r="AO1051" s="132"/>
      <c r="AP1051" s="132"/>
      <c r="AQ1051" s="132"/>
      <c r="AR1051" s="132"/>
      <c r="AS1051" s="132"/>
      <c r="AT1051" s="133"/>
      <c r="AU1051" s="133"/>
      <c r="AV1051" s="133"/>
      <c r="AW1051" s="133"/>
      <c r="AX1051" s="134"/>
      <c r="AY1051" s="134"/>
      <c r="AZ1051" s="134"/>
      <c r="BA1051" s="134"/>
      <c r="BB1051" s="134"/>
      <c r="BC1051" s="135"/>
      <c r="BD1051" s="136"/>
      <c r="BG1051" s="48"/>
    </row>
    <row r="1052" spans="1:59" s="5" customFormat="1">
      <c r="A1052" s="127"/>
      <c r="G1052" s="17"/>
      <c r="J1052" s="128"/>
      <c r="K1052" s="129"/>
      <c r="L1052" s="129"/>
      <c r="M1052" s="36"/>
      <c r="N1052" s="130"/>
      <c r="S1052" s="17"/>
      <c r="T1052" s="153"/>
      <c r="X1052" s="17"/>
      <c r="Z1052" s="17"/>
      <c r="AA1052" s="131"/>
      <c r="AB1052" s="47"/>
      <c r="AE1052" s="17"/>
      <c r="AG1052" s="17"/>
      <c r="AK1052" s="132"/>
      <c r="AL1052" s="132"/>
      <c r="AM1052" s="132"/>
      <c r="AN1052" s="132"/>
      <c r="AO1052" s="132"/>
      <c r="AP1052" s="132"/>
      <c r="AQ1052" s="132"/>
      <c r="AR1052" s="132"/>
      <c r="AS1052" s="132"/>
      <c r="AT1052" s="133"/>
      <c r="AU1052" s="133"/>
      <c r="AV1052" s="133"/>
      <c r="AW1052" s="133"/>
      <c r="AX1052" s="134"/>
      <c r="AY1052" s="134"/>
      <c r="AZ1052" s="134"/>
      <c r="BA1052" s="134"/>
      <c r="BB1052" s="134"/>
      <c r="BC1052" s="135"/>
      <c r="BD1052" s="136"/>
      <c r="BG1052" s="48"/>
    </row>
    <row r="1053" spans="1:59" s="5" customFormat="1">
      <c r="A1053" s="127"/>
      <c r="G1053" s="17"/>
      <c r="J1053" s="128"/>
      <c r="K1053" s="129"/>
      <c r="L1053" s="129"/>
      <c r="M1053" s="36"/>
      <c r="N1053" s="130"/>
      <c r="S1053" s="17"/>
      <c r="T1053" s="153"/>
      <c r="X1053" s="17"/>
      <c r="Z1053" s="17"/>
      <c r="AA1053" s="131"/>
      <c r="AB1053" s="47"/>
      <c r="AE1053" s="17"/>
      <c r="AG1053" s="17"/>
      <c r="AK1053" s="132"/>
      <c r="AL1053" s="132"/>
      <c r="AM1053" s="132"/>
      <c r="AN1053" s="132"/>
      <c r="AO1053" s="132"/>
      <c r="AP1053" s="132"/>
      <c r="AQ1053" s="132"/>
      <c r="AR1053" s="132"/>
      <c r="AS1053" s="132"/>
      <c r="AT1053" s="133"/>
      <c r="AU1053" s="133"/>
      <c r="AV1053" s="133"/>
      <c r="AW1053" s="133"/>
      <c r="AX1053" s="134"/>
      <c r="AY1053" s="134"/>
      <c r="AZ1053" s="134"/>
      <c r="BA1053" s="134"/>
      <c r="BB1053" s="134"/>
      <c r="BC1053" s="135"/>
      <c r="BD1053" s="136"/>
      <c r="BG1053" s="48"/>
    </row>
    <row r="1054" spans="1:59" s="5" customFormat="1">
      <c r="A1054" s="127"/>
      <c r="G1054" s="17"/>
      <c r="J1054" s="128"/>
      <c r="K1054" s="129"/>
      <c r="L1054" s="129"/>
      <c r="M1054" s="36"/>
      <c r="N1054" s="130"/>
      <c r="S1054" s="17"/>
      <c r="T1054" s="153"/>
      <c r="X1054" s="17"/>
      <c r="Z1054" s="17"/>
      <c r="AA1054" s="131"/>
      <c r="AB1054" s="47"/>
      <c r="AE1054" s="17"/>
      <c r="AG1054" s="17"/>
      <c r="AK1054" s="132"/>
      <c r="AL1054" s="132"/>
      <c r="AM1054" s="132"/>
      <c r="AN1054" s="132"/>
      <c r="AO1054" s="132"/>
      <c r="AP1054" s="132"/>
      <c r="AQ1054" s="132"/>
      <c r="AR1054" s="132"/>
      <c r="AS1054" s="132"/>
      <c r="AT1054" s="133"/>
      <c r="AU1054" s="133"/>
      <c r="AV1054" s="133"/>
      <c r="AW1054" s="133"/>
      <c r="AX1054" s="134"/>
      <c r="AY1054" s="134"/>
      <c r="AZ1054" s="134"/>
      <c r="BA1054" s="134"/>
      <c r="BB1054" s="134"/>
      <c r="BC1054" s="135"/>
      <c r="BD1054" s="136"/>
      <c r="BG1054" s="48"/>
    </row>
    <row r="1055" spans="1:59" s="5" customFormat="1">
      <c r="A1055" s="127"/>
      <c r="G1055" s="17"/>
      <c r="J1055" s="128"/>
      <c r="K1055" s="129"/>
      <c r="L1055" s="129"/>
      <c r="M1055" s="36"/>
      <c r="N1055" s="130"/>
      <c r="S1055" s="17"/>
      <c r="T1055" s="153"/>
      <c r="X1055" s="17"/>
      <c r="Z1055" s="17"/>
      <c r="AA1055" s="131"/>
      <c r="AB1055" s="47"/>
      <c r="AE1055" s="17"/>
      <c r="AG1055" s="17"/>
      <c r="AK1055" s="132"/>
      <c r="AL1055" s="132"/>
      <c r="AM1055" s="132"/>
      <c r="AN1055" s="132"/>
      <c r="AO1055" s="132"/>
      <c r="AP1055" s="132"/>
      <c r="AQ1055" s="132"/>
      <c r="AR1055" s="132"/>
      <c r="AS1055" s="132"/>
      <c r="AT1055" s="133"/>
      <c r="AU1055" s="133"/>
      <c r="AV1055" s="133"/>
      <c r="AW1055" s="133"/>
      <c r="AX1055" s="134"/>
      <c r="AY1055" s="134"/>
      <c r="AZ1055" s="134"/>
      <c r="BA1055" s="134"/>
      <c r="BB1055" s="134"/>
      <c r="BC1055" s="135"/>
      <c r="BD1055" s="136"/>
      <c r="BG1055" s="48"/>
    </row>
    <row r="1056" spans="1:59" s="5" customFormat="1">
      <c r="A1056" s="127"/>
      <c r="G1056" s="17"/>
      <c r="J1056" s="128"/>
      <c r="K1056" s="129"/>
      <c r="L1056" s="129"/>
      <c r="M1056" s="36"/>
      <c r="N1056" s="130"/>
      <c r="S1056" s="17"/>
      <c r="T1056" s="153"/>
      <c r="X1056" s="17"/>
      <c r="Z1056" s="17"/>
      <c r="AA1056" s="131"/>
      <c r="AB1056" s="47"/>
      <c r="AE1056" s="17"/>
      <c r="AG1056" s="17"/>
      <c r="AK1056" s="132"/>
      <c r="AL1056" s="132"/>
      <c r="AM1056" s="132"/>
      <c r="AN1056" s="132"/>
      <c r="AO1056" s="132"/>
      <c r="AP1056" s="132"/>
      <c r="AQ1056" s="132"/>
      <c r="AR1056" s="132"/>
      <c r="AS1056" s="132"/>
      <c r="AT1056" s="133"/>
      <c r="AU1056" s="133"/>
      <c r="AV1056" s="133"/>
      <c r="AW1056" s="133"/>
      <c r="AX1056" s="134"/>
      <c r="AY1056" s="134"/>
      <c r="AZ1056" s="134"/>
      <c r="BA1056" s="134"/>
      <c r="BB1056" s="134"/>
      <c r="BC1056" s="135"/>
      <c r="BD1056" s="136"/>
      <c r="BG1056" s="48"/>
    </row>
    <row r="1057" spans="1:59" s="5" customFormat="1">
      <c r="A1057" s="127"/>
      <c r="G1057" s="17"/>
      <c r="J1057" s="128"/>
      <c r="K1057" s="129"/>
      <c r="L1057" s="129"/>
      <c r="M1057" s="36"/>
      <c r="N1057" s="130"/>
      <c r="S1057" s="17"/>
      <c r="T1057" s="153"/>
      <c r="X1057" s="17"/>
      <c r="Z1057" s="17"/>
      <c r="AA1057" s="131"/>
      <c r="AB1057" s="47"/>
      <c r="AE1057" s="17"/>
      <c r="AG1057" s="17"/>
      <c r="AK1057" s="132"/>
      <c r="AL1057" s="132"/>
      <c r="AM1057" s="132"/>
      <c r="AN1057" s="132"/>
      <c r="AO1057" s="132"/>
      <c r="AP1057" s="132"/>
      <c r="AQ1057" s="132"/>
      <c r="AR1057" s="132"/>
      <c r="AS1057" s="132"/>
      <c r="AT1057" s="133"/>
      <c r="AU1057" s="133"/>
      <c r="AV1057" s="133"/>
      <c r="AW1057" s="133"/>
      <c r="AX1057" s="134"/>
      <c r="AY1057" s="134"/>
      <c r="AZ1057" s="134"/>
      <c r="BA1057" s="134"/>
      <c r="BB1057" s="134"/>
      <c r="BC1057" s="135"/>
      <c r="BD1057" s="136"/>
      <c r="BG1057" s="48"/>
    </row>
    <row r="1058" spans="1:59" s="5" customFormat="1">
      <c r="A1058" s="127"/>
      <c r="G1058" s="17"/>
      <c r="J1058" s="128"/>
      <c r="K1058" s="129"/>
      <c r="L1058" s="129"/>
      <c r="M1058" s="36"/>
      <c r="N1058" s="130"/>
      <c r="S1058" s="17"/>
      <c r="T1058" s="153"/>
      <c r="X1058" s="17"/>
      <c r="Z1058" s="17"/>
      <c r="AA1058" s="131"/>
      <c r="AB1058" s="47"/>
      <c r="AE1058" s="17"/>
      <c r="AG1058" s="17"/>
      <c r="AK1058" s="132"/>
      <c r="AL1058" s="132"/>
      <c r="AM1058" s="132"/>
      <c r="AN1058" s="132"/>
      <c r="AO1058" s="132"/>
      <c r="AP1058" s="132"/>
      <c r="AQ1058" s="132"/>
      <c r="AR1058" s="132"/>
      <c r="AS1058" s="132"/>
      <c r="AT1058" s="133"/>
      <c r="AU1058" s="133"/>
      <c r="AV1058" s="133"/>
      <c r="AW1058" s="133"/>
      <c r="AX1058" s="134"/>
      <c r="AY1058" s="134"/>
      <c r="AZ1058" s="134"/>
      <c r="BA1058" s="134"/>
      <c r="BB1058" s="134"/>
      <c r="BC1058" s="135"/>
      <c r="BD1058" s="136"/>
      <c r="BG1058" s="48"/>
    </row>
    <row r="1059" spans="1:59" s="5" customFormat="1">
      <c r="A1059" s="127"/>
      <c r="G1059" s="17"/>
      <c r="J1059" s="128"/>
      <c r="K1059" s="129"/>
      <c r="L1059" s="129"/>
      <c r="M1059" s="36"/>
      <c r="N1059" s="130"/>
      <c r="S1059" s="17"/>
      <c r="T1059" s="153"/>
      <c r="X1059" s="17"/>
      <c r="Z1059" s="17"/>
      <c r="AA1059" s="131"/>
      <c r="AB1059" s="47"/>
      <c r="AE1059" s="17"/>
      <c r="AG1059" s="17"/>
      <c r="AK1059" s="132"/>
      <c r="AL1059" s="132"/>
      <c r="AM1059" s="132"/>
      <c r="AN1059" s="132"/>
      <c r="AO1059" s="132"/>
      <c r="AP1059" s="132"/>
      <c r="AQ1059" s="132"/>
      <c r="AR1059" s="132"/>
      <c r="AS1059" s="132"/>
      <c r="AT1059" s="133"/>
      <c r="AU1059" s="133"/>
      <c r="AV1059" s="133"/>
      <c r="AW1059" s="133"/>
      <c r="AX1059" s="134"/>
      <c r="AY1059" s="134"/>
      <c r="AZ1059" s="134"/>
      <c r="BA1059" s="134"/>
      <c r="BB1059" s="134"/>
      <c r="BC1059" s="135"/>
      <c r="BD1059" s="136"/>
      <c r="BG1059" s="48"/>
    </row>
    <row r="1060" spans="1:59" s="5" customFormat="1">
      <c r="A1060" s="127"/>
      <c r="G1060" s="17"/>
      <c r="J1060" s="128"/>
      <c r="K1060" s="129"/>
      <c r="L1060" s="129"/>
      <c r="M1060" s="36"/>
      <c r="N1060" s="130"/>
      <c r="S1060" s="17"/>
      <c r="T1060" s="153"/>
      <c r="X1060" s="17"/>
      <c r="Z1060" s="17"/>
      <c r="AA1060" s="131"/>
      <c r="AB1060" s="47"/>
      <c r="AE1060" s="17"/>
      <c r="AG1060" s="17"/>
      <c r="AK1060" s="132"/>
      <c r="AL1060" s="132"/>
      <c r="AM1060" s="132"/>
      <c r="AN1060" s="132"/>
      <c r="AO1060" s="132"/>
      <c r="AP1060" s="132"/>
      <c r="AQ1060" s="132"/>
      <c r="AR1060" s="132"/>
      <c r="AS1060" s="132"/>
      <c r="AT1060" s="133"/>
      <c r="AU1060" s="133"/>
      <c r="AV1060" s="133"/>
      <c r="AW1060" s="133"/>
      <c r="AX1060" s="134"/>
      <c r="AY1060" s="134"/>
      <c r="AZ1060" s="134"/>
      <c r="BA1060" s="134"/>
      <c r="BB1060" s="134"/>
      <c r="BC1060" s="135"/>
      <c r="BD1060" s="136"/>
      <c r="BG1060" s="48"/>
    </row>
    <row r="1061" spans="1:59" s="5" customFormat="1">
      <c r="A1061" s="127"/>
      <c r="G1061" s="17"/>
      <c r="J1061" s="128"/>
      <c r="K1061" s="129"/>
      <c r="L1061" s="129"/>
      <c r="M1061" s="36"/>
      <c r="N1061" s="130"/>
      <c r="S1061" s="17"/>
      <c r="T1061" s="153"/>
      <c r="X1061" s="17"/>
      <c r="Z1061" s="17"/>
      <c r="AA1061" s="131"/>
      <c r="AB1061" s="47"/>
      <c r="AE1061" s="17"/>
      <c r="AG1061" s="17"/>
      <c r="AK1061" s="132"/>
      <c r="AL1061" s="132"/>
      <c r="AM1061" s="132"/>
      <c r="AN1061" s="132"/>
      <c r="AO1061" s="132"/>
      <c r="AP1061" s="132"/>
      <c r="AQ1061" s="132"/>
      <c r="AR1061" s="132"/>
      <c r="AS1061" s="132"/>
      <c r="AT1061" s="133"/>
      <c r="AU1061" s="133"/>
      <c r="AV1061" s="133"/>
      <c r="AW1061" s="133"/>
      <c r="AX1061" s="134"/>
      <c r="AY1061" s="134"/>
      <c r="AZ1061" s="134"/>
      <c r="BA1061" s="134"/>
      <c r="BB1061" s="134"/>
      <c r="BC1061" s="135"/>
      <c r="BD1061" s="136"/>
      <c r="BG1061" s="48"/>
    </row>
    <row r="1062" spans="1:59" s="5" customFormat="1">
      <c r="A1062" s="127"/>
      <c r="G1062" s="17"/>
      <c r="J1062" s="128"/>
      <c r="K1062" s="129"/>
      <c r="L1062" s="129"/>
      <c r="M1062" s="36"/>
      <c r="N1062" s="130"/>
      <c r="S1062" s="17"/>
      <c r="T1062" s="153"/>
      <c r="X1062" s="17"/>
      <c r="Z1062" s="17"/>
      <c r="AA1062" s="131"/>
      <c r="AB1062" s="47"/>
      <c r="AE1062" s="17"/>
      <c r="AG1062" s="17"/>
      <c r="AK1062" s="132"/>
      <c r="AL1062" s="132"/>
      <c r="AM1062" s="132"/>
      <c r="AN1062" s="132"/>
      <c r="AO1062" s="132"/>
      <c r="AP1062" s="132"/>
      <c r="AQ1062" s="132"/>
      <c r="AR1062" s="132"/>
      <c r="AS1062" s="132"/>
      <c r="AT1062" s="133"/>
      <c r="AU1062" s="133"/>
      <c r="AV1062" s="133"/>
      <c r="AW1062" s="133"/>
      <c r="AX1062" s="134"/>
      <c r="AY1062" s="134"/>
      <c r="AZ1062" s="134"/>
      <c r="BA1062" s="134"/>
      <c r="BB1062" s="134"/>
      <c r="BC1062" s="135"/>
      <c r="BD1062" s="136"/>
      <c r="BG1062" s="48"/>
    </row>
    <row r="1063" spans="1:59" s="5" customFormat="1">
      <c r="A1063" s="127"/>
      <c r="G1063" s="17"/>
      <c r="J1063" s="128"/>
      <c r="K1063" s="129"/>
      <c r="L1063" s="129"/>
      <c r="M1063" s="36"/>
      <c r="N1063" s="130"/>
      <c r="S1063" s="17"/>
      <c r="T1063" s="153"/>
      <c r="X1063" s="17"/>
      <c r="Z1063" s="17"/>
      <c r="AA1063" s="131"/>
      <c r="AB1063" s="47"/>
      <c r="AE1063" s="17"/>
      <c r="AG1063" s="17"/>
      <c r="AK1063" s="132"/>
      <c r="AL1063" s="132"/>
      <c r="AM1063" s="132"/>
      <c r="AN1063" s="132"/>
      <c r="AO1063" s="132"/>
      <c r="AP1063" s="132"/>
      <c r="AQ1063" s="132"/>
      <c r="AR1063" s="132"/>
      <c r="AS1063" s="132"/>
      <c r="AT1063" s="133"/>
      <c r="AU1063" s="133"/>
      <c r="AV1063" s="133"/>
      <c r="AW1063" s="133"/>
      <c r="AX1063" s="134"/>
      <c r="AY1063" s="134"/>
      <c r="AZ1063" s="134"/>
      <c r="BA1063" s="134"/>
      <c r="BB1063" s="134"/>
      <c r="BC1063" s="135"/>
      <c r="BD1063" s="136"/>
      <c r="BG1063" s="48"/>
    </row>
    <row r="1064" spans="1:59" s="5" customFormat="1">
      <c r="A1064" s="127"/>
      <c r="G1064" s="17"/>
      <c r="J1064" s="128"/>
      <c r="K1064" s="129"/>
      <c r="L1064" s="129"/>
      <c r="M1064" s="36"/>
      <c r="N1064" s="130"/>
      <c r="S1064" s="17"/>
      <c r="T1064" s="153"/>
      <c r="X1064" s="17"/>
      <c r="Z1064" s="17"/>
      <c r="AA1064" s="131"/>
      <c r="AB1064" s="47"/>
      <c r="AE1064" s="17"/>
      <c r="AG1064" s="17"/>
      <c r="AK1064" s="132"/>
      <c r="AL1064" s="132"/>
      <c r="AM1064" s="132"/>
      <c r="AN1064" s="132"/>
      <c r="AO1064" s="132"/>
      <c r="AP1064" s="132"/>
      <c r="AQ1064" s="132"/>
      <c r="AR1064" s="132"/>
      <c r="AS1064" s="132"/>
      <c r="AT1064" s="133"/>
      <c r="AU1064" s="133"/>
      <c r="AV1064" s="133"/>
      <c r="AW1064" s="133"/>
      <c r="AX1064" s="134"/>
      <c r="AY1064" s="134"/>
      <c r="AZ1064" s="134"/>
      <c r="BA1064" s="134"/>
      <c r="BB1064" s="134"/>
      <c r="BC1064" s="135"/>
      <c r="BD1064" s="136"/>
      <c r="BG1064" s="48"/>
    </row>
    <row r="1065" spans="1:59" s="5" customFormat="1">
      <c r="A1065" s="127"/>
      <c r="G1065" s="17"/>
      <c r="J1065" s="128"/>
      <c r="K1065" s="129"/>
      <c r="L1065" s="129"/>
      <c r="M1065" s="36"/>
      <c r="N1065" s="130"/>
      <c r="S1065" s="17"/>
      <c r="T1065" s="153"/>
      <c r="X1065" s="17"/>
      <c r="Z1065" s="17"/>
      <c r="AA1065" s="131"/>
      <c r="AB1065" s="47"/>
      <c r="AE1065" s="17"/>
      <c r="AG1065" s="17"/>
      <c r="AK1065" s="132"/>
      <c r="AL1065" s="132"/>
      <c r="AM1065" s="132"/>
      <c r="AN1065" s="132"/>
      <c r="AO1065" s="132"/>
      <c r="AP1065" s="132"/>
      <c r="AQ1065" s="132"/>
      <c r="AR1065" s="132"/>
      <c r="AS1065" s="132"/>
      <c r="AT1065" s="133"/>
      <c r="AU1065" s="133"/>
      <c r="AV1065" s="133"/>
      <c r="AW1065" s="133"/>
      <c r="AX1065" s="134"/>
      <c r="AY1065" s="134"/>
      <c r="AZ1065" s="134"/>
      <c r="BA1065" s="134"/>
      <c r="BB1065" s="134"/>
      <c r="BC1065" s="135"/>
      <c r="BD1065" s="136"/>
      <c r="BG1065" s="48"/>
    </row>
    <row r="1066" spans="1:59" s="5" customFormat="1">
      <c r="A1066" s="127"/>
      <c r="G1066" s="17"/>
      <c r="J1066" s="128"/>
      <c r="K1066" s="129"/>
      <c r="L1066" s="129"/>
      <c r="M1066" s="36"/>
      <c r="N1066" s="130"/>
      <c r="S1066" s="17"/>
      <c r="T1066" s="153"/>
      <c r="X1066" s="17"/>
      <c r="Z1066" s="17"/>
      <c r="AA1066" s="131"/>
      <c r="AB1066" s="47"/>
      <c r="AE1066" s="17"/>
      <c r="AG1066" s="17"/>
      <c r="AK1066" s="132"/>
      <c r="AL1066" s="132"/>
      <c r="AM1066" s="132"/>
      <c r="AN1066" s="132"/>
      <c r="AO1066" s="132"/>
      <c r="AP1066" s="132"/>
      <c r="AQ1066" s="132"/>
      <c r="AR1066" s="132"/>
      <c r="AS1066" s="132"/>
      <c r="AT1066" s="133"/>
      <c r="AU1066" s="133"/>
      <c r="AV1066" s="133"/>
      <c r="AW1066" s="133"/>
      <c r="AX1066" s="134"/>
      <c r="AY1066" s="134"/>
      <c r="AZ1066" s="134"/>
      <c r="BA1066" s="134"/>
      <c r="BB1066" s="134"/>
      <c r="BC1066" s="135"/>
      <c r="BD1066" s="136"/>
      <c r="BG1066" s="48"/>
    </row>
    <row r="1067" spans="1:59" s="5" customFormat="1">
      <c r="A1067" s="127"/>
      <c r="G1067" s="17"/>
      <c r="J1067" s="128"/>
      <c r="K1067" s="129"/>
      <c r="L1067" s="129"/>
      <c r="M1067" s="36"/>
      <c r="N1067" s="130"/>
      <c r="S1067" s="17"/>
      <c r="T1067" s="153"/>
      <c r="X1067" s="17"/>
      <c r="Z1067" s="17"/>
      <c r="AA1067" s="131"/>
      <c r="AB1067" s="47"/>
      <c r="AE1067" s="17"/>
      <c r="AG1067" s="17"/>
      <c r="AK1067" s="132"/>
      <c r="AL1067" s="132"/>
      <c r="AM1067" s="132"/>
      <c r="AN1067" s="132"/>
      <c r="AO1067" s="132"/>
      <c r="AP1067" s="132"/>
      <c r="AQ1067" s="132"/>
      <c r="AR1067" s="132"/>
      <c r="AS1067" s="132"/>
      <c r="AT1067" s="133"/>
      <c r="AU1067" s="133"/>
      <c r="AV1067" s="133"/>
      <c r="AW1067" s="133"/>
      <c r="AX1067" s="134"/>
      <c r="AY1067" s="134"/>
      <c r="AZ1067" s="134"/>
      <c r="BA1067" s="134"/>
      <c r="BB1067" s="134"/>
      <c r="BC1067" s="135"/>
      <c r="BD1067" s="136"/>
      <c r="BG1067" s="48"/>
    </row>
    <row r="1068" spans="1:59" s="5" customFormat="1">
      <c r="A1068" s="127"/>
      <c r="G1068" s="17"/>
      <c r="J1068" s="128"/>
      <c r="K1068" s="129"/>
      <c r="L1068" s="129"/>
      <c r="M1068" s="36"/>
      <c r="N1068" s="130"/>
      <c r="S1068" s="17"/>
      <c r="T1068" s="153"/>
      <c r="X1068" s="17"/>
      <c r="Z1068" s="17"/>
      <c r="AA1068" s="131"/>
      <c r="AB1068" s="47"/>
      <c r="AE1068" s="17"/>
      <c r="AG1068" s="17"/>
      <c r="AK1068" s="132"/>
      <c r="AL1068" s="132"/>
      <c r="AM1068" s="132"/>
      <c r="AN1068" s="132"/>
      <c r="AO1068" s="132"/>
      <c r="AP1068" s="132"/>
      <c r="AQ1068" s="132"/>
      <c r="AR1068" s="132"/>
      <c r="AS1068" s="132"/>
      <c r="AT1068" s="133"/>
      <c r="AU1068" s="133"/>
      <c r="AV1068" s="133"/>
      <c r="AW1068" s="133"/>
      <c r="AX1068" s="134"/>
      <c r="AY1068" s="134"/>
      <c r="AZ1068" s="134"/>
      <c r="BA1068" s="134"/>
      <c r="BB1068" s="134"/>
      <c r="BC1068" s="135"/>
      <c r="BD1068" s="136"/>
      <c r="BG1068" s="48"/>
    </row>
    <row r="1069" spans="1:59" s="5" customFormat="1">
      <c r="A1069" s="127"/>
      <c r="G1069" s="17"/>
      <c r="J1069" s="128"/>
      <c r="K1069" s="129"/>
      <c r="L1069" s="129"/>
      <c r="M1069" s="36"/>
      <c r="N1069" s="130"/>
      <c r="S1069" s="17"/>
      <c r="T1069" s="153"/>
      <c r="X1069" s="17"/>
      <c r="Z1069" s="17"/>
      <c r="AA1069" s="131"/>
      <c r="AB1069" s="47"/>
      <c r="AE1069" s="17"/>
      <c r="AG1069" s="17"/>
      <c r="AK1069" s="132"/>
      <c r="AL1069" s="132"/>
      <c r="AM1069" s="132"/>
      <c r="AN1069" s="132"/>
      <c r="AO1069" s="132"/>
      <c r="AP1069" s="132"/>
      <c r="AQ1069" s="132"/>
      <c r="AR1069" s="132"/>
      <c r="AS1069" s="132"/>
      <c r="AT1069" s="133"/>
      <c r="AU1069" s="133"/>
      <c r="AV1069" s="133"/>
      <c r="AW1069" s="133"/>
      <c r="AX1069" s="134"/>
      <c r="AY1069" s="134"/>
      <c r="AZ1069" s="134"/>
      <c r="BA1069" s="134"/>
      <c r="BB1069" s="134"/>
      <c r="BC1069" s="135"/>
      <c r="BD1069" s="136"/>
      <c r="BG1069" s="48"/>
    </row>
    <row r="1070" spans="1:59" s="5" customFormat="1">
      <c r="A1070" s="127"/>
      <c r="G1070" s="17"/>
      <c r="J1070" s="128"/>
      <c r="K1070" s="129"/>
      <c r="L1070" s="129"/>
      <c r="M1070" s="36"/>
      <c r="N1070" s="130"/>
      <c r="S1070" s="17"/>
      <c r="T1070" s="153"/>
      <c r="X1070" s="17"/>
      <c r="Z1070" s="17"/>
      <c r="AA1070" s="131"/>
      <c r="AB1070" s="47"/>
      <c r="AE1070" s="17"/>
      <c r="AG1070" s="17"/>
      <c r="AK1070" s="132"/>
      <c r="AL1070" s="132"/>
      <c r="AM1070" s="132"/>
      <c r="AN1070" s="132"/>
      <c r="AO1070" s="132"/>
      <c r="AP1070" s="132"/>
      <c r="AQ1070" s="132"/>
      <c r="AR1070" s="132"/>
      <c r="AS1070" s="132"/>
      <c r="AT1070" s="133"/>
      <c r="AU1070" s="133"/>
      <c r="AV1070" s="133"/>
      <c r="AW1070" s="133"/>
      <c r="AX1070" s="134"/>
      <c r="AY1070" s="134"/>
      <c r="AZ1070" s="134"/>
      <c r="BA1070" s="134"/>
      <c r="BB1070" s="134"/>
      <c r="BC1070" s="135"/>
      <c r="BD1070" s="136"/>
      <c r="BG1070" s="48"/>
    </row>
    <row r="1071" spans="1:59" s="5" customFormat="1">
      <c r="A1071" s="127"/>
      <c r="G1071" s="17"/>
      <c r="J1071" s="128"/>
      <c r="K1071" s="129"/>
      <c r="L1071" s="129"/>
      <c r="M1071" s="36"/>
      <c r="N1071" s="130"/>
      <c r="S1071" s="17"/>
      <c r="T1071" s="153"/>
      <c r="X1071" s="17"/>
      <c r="Z1071" s="17"/>
      <c r="AA1071" s="131"/>
      <c r="AB1071" s="47"/>
      <c r="AE1071" s="17"/>
      <c r="AG1071" s="17"/>
      <c r="AK1071" s="132"/>
      <c r="AL1071" s="132"/>
      <c r="AM1071" s="132"/>
      <c r="AN1071" s="132"/>
      <c r="AO1071" s="132"/>
      <c r="AP1071" s="132"/>
      <c r="AQ1071" s="132"/>
      <c r="AR1071" s="132"/>
      <c r="AS1071" s="132"/>
      <c r="AT1071" s="133"/>
      <c r="AU1071" s="133"/>
      <c r="AV1071" s="133"/>
      <c r="AW1071" s="133"/>
      <c r="AX1071" s="134"/>
      <c r="AY1071" s="134"/>
      <c r="AZ1071" s="134"/>
      <c r="BA1071" s="134"/>
      <c r="BB1071" s="134"/>
      <c r="BC1071" s="135"/>
      <c r="BD1071" s="136"/>
      <c r="BG1071" s="48"/>
    </row>
    <row r="1072" spans="1:59" s="5" customFormat="1">
      <c r="A1072" s="127"/>
      <c r="G1072" s="17"/>
      <c r="J1072" s="128"/>
      <c r="K1072" s="129"/>
      <c r="L1072" s="129"/>
      <c r="M1072" s="36"/>
      <c r="N1072" s="130"/>
      <c r="S1072" s="17"/>
      <c r="T1072" s="153"/>
      <c r="X1072" s="17"/>
      <c r="Z1072" s="17"/>
      <c r="AA1072" s="131"/>
      <c r="AB1072" s="47"/>
      <c r="AE1072" s="17"/>
      <c r="AG1072" s="17"/>
      <c r="AK1072" s="132"/>
      <c r="AL1072" s="132"/>
      <c r="AM1072" s="132"/>
      <c r="AN1072" s="132"/>
      <c r="AO1072" s="132"/>
      <c r="AP1072" s="132"/>
      <c r="AQ1072" s="132"/>
      <c r="AR1072" s="132"/>
      <c r="AS1072" s="132"/>
      <c r="AT1072" s="133"/>
      <c r="AU1072" s="133"/>
      <c r="AV1072" s="133"/>
      <c r="AW1072" s="133"/>
      <c r="AX1072" s="134"/>
      <c r="AY1072" s="134"/>
      <c r="AZ1072" s="134"/>
      <c r="BA1072" s="134"/>
      <c r="BB1072" s="134"/>
      <c r="BC1072" s="135"/>
      <c r="BD1072" s="136"/>
      <c r="BG1072" s="48"/>
    </row>
    <row r="1073" spans="1:59" s="5" customFormat="1">
      <c r="A1073" s="127"/>
      <c r="G1073" s="17"/>
      <c r="J1073" s="128"/>
      <c r="K1073" s="129"/>
      <c r="L1073" s="129"/>
      <c r="M1073" s="36"/>
      <c r="N1073" s="130"/>
      <c r="S1073" s="17"/>
      <c r="T1073" s="153"/>
      <c r="X1073" s="17"/>
      <c r="Z1073" s="17"/>
      <c r="AA1073" s="131"/>
      <c r="AB1073" s="47"/>
      <c r="AE1073" s="17"/>
      <c r="AG1073" s="17"/>
      <c r="AK1073" s="132"/>
      <c r="AL1073" s="132"/>
      <c r="AM1073" s="132"/>
      <c r="AN1073" s="132"/>
      <c r="AO1073" s="132"/>
      <c r="AP1073" s="132"/>
      <c r="AQ1073" s="132"/>
      <c r="AR1073" s="132"/>
      <c r="AS1073" s="132"/>
      <c r="AT1073" s="133"/>
      <c r="AU1073" s="133"/>
      <c r="AV1073" s="133"/>
      <c r="AW1073" s="133"/>
      <c r="AX1073" s="134"/>
      <c r="AY1073" s="134"/>
      <c r="AZ1073" s="134"/>
      <c r="BA1073" s="134"/>
      <c r="BB1073" s="134"/>
      <c r="BC1073" s="135"/>
      <c r="BD1073" s="136"/>
      <c r="BG1073" s="48"/>
    </row>
    <row r="1074" spans="1:59" s="5" customFormat="1">
      <c r="A1074" s="127"/>
      <c r="G1074" s="17"/>
      <c r="J1074" s="128"/>
      <c r="K1074" s="129"/>
      <c r="L1074" s="129"/>
      <c r="M1074" s="36"/>
      <c r="N1074" s="130"/>
      <c r="S1074" s="17"/>
      <c r="T1074" s="153"/>
      <c r="X1074" s="17"/>
      <c r="Z1074" s="17"/>
      <c r="AA1074" s="131"/>
      <c r="AB1074" s="47"/>
      <c r="AE1074" s="17"/>
      <c r="AG1074" s="17"/>
      <c r="AK1074" s="132"/>
      <c r="AL1074" s="132"/>
      <c r="AM1074" s="132"/>
      <c r="AN1074" s="132"/>
      <c r="AO1074" s="132"/>
      <c r="AP1074" s="132"/>
      <c r="AQ1074" s="132"/>
      <c r="AR1074" s="132"/>
      <c r="AS1074" s="132"/>
      <c r="AT1074" s="133"/>
      <c r="AU1074" s="133"/>
      <c r="AV1074" s="133"/>
      <c r="AW1074" s="133"/>
      <c r="AX1074" s="134"/>
      <c r="AY1074" s="134"/>
      <c r="AZ1074" s="134"/>
      <c r="BA1074" s="134"/>
      <c r="BB1074" s="134"/>
      <c r="BC1074" s="135"/>
      <c r="BD1074" s="136"/>
      <c r="BG1074" s="48"/>
    </row>
    <row r="1075" spans="1:59" s="5" customFormat="1">
      <c r="A1075" s="127"/>
      <c r="G1075" s="17"/>
      <c r="J1075" s="128"/>
      <c r="K1075" s="129"/>
      <c r="L1075" s="129"/>
      <c r="M1075" s="36"/>
      <c r="N1075" s="130"/>
      <c r="S1075" s="17"/>
      <c r="T1075" s="153"/>
      <c r="X1075" s="17"/>
      <c r="Z1075" s="17"/>
      <c r="AA1075" s="131"/>
      <c r="AB1075" s="47"/>
      <c r="AE1075" s="17"/>
      <c r="AG1075" s="17"/>
      <c r="AK1075" s="132"/>
      <c r="AL1075" s="132"/>
      <c r="AM1075" s="132"/>
      <c r="AN1075" s="132"/>
      <c r="AO1075" s="132"/>
      <c r="AP1075" s="132"/>
      <c r="AQ1075" s="132"/>
      <c r="AR1075" s="132"/>
      <c r="AS1075" s="132"/>
      <c r="AT1075" s="133"/>
      <c r="AU1075" s="133"/>
      <c r="AV1075" s="133"/>
      <c r="AW1075" s="133"/>
      <c r="AX1075" s="134"/>
      <c r="AY1075" s="134"/>
      <c r="AZ1075" s="134"/>
      <c r="BA1075" s="134"/>
      <c r="BB1075" s="134"/>
      <c r="BC1075" s="135"/>
      <c r="BD1075" s="136"/>
      <c r="BG1075" s="48"/>
    </row>
    <row r="1076" spans="1:59" s="5" customFormat="1">
      <c r="A1076" s="127"/>
      <c r="G1076" s="17"/>
      <c r="J1076" s="128"/>
      <c r="K1076" s="129"/>
      <c r="L1076" s="129"/>
      <c r="M1076" s="36"/>
      <c r="N1076" s="130"/>
      <c r="S1076" s="17"/>
      <c r="T1076" s="153"/>
      <c r="X1076" s="17"/>
      <c r="Z1076" s="17"/>
      <c r="AA1076" s="131"/>
      <c r="AB1076" s="47"/>
      <c r="AE1076" s="17"/>
      <c r="AG1076" s="17"/>
      <c r="AK1076" s="132"/>
      <c r="AL1076" s="132"/>
      <c r="AM1076" s="132"/>
      <c r="AN1076" s="132"/>
      <c r="AO1076" s="132"/>
      <c r="AP1076" s="132"/>
      <c r="AQ1076" s="132"/>
      <c r="AR1076" s="132"/>
      <c r="AS1076" s="132"/>
      <c r="AT1076" s="133"/>
      <c r="AU1076" s="133"/>
      <c r="AV1076" s="133"/>
      <c r="AW1076" s="133"/>
      <c r="AX1076" s="134"/>
      <c r="AY1076" s="134"/>
      <c r="AZ1076" s="134"/>
      <c r="BA1076" s="134"/>
      <c r="BB1076" s="134"/>
      <c r="BC1076" s="135"/>
      <c r="BD1076" s="136"/>
      <c r="BG1076" s="48"/>
    </row>
    <row r="1077" spans="1:59" s="5" customFormat="1">
      <c r="A1077" s="127"/>
      <c r="G1077" s="17"/>
      <c r="J1077" s="128"/>
      <c r="K1077" s="129"/>
      <c r="L1077" s="129"/>
      <c r="M1077" s="36"/>
      <c r="N1077" s="130"/>
      <c r="S1077" s="17"/>
      <c r="T1077" s="153"/>
      <c r="X1077" s="17"/>
      <c r="Z1077" s="17"/>
      <c r="AA1077" s="131"/>
      <c r="AB1077" s="47"/>
      <c r="AE1077" s="17"/>
      <c r="AG1077" s="17"/>
      <c r="AK1077" s="132"/>
      <c r="AL1077" s="132"/>
      <c r="AM1077" s="132"/>
      <c r="AN1077" s="132"/>
      <c r="AO1077" s="132"/>
      <c r="AP1077" s="132"/>
      <c r="AQ1077" s="132"/>
      <c r="AR1077" s="132"/>
      <c r="AS1077" s="132"/>
      <c r="AT1077" s="133"/>
      <c r="AU1077" s="133"/>
      <c r="AV1077" s="133"/>
      <c r="AW1077" s="133"/>
      <c r="AX1077" s="134"/>
      <c r="AY1077" s="134"/>
      <c r="AZ1077" s="134"/>
      <c r="BA1077" s="134"/>
      <c r="BB1077" s="134"/>
      <c r="BC1077" s="135"/>
      <c r="BD1077" s="136"/>
      <c r="BG1077" s="48"/>
    </row>
    <row r="1078" spans="1:59" s="5" customFormat="1">
      <c r="A1078" s="127"/>
      <c r="G1078" s="17"/>
      <c r="J1078" s="128"/>
      <c r="K1078" s="129"/>
      <c r="L1078" s="129"/>
      <c r="M1078" s="36"/>
      <c r="N1078" s="130"/>
      <c r="S1078" s="17"/>
      <c r="T1078" s="153"/>
      <c r="X1078" s="17"/>
      <c r="Z1078" s="17"/>
      <c r="AA1078" s="131"/>
      <c r="AB1078" s="47"/>
      <c r="AE1078" s="17"/>
      <c r="AG1078" s="17"/>
      <c r="AK1078" s="132"/>
      <c r="AL1078" s="132"/>
      <c r="AM1078" s="132"/>
      <c r="AN1078" s="132"/>
      <c r="AO1078" s="132"/>
      <c r="AP1078" s="132"/>
      <c r="AQ1078" s="132"/>
      <c r="AR1078" s="132"/>
      <c r="AS1078" s="132"/>
      <c r="AT1078" s="133"/>
      <c r="AU1078" s="133"/>
      <c r="AV1078" s="133"/>
      <c r="AW1078" s="133"/>
      <c r="AX1078" s="134"/>
      <c r="AY1078" s="134"/>
      <c r="AZ1078" s="134"/>
      <c r="BA1078" s="134"/>
      <c r="BB1078" s="134"/>
      <c r="BC1078" s="135"/>
      <c r="BD1078" s="136"/>
      <c r="BG1078" s="48"/>
    </row>
    <row r="1079" spans="1:59" s="5" customFormat="1">
      <c r="A1079" s="127"/>
      <c r="G1079" s="17"/>
      <c r="J1079" s="128"/>
      <c r="K1079" s="129"/>
      <c r="L1079" s="129"/>
      <c r="M1079" s="36"/>
      <c r="N1079" s="130"/>
      <c r="S1079" s="17"/>
      <c r="T1079" s="153"/>
      <c r="X1079" s="17"/>
      <c r="Z1079" s="17"/>
      <c r="AA1079" s="131"/>
      <c r="AB1079" s="47"/>
      <c r="AE1079" s="17"/>
      <c r="AG1079" s="17"/>
      <c r="AK1079" s="132"/>
      <c r="AL1079" s="132"/>
      <c r="AM1079" s="132"/>
      <c r="AN1079" s="132"/>
      <c r="AO1079" s="132"/>
      <c r="AP1079" s="132"/>
      <c r="AQ1079" s="132"/>
      <c r="AR1079" s="132"/>
      <c r="AS1079" s="132"/>
      <c r="AT1079" s="133"/>
      <c r="AU1079" s="133"/>
      <c r="AV1079" s="133"/>
      <c r="AW1079" s="133"/>
      <c r="AX1079" s="134"/>
      <c r="AY1079" s="134"/>
      <c r="AZ1079" s="134"/>
      <c r="BA1079" s="134"/>
      <c r="BB1079" s="134"/>
      <c r="BC1079" s="135"/>
      <c r="BD1079" s="136"/>
      <c r="BG1079" s="48"/>
    </row>
    <row r="1080" spans="1:59" s="5" customFormat="1">
      <c r="A1080" s="127"/>
      <c r="G1080" s="17"/>
      <c r="J1080" s="128"/>
      <c r="K1080" s="129"/>
      <c r="L1080" s="129"/>
      <c r="M1080" s="36"/>
      <c r="N1080" s="130"/>
      <c r="S1080" s="17"/>
      <c r="T1080" s="153"/>
      <c r="X1080" s="17"/>
      <c r="Z1080" s="17"/>
      <c r="AA1080" s="131"/>
      <c r="AB1080" s="47"/>
      <c r="AE1080" s="17"/>
      <c r="AG1080" s="17"/>
      <c r="AK1080" s="132"/>
      <c r="AL1080" s="132"/>
      <c r="AM1080" s="132"/>
      <c r="AN1080" s="132"/>
      <c r="AO1080" s="132"/>
      <c r="AP1080" s="132"/>
      <c r="AQ1080" s="132"/>
      <c r="AR1080" s="132"/>
      <c r="AS1080" s="132"/>
      <c r="AT1080" s="133"/>
      <c r="AU1080" s="133"/>
      <c r="AV1080" s="133"/>
      <c r="AW1080" s="133"/>
      <c r="AX1080" s="134"/>
      <c r="AY1080" s="134"/>
      <c r="AZ1080" s="134"/>
      <c r="BA1080" s="134"/>
      <c r="BB1080" s="134"/>
      <c r="BC1080" s="135"/>
      <c r="BD1080" s="136"/>
      <c r="BG1080" s="48"/>
    </row>
    <row r="1081" spans="1:59" s="5" customFormat="1">
      <c r="A1081" s="127"/>
      <c r="G1081" s="17"/>
      <c r="J1081" s="128"/>
      <c r="K1081" s="129"/>
      <c r="L1081" s="129"/>
      <c r="M1081" s="36"/>
      <c r="N1081" s="130"/>
      <c r="S1081" s="17"/>
      <c r="T1081" s="153"/>
      <c r="X1081" s="17"/>
      <c r="Z1081" s="17"/>
      <c r="AA1081" s="131"/>
      <c r="AB1081" s="47"/>
      <c r="AE1081" s="17"/>
      <c r="AG1081" s="17"/>
      <c r="AK1081" s="132"/>
      <c r="AL1081" s="132"/>
      <c r="AM1081" s="132"/>
      <c r="AN1081" s="132"/>
      <c r="AO1081" s="132"/>
      <c r="AP1081" s="132"/>
      <c r="AQ1081" s="132"/>
      <c r="AR1081" s="132"/>
      <c r="AS1081" s="132"/>
      <c r="AT1081" s="133"/>
      <c r="AU1081" s="133"/>
      <c r="AV1081" s="133"/>
      <c r="AW1081" s="133"/>
      <c r="AX1081" s="134"/>
      <c r="AY1081" s="134"/>
      <c r="AZ1081" s="134"/>
      <c r="BA1081" s="134"/>
      <c r="BB1081" s="134"/>
      <c r="BC1081" s="135"/>
      <c r="BD1081" s="136"/>
      <c r="BG1081" s="48"/>
    </row>
    <row r="1082" spans="1:59" s="5" customFormat="1">
      <c r="A1082" s="127"/>
      <c r="G1082" s="17"/>
      <c r="J1082" s="128"/>
      <c r="K1082" s="129"/>
      <c r="L1082" s="129"/>
      <c r="M1082" s="36"/>
      <c r="N1082" s="130"/>
      <c r="S1082" s="17"/>
      <c r="T1082" s="153"/>
      <c r="X1082" s="17"/>
      <c r="Z1082" s="17"/>
      <c r="AA1082" s="131"/>
      <c r="AB1082" s="47"/>
      <c r="AE1082" s="17"/>
      <c r="AG1082" s="17"/>
      <c r="AK1082" s="132"/>
      <c r="AL1082" s="132"/>
      <c r="AM1082" s="132"/>
      <c r="AN1082" s="132"/>
      <c r="AO1082" s="132"/>
      <c r="AP1082" s="132"/>
      <c r="AQ1082" s="132"/>
      <c r="AR1082" s="132"/>
      <c r="AS1082" s="132"/>
      <c r="AT1082" s="133"/>
      <c r="AU1082" s="133"/>
      <c r="AV1082" s="133"/>
      <c r="AW1082" s="133"/>
      <c r="AX1082" s="134"/>
      <c r="AY1082" s="134"/>
      <c r="AZ1082" s="134"/>
      <c r="BA1082" s="134"/>
      <c r="BB1082" s="134"/>
      <c r="BC1082" s="135"/>
      <c r="BD1082" s="136"/>
      <c r="BG1082" s="48"/>
    </row>
    <row r="1083" spans="1:59" s="5" customFormat="1">
      <c r="A1083" s="127"/>
      <c r="G1083" s="17"/>
      <c r="J1083" s="128"/>
      <c r="K1083" s="129"/>
      <c r="L1083" s="129"/>
      <c r="M1083" s="36"/>
      <c r="N1083" s="130"/>
      <c r="S1083" s="17"/>
      <c r="T1083" s="153"/>
      <c r="X1083" s="17"/>
      <c r="Z1083" s="17"/>
      <c r="AA1083" s="131"/>
      <c r="AB1083" s="47"/>
      <c r="AE1083" s="17"/>
      <c r="AG1083" s="17"/>
      <c r="AK1083" s="132"/>
      <c r="AL1083" s="132"/>
      <c r="AM1083" s="132"/>
      <c r="AN1083" s="132"/>
      <c r="AO1083" s="132"/>
      <c r="AP1083" s="132"/>
      <c r="AQ1083" s="132"/>
      <c r="AR1083" s="132"/>
      <c r="AS1083" s="132"/>
      <c r="AT1083" s="133"/>
      <c r="AU1083" s="133"/>
      <c r="AV1083" s="133"/>
      <c r="AW1083" s="133"/>
      <c r="AX1083" s="134"/>
      <c r="AY1083" s="134"/>
      <c r="AZ1083" s="134"/>
      <c r="BA1083" s="134"/>
      <c r="BB1083" s="134"/>
      <c r="BC1083" s="135"/>
      <c r="BD1083" s="136"/>
      <c r="BG1083" s="48"/>
    </row>
    <row r="1084" spans="1:59" s="5" customFormat="1">
      <c r="A1084" s="127"/>
      <c r="G1084" s="17"/>
      <c r="J1084" s="128"/>
      <c r="K1084" s="129"/>
      <c r="L1084" s="129"/>
      <c r="M1084" s="36"/>
      <c r="N1084" s="130"/>
      <c r="S1084" s="17"/>
      <c r="T1084" s="153"/>
      <c r="X1084" s="17"/>
      <c r="Z1084" s="17"/>
      <c r="AA1084" s="131"/>
      <c r="AB1084" s="47"/>
      <c r="AE1084" s="17"/>
      <c r="AG1084" s="17"/>
      <c r="AK1084" s="132"/>
      <c r="AL1084" s="132"/>
      <c r="AM1084" s="132"/>
      <c r="AN1084" s="132"/>
      <c r="AO1084" s="132"/>
      <c r="AP1084" s="132"/>
      <c r="AQ1084" s="132"/>
      <c r="AR1084" s="132"/>
      <c r="AS1084" s="132"/>
      <c r="AT1084" s="133"/>
      <c r="AU1084" s="133"/>
      <c r="AV1084" s="133"/>
      <c r="AW1084" s="133"/>
      <c r="AX1084" s="134"/>
      <c r="AY1084" s="134"/>
      <c r="AZ1084" s="134"/>
      <c r="BA1084" s="134"/>
      <c r="BB1084" s="134"/>
      <c r="BC1084" s="135"/>
      <c r="BD1084" s="136"/>
      <c r="BG1084" s="48"/>
    </row>
    <row r="1085" spans="1:59" s="5" customFormat="1">
      <c r="A1085" s="127"/>
      <c r="G1085" s="17"/>
      <c r="J1085" s="128"/>
      <c r="K1085" s="129"/>
      <c r="L1085" s="129"/>
      <c r="M1085" s="36"/>
      <c r="N1085" s="130"/>
      <c r="S1085" s="17"/>
      <c r="T1085" s="153"/>
      <c r="X1085" s="17"/>
      <c r="Z1085" s="17"/>
      <c r="AA1085" s="131"/>
      <c r="AB1085" s="47"/>
      <c r="AE1085" s="17"/>
      <c r="AG1085" s="17"/>
      <c r="AK1085" s="132"/>
      <c r="AL1085" s="132"/>
      <c r="AM1085" s="132"/>
      <c r="AN1085" s="132"/>
      <c r="AO1085" s="132"/>
      <c r="AP1085" s="132"/>
      <c r="AQ1085" s="132"/>
      <c r="AR1085" s="132"/>
      <c r="AS1085" s="132"/>
      <c r="AT1085" s="133"/>
      <c r="AU1085" s="133"/>
      <c r="AV1085" s="133"/>
      <c r="AW1085" s="133"/>
      <c r="AX1085" s="134"/>
      <c r="AY1085" s="134"/>
      <c r="AZ1085" s="134"/>
      <c r="BA1085" s="134"/>
      <c r="BB1085" s="134"/>
      <c r="BC1085" s="135"/>
      <c r="BD1085" s="136"/>
      <c r="BG1085" s="48"/>
    </row>
    <row r="1086" spans="1:59" s="5" customFormat="1">
      <c r="A1086" s="127"/>
      <c r="G1086" s="17"/>
      <c r="J1086" s="128"/>
      <c r="K1086" s="129"/>
      <c r="L1086" s="129"/>
      <c r="M1086" s="36"/>
      <c r="N1086" s="130"/>
      <c r="S1086" s="17"/>
      <c r="T1086" s="153"/>
      <c r="X1086" s="17"/>
      <c r="Z1086" s="17"/>
      <c r="AA1086" s="131"/>
      <c r="AB1086" s="47"/>
      <c r="AE1086" s="17"/>
      <c r="AG1086" s="17"/>
      <c r="AK1086" s="132"/>
      <c r="AL1086" s="132"/>
      <c r="AM1086" s="132"/>
      <c r="AN1086" s="132"/>
      <c r="AO1086" s="132"/>
      <c r="AP1086" s="132"/>
      <c r="AQ1086" s="132"/>
      <c r="AR1086" s="132"/>
      <c r="AS1086" s="132"/>
      <c r="AT1086" s="133"/>
      <c r="AU1086" s="133"/>
      <c r="AV1086" s="133"/>
      <c r="AW1086" s="133"/>
      <c r="AX1086" s="134"/>
      <c r="AY1086" s="134"/>
      <c r="AZ1086" s="134"/>
      <c r="BA1086" s="134"/>
      <c r="BB1086" s="134"/>
      <c r="BC1086" s="135"/>
      <c r="BD1086" s="136"/>
      <c r="BG1086" s="48"/>
    </row>
    <row r="1087" spans="1:59" s="5" customFormat="1">
      <c r="A1087" s="127"/>
      <c r="G1087" s="17"/>
      <c r="J1087" s="128"/>
      <c r="K1087" s="129"/>
      <c r="L1087" s="129"/>
      <c r="M1087" s="36"/>
      <c r="N1087" s="130"/>
      <c r="S1087" s="17"/>
      <c r="T1087" s="153"/>
      <c r="X1087" s="17"/>
      <c r="Z1087" s="17"/>
      <c r="AA1087" s="131"/>
      <c r="AB1087" s="47"/>
      <c r="AE1087" s="17"/>
      <c r="AG1087" s="17"/>
      <c r="AK1087" s="132"/>
      <c r="AL1087" s="132"/>
      <c r="AM1087" s="132"/>
      <c r="AN1087" s="132"/>
      <c r="AO1087" s="132"/>
      <c r="AP1087" s="132"/>
      <c r="AQ1087" s="132"/>
      <c r="AR1087" s="132"/>
      <c r="AS1087" s="132"/>
      <c r="AT1087" s="133"/>
      <c r="AU1087" s="133"/>
      <c r="AV1087" s="133"/>
      <c r="AW1087" s="133"/>
      <c r="AX1087" s="134"/>
      <c r="AY1087" s="134"/>
      <c r="AZ1087" s="134"/>
      <c r="BA1087" s="134"/>
      <c r="BB1087" s="134"/>
      <c r="BC1087" s="135"/>
      <c r="BD1087" s="136"/>
      <c r="BG1087" s="48"/>
    </row>
    <row r="1088" spans="1:59" s="5" customFormat="1">
      <c r="A1088" s="127"/>
      <c r="G1088" s="17"/>
      <c r="J1088" s="128"/>
      <c r="K1088" s="129"/>
      <c r="L1088" s="129"/>
      <c r="M1088" s="36"/>
      <c r="N1088" s="130"/>
      <c r="S1088" s="17"/>
      <c r="T1088" s="153"/>
      <c r="X1088" s="17"/>
      <c r="Z1088" s="17"/>
      <c r="AA1088" s="131"/>
      <c r="AB1088" s="47"/>
      <c r="AE1088" s="17"/>
      <c r="AG1088" s="17"/>
      <c r="AK1088" s="132"/>
      <c r="AL1088" s="132"/>
      <c r="AM1088" s="132"/>
      <c r="AN1088" s="132"/>
      <c r="AO1088" s="132"/>
      <c r="AP1088" s="132"/>
      <c r="AQ1088" s="132"/>
      <c r="AR1088" s="132"/>
      <c r="AS1088" s="132"/>
      <c r="AT1088" s="133"/>
      <c r="AU1088" s="133"/>
      <c r="AV1088" s="133"/>
      <c r="AW1088" s="133"/>
      <c r="AX1088" s="134"/>
      <c r="AY1088" s="134"/>
      <c r="AZ1088" s="134"/>
      <c r="BA1088" s="134"/>
      <c r="BB1088" s="134"/>
      <c r="BC1088" s="135"/>
      <c r="BD1088" s="136"/>
      <c r="BG1088" s="48"/>
    </row>
    <row r="1089" spans="1:59" s="5" customFormat="1">
      <c r="A1089" s="127"/>
      <c r="G1089" s="17"/>
      <c r="J1089" s="128"/>
      <c r="K1089" s="129"/>
      <c r="L1089" s="129"/>
      <c r="M1089" s="36"/>
      <c r="N1089" s="130"/>
      <c r="S1089" s="17"/>
      <c r="T1089" s="153"/>
      <c r="X1089" s="17"/>
      <c r="Z1089" s="17"/>
      <c r="AA1089" s="131"/>
      <c r="AB1089" s="47"/>
      <c r="AE1089" s="17"/>
      <c r="AG1089" s="17"/>
      <c r="AK1089" s="132"/>
      <c r="AL1089" s="132"/>
      <c r="AM1089" s="132"/>
      <c r="AN1089" s="132"/>
      <c r="AO1089" s="132"/>
      <c r="AP1089" s="132"/>
      <c r="AQ1089" s="132"/>
      <c r="AR1089" s="132"/>
      <c r="AS1089" s="132"/>
      <c r="AT1089" s="133"/>
      <c r="AU1089" s="133"/>
      <c r="AV1089" s="133"/>
      <c r="AW1089" s="133"/>
      <c r="AX1089" s="134"/>
      <c r="AY1089" s="134"/>
      <c r="AZ1089" s="134"/>
      <c r="BA1089" s="134"/>
      <c r="BB1089" s="134"/>
      <c r="BC1089" s="135"/>
      <c r="BD1089" s="136"/>
      <c r="BG1089" s="48"/>
    </row>
    <row r="1090" spans="1:59" s="5" customFormat="1">
      <c r="A1090" s="127"/>
      <c r="G1090" s="17"/>
      <c r="J1090" s="128"/>
      <c r="K1090" s="129"/>
      <c r="L1090" s="129"/>
      <c r="M1090" s="36"/>
      <c r="N1090" s="130"/>
      <c r="S1090" s="17"/>
      <c r="T1090" s="153"/>
      <c r="X1090" s="17"/>
      <c r="Z1090" s="17"/>
      <c r="AA1090" s="131"/>
      <c r="AB1090" s="47"/>
      <c r="AE1090" s="17"/>
      <c r="AG1090" s="17"/>
      <c r="AK1090" s="132"/>
      <c r="AL1090" s="132"/>
      <c r="AM1090" s="132"/>
      <c r="AN1090" s="132"/>
      <c r="AO1090" s="132"/>
      <c r="AP1090" s="132"/>
      <c r="AQ1090" s="132"/>
      <c r="AR1090" s="132"/>
      <c r="AS1090" s="132"/>
      <c r="AT1090" s="133"/>
      <c r="AU1090" s="133"/>
      <c r="AV1090" s="133"/>
      <c r="AW1090" s="133"/>
      <c r="AX1090" s="134"/>
      <c r="AY1090" s="134"/>
      <c r="AZ1090" s="134"/>
      <c r="BA1090" s="134"/>
      <c r="BB1090" s="134"/>
      <c r="BC1090" s="135"/>
      <c r="BD1090" s="136"/>
      <c r="BG1090" s="48"/>
    </row>
    <row r="1091" spans="1:59" s="5" customFormat="1">
      <c r="A1091" s="127"/>
      <c r="G1091" s="17"/>
      <c r="J1091" s="128"/>
      <c r="K1091" s="129"/>
      <c r="L1091" s="129"/>
      <c r="M1091" s="36"/>
      <c r="N1091" s="130"/>
      <c r="S1091" s="17"/>
      <c r="T1091" s="153"/>
      <c r="X1091" s="17"/>
      <c r="Z1091" s="17"/>
      <c r="AA1091" s="131"/>
      <c r="AB1091" s="47"/>
      <c r="AE1091" s="17"/>
      <c r="AG1091" s="17"/>
      <c r="AK1091" s="132"/>
      <c r="AL1091" s="132"/>
      <c r="AM1091" s="132"/>
      <c r="AN1091" s="132"/>
      <c r="AO1091" s="132"/>
      <c r="AP1091" s="132"/>
      <c r="AQ1091" s="132"/>
      <c r="AR1091" s="132"/>
      <c r="AS1091" s="132"/>
      <c r="AT1091" s="133"/>
      <c r="AU1091" s="133"/>
      <c r="AV1091" s="133"/>
      <c r="AW1091" s="133"/>
      <c r="AX1091" s="134"/>
      <c r="AY1091" s="134"/>
      <c r="AZ1091" s="134"/>
      <c r="BA1091" s="134"/>
      <c r="BB1091" s="134"/>
      <c r="BC1091" s="135"/>
      <c r="BD1091" s="136"/>
      <c r="BG1091" s="48"/>
    </row>
    <row r="1092" spans="1:59" s="5" customFormat="1">
      <c r="A1092" s="127"/>
      <c r="G1092" s="17"/>
      <c r="J1092" s="128"/>
      <c r="K1092" s="129"/>
      <c r="L1092" s="129"/>
      <c r="M1092" s="36"/>
      <c r="N1092" s="130"/>
      <c r="S1092" s="17"/>
      <c r="T1092" s="153"/>
      <c r="X1092" s="17"/>
      <c r="Z1092" s="17"/>
      <c r="AA1092" s="131"/>
      <c r="AB1092" s="47"/>
      <c r="AE1092" s="17"/>
      <c r="AG1092" s="17"/>
      <c r="AK1092" s="132"/>
      <c r="AL1092" s="132"/>
      <c r="AM1092" s="132"/>
      <c r="AN1092" s="132"/>
      <c r="AO1092" s="132"/>
      <c r="AP1092" s="132"/>
      <c r="AQ1092" s="132"/>
      <c r="AR1092" s="132"/>
      <c r="AS1092" s="132"/>
      <c r="AT1092" s="133"/>
      <c r="AU1092" s="133"/>
      <c r="AV1092" s="133"/>
      <c r="AW1092" s="133"/>
      <c r="AX1092" s="134"/>
      <c r="AY1092" s="134"/>
      <c r="AZ1092" s="134"/>
      <c r="BA1092" s="134"/>
      <c r="BB1092" s="134"/>
      <c r="BC1092" s="135"/>
      <c r="BD1092" s="136"/>
      <c r="BG1092" s="48"/>
    </row>
    <row r="1093" spans="1:59" s="5" customFormat="1">
      <c r="A1093" s="127"/>
      <c r="G1093" s="17"/>
      <c r="J1093" s="128"/>
      <c r="K1093" s="129"/>
      <c r="L1093" s="129"/>
      <c r="M1093" s="36"/>
      <c r="N1093" s="130"/>
      <c r="S1093" s="17"/>
      <c r="T1093" s="153"/>
      <c r="X1093" s="17"/>
      <c r="Z1093" s="17"/>
      <c r="AA1093" s="131"/>
      <c r="AB1093" s="47"/>
      <c r="AE1093" s="17"/>
      <c r="AG1093" s="17"/>
      <c r="AK1093" s="132"/>
      <c r="AL1093" s="132"/>
      <c r="AM1093" s="132"/>
      <c r="AN1093" s="132"/>
      <c r="AO1093" s="132"/>
      <c r="AP1093" s="132"/>
      <c r="AQ1093" s="132"/>
      <c r="AR1093" s="132"/>
      <c r="AS1093" s="132"/>
      <c r="AT1093" s="133"/>
      <c r="AU1093" s="133"/>
      <c r="AV1093" s="133"/>
      <c r="AW1093" s="133"/>
      <c r="AX1093" s="134"/>
      <c r="AY1093" s="134"/>
      <c r="AZ1093" s="134"/>
      <c r="BA1093" s="134"/>
      <c r="BB1093" s="134"/>
      <c r="BC1093" s="135"/>
      <c r="BD1093" s="136"/>
      <c r="BG1093" s="48"/>
    </row>
    <row r="1094" spans="1:59" s="5" customFormat="1">
      <c r="A1094" s="127"/>
      <c r="G1094" s="17"/>
      <c r="J1094" s="128"/>
      <c r="K1094" s="129"/>
      <c r="L1094" s="129"/>
      <c r="M1094" s="36"/>
      <c r="N1094" s="130"/>
      <c r="S1094" s="17"/>
      <c r="T1094" s="153"/>
      <c r="X1094" s="17"/>
      <c r="Z1094" s="17"/>
      <c r="AA1094" s="131"/>
      <c r="AB1094" s="47"/>
      <c r="AE1094" s="17"/>
      <c r="AG1094" s="17"/>
      <c r="AK1094" s="132"/>
      <c r="AL1094" s="132"/>
      <c r="AM1094" s="132"/>
      <c r="AN1094" s="132"/>
      <c r="AO1094" s="132"/>
      <c r="AP1094" s="132"/>
      <c r="AQ1094" s="132"/>
      <c r="AR1094" s="132"/>
      <c r="AS1094" s="132"/>
      <c r="AT1094" s="133"/>
      <c r="AU1094" s="133"/>
      <c r="AV1094" s="133"/>
      <c r="AW1094" s="133"/>
      <c r="AX1094" s="134"/>
      <c r="AY1094" s="134"/>
      <c r="AZ1094" s="134"/>
      <c r="BA1094" s="134"/>
      <c r="BB1094" s="134"/>
      <c r="BC1094" s="135"/>
      <c r="BD1094" s="136"/>
      <c r="BG1094" s="48"/>
    </row>
    <row r="1095" spans="1:59" s="5" customFormat="1">
      <c r="A1095" s="127"/>
      <c r="G1095" s="17"/>
      <c r="J1095" s="128"/>
      <c r="K1095" s="129"/>
      <c r="L1095" s="129"/>
      <c r="M1095" s="36"/>
      <c r="N1095" s="130"/>
      <c r="S1095" s="17"/>
      <c r="T1095" s="153"/>
      <c r="X1095" s="17"/>
      <c r="Z1095" s="17"/>
      <c r="AA1095" s="131"/>
      <c r="AB1095" s="47"/>
      <c r="AE1095" s="17"/>
      <c r="AG1095" s="17"/>
      <c r="AK1095" s="132"/>
      <c r="AL1095" s="132"/>
      <c r="AM1095" s="132"/>
      <c r="AN1095" s="132"/>
      <c r="AO1095" s="132"/>
      <c r="AP1095" s="132"/>
      <c r="AQ1095" s="132"/>
      <c r="AR1095" s="132"/>
      <c r="AS1095" s="132"/>
      <c r="AT1095" s="133"/>
      <c r="AU1095" s="133"/>
      <c r="AV1095" s="133"/>
      <c r="AW1095" s="133"/>
      <c r="AX1095" s="134"/>
      <c r="AY1095" s="134"/>
      <c r="AZ1095" s="134"/>
      <c r="BA1095" s="134"/>
      <c r="BB1095" s="134"/>
      <c r="BC1095" s="135"/>
      <c r="BD1095" s="136"/>
      <c r="BG1095" s="48"/>
    </row>
    <row r="1096" spans="1:59" s="5" customFormat="1">
      <c r="A1096" s="127"/>
      <c r="G1096" s="17"/>
      <c r="J1096" s="128"/>
      <c r="K1096" s="129"/>
      <c r="L1096" s="129"/>
      <c r="M1096" s="36"/>
      <c r="N1096" s="130"/>
      <c r="S1096" s="17"/>
      <c r="T1096" s="153"/>
      <c r="X1096" s="17"/>
      <c r="Z1096" s="17"/>
      <c r="AA1096" s="131"/>
      <c r="AB1096" s="47"/>
      <c r="AE1096" s="17"/>
      <c r="AG1096" s="17"/>
      <c r="AK1096" s="132"/>
      <c r="AL1096" s="132"/>
      <c r="AM1096" s="132"/>
      <c r="AN1096" s="132"/>
      <c r="AO1096" s="132"/>
      <c r="AP1096" s="132"/>
      <c r="AQ1096" s="132"/>
      <c r="AR1096" s="132"/>
      <c r="AS1096" s="132"/>
      <c r="AT1096" s="133"/>
      <c r="AU1096" s="133"/>
      <c r="AV1096" s="133"/>
      <c r="AW1096" s="133"/>
      <c r="AX1096" s="134"/>
      <c r="AY1096" s="134"/>
      <c r="AZ1096" s="134"/>
      <c r="BA1096" s="134"/>
      <c r="BB1096" s="134"/>
      <c r="BC1096" s="135"/>
      <c r="BD1096" s="136"/>
      <c r="BG1096" s="48"/>
    </row>
    <row r="1097" spans="1:59" s="5" customFormat="1">
      <c r="A1097" s="127"/>
      <c r="G1097" s="17"/>
      <c r="J1097" s="128"/>
      <c r="K1097" s="129"/>
      <c r="L1097" s="129"/>
      <c r="M1097" s="36"/>
      <c r="N1097" s="130"/>
      <c r="S1097" s="17"/>
      <c r="T1097" s="153"/>
      <c r="X1097" s="17"/>
      <c r="Z1097" s="17"/>
      <c r="AA1097" s="131"/>
      <c r="AB1097" s="47"/>
      <c r="AE1097" s="17"/>
      <c r="AG1097" s="17"/>
      <c r="AK1097" s="132"/>
      <c r="AL1097" s="132"/>
      <c r="AM1097" s="132"/>
      <c r="AN1097" s="132"/>
      <c r="AO1097" s="132"/>
      <c r="AP1097" s="132"/>
      <c r="AQ1097" s="132"/>
      <c r="AR1097" s="132"/>
      <c r="AS1097" s="132"/>
      <c r="AT1097" s="133"/>
      <c r="AU1097" s="133"/>
      <c r="AV1097" s="133"/>
      <c r="AW1097" s="133"/>
      <c r="AX1097" s="134"/>
      <c r="AY1097" s="134"/>
      <c r="AZ1097" s="134"/>
      <c r="BA1097" s="134"/>
      <c r="BB1097" s="134"/>
      <c r="BC1097" s="135"/>
      <c r="BD1097" s="136"/>
      <c r="BG1097" s="48"/>
    </row>
    <row r="1098" spans="1:59" s="5" customFormat="1">
      <c r="A1098" s="127"/>
      <c r="G1098" s="17"/>
      <c r="J1098" s="128"/>
      <c r="K1098" s="129"/>
      <c r="L1098" s="129"/>
      <c r="M1098" s="36"/>
      <c r="N1098" s="130"/>
      <c r="S1098" s="17"/>
      <c r="T1098" s="153"/>
      <c r="X1098" s="17"/>
      <c r="Z1098" s="17"/>
      <c r="AA1098" s="131"/>
      <c r="AB1098" s="47"/>
      <c r="AE1098" s="17"/>
      <c r="AG1098" s="17"/>
      <c r="AK1098" s="132"/>
      <c r="AL1098" s="132"/>
      <c r="AM1098" s="132"/>
      <c r="AN1098" s="132"/>
      <c r="AO1098" s="132"/>
      <c r="AP1098" s="132"/>
      <c r="AQ1098" s="132"/>
      <c r="AR1098" s="132"/>
      <c r="AS1098" s="132"/>
      <c r="AT1098" s="133"/>
      <c r="AU1098" s="133"/>
      <c r="AV1098" s="133"/>
      <c r="AW1098" s="133"/>
      <c r="AX1098" s="134"/>
      <c r="AY1098" s="134"/>
      <c r="AZ1098" s="134"/>
      <c r="BA1098" s="134"/>
      <c r="BB1098" s="134"/>
      <c r="BC1098" s="135"/>
      <c r="BD1098" s="136"/>
      <c r="BG1098" s="48"/>
    </row>
    <row r="1099" spans="1:59" s="5" customFormat="1">
      <c r="A1099" s="127"/>
      <c r="G1099" s="17"/>
      <c r="J1099" s="128"/>
      <c r="K1099" s="129"/>
      <c r="L1099" s="129"/>
      <c r="M1099" s="36"/>
      <c r="N1099" s="130"/>
      <c r="S1099" s="17"/>
      <c r="T1099" s="153"/>
      <c r="X1099" s="17"/>
      <c r="Z1099" s="17"/>
      <c r="AA1099" s="131"/>
      <c r="AB1099" s="47"/>
      <c r="AE1099" s="17"/>
      <c r="AG1099" s="17"/>
      <c r="AK1099" s="132"/>
      <c r="AL1099" s="132"/>
      <c r="AM1099" s="132"/>
      <c r="AN1099" s="132"/>
      <c r="AO1099" s="132"/>
      <c r="AP1099" s="132"/>
      <c r="AQ1099" s="132"/>
      <c r="AR1099" s="132"/>
      <c r="AS1099" s="132"/>
      <c r="AT1099" s="133"/>
      <c r="AU1099" s="133"/>
      <c r="AV1099" s="133"/>
      <c r="AW1099" s="133"/>
      <c r="AX1099" s="134"/>
      <c r="AY1099" s="134"/>
      <c r="AZ1099" s="134"/>
      <c r="BA1099" s="134"/>
      <c r="BB1099" s="134"/>
      <c r="BC1099" s="135"/>
      <c r="BD1099" s="136"/>
      <c r="BG1099" s="48"/>
    </row>
    <row r="1100" spans="1:59" s="5" customFormat="1">
      <c r="A1100" s="127"/>
      <c r="G1100" s="17"/>
      <c r="J1100" s="128"/>
      <c r="K1100" s="129"/>
      <c r="L1100" s="129"/>
      <c r="M1100" s="36"/>
      <c r="N1100" s="130"/>
      <c r="S1100" s="17"/>
      <c r="T1100" s="153"/>
      <c r="X1100" s="17"/>
      <c r="Z1100" s="17"/>
      <c r="AA1100" s="131"/>
      <c r="AB1100" s="47"/>
      <c r="AE1100" s="17"/>
      <c r="AG1100" s="17"/>
      <c r="AK1100" s="132"/>
      <c r="AL1100" s="132"/>
      <c r="AM1100" s="132"/>
      <c r="AN1100" s="132"/>
      <c r="AO1100" s="132"/>
      <c r="AP1100" s="132"/>
      <c r="AQ1100" s="132"/>
      <c r="AR1100" s="132"/>
      <c r="AS1100" s="132"/>
      <c r="AT1100" s="133"/>
      <c r="AU1100" s="133"/>
      <c r="AV1100" s="133"/>
      <c r="AW1100" s="133"/>
      <c r="AX1100" s="134"/>
      <c r="AY1100" s="134"/>
      <c r="AZ1100" s="134"/>
      <c r="BA1100" s="134"/>
      <c r="BB1100" s="134"/>
      <c r="BC1100" s="135"/>
      <c r="BD1100" s="136"/>
      <c r="BG1100" s="48"/>
    </row>
    <row r="1101" spans="1:59" s="5" customFormat="1">
      <c r="A1101" s="127"/>
      <c r="G1101" s="17"/>
      <c r="J1101" s="128"/>
      <c r="K1101" s="129"/>
      <c r="L1101" s="129"/>
      <c r="M1101" s="36"/>
      <c r="N1101" s="130"/>
      <c r="S1101" s="17"/>
      <c r="T1101" s="153"/>
      <c r="X1101" s="17"/>
      <c r="Z1101" s="17"/>
      <c r="AA1101" s="131"/>
      <c r="AB1101" s="47"/>
      <c r="AE1101" s="17"/>
      <c r="AG1101" s="17"/>
      <c r="AK1101" s="132"/>
      <c r="AL1101" s="132"/>
      <c r="AM1101" s="132"/>
      <c r="AN1101" s="132"/>
      <c r="AO1101" s="132"/>
      <c r="AP1101" s="132"/>
      <c r="AQ1101" s="132"/>
      <c r="AR1101" s="132"/>
      <c r="AS1101" s="132"/>
      <c r="AT1101" s="133"/>
      <c r="AU1101" s="133"/>
      <c r="AV1101" s="133"/>
      <c r="AW1101" s="133"/>
      <c r="AX1101" s="134"/>
      <c r="AY1101" s="134"/>
      <c r="AZ1101" s="134"/>
      <c r="BA1101" s="134"/>
      <c r="BB1101" s="134"/>
      <c r="BC1101" s="135"/>
      <c r="BD1101" s="136"/>
      <c r="BG1101" s="48"/>
    </row>
    <row r="1102" spans="1:59" s="5" customFormat="1">
      <c r="A1102" s="127"/>
      <c r="G1102" s="17"/>
      <c r="J1102" s="128"/>
      <c r="K1102" s="129"/>
      <c r="L1102" s="129"/>
      <c r="M1102" s="36"/>
      <c r="N1102" s="130"/>
      <c r="S1102" s="17"/>
      <c r="T1102" s="153"/>
      <c r="X1102" s="17"/>
      <c r="Z1102" s="17"/>
      <c r="AA1102" s="131"/>
      <c r="AB1102" s="47"/>
      <c r="AE1102" s="17"/>
      <c r="AG1102" s="17"/>
      <c r="AK1102" s="132"/>
      <c r="AL1102" s="132"/>
      <c r="AM1102" s="132"/>
      <c r="AN1102" s="132"/>
      <c r="AO1102" s="132"/>
      <c r="AP1102" s="132"/>
      <c r="AQ1102" s="132"/>
      <c r="AR1102" s="132"/>
      <c r="AS1102" s="132"/>
      <c r="AT1102" s="133"/>
      <c r="AU1102" s="133"/>
      <c r="AV1102" s="133"/>
      <c r="AW1102" s="133"/>
      <c r="AX1102" s="134"/>
      <c r="AY1102" s="134"/>
      <c r="AZ1102" s="134"/>
      <c r="BA1102" s="134"/>
      <c r="BB1102" s="134"/>
      <c r="BC1102" s="135"/>
      <c r="BD1102" s="136"/>
      <c r="BG1102" s="48"/>
    </row>
    <row r="1103" spans="1:59" s="5" customFormat="1">
      <c r="A1103" s="127"/>
      <c r="G1103" s="17"/>
      <c r="J1103" s="128"/>
      <c r="K1103" s="129"/>
      <c r="L1103" s="129"/>
      <c r="M1103" s="36"/>
      <c r="N1103" s="130"/>
      <c r="S1103" s="17"/>
      <c r="T1103" s="153"/>
      <c r="X1103" s="17"/>
      <c r="Z1103" s="17"/>
      <c r="AA1103" s="131"/>
      <c r="AB1103" s="47"/>
      <c r="AE1103" s="17"/>
      <c r="AG1103" s="17"/>
      <c r="AK1103" s="132"/>
      <c r="AL1103" s="132"/>
      <c r="AM1103" s="132"/>
      <c r="AN1103" s="132"/>
      <c r="AO1103" s="132"/>
      <c r="AP1103" s="132"/>
      <c r="AQ1103" s="132"/>
      <c r="AR1103" s="132"/>
      <c r="AS1103" s="132"/>
      <c r="AT1103" s="133"/>
      <c r="AU1103" s="133"/>
      <c r="AV1103" s="133"/>
      <c r="AW1103" s="133"/>
      <c r="AX1103" s="134"/>
      <c r="AY1103" s="134"/>
      <c r="AZ1103" s="134"/>
      <c r="BA1103" s="134"/>
      <c r="BB1103" s="134"/>
      <c r="BC1103" s="135"/>
      <c r="BD1103" s="136"/>
      <c r="BG1103" s="48"/>
    </row>
    <row r="1104" spans="1:59" s="5" customFormat="1">
      <c r="A1104" s="127"/>
      <c r="G1104" s="17"/>
      <c r="J1104" s="128"/>
      <c r="K1104" s="129"/>
      <c r="L1104" s="129"/>
      <c r="M1104" s="36"/>
      <c r="N1104" s="130"/>
      <c r="S1104" s="17"/>
      <c r="T1104" s="153"/>
      <c r="X1104" s="17"/>
      <c r="Z1104" s="17"/>
      <c r="AA1104" s="131"/>
      <c r="AB1104" s="47"/>
      <c r="AE1104" s="17"/>
      <c r="AG1104" s="17"/>
      <c r="AK1104" s="132"/>
      <c r="AL1104" s="132"/>
      <c r="AM1104" s="132"/>
      <c r="AN1104" s="132"/>
      <c r="AO1104" s="132"/>
      <c r="AP1104" s="132"/>
      <c r="AQ1104" s="132"/>
      <c r="AR1104" s="132"/>
      <c r="AS1104" s="132"/>
      <c r="AT1104" s="133"/>
      <c r="AU1104" s="133"/>
      <c r="AV1104" s="133"/>
      <c r="AW1104" s="133"/>
      <c r="AX1104" s="134"/>
      <c r="AY1104" s="134"/>
      <c r="AZ1104" s="134"/>
      <c r="BA1104" s="134"/>
      <c r="BB1104" s="134"/>
      <c r="BC1104" s="135"/>
      <c r="BD1104" s="136"/>
      <c r="BG1104" s="48"/>
    </row>
    <row r="1105" spans="1:59" s="5" customFormat="1">
      <c r="A1105" s="127"/>
      <c r="G1105" s="17"/>
      <c r="J1105" s="128"/>
      <c r="K1105" s="129"/>
      <c r="L1105" s="129"/>
      <c r="M1105" s="36"/>
      <c r="N1105" s="130"/>
      <c r="S1105" s="17"/>
      <c r="T1105" s="153"/>
      <c r="X1105" s="17"/>
      <c r="Z1105" s="17"/>
      <c r="AA1105" s="131"/>
      <c r="AB1105" s="47"/>
      <c r="AE1105" s="17"/>
      <c r="AG1105" s="17"/>
      <c r="AK1105" s="132"/>
      <c r="AL1105" s="132"/>
      <c r="AM1105" s="132"/>
      <c r="AN1105" s="132"/>
      <c r="AO1105" s="132"/>
      <c r="AP1105" s="132"/>
      <c r="AQ1105" s="132"/>
      <c r="AR1105" s="132"/>
      <c r="AS1105" s="132"/>
      <c r="AT1105" s="133"/>
      <c r="AU1105" s="133"/>
      <c r="AV1105" s="133"/>
      <c r="AW1105" s="133"/>
      <c r="AX1105" s="134"/>
      <c r="AY1105" s="134"/>
      <c r="AZ1105" s="134"/>
      <c r="BA1105" s="134"/>
      <c r="BB1105" s="134"/>
      <c r="BC1105" s="135"/>
      <c r="BD1105" s="136"/>
      <c r="BG1105" s="48"/>
    </row>
    <row r="1106" spans="1:59" s="5" customFormat="1">
      <c r="A1106" s="127"/>
      <c r="G1106" s="17"/>
      <c r="J1106" s="128"/>
      <c r="K1106" s="129"/>
      <c r="L1106" s="129"/>
      <c r="M1106" s="36"/>
      <c r="N1106" s="130"/>
      <c r="S1106" s="17"/>
      <c r="T1106" s="153"/>
      <c r="X1106" s="17"/>
      <c r="Z1106" s="17"/>
      <c r="AA1106" s="131"/>
      <c r="AB1106" s="47"/>
      <c r="AE1106" s="17"/>
      <c r="AG1106" s="17"/>
      <c r="AK1106" s="132"/>
      <c r="AL1106" s="132"/>
      <c r="AM1106" s="132"/>
      <c r="AN1106" s="132"/>
      <c r="AO1106" s="132"/>
      <c r="AP1106" s="132"/>
      <c r="AQ1106" s="132"/>
      <c r="AR1106" s="132"/>
      <c r="AS1106" s="132"/>
      <c r="AT1106" s="133"/>
      <c r="AU1106" s="133"/>
      <c r="AV1106" s="133"/>
      <c r="AW1106" s="133"/>
      <c r="AX1106" s="134"/>
      <c r="AY1106" s="134"/>
      <c r="AZ1106" s="134"/>
      <c r="BA1106" s="134"/>
      <c r="BB1106" s="134"/>
      <c r="BC1106" s="135"/>
      <c r="BD1106" s="136"/>
      <c r="BG1106" s="48"/>
    </row>
    <row r="1107" spans="1:59" s="5" customFormat="1">
      <c r="A1107" s="127"/>
      <c r="G1107" s="17"/>
      <c r="J1107" s="128"/>
      <c r="K1107" s="129"/>
      <c r="L1107" s="129"/>
      <c r="M1107" s="36"/>
      <c r="N1107" s="130"/>
      <c r="S1107" s="17"/>
      <c r="T1107" s="153"/>
      <c r="X1107" s="17"/>
      <c r="Z1107" s="17"/>
      <c r="AA1107" s="131"/>
      <c r="AB1107" s="47"/>
      <c r="AE1107" s="17"/>
      <c r="AG1107" s="17"/>
      <c r="AK1107" s="132"/>
      <c r="AL1107" s="132"/>
      <c r="AM1107" s="132"/>
      <c r="AN1107" s="132"/>
      <c r="AO1107" s="132"/>
      <c r="AP1107" s="132"/>
      <c r="AQ1107" s="132"/>
      <c r="AR1107" s="132"/>
      <c r="AS1107" s="132"/>
      <c r="AT1107" s="133"/>
      <c r="AU1107" s="133"/>
      <c r="AV1107" s="133"/>
      <c r="AW1107" s="133"/>
      <c r="AX1107" s="134"/>
      <c r="AY1107" s="134"/>
      <c r="AZ1107" s="134"/>
      <c r="BA1107" s="134"/>
      <c r="BB1107" s="134"/>
      <c r="BC1107" s="135"/>
      <c r="BD1107" s="136"/>
      <c r="BG1107" s="48"/>
    </row>
    <row r="1108" spans="1:59" s="5" customFormat="1">
      <c r="A1108" s="127"/>
      <c r="G1108" s="17"/>
      <c r="J1108" s="128"/>
      <c r="K1108" s="129"/>
      <c r="L1108" s="129"/>
      <c r="M1108" s="36"/>
      <c r="N1108" s="130"/>
      <c r="S1108" s="17"/>
      <c r="T1108" s="153"/>
      <c r="X1108" s="17"/>
      <c r="Z1108" s="17"/>
      <c r="AA1108" s="131"/>
      <c r="AB1108" s="47"/>
      <c r="AE1108" s="17"/>
      <c r="AG1108" s="17"/>
      <c r="AK1108" s="132"/>
      <c r="AL1108" s="132"/>
      <c r="AM1108" s="132"/>
      <c r="AN1108" s="132"/>
      <c r="AO1108" s="132"/>
      <c r="AP1108" s="132"/>
      <c r="AQ1108" s="132"/>
      <c r="AR1108" s="132"/>
      <c r="AS1108" s="132"/>
      <c r="AT1108" s="133"/>
      <c r="AU1108" s="133"/>
      <c r="AV1108" s="133"/>
      <c r="AW1108" s="133"/>
      <c r="AX1108" s="134"/>
      <c r="AY1108" s="134"/>
      <c r="AZ1108" s="134"/>
      <c r="BA1108" s="134"/>
      <c r="BB1108" s="134"/>
      <c r="BC1108" s="135"/>
      <c r="BD1108" s="136"/>
      <c r="BG1108" s="48"/>
    </row>
    <row r="1109" spans="1:59" s="5" customFormat="1">
      <c r="A1109" s="127"/>
      <c r="G1109" s="17"/>
      <c r="J1109" s="128"/>
      <c r="K1109" s="129"/>
      <c r="L1109" s="129"/>
      <c r="M1109" s="36"/>
      <c r="N1109" s="130"/>
      <c r="S1109" s="17"/>
      <c r="T1109" s="153"/>
      <c r="X1109" s="17"/>
      <c r="Z1109" s="17"/>
      <c r="AA1109" s="131"/>
      <c r="AB1109" s="47"/>
      <c r="AE1109" s="17"/>
      <c r="AG1109" s="17"/>
      <c r="AK1109" s="132"/>
      <c r="AL1109" s="132"/>
      <c r="AM1109" s="132"/>
      <c r="AN1109" s="132"/>
      <c r="AO1109" s="132"/>
      <c r="AP1109" s="132"/>
      <c r="AQ1109" s="132"/>
      <c r="AR1109" s="132"/>
      <c r="AS1109" s="132"/>
      <c r="AT1109" s="133"/>
      <c r="AU1109" s="133"/>
      <c r="AV1109" s="133"/>
      <c r="AW1109" s="133"/>
      <c r="AX1109" s="134"/>
      <c r="AY1109" s="134"/>
      <c r="AZ1109" s="134"/>
      <c r="BA1109" s="134"/>
      <c r="BB1109" s="134"/>
      <c r="BC1109" s="135"/>
      <c r="BD1109" s="136"/>
      <c r="BG1109" s="48"/>
    </row>
    <row r="1110" spans="1:59" s="5" customFormat="1">
      <c r="A1110" s="127"/>
      <c r="G1110" s="17"/>
      <c r="J1110" s="128"/>
      <c r="K1110" s="129"/>
      <c r="L1110" s="129"/>
      <c r="M1110" s="36"/>
      <c r="N1110" s="130"/>
      <c r="S1110" s="17"/>
      <c r="T1110" s="153"/>
      <c r="X1110" s="17"/>
      <c r="Z1110" s="17"/>
      <c r="AA1110" s="131"/>
      <c r="AB1110" s="47"/>
      <c r="AE1110" s="17"/>
      <c r="AG1110" s="17"/>
      <c r="AK1110" s="132"/>
      <c r="AL1110" s="132"/>
      <c r="AM1110" s="132"/>
      <c r="AN1110" s="132"/>
      <c r="AO1110" s="132"/>
      <c r="AP1110" s="132"/>
      <c r="AQ1110" s="132"/>
      <c r="AR1110" s="132"/>
      <c r="AS1110" s="132"/>
      <c r="AT1110" s="133"/>
      <c r="AU1110" s="133"/>
      <c r="AV1110" s="133"/>
      <c r="AW1110" s="133"/>
      <c r="AX1110" s="134"/>
      <c r="AY1110" s="134"/>
      <c r="AZ1110" s="134"/>
      <c r="BA1110" s="134"/>
      <c r="BB1110" s="134"/>
      <c r="BC1110" s="135"/>
      <c r="BD1110" s="136"/>
      <c r="BG1110" s="48"/>
    </row>
    <row r="1111" spans="1:59" s="5" customFormat="1">
      <c r="A1111" s="127"/>
      <c r="G1111" s="17"/>
      <c r="J1111" s="128"/>
      <c r="K1111" s="129"/>
      <c r="L1111" s="129"/>
      <c r="M1111" s="36"/>
      <c r="N1111" s="130"/>
      <c r="S1111" s="17"/>
      <c r="T1111" s="153"/>
      <c r="X1111" s="17"/>
      <c r="Z1111" s="17"/>
      <c r="AA1111" s="131"/>
      <c r="AB1111" s="47"/>
      <c r="AE1111" s="17"/>
      <c r="AG1111" s="17"/>
      <c r="AK1111" s="132"/>
      <c r="AL1111" s="132"/>
      <c r="AM1111" s="132"/>
      <c r="AN1111" s="132"/>
      <c r="AO1111" s="132"/>
      <c r="AP1111" s="132"/>
      <c r="AQ1111" s="132"/>
      <c r="AR1111" s="132"/>
      <c r="AS1111" s="132"/>
      <c r="AT1111" s="133"/>
      <c r="AU1111" s="133"/>
      <c r="AV1111" s="133"/>
      <c r="AW1111" s="133"/>
      <c r="AX1111" s="134"/>
      <c r="AY1111" s="134"/>
      <c r="AZ1111" s="134"/>
      <c r="BA1111" s="134"/>
      <c r="BB1111" s="134"/>
      <c r="BC1111" s="135"/>
      <c r="BD1111" s="136"/>
      <c r="BG1111" s="48"/>
    </row>
    <row r="1112" spans="1:59" s="5" customFormat="1">
      <c r="A1112" s="127"/>
      <c r="G1112" s="17"/>
      <c r="J1112" s="128"/>
      <c r="K1112" s="129"/>
      <c r="L1112" s="129"/>
      <c r="M1112" s="36"/>
      <c r="N1112" s="130"/>
      <c r="S1112" s="17"/>
      <c r="T1112" s="153"/>
      <c r="X1112" s="17"/>
      <c r="Z1112" s="17"/>
      <c r="AA1112" s="131"/>
      <c r="AB1112" s="47"/>
      <c r="AE1112" s="17"/>
      <c r="AG1112" s="17"/>
      <c r="AK1112" s="132"/>
      <c r="AL1112" s="132"/>
      <c r="AM1112" s="132"/>
      <c r="AN1112" s="132"/>
      <c r="AO1112" s="132"/>
      <c r="AP1112" s="132"/>
      <c r="AQ1112" s="132"/>
      <c r="AR1112" s="132"/>
      <c r="AS1112" s="132"/>
      <c r="AT1112" s="133"/>
      <c r="AU1112" s="133"/>
      <c r="AV1112" s="133"/>
      <c r="AW1112" s="133"/>
      <c r="AX1112" s="134"/>
      <c r="AY1112" s="134"/>
      <c r="AZ1112" s="134"/>
      <c r="BA1112" s="134"/>
      <c r="BB1112" s="134"/>
      <c r="BC1112" s="135"/>
      <c r="BD1112" s="136"/>
      <c r="BG1112" s="48"/>
    </row>
    <row r="1113" spans="1:59" s="5" customFormat="1">
      <c r="A1113" s="127"/>
      <c r="G1113" s="17"/>
      <c r="J1113" s="128"/>
      <c r="K1113" s="129"/>
      <c r="L1113" s="129"/>
      <c r="M1113" s="36"/>
      <c r="N1113" s="130"/>
      <c r="S1113" s="17"/>
      <c r="T1113" s="153"/>
      <c r="X1113" s="17"/>
      <c r="Z1113" s="17"/>
      <c r="AA1113" s="131"/>
      <c r="AB1113" s="47"/>
      <c r="AE1113" s="17"/>
      <c r="AG1113" s="17"/>
      <c r="AK1113" s="132"/>
      <c r="AL1113" s="132"/>
      <c r="AM1113" s="132"/>
      <c r="AN1113" s="132"/>
      <c r="AO1113" s="132"/>
      <c r="AP1113" s="132"/>
      <c r="AQ1113" s="132"/>
      <c r="AR1113" s="132"/>
      <c r="AS1113" s="132"/>
      <c r="AT1113" s="133"/>
      <c r="AU1113" s="133"/>
      <c r="AV1113" s="133"/>
      <c r="AW1113" s="133"/>
      <c r="AX1113" s="134"/>
      <c r="AY1113" s="134"/>
      <c r="AZ1113" s="134"/>
      <c r="BA1113" s="134"/>
      <c r="BB1113" s="134"/>
      <c r="BC1113" s="135"/>
      <c r="BD1113" s="136"/>
      <c r="BG1113" s="48"/>
    </row>
    <row r="1114" spans="1:59" s="5" customFormat="1">
      <c r="A1114" s="127"/>
      <c r="G1114" s="17"/>
      <c r="J1114" s="128"/>
      <c r="K1114" s="129"/>
      <c r="L1114" s="129"/>
      <c r="M1114" s="36"/>
      <c r="N1114" s="130"/>
      <c r="S1114" s="17"/>
      <c r="T1114" s="153"/>
      <c r="X1114" s="17"/>
      <c r="Z1114" s="17"/>
      <c r="AA1114" s="131"/>
      <c r="AB1114" s="47"/>
      <c r="AE1114" s="17"/>
      <c r="AG1114" s="17"/>
      <c r="AK1114" s="132"/>
      <c r="AL1114" s="132"/>
      <c r="AM1114" s="132"/>
      <c r="AN1114" s="132"/>
      <c r="AO1114" s="132"/>
      <c r="AP1114" s="132"/>
      <c r="AQ1114" s="132"/>
      <c r="AR1114" s="132"/>
      <c r="AS1114" s="132"/>
      <c r="AT1114" s="133"/>
      <c r="AU1114" s="133"/>
      <c r="AV1114" s="133"/>
      <c r="AW1114" s="133"/>
      <c r="AX1114" s="134"/>
      <c r="AY1114" s="134"/>
      <c r="AZ1114" s="134"/>
      <c r="BA1114" s="134"/>
      <c r="BB1114" s="134"/>
      <c r="BC1114" s="135"/>
      <c r="BD1114" s="136"/>
      <c r="BG1114" s="48"/>
    </row>
    <row r="1115" spans="1:59" s="5" customFormat="1">
      <c r="A1115" s="127"/>
      <c r="G1115" s="17"/>
      <c r="J1115" s="128"/>
      <c r="K1115" s="129"/>
      <c r="L1115" s="129"/>
      <c r="M1115" s="36"/>
      <c r="N1115" s="130"/>
      <c r="S1115" s="17"/>
      <c r="T1115" s="153"/>
      <c r="X1115" s="17"/>
      <c r="Z1115" s="17"/>
      <c r="AA1115" s="131"/>
      <c r="AB1115" s="47"/>
      <c r="AE1115" s="17"/>
      <c r="AG1115" s="17"/>
      <c r="AK1115" s="132"/>
      <c r="AL1115" s="132"/>
      <c r="AM1115" s="132"/>
      <c r="AN1115" s="132"/>
      <c r="AO1115" s="132"/>
      <c r="AP1115" s="132"/>
      <c r="AQ1115" s="132"/>
      <c r="AR1115" s="132"/>
      <c r="AS1115" s="132"/>
      <c r="AT1115" s="133"/>
      <c r="AU1115" s="133"/>
      <c r="AV1115" s="133"/>
      <c r="AW1115" s="133"/>
      <c r="AX1115" s="134"/>
      <c r="AY1115" s="134"/>
      <c r="AZ1115" s="134"/>
      <c r="BA1115" s="134"/>
      <c r="BB1115" s="134"/>
      <c r="BC1115" s="135"/>
      <c r="BD1115" s="136"/>
      <c r="BG1115" s="48"/>
    </row>
    <row r="1116" spans="1:59" s="5" customFormat="1">
      <c r="A1116" s="127"/>
      <c r="G1116" s="17"/>
      <c r="J1116" s="128"/>
      <c r="K1116" s="129"/>
      <c r="L1116" s="129"/>
      <c r="M1116" s="36"/>
      <c r="N1116" s="130"/>
      <c r="S1116" s="17"/>
      <c r="T1116" s="153"/>
      <c r="X1116" s="17"/>
      <c r="Z1116" s="17"/>
      <c r="AA1116" s="131"/>
      <c r="AB1116" s="47"/>
      <c r="AE1116" s="17"/>
      <c r="AG1116" s="17"/>
      <c r="AK1116" s="132"/>
      <c r="AL1116" s="132"/>
      <c r="AM1116" s="132"/>
      <c r="AN1116" s="132"/>
      <c r="AO1116" s="132"/>
      <c r="AP1116" s="132"/>
      <c r="AQ1116" s="132"/>
      <c r="AR1116" s="132"/>
      <c r="AS1116" s="132"/>
      <c r="AT1116" s="133"/>
      <c r="AU1116" s="133"/>
      <c r="AV1116" s="133"/>
      <c r="AW1116" s="133"/>
      <c r="AX1116" s="134"/>
      <c r="AY1116" s="134"/>
      <c r="AZ1116" s="134"/>
      <c r="BA1116" s="134"/>
      <c r="BB1116" s="134"/>
      <c r="BC1116" s="135"/>
      <c r="BD1116" s="136"/>
      <c r="BG1116" s="48"/>
    </row>
    <row r="1117" spans="1:59" s="5" customFormat="1">
      <c r="A1117" s="127"/>
      <c r="G1117" s="17"/>
      <c r="J1117" s="128"/>
      <c r="K1117" s="129"/>
      <c r="L1117" s="129"/>
      <c r="M1117" s="36"/>
      <c r="N1117" s="130"/>
      <c r="S1117" s="17"/>
      <c r="T1117" s="153"/>
      <c r="X1117" s="17"/>
      <c r="Z1117" s="17"/>
      <c r="AA1117" s="131"/>
      <c r="AB1117" s="47"/>
      <c r="AE1117" s="17"/>
      <c r="AG1117" s="17"/>
      <c r="AK1117" s="132"/>
      <c r="AL1117" s="132"/>
      <c r="AM1117" s="132"/>
      <c r="AN1117" s="132"/>
      <c r="AO1117" s="132"/>
      <c r="AP1117" s="132"/>
      <c r="AQ1117" s="132"/>
      <c r="AR1117" s="132"/>
      <c r="AS1117" s="132"/>
      <c r="AT1117" s="133"/>
      <c r="AU1117" s="133"/>
      <c r="AV1117" s="133"/>
      <c r="AW1117" s="133"/>
      <c r="AX1117" s="134"/>
      <c r="AY1117" s="134"/>
      <c r="AZ1117" s="134"/>
      <c r="BA1117" s="134"/>
      <c r="BB1117" s="134"/>
      <c r="BC1117" s="135"/>
      <c r="BD1117" s="136"/>
      <c r="BG1117" s="48"/>
    </row>
    <row r="1118" spans="1:59" s="5" customFormat="1">
      <c r="A1118" s="127"/>
      <c r="G1118" s="17"/>
      <c r="J1118" s="128"/>
      <c r="K1118" s="129"/>
      <c r="L1118" s="129"/>
      <c r="M1118" s="36"/>
      <c r="N1118" s="130"/>
      <c r="S1118" s="17"/>
      <c r="T1118" s="153"/>
      <c r="X1118" s="17"/>
      <c r="Z1118" s="17"/>
      <c r="AA1118" s="131"/>
      <c r="AB1118" s="47"/>
      <c r="AE1118" s="17"/>
      <c r="AG1118" s="17"/>
      <c r="AK1118" s="132"/>
      <c r="AL1118" s="132"/>
      <c r="AM1118" s="132"/>
      <c r="AN1118" s="132"/>
      <c r="AO1118" s="132"/>
      <c r="AP1118" s="132"/>
      <c r="AQ1118" s="132"/>
      <c r="AR1118" s="132"/>
      <c r="AS1118" s="132"/>
      <c r="AT1118" s="133"/>
      <c r="AU1118" s="133"/>
      <c r="AV1118" s="133"/>
      <c r="AW1118" s="133"/>
      <c r="AX1118" s="134"/>
      <c r="AY1118" s="134"/>
      <c r="AZ1118" s="134"/>
      <c r="BA1118" s="134"/>
      <c r="BB1118" s="134"/>
      <c r="BC1118" s="135"/>
      <c r="BD1118" s="136"/>
      <c r="BG1118" s="48"/>
    </row>
    <row r="1119" spans="1:59" s="5" customFormat="1">
      <c r="A1119" s="127"/>
      <c r="G1119" s="17"/>
      <c r="J1119" s="128"/>
      <c r="K1119" s="129"/>
      <c r="L1119" s="129"/>
      <c r="M1119" s="36"/>
      <c r="N1119" s="130"/>
      <c r="S1119" s="17"/>
      <c r="T1119" s="153"/>
      <c r="X1119" s="17"/>
      <c r="Z1119" s="17"/>
      <c r="AA1119" s="131"/>
      <c r="AB1119" s="47"/>
      <c r="AE1119" s="17"/>
      <c r="AG1119" s="17"/>
      <c r="AK1119" s="132"/>
      <c r="AL1119" s="132"/>
      <c r="AM1119" s="132"/>
      <c r="AN1119" s="132"/>
      <c r="AO1119" s="132"/>
      <c r="AP1119" s="132"/>
      <c r="AQ1119" s="132"/>
      <c r="AR1119" s="132"/>
      <c r="AS1119" s="132"/>
      <c r="AT1119" s="133"/>
      <c r="AU1119" s="133"/>
      <c r="AV1119" s="133"/>
      <c r="AW1119" s="133"/>
      <c r="AX1119" s="134"/>
      <c r="AY1119" s="134"/>
      <c r="AZ1119" s="134"/>
      <c r="BA1119" s="134"/>
      <c r="BB1119" s="134"/>
      <c r="BC1119" s="135"/>
      <c r="BD1119" s="136"/>
      <c r="BG1119" s="48"/>
    </row>
    <row r="1120" spans="1:59" s="5" customFormat="1">
      <c r="A1120" s="127"/>
      <c r="G1120" s="17"/>
      <c r="J1120" s="128"/>
      <c r="K1120" s="129"/>
      <c r="L1120" s="129"/>
      <c r="M1120" s="36"/>
      <c r="N1120" s="130"/>
      <c r="S1120" s="17"/>
      <c r="T1120" s="153"/>
      <c r="X1120" s="17"/>
      <c r="Z1120" s="17"/>
      <c r="AA1120" s="131"/>
      <c r="AB1120" s="47"/>
      <c r="AE1120" s="17"/>
      <c r="AG1120" s="17"/>
      <c r="AK1120" s="132"/>
      <c r="AL1120" s="132"/>
      <c r="AM1120" s="132"/>
      <c r="AN1120" s="132"/>
      <c r="AO1120" s="132"/>
      <c r="AP1120" s="132"/>
      <c r="AQ1120" s="132"/>
      <c r="AR1120" s="132"/>
      <c r="AS1120" s="132"/>
      <c r="AT1120" s="133"/>
      <c r="AU1120" s="133"/>
      <c r="AV1120" s="133"/>
      <c r="AW1120" s="133"/>
      <c r="AX1120" s="134"/>
      <c r="AY1120" s="134"/>
      <c r="AZ1120" s="134"/>
      <c r="BA1120" s="134"/>
      <c r="BB1120" s="134"/>
      <c r="BC1120" s="135"/>
      <c r="BD1120" s="136"/>
      <c r="BG1120" s="48"/>
    </row>
    <row r="1121" spans="1:59" s="5" customFormat="1">
      <c r="A1121" s="127"/>
      <c r="G1121" s="17"/>
      <c r="J1121" s="128"/>
      <c r="K1121" s="129"/>
      <c r="L1121" s="129"/>
      <c r="M1121" s="36"/>
      <c r="N1121" s="130"/>
      <c r="S1121" s="17"/>
      <c r="T1121" s="153"/>
      <c r="X1121" s="17"/>
      <c r="Z1121" s="17"/>
      <c r="AA1121" s="131"/>
      <c r="AB1121" s="47"/>
      <c r="AE1121" s="17"/>
      <c r="AG1121" s="17"/>
      <c r="AK1121" s="132"/>
      <c r="AL1121" s="132"/>
      <c r="AM1121" s="132"/>
      <c r="AN1121" s="132"/>
      <c r="AO1121" s="132"/>
      <c r="AP1121" s="132"/>
      <c r="AQ1121" s="132"/>
      <c r="AR1121" s="132"/>
      <c r="AS1121" s="132"/>
      <c r="AT1121" s="133"/>
      <c r="AU1121" s="133"/>
      <c r="AV1121" s="133"/>
      <c r="AW1121" s="133"/>
      <c r="AX1121" s="134"/>
      <c r="AY1121" s="134"/>
      <c r="AZ1121" s="134"/>
      <c r="BA1121" s="134"/>
      <c r="BB1121" s="134"/>
      <c r="BC1121" s="135"/>
      <c r="BD1121" s="136"/>
      <c r="BG1121" s="48"/>
    </row>
    <row r="1122" spans="1:59" s="5" customFormat="1">
      <c r="A1122" s="127"/>
      <c r="G1122" s="17"/>
      <c r="J1122" s="128"/>
      <c r="K1122" s="129"/>
      <c r="L1122" s="129"/>
      <c r="M1122" s="36"/>
      <c r="N1122" s="130"/>
      <c r="S1122" s="17"/>
      <c r="T1122" s="153"/>
      <c r="X1122" s="17"/>
      <c r="Z1122" s="17"/>
      <c r="AA1122" s="131"/>
      <c r="AB1122" s="47"/>
      <c r="AE1122" s="17"/>
      <c r="AG1122" s="17"/>
      <c r="AK1122" s="132"/>
      <c r="AL1122" s="132"/>
      <c r="AM1122" s="132"/>
      <c r="AN1122" s="132"/>
      <c r="AO1122" s="132"/>
      <c r="AP1122" s="132"/>
      <c r="AQ1122" s="132"/>
      <c r="AR1122" s="132"/>
      <c r="AS1122" s="132"/>
      <c r="AT1122" s="133"/>
      <c r="AU1122" s="133"/>
      <c r="AV1122" s="133"/>
      <c r="AW1122" s="133"/>
      <c r="AX1122" s="134"/>
      <c r="AY1122" s="134"/>
      <c r="AZ1122" s="134"/>
      <c r="BA1122" s="134"/>
      <c r="BB1122" s="134"/>
      <c r="BC1122" s="135"/>
      <c r="BD1122" s="136"/>
      <c r="BG1122" s="48"/>
    </row>
    <row r="1123" spans="1:59" s="5" customFormat="1">
      <c r="A1123" s="127"/>
      <c r="G1123" s="17"/>
      <c r="J1123" s="128"/>
      <c r="K1123" s="129"/>
      <c r="L1123" s="129"/>
      <c r="M1123" s="36"/>
      <c r="N1123" s="130"/>
      <c r="S1123" s="17"/>
      <c r="T1123" s="153"/>
      <c r="X1123" s="17"/>
      <c r="Z1123" s="17"/>
      <c r="AA1123" s="131"/>
      <c r="AB1123" s="47"/>
      <c r="AE1123" s="17"/>
      <c r="AG1123" s="17"/>
      <c r="AK1123" s="132"/>
      <c r="AL1123" s="132"/>
      <c r="AM1123" s="132"/>
      <c r="AN1123" s="132"/>
      <c r="AO1123" s="132"/>
      <c r="AP1123" s="132"/>
      <c r="AQ1123" s="132"/>
      <c r="AR1123" s="132"/>
      <c r="AS1123" s="132"/>
      <c r="AT1123" s="133"/>
      <c r="AU1123" s="133"/>
      <c r="AV1123" s="133"/>
      <c r="AW1123" s="133"/>
      <c r="AX1123" s="134"/>
      <c r="AY1123" s="134"/>
      <c r="AZ1123" s="134"/>
      <c r="BA1123" s="134"/>
      <c r="BB1123" s="134"/>
      <c r="BC1123" s="135"/>
      <c r="BD1123" s="136"/>
      <c r="BG1123" s="48"/>
    </row>
    <row r="1124" spans="1:59" s="5" customFormat="1">
      <c r="A1124" s="127"/>
      <c r="G1124" s="17"/>
      <c r="J1124" s="128"/>
      <c r="K1124" s="129"/>
      <c r="L1124" s="129"/>
      <c r="M1124" s="36"/>
      <c r="N1124" s="130"/>
      <c r="S1124" s="17"/>
      <c r="T1124" s="153"/>
      <c r="X1124" s="17"/>
      <c r="Z1124" s="17"/>
      <c r="AA1124" s="131"/>
      <c r="AB1124" s="47"/>
      <c r="AE1124" s="17"/>
      <c r="AG1124" s="17"/>
      <c r="AK1124" s="132"/>
      <c r="AL1124" s="132"/>
      <c r="AM1124" s="132"/>
      <c r="AN1124" s="132"/>
      <c r="AO1124" s="132"/>
      <c r="AP1124" s="132"/>
      <c r="AQ1124" s="132"/>
      <c r="AR1124" s="132"/>
      <c r="AS1124" s="132"/>
      <c r="AT1124" s="133"/>
      <c r="AU1124" s="133"/>
      <c r="AV1124" s="133"/>
      <c r="AW1124" s="133"/>
      <c r="AX1124" s="134"/>
      <c r="AY1124" s="134"/>
      <c r="AZ1124" s="134"/>
      <c r="BA1124" s="134"/>
      <c r="BB1124" s="134"/>
      <c r="BC1124" s="135"/>
      <c r="BD1124" s="136"/>
      <c r="BG1124" s="48"/>
    </row>
    <row r="1125" spans="1:59" s="5" customFormat="1">
      <c r="A1125" s="127"/>
      <c r="G1125" s="17"/>
      <c r="J1125" s="128"/>
      <c r="K1125" s="129"/>
      <c r="L1125" s="129"/>
      <c r="M1125" s="36"/>
      <c r="N1125" s="130"/>
      <c r="S1125" s="17"/>
      <c r="T1125" s="153"/>
      <c r="X1125" s="17"/>
      <c r="Z1125" s="17"/>
      <c r="AA1125" s="131"/>
      <c r="AB1125" s="47"/>
      <c r="AE1125" s="17"/>
      <c r="AG1125" s="17"/>
      <c r="AK1125" s="132"/>
      <c r="AL1125" s="132"/>
      <c r="AM1125" s="132"/>
      <c r="AN1125" s="132"/>
      <c r="AO1125" s="132"/>
      <c r="AP1125" s="132"/>
      <c r="AQ1125" s="132"/>
      <c r="AR1125" s="132"/>
      <c r="AS1125" s="132"/>
      <c r="AT1125" s="133"/>
      <c r="AU1125" s="133"/>
      <c r="AV1125" s="133"/>
      <c r="AW1125" s="133"/>
      <c r="AX1125" s="134"/>
      <c r="AY1125" s="134"/>
      <c r="AZ1125" s="134"/>
      <c r="BA1125" s="134"/>
      <c r="BB1125" s="134"/>
      <c r="BC1125" s="135"/>
      <c r="BD1125" s="136"/>
      <c r="BG1125" s="48"/>
    </row>
    <row r="1126" spans="1:59" s="5" customFormat="1">
      <c r="A1126" s="127"/>
      <c r="G1126" s="17"/>
      <c r="J1126" s="128"/>
      <c r="K1126" s="129"/>
      <c r="L1126" s="129"/>
      <c r="M1126" s="36"/>
      <c r="N1126" s="130"/>
      <c r="S1126" s="17"/>
      <c r="T1126" s="153"/>
      <c r="X1126" s="17"/>
      <c r="Z1126" s="17"/>
      <c r="AA1126" s="131"/>
      <c r="AB1126" s="47"/>
      <c r="AE1126" s="17"/>
      <c r="AG1126" s="17"/>
      <c r="AK1126" s="132"/>
      <c r="AL1126" s="132"/>
      <c r="AM1126" s="132"/>
      <c r="AN1126" s="132"/>
      <c r="AO1126" s="132"/>
      <c r="AP1126" s="132"/>
      <c r="AQ1126" s="132"/>
      <c r="AR1126" s="132"/>
      <c r="AS1126" s="132"/>
      <c r="AT1126" s="133"/>
      <c r="AU1126" s="133"/>
      <c r="AV1126" s="133"/>
      <c r="AW1126" s="133"/>
      <c r="AX1126" s="134"/>
      <c r="AY1126" s="134"/>
      <c r="AZ1126" s="134"/>
      <c r="BA1126" s="134"/>
      <c r="BB1126" s="134"/>
      <c r="BC1126" s="135"/>
      <c r="BD1126" s="136"/>
      <c r="BG1126" s="48"/>
    </row>
    <row r="1127" spans="1:59" s="5" customFormat="1">
      <c r="A1127" s="127"/>
      <c r="G1127" s="17"/>
      <c r="J1127" s="128"/>
      <c r="K1127" s="129"/>
      <c r="L1127" s="129"/>
      <c r="M1127" s="36"/>
      <c r="N1127" s="130"/>
      <c r="S1127" s="17"/>
      <c r="T1127" s="153"/>
      <c r="X1127" s="17"/>
      <c r="Z1127" s="17"/>
      <c r="AA1127" s="131"/>
      <c r="AB1127" s="47"/>
      <c r="AE1127" s="17"/>
      <c r="AG1127" s="17"/>
      <c r="AK1127" s="132"/>
      <c r="AL1127" s="132"/>
      <c r="AM1127" s="132"/>
      <c r="AN1127" s="132"/>
      <c r="AO1127" s="132"/>
      <c r="AP1127" s="132"/>
      <c r="AQ1127" s="132"/>
      <c r="AR1127" s="132"/>
      <c r="AS1127" s="132"/>
      <c r="AT1127" s="133"/>
      <c r="AU1127" s="133"/>
      <c r="AV1127" s="133"/>
      <c r="AW1127" s="133"/>
      <c r="AX1127" s="134"/>
      <c r="AY1127" s="134"/>
      <c r="AZ1127" s="134"/>
      <c r="BA1127" s="134"/>
      <c r="BB1127" s="134"/>
      <c r="BC1127" s="135"/>
      <c r="BD1127" s="136"/>
      <c r="BG1127" s="48"/>
    </row>
    <row r="1128" spans="1:59" s="5" customFormat="1">
      <c r="A1128" s="127"/>
      <c r="G1128" s="17"/>
      <c r="J1128" s="128"/>
      <c r="K1128" s="129"/>
      <c r="L1128" s="129"/>
      <c r="M1128" s="36"/>
      <c r="N1128" s="130"/>
      <c r="S1128" s="17"/>
      <c r="T1128" s="153"/>
      <c r="X1128" s="17"/>
      <c r="Z1128" s="17"/>
      <c r="AA1128" s="131"/>
      <c r="AB1128" s="47"/>
      <c r="AE1128" s="17"/>
      <c r="AG1128" s="17"/>
      <c r="AK1128" s="132"/>
      <c r="AL1128" s="132"/>
      <c r="AM1128" s="132"/>
      <c r="AN1128" s="132"/>
      <c r="AO1128" s="132"/>
      <c r="AP1128" s="132"/>
      <c r="AQ1128" s="132"/>
      <c r="AR1128" s="132"/>
      <c r="AS1128" s="132"/>
      <c r="AT1128" s="133"/>
      <c r="AU1128" s="133"/>
      <c r="AV1128" s="133"/>
      <c r="AW1128" s="133"/>
      <c r="AX1128" s="134"/>
      <c r="AY1128" s="134"/>
      <c r="AZ1128" s="134"/>
      <c r="BA1128" s="134"/>
      <c r="BB1128" s="134"/>
      <c r="BC1128" s="135"/>
      <c r="BD1128" s="136"/>
      <c r="BG1128" s="48"/>
    </row>
    <row r="1129" spans="1:59" s="5" customFormat="1">
      <c r="A1129" s="127"/>
      <c r="G1129" s="17"/>
      <c r="J1129" s="128"/>
      <c r="K1129" s="129"/>
      <c r="L1129" s="129"/>
      <c r="M1129" s="36"/>
      <c r="N1129" s="130"/>
      <c r="S1129" s="17"/>
      <c r="T1129" s="153"/>
      <c r="X1129" s="17"/>
      <c r="Z1129" s="17"/>
      <c r="AA1129" s="131"/>
      <c r="AB1129" s="47"/>
      <c r="AE1129" s="17"/>
      <c r="AG1129" s="17"/>
      <c r="AK1129" s="132"/>
      <c r="AL1129" s="132"/>
      <c r="AM1129" s="132"/>
      <c r="AN1129" s="132"/>
      <c r="AO1129" s="132"/>
      <c r="AP1129" s="132"/>
      <c r="AQ1129" s="132"/>
      <c r="AR1129" s="132"/>
      <c r="AS1129" s="132"/>
      <c r="AT1129" s="133"/>
      <c r="AU1129" s="133"/>
      <c r="AV1129" s="133"/>
      <c r="AW1129" s="133"/>
      <c r="AX1129" s="134"/>
      <c r="AY1129" s="134"/>
      <c r="AZ1129" s="134"/>
      <c r="BA1129" s="134"/>
      <c r="BB1129" s="134"/>
      <c r="BC1129" s="135"/>
      <c r="BD1129" s="136"/>
      <c r="BG1129" s="48"/>
    </row>
    <row r="1130" spans="1:59" s="5" customFormat="1">
      <c r="A1130" s="127"/>
      <c r="G1130" s="17"/>
      <c r="J1130" s="128"/>
      <c r="K1130" s="129"/>
      <c r="L1130" s="129"/>
      <c r="M1130" s="36"/>
      <c r="N1130" s="130"/>
      <c r="S1130" s="17"/>
      <c r="T1130" s="153"/>
      <c r="X1130" s="17"/>
      <c r="Z1130" s="17"/>
      <c r="AA1130" s="131"/>
      <c r="AB1130" s="47"/>
      <c r="AE1130" s="17"/>
      <c r="AG1130" s="17"/>
      <c r="AK1130" s="132"/>
      <c r="AL1130" s="132"/>
      <c r="AM1130" s="132"/>
      <c r="AN1130" s="132"/>
      <c r="AO1130" s="132"/>
      <c r="AP1130" s="132"/>
      <c r="AQ1130" s="132"/>
      <c r="AR1130" s="132"/>
      <c r="AS1130" s="132"/>
      <c r="AT1130" s="133"/>
      <c r="AU1130" s="133"/>
      <c r="AV1130" s="133"/>
      <c r="AW1130" s="133"/>
      <c r="AX1130" s="134"/>
      <c r="AY1130" s="134"/>
      <c r="AZ1130" s="134"/>
      <c r="BA1130" s="134"/>
      <c r="BB1130" s="134"/>
      <c r="BC1130" s="135"/>
      <c r="BD1130" s="136"/>
      <c r="BG1130" s="48"/>
    </row>
    <row r="1131" spans="1:59" s="5" customFormat="1">
      <c r="A1131" s="127"/>
      <c r="G1131" s="17"/>
      <c r="J1131" s="128"/>
      <c r="K1131" s="129"/>
      <c r="L1131" s="129"/>
      <c r="M1131" s="36"/>
      <c r="N1131" s="130"/>
      <c r="S1131" s="17"/>
      <c r="T1131" s="153"/>
      <c r="X1131" s="17"/>
      <c r="Z1131" s="17"/>
      <c r="AA1131" s="131"/>
      <c r="AB1131" s="47"/>
      <c r="AE1131" s="17"/>
      <c r="AG1131" s="17"/>
      <c r="AK1131" s="132"/>
      <c r="AL1131" s="132"/>
      <c r="AM1131" s="132"/>
      <c r="AN1131" s="132"/>
      <c r="AO1131" s="132"/>
      <c r="AP1131" s="132"/>
      <c r="AQ1131" s="132"/>
      <c r="AR1131" s="132"/>
      <c r="AS1131" s="132"/>
      <c r="AT1131" s="133"/>
      <c r="AU1131" s="133"/>
      <c r="AV1131" s="133"/>
      <c r="AW1131" s="133"/>
      <c r="AX1131" s="134"/>
      <c r="AY1131" s="134"/>
      <c r="AZ1131" s="134"/>
      <c r="BA1131" s="134"/>
      <c r="BB1131" s="134"/>
      <c r="BC1131" s="135"/>
      <c r="BD1131" s="136"/>
      <c r="BG1131" s="48"/>
    </row>
    <row r="1132" spans="1:59" s="5" customFormat="1">
      <c r="A1132" s="127"/>
      <c r="G1132" s="17"/>
      <c r="J1132" s="128"/>
      <c r="K1132" s="129"/>
      <c r="L1132" s="129"/>
      <c r="M1132" s="36"/>
      <c r="N1132" s="130"/>
      <c r="S1132" s="17"/>
      <c r="T1132" s="153"/>
      <c r="X1132" s="17"/>
      <c r="Z1132" s="17"/>
      <c r="AA1132" s="131"/>
      <c r="AB1132" s="47"/>
      <c r="AE1132" s="17"/>
      <c r="AG1132" s="17"/>
      <c r="AK1132" s="132"/>
      <c r="AL1132" s="132"/>
      <c r="AM1132" s="132"/>
      <c r="AN1132" s="132"/>
      <c r="AO1132" s="132"/>
      <c r="AP1132" s="132"/>
      <c r="AQ1132" s="132"/>
      <c r="AR1132" s="132"/>
      <c r="AS1132" s="132"/>
      <c r="AT1132" s="133"/>
      <c r="AU1132" s="133"/>
      <c r="AV1132" s="133"/>
      <c r="AW1132" s="133"/>
      <c r="AX1132" s="134"/>
      <c r="AY1132" s="134"/>
      <c r="AZ1132" s="134"/>
      <c r="BA1132" s="134"/>
      <c r="BB1132" s="134"/>
      <c r="BC1132" s="135"/>
      <c r="BD1132" s="136"/>
      <c r="BG1132" s="48"/>
    </row>
    <row r="1133" spans="1:59" s="5" customFormat="1">
      <c r="A1133" s="127"/>
      <c r="G1133" s="17"/>
      <c r="J1133" s="128"/>
      <c r="K1133" s="129"/>
      <c r="L1133" s="129"/>
      <c r="M1133" s="36"/>
      <c r="N1133" s="130"/>
      <c r="S1133" s="17"/>
      <c r="T1133" s="153"/>
      <c r="X1133" s="17"/>
      <c r="Z1133" s="17"/>
      <c r="AA1133" s="131"/>
      <c r="AB1133" s="47"/>
      <c r="AE1133" s="17"/>
      <c r="AG1133" s="17"/>
      <c r="AK1133" s="132"/>
      <c r="AL1133" s="132"/>
      <c r="AM1133" s="132"/>
      <c r="AN1133" s="132"/>
      <c r="AO1133" s="132"/>
      <c r="AP1133" s="132"/>
      <c r="AQ1133" s="132"/>
      <c r="AR1133" s="132"/>
      <c r="AS1133" s="132"/>
      <c r="AT1133" s="133"/>
      <c r="AU1133" s="133"/>
      <c r="AV1133" s="133"/>
      <c r="AW1133" s="133"/>
      <c r="AX1133" s="134"/>
      <c r="AY1133" s="134"/>
      <c r="AZ1133" s="134"/>
      <c r="BA1133" s="134"/>
      <c r="BB1133" s="134"/>
      <c r="BC1133" s="135"/>
      <c r="BD1133" s="136"/>
      <c r="BG1133" s="48"/>
    </row>
    <row r="1134" spans="1:59" s="5" customFormat="1">
      <c r="A1134" s="127"/>
      <c r="G1134" s="17"/>
      <c r="J1134" s="128"/>
      <c r="K1134" s="129"/>
      <c r="L1134" s="129"/>
      <c r="M1134" s="36"/>
      <c r="N1134" s="130"/>
      <c r="S1134" s="17"/>
      <c r="T1134" s="153"/>
      <c r="X1134" s="17"/>
      <c r="Z1134" s="17"/>
      <c r="AA1134" s="131"/>
      <c r="AB1134" s="47"/>
      <c r="AE1134" s="17"/>
      <c r="AG1134" s="17"/>
      <c r="AK1134" s="132"/>
      <c r="AL1134" s="132"/>
      <c r="AM1134" s="132"/>
      <c r="AN1134" s="132"/>
      <c r="AO1134" s="132"/>
      <c r="AP1134" s="132"/>
      <c r="AQ1134" s="132"/>
      <c r="AR1134" s="132"/>
      <c r="AS1134" s="132"/>
      <c r="AT1134" s="133"/>
      <c r="AU1134" s="133"/>
      <c r="AV1134" s="133"/>
      <c r="AW1134" s="133"/>
      <c r="AX1134" s="134"/>
      <c r="AY1134" s="134"/>
      <c r="AZ1134" s="134"/>
      <c r="BA1134" s="134"/>
      <c r="BB1134" s="134"/>
      <c r="BC1134" s="135"/>
      <c r="BD1134" s="136"/>
      <c r="BG1134" s="48"/>
    </row>
    <row r="1135" spans="1:59" s="5" customFormat="1">
      <c r="A1135" s="127"/>
      <c r="G1135" s="17"/>
      <c r="J1135" s="128"/>
      <c r="K1135" s="129"/>
      <c r="L1135" s="129"/>
      <c r="M1135" s="36"/>
      <c r="N1135" s="130"/>
      <c r="S1135" s="17"/>
      <c r="T1135" s="153"/>
      <c r="X1135" s="17"/>
      <c r="Z1135" s="17"/>
      <c r="AA1135" s="131"/>
      <c r="AB1135" s="47"/>
      <c r="AE1135" s="17"/>
      <c r="AG1135" s="17"/>
      <c r="AK1135" s="132"/>
      <c r="AL1135" s="132"/>
      <c r="AM1135" s="132"/>
      <c r="AN1135" s="132"/>
      <c r="AO1135" s="132"/>
      <c r="AP1135" s="132"/>
      <c r="AQ1135" s="132"/>
      <c r="AR1135" s="132"/>
      <c r="AS1135" s="132"/>
      <c r="AT1135" s="133"/>
      <c r="AU1135" s="133"/>
      <c r="AV1135" s="133"/>
      <c r="AW1135" s="133"/>
      <c r="AX1135" s="134"/>
      <c r="AY1135" s="134"/>
      <c r="AZ1135" s="134"/>
      <c r="BA1135" s="134"/>
      <c r="BB1135" s="134"/>
      <c r="BC1135" s="135"/>
      <c r="BD1135" s="136"/>
      <c r="BG1135" s="48"/>
    </row>
    <row r="1136" spans="1:59" s="5" customFormat="1">
      <c r="A1136" s="127"/>
      <c r="G1136" s="17"/>
      <c r="J1136" s="128"/>
      <c r="K1136" s="129"/>
      <c r="L1136" s="129"/>
      <c r="M1136" s="36"/>
      <c r="N1136" s="130"/>
      <c r="S1136" s="17"/>
      <c r="T1136" s="153"/>
      <c r="X1136" s="17"/>
      <c r="Z1136" s="17"/>
      <c r="AA1136" s="131"/>
      <c r="AB1136" s="47"/>
      <c r="AE1136" s="17"/>
      <c r="AG1136" s="17"/>
      <c r="AK1136" s="132"/>
      <c r="AL1136" s="132"/>
      <c r="AM1136" s="132"/>
      <c r="AN1136" s="132"/>
      <c r="AO1136" s="132"/>
      <c r="AP1136" s="132"/>
      <c r="AQ1136" s="132"/>
      <c r="AR1136" s="132"/>
      <c r="AS1136" s="132"/>
      <c r="AT1136" s="133"/>
      <c r="AU1136" s="133"/>
      <c r="AV1136" s="133"/>
      <c r="AW1136" s="133"/>
      <c r="AX1136" s="134"/>
      <c r="AY1136" s="134"/>
      <c r="AZ1136" s="134"/>
      <c r="BA1136" s="134"/>
      <c r="BB1136" s="134"/>
      <c r="BC1136" s="135"/>
      <c r="BD1136" s="136"/>
      <c r="BG1136" s="48"/>
    </row>
    <row r="1137" spans="1:59" s="5" customFormat="1">
      <c r="A1137" s="127"/>
      <c r="G1137" s="17"/>
      <c r="J1137" s="128"/>
      <c r="K1137" s="129"/>
      <c r="L1137" s="129"/>
      <c r="M1137" s="36"/>
      <c r="N1137" s="130"/>
      <c r="S1137" s="17"/>
      <c r="T1137" s="153"/>
      <c r="X1137" s="17"/>
      <c r="Z1137" s="17"/>
      <c r="AA1137" s="131"/>
      <c r="AB1137" s="47"/>
      <c r="AE1137" s="17"/>
      <c r="AG1137" s="17"/>
      <c r="AK1137" s="132"/>
      <c r="AL1137" s="132"/>
      <c r="AM1137" s="132"/>
      <c r="AN1137" s="132"/>
      <c r="AO1137" s="132"/>
      <c r="AP1137" s="132"/>
      <c r="AQ1137" s="132"/>
      <c r="AR1137" s="132"/>
      <c r="AS1137" s="132"/>
      <c r="AT1137" s="133"/>
      <c r="AU1137" s="133"/>
      <c r="AV1137" s="133"/>
      <c r="AW1137" s="133"/>
      <c r="AX1137" s="134"/>
      <c r="AY1137" s="134"/>
      <c r="AZ1137" s="134"/>
      <c r="BA1137" s="134"/>
      <c r="BB1137" s="134"/>
      <c r="BC1137" s="135"/>
      <c r="BD1137" s="136"/>
      <c r="BG1137" s="48"/>
    </row>
    <row r="1138" spans="1:59" s="5" customFormat="1">
      <c r="A1138" s="127"/>
      <c r="G1138" s="17"/>
      <c r="J1138" s="128"/>
      <c r="K1138" s="129"/>
      <c r="L1138" s="129"/>
      <c r="M1138" s="36"/>
      <c r="N1138" s="130"/>
      <c r="S1138" s="17"/>
      <c r="T1138" s="153"/>
      <c r="X1138" s="17"/>
      <c r="Z1138" s="17"/>
      <c r="AA1138" s="131"/>
      <c r="AB1138" s="47"/>
      <c r="AE1138" s="17"/>
      <c r="AG1138" s="17"/>
      <c r="AK1138" s="132"/>
      <c r="AL1138" s="132"/>
      <c r="AM1138" s="132"/>
      <c r="AN1138" s="132"/>
      <c r="AO1138" s="132"/>
      <c r="AP1138" s="132"/>
      <c r="AQ1138" s="132"/>
      <c r="AR1138" s="132"/>
      <c r="AS1138" s="132"/>
      <c r="AT1138" s="133"/>
      <c r="AU1138" s="133"/>
      <c r="AV1138" s="133"/>
      <c r="AW1138" s="133"/>
      <c r="AX1138" s="134"/>
      <c r="AY1138" s="134"/>
      <c r="AZ1138" s="134"/>
      <c r="BA1138" s="134"/>
      <c r="BB1138" s="134"/>
      <c r="BC1138" s="135"/>
      <c r="BD1138" s="136"/>
      <c r="BG1138" s="48"/>
    </row>
    <row r="1139" spans="1:59" s="5" customFormat="1">
      <c r="A1139" s="127"/>
      <c r="G1139" s="17"/>
      <c r="J1139" s="128"/>
      <c r="K1139" s="129"/>
      <c r="L1139" s="129"/>
      <c r="M1139" s="36"/>
      <c r="N1139" s="130"/>
      <c r="S1139" s="17"/>
      <c r="T1139" s="153"/>
      <c r="X1139" s="17"/>
      <c r="Z1139" s="17"/>
      <c r="AA1139" s="131"/>
      <c r="AB1139" s="47"/>
      <c r="AE1139" s="17"/>
      <c r="AG1139" s="17"/>
      <c r="AK1139" s="132"/>
      <c r="AL1139" s="132"/>
      <c r="AM1139" s="132"/>
      <c r="AN1139" s="132"/>
      <c r="AO1139" s="132"/>
      <c r="AP1139" s="132"/>
      <c r="AQ1139" s="132"/>
      <c r="AR1139" s="132"/>
      <c r="AS1139" s="132"/>
      <c r="AT1139" s="133"/>
      <c r="AU1139" s="133"/>
      <c r="AV1139" s="133"/>
      <c r="AW1139" s="133"/>
      <c r="AX1139" s="134"/>
      <c r="AY1139" s="134"/>
      <c r="AZ1139" s="134"/>
      <c r="BA1139" s="134"/>
      <c r="BB1139" s="134"/>
      <c r="BC1139" s="135"/>
      <c r="BD1139" s="136"/>
      <c r="BG1139" s="48"/>
    </row>
    <row r="1140" spans="1:59" s="5" customFormat="1">
      <c r="A1140" s="127"/>
      <c r="G1140" s="17"/>
      <c r="J1140" s="128"/>
      <c r="K1140" s="129"/>
      <c r="L1140" s="129"/>
      <c r="M1140" s="36"/>
      <c r="N1140" s="130"/>
      <c r="S1140" s="17"/>
      <c r="T1140" s="153"/>
      <c r="X1140" s="17"/>
      <c r="Z1140" s="17"/>
      <c r="AA1140" s="131"/>
      <c r="AB1140" s="47"/>
      <c r="AE1140" s="17"/>
      <c r="AG1140" s="17"/>
      <c r="AK1140" s="132"/>
      <c r="AL1140" s="132"/>
      <c r="AM1140" s="132"/>
      <c r="AN1140" s="132"/>
      <c r="AO1140" s="132"/>
      <c r="AP1140" s="132"/>
      <c r="AQ1140" s="132"/>
      <c r="AR1140" s="132"/>
      <c r="AS1140" s="132"/>
      <c r="AT1140" s="133"/>
      <c r="AU1140" s="133"/>
      <c r="AV1140" s="133"/>
      <c r="AW1140" s="133"/>
      <c r="AX1140" s="134"/>
      <c r="AY1140" s="134"/>
      <c r="AZ1140" s="134"/>
      <c r="BA1140" s="134"/>
      <c r="BB1140" s="134"/>
      <c r="BC1140" s="135"/>
      <c r="BD1140" s="136"/>
      <c r="BG1140" s="48"/>
    </row>
    <row r="1141" spans="1:59" s="5" customFormat="1">
      <c r="A1141" s="127"/>
      <c r="G1141" s="17"/>
      <c r="J1141" s="128"/>
      <c r="K1141" s="129"/>
      <c r="L1141" s="129"/>
      <c r="M1141" s="36"/>
      <c r="N1141" s="130"/>
      <c r="S1141" s="17"/>
      <c r="T1141" s="153"/>
      <c r="X1141" s="17"/>
      <c r="Z1141" s="17"/>
      <c r="AA1141" s="131"/>
      <c r="AB1141" s="47"/>
      <c r="AE1141" s="17"/>
      <c r="AG1141" s="17"/>
      <c r="AK1141" s="132"/>
      <c r="AL1141" s="132"/>
      <c r="AM1141" s="132"/>
      <c r="AN1141" s="132"/>
      <c r="AO1141" s="132"/>
      <c r="AP1141" s="132"/>
      <c r="AQ1141" s="132"/>
      <c r="AR1141" s="132"/>
      <c r="AS1141" s="132"/>
      <c r="AT1141" s="133"/>
      <c r="AU1141" s="133"/>
      <c r="AV1141" s="133"/>
      <c r="AW1141" s="133"/>
      <c r="AX1141" s="134"/>
      <c r="AY1141" s="134"/>
      <c r="AZ1141" s="134"/>
      <c r="BA1141" s="134"/>
      <c r="BB1141" s="134"/>
      <c r="BC1141" s="135"/>
      <c r="BD1141" s="136"/>
      <c r="BG1141" s="48"/>
    </row>
    <row r="1142" spans="1:59" s="5" customFormat="1">
      <c r="A1142" s="127"/>
      <c r="G1142" s="17"/>
      <c r="J1142" s="128"/>
      <c r="K1142" s="129"/>
      <c r="L1142" s="129"/>
      <c r="M1142" s="36"/>
      <c r="N1142" s="130"/>
      <c r="S1142" s="17"/>
      <c r="T1142" s="153"/>
      <c r="X1142" s="17"/>
      <c r="Z1142" s="17"/>
      <c r="AA1142" s="131"/>
      <c r="AB1142" s="47"/>
      <c r="AE1142" s="17"/>
      <c r="AG1142" s="17"/>
      <c r="AK1142" s="132"/>
      <c r="AL1142" s="132"/>
      <c r="AM1142" s="132"/>
      <c r="AN1142" s="132"/>
      <c r="AO1142" s="132"/>
      <c r="AP1142" s="132"/>
      <c r="AQ1142" s="132"/>
      <c r="AR1142" s="132"/>
      <c r="AS1142" s="132"/>
      <c r="AT1142" s="133"/>
      <c r="AU1142" s="133"/>
      <c r="AV1142" s="133"/>
      <c r="AW1142" s="133"/>
      <c r="AX1142" s="134"/>
      <c r="AY1142" s="134"/>
      <c r="AZ1142" s="134"/>
      <c r="BA1142" s="134"/>
      <c r="BB1142" s="134"/>
      <c r="BC1142" s="135"/>
      <c r="BD1142" s="136"/>
      <c r="BG1142" s="48"/>
    </row>
    <row r="1143" spans="1:59" s="5" customFormat="1">
      <c r="A1143" s="127"/>
      <c r="G1143" s="17"/>
      <c r="J1143" s="128"/>
      <c r="K1143" s="129"/>
      <c r="L1143" s="129"/>
      <c r="M1143" s="36"/>
      <c r="N1143" s="130"/>
      <c r="S1143" s="17"/>
      <c r="T1143" s="153"/>
      <c r="X1143" s="17"/>
      <c r="Z1143" s="17"/>
      <c r="AA1143" s="131"/>
      <c r="AB1143" s="47"/>
      <c r="AE1143" s="17"/>
      <c r="AG1143" s="17"/>
      <c r="AK1143" s="132"/>
      <c r="AL1143" s="132"/>
      <c r="AM1143" s="132"/>
      <c r="AN1143" s="132"/>
      <c r="AO1143" s="132"/>
      <c r="AP1143" s="132"/>
      <c r="AQ1143" s="132"/>
      <c r="AR1143" s="132"/>
      <c r="AS1143" s="132"/>
      <c r="AT1143" s="133"/>
      <c r="AU1143" s="133"/>
      <c r="AV1143" s="133"/>
      <c r="AW1143" s="133"/>
      <c r="AX1143" s="134"/>
      <c r="AY1143" s="134"/>
      <c r="AZ1143" s="134"/>
      <c r="BA1143" s="134"/>
      <c r="BB1143" s="134"/>
      <c r="BC1143" s="135"/>
      <c r="BD1143" s="136"/>
      <c r="BG1143" s="48"/>
    </row>
    <row r="1144" spans="1:59" s="5" customFormat="1">
      <c r="A1144" s="127"/>
      <c r="G1144" s="17"/>
      <c r="J1144" s="128"/>
      <c r="K1144" s="129"/>
      <c r="L1144" s="129"/>
      <c r="M1144" s="36"/>
      <c r="N1144" s="130"/>
      <c r="S1144" s="17"/>
      <c r="T1144" s="153"/>
      <c r="X1144" s="17"/>
      <c r="Z1144" s="17"/>
      <c r="AA1144" s="131"/>
      <c r="AB1144" s="47"/>
      <c r="AE1144" s="17"/>
      <c r="AG1144" s="17"/>
      <c r="AK1144" s="132"/>
      <c r="AL1144" s="132"/>
      <c r="AM1144" s="132"/>
      <c r="AN1144" s="132"/>
      <c r="AO1144" s="132"/>
      <c r="AP1144" s="132"/>
      <c r="AQ1144" s="132"/>
      <c r="AR1144" s="132"/>
      <c r="AS1144" s="132"/>
      <c r="AT1144" s="133"/>
      <c r="AU1144" s="133"/>
      <c r="AV1144" s="133"/>
      <c r="AW1144" s="133"/>
      <c r="AX1144" s="134"/>
      <c r="AY1144" s="134"/>
      <c r="AZ1144" s="134"/>
      <c r="BA1144" s="134"/>
      <c r="BB1144" s="134"/>
      <c r="BC1144" s="135"/>
      <c r="BD1144" s="136"/>
      <c r="BG1144" s="48"/>
    </row>
    <row r="1145" spans="1:59" s="5" customFormat="1">
      <c r="A1145" s="127"/>
      <c r="G1145" s="17"/>
      <c r="J1145" s="128"/>
      <c r="K1145" s="129"/>
      <c r="L1145" s="129"/>
      <c r="M1145" s="36"/>
      <c r="N1145" s="130"/>
      <c r="S1145" s="17"/>
      <c r="T1145" s="153"/>
      <c r="X1145" s="17"/>
      <c r="Z1145" s="17"/>
      <c r="AA1145" s="131"/>
      <c r="AB1145" s="47"/>
      <c r="AE1145" s="17"/>
      <c r="AG1145" s="17"/>
      <c r="AK1145" s="132"/>
      <c r="AL1145" s="132"/>
      <c r="AM1145" s="132"/>
      <c r="AN1145" s="132"/>
      <c r="AO1145" s="132"/>
      <c r="AP1145" s="132"/>
      <c r="AQ1145" s="132"/>
      <c r="AR1145" s="132"/>
      <c r="AS1145" s="132"/>
      <c r="AT1145" s="133"/>
      <c r="AU1145" s="133"/>
      <c r="AV1145" s="133"/>
      <c r="AW1145" s="133"/>
      <c r="AX1145" s="134"/>
      <c r="AY1145" s="134"/>
      <c r="AZ1145" s="134"/>
      <c r="BA1145" s="134"/>
      <c r="BB1145" s="134"/>
      <c r="BC1145" s="135"/>
      <c r="BD1145" s="136"/>
      <c r="BG1145" s="48"/>
    </row>
    <row r="1146" spans="1:59" s="5" customFormat="1">
      <c r="A1146" s="127"/>
      <c r="G1146" s="17"/>
      <c r="J1146" s="128"/>
      <c r="K1146" s="129"/>
      <c r="L1146" s="129"/>
      <c r="M1146" s="36"/>
      <c r="N1146" s="130"/>
      <c r="S1146" s="17"/>
      <c r="T1146" s="153"/>
      <c r="X1146" s="17"/>
      <c r="Z1146" s="17"/>
      <c r="AA1146" s="131"/>
      <c r="AB1146" s="47"/>
      <c r="AE1146" s="17"/>
      <c r="AG1146" s="17"/>
      <c r="AK1146" s="132"/>
      <c r="AL1146" s="132"/>
      <c r="AM1146" s="132"/>
      <c r="AN1146" s="132"/>
      <c r="AO1146" s="132"/>
      <c r="AP1146" s="132"/>
      <c r="AQ1146" s="132"/>
      <c r="AR1146" s="132"/>
      <c r="AS1146" s="132"/>
      <c r="AT1146" s="133"/>
      <c r="AU1146" s="133"/>
      <c r="AV1146" s="133"/>
      <c r="AW1146" s="133"/>
      <c r="AX1146" s="134"/>
      <c r="AY1146" s="134"/>
      <c r="AZ1146" s="134"/>
      <c r="BA1146" s="134"/>
      <c r="BB1146" s="134"/>
      <c r="BC1146" s="135"/>
      <c r="BD1146" s="136"/>
      <c r="BG1146" s="48"/>
    </row>
    <row r="1147" spans="1:59" s="5" customFormat="1">
      <c r="A1147" s="127"/>
      <c r="G1147" s="17"/>
      <c r="J1147" s="128"/>
      <c r="K1147" s="129"/>
      <c r="L1147" s="129"/>
      <c r="M1147" s="36"/>
      <c r="N1147" s="130"/>
      <c r="S1147" s="17"/>
      <c r="T1147" s="153"/>
      <c r="X1147" s="17"/>
      <c r="Z1147" s="17"/>
      <c r="AA1147" s="131"/>
      <c r="AB1147" s="47"/>
      <c r="AE1147" s="17"/>
      <c r="AG1147" s="17"/>
      <c r="AK1147" s="132"/>
      <c r="AL1147" s="132"/>
      <c r="AM1147" s="132"/>
      <c r="AN1147" s="132"/>
      <c r="AO1147" s="132"/>
      <c r="AP1147" s="132"/>
      <c r="AQ1147" s="132"/>
      <c r="AR1147" s="132"/>
      <c r="AS1147" s="132"/>
      <c r="AT1147" s="133"/>
      <c r="AU1147" s="133"/>
      <c r="AV1147" s="133"/>
      <c r="AW1147" s="133"/>
      <c r="AX1147" s="134"/>
      <c r="AY1147" s="134"/>
      <c r="AZ1147" s="134"/>
      <c r="BA1147" s="134"/>
      <c r="BB1147" s="134"/>
      <c r="BC1147" s="135"/>
      <c r="BD1147" s="136"/>
      <c r="BG1147" s="48"/>
    </row>
    <row r="1148" spans="1:59" s="5" customFormat="1">
      <c r="A1148" s="127"/>
      <c r="G1148" s="17"/>
      <c r="J1148" s="128"/>
      <c r="K1148" s="129"/>
      <c r="L1148" s="129"/>
      <c r="M1148" s="36"/>
      <c r="N1148" s="130"/>
      <c r="S1148" s="17"/>
      <c r="T1148" s="153"/>
      <c r="X1148" s="17"/>
      <c r="Z1148" s="17"/>
      <c r="AA1148" s="131"/>
      <c r="AB1148" s="47"/>
      <c r="AE1148" s="17"/>
      <c r="AG1148" s="17"/>
      <c r="AK1148" s="132"/>
      <c r="AL1148" s="132"/>
      <c r="AM1148" s="132"/>
      <c r="AN1148" s="132"/>
      <c r="AO1148" s="132"/>
      <c r="AP1148" s="132"/>
      <c r="AQ1148" s="132"/>
      <c r="AR1148" s="132"/>
      <c r="AS1148" s="132"/>
      <c r="AT1148" s="133"/>
      <c r="AU1148" s="133"/>
      <c r="AV1148" s="133"/>
      <c r="AW1148" s="133"/>
      <c r="AX1148" s="134"/>
      <c r="AY1148" s="134"/>
      <c r="AZ1148" s="134"/>
      <c r="BA1148" s="134"/>
      <c r="BB1148" s="134"/>
      <c r="BC1148" s="135"/>
      <c r="BD1148" s="136"/>
      <c r="BG1148" s="48"/>
    </row>
    <row r="1149" spans="1:59" s="5" customFormat="1">
      <c r="A1149" s="127"/>
      <c r="G1149" s="17"/>
      <c r="J1149" s="128"/>
      <c r="K1149" s="129"/>
      <c r="L1149" s="129"/>
      <c r="M1149" s="36"/>
      <c r="N1149" s="130"/>
      <c r="S1149" s="17"/>
      <c r="T1149" s="153"/>
      <c r="X1149" s="17"/>
      <c r="Z1149" s="17"/>
      <c r="AA1149" s="131"/>
      <c r="AB1149" s="47"/>
      <c r="AE1149" s="17"/>
      <c r="AG1149" s="17"/>
      <c r="AK1149" s="132"/>
      <c r="AL1149" s="132"/>
      <c r="AM1149" s="132"/>
      <c r="AN1149" s="132"/>
      <c r="AO1149" s="132"/>
      <c r="AP1149" s="132"/>
      <c r="AQ1149" s="132"/>
      <c r="AR1149" s="132"/>
      <c r="AS1149" s="132"/>
      <c r="AT1149" s="133"/>
      <c r="AU1149" s="133"/>
      <c r="AV1149" s="133"/>
      <c r="AW1149" s="133"/>
      <c r="AX1149" s="134"/>
      <c r="AY1149" s="134"/>
      <c r="AZ1149" s="134"/>
      <c r="BA1149" s="134"/>
      <c r="BB1149" s="134"/>
      <c r="BC1149" s="135"/>
      <c r="BD1149" s="136"/>
      <c r="BG1149" s="48"/>
    </row>
    <row r="1150" spans="1:59" s="5" customFormat="1">
      <c r="A1150" s="127"/>
      <c r="G1150" s="17"/>
      <c r="J1150" s="128"/>
      <c r="K1150" s="129"/>
      <c r="L1150" s="129"/>
      <c r="M1150" s="36"/>
      <c r="N1150" s="130"/>
      <c r="S1150" s="17"/>
      <c r="T1150" s="153"/>
      <c r="X1150" s="17"/>
      <c r="Z1150" s="17"/>
      <c r="AA1150" s="131"/>
      <c r="AB1150" s="47"/>
      <c r="AE1150" s="17"/>
      <c r="AG1150" s="17"/>
      <c r="AK1150" s="132"/>
      <c r="AL1150" s="132"/>
      <c r="AM1150" s="132"/>
      <c r="AN1150" s="132"/>
      <c r="AO1150" s="132"/>
      <c r="AP1150" s="132"/>
      <c r="AQ1150" s="132"/>
      <c r="AR1150" s="132"/>
      <c r="AS1150" s="132"/>
      <c r="AT1150" s="133"/>
      <c r="AU1150" s="133"/>
      <c r="AV1150" s="133"/>
      <c r="AW1150" s="133"/>
      <c r="AX1150" s="134"/>
      <c r="AY1150" s="134"/>
      <c r="AZ1150" s="134"/>
      <c r="BA1150" s="134"/>
      <c r="BB1150" s="134"/>
      <c r="BC1150" s="135"/>
      <c r="BD1150" s="136"/>
      <c r="BG1150" s="48"/>
    </row>
    <row r="1151" spans="1:59" s="5" customFormat="1">
      <c r="A1151" s="127"/>
      <c r="G1151" s="17"/>
      <c r="J1151" s="128"/>
      <c r="K1151" s="129"/>
      <c r="L1151" s="129"/>
      <c r="M1151" s="36"/>
      <c r="N1151" s="130"/>
      <c r="S1151" s="17"/>
      <c r="T1151" s="153"/>
      <c r="X1151" s="17"/>
      <c r="Z1151" s="17"/>
      <c r="AA1151" s="131"/>
      <c r="AB1151" s="47"/>
      <c r="AE1151" s="17"/>
      <c r="AG1151" s="17"/>
      <c r="AK1151" s="132"/>
      <c r="AL1151" s="132"/>
      <c r="AM1151" s="132"/>
      <c r="AN1151" s="132"/>
      <c r="AO1151" s="132"/>
      <c r="AP1151" s="132"/>
      <c r="AQ1151" s="132"/>
      <c r="AR1151" s="132"/>
      <c r="AS1151" s="132"/>
      <c r="AT1151" s="133"/>
      <c r="AU1151" s="133"/>
      <c r="AV1151" s="133"/>
      <c r="AW1151" s="133"/>
      <c r="AX1151" s="134"/>
      <c r="AY1151" s="134"/>
      <c r="AZ1151" s="134"/>
      <c r="BA1151" s="134"/>
      <c r="BB1151" s="134"/>
      <c r="BC1151" s="135"/>
      <c r="BD1151" s="136"/>
      <c r="BG1151" s="48"/>
    </row>
    <row r="1152" spans="1:59" s="5" customFormat="1">
      <c r="A1152" s="127"/>
      <c r="G1152" s="17"/>
      <c r="J1152" s="128"/>
      <c r="K1152" s="129"/>
      <c r="L1152" s="129"/>
      <c r="M1152" s="36"/>
      <c r="N1152" s="130"/>
      <c r="S1152" s="17"/>
      <c r="T1152" s="153"/>
      <c r="X1152" s="17"/>
      <c r="Z1152" s="17"/>
      <c r="AA1152" s="131"/>
      <c r="AB1152" s="47"/>
      <c r="AE1152" s="17"/>
      <c r="AG1152" s="17"/>
      <c r="AK1152" s="132"/>
      <c r="AL1152" s="132"/>
      <c r="AM1152" s="132"/>
      <c r="AN1152" s="132"/>
      <c r="AO1152" s="132"/>
      <c r="AP1152" s="132"/>
      <c r="AQ1152" s="132"/>
      <c r="AR1152" s="132"/>
      <c r="AS1152" s="132"/>
      <c r="AT1152" s="133"/>
      <c r="AU1152" s="133"/>
      <c r="AV1152" s="133"/>
      <c r="AW1152" s="133"/>
      <c r="AX1152" s="134"/>
      <c r="AY1152" s="134"/>
      <c r="AZ1152" s="134"/>
      <c r="BA1152" s="134"/>
      <c r="BB1152" s="134"/>
      <c r="BC1152" s="135"/>
      <c r="BD1152" s="136"/>
      <c r="BG1152" s="48"/>
    </row>
    <row r="1153" spans="1:59" s="5" customFormat="1">
      <c r="A1153" s="127"/>
      <c r="G1153" s="17"/>
      <c r="J1153" s="128"/>
      <c r="K1153" s="129"/>
      <c r="L1153" s="129"/>
      <c r="M1153" s="36"/>
      <c r="N1153" s="130"/>
      <c r="S1153" s="17"/>
      <c r="T1153" s="153"/>
      <c r="X1153" s="17"/>
      <c r="Z1153" s="17"/>
      <c r="AA1153" s="131"/>
      <c r="AB1153" s="47"/>
      <c r="AE1153" s="17"/>
      <c r="AG1153" s="17"/>
      <c r="AK1153" s="132"/>
      <c r="AL1153" s="132"/>
      <c r="AM1153" s="132"/>
      <c r="AN1153" s="132"/>
      <c r="AO1153" s="132"/>
      <c r="AP1153" s="132"/>
      <c r="AQ1153" s="132"/>
      <c r="AR1153" s="132"/>
      <c r="AS1153" s="132"/>
      <c r="AT1153" s="133"/>
      <c r="AU1153" s="133"/>
      <c r="AV1153" s="133"/>
      <c r="AW1153" s="133"/>
      <c r="AX1153" s="134"/>
      <c r="AY1153" s="134"/>
      <c r="AZ1153" s="134"/>
      <c r="BA1153" s="134"/>
      <c r="BB1153" s="134"/>
      <c r="BC1153" s="135"/>
      <c r="BD1153" s="136"/>
      <c r="BG1153" s="48"/>
    </row>
    <row r="1154" spans="1:59" s="5" customFormat="1">
      <c r="A1154" s="127"/>
      <c r="G1154" s="17"/>
      <c r="J1154" s="128"/>
      <c r="K1154" s="129"/>
      <c r="L1154" s="129"/>
      <c r="M1154" s="36"/>
      <c r="N1154" s="130"/>
      <c r="S1154" s="17"/>
      <c r="T1154" s="153"/>
      <c r="X1154" s="17"/>
      <c r="Z1154" s="17"/>
      <c r="AA1154" s="131"/>
      <c r="AB1154" s="47"/>
      <c r="AE1154" s="17"/>
      <c r="AG1154" s="17"/>
      <c r="AK1154" s="132"/>
      <c r="AL1154" s="132"/>
      <c r="AM1154" s="132"/>
      <c r="AN1154" s="132"/>
      <c r="AO1154" s="132"/>
      <c r="AP1154" s="132"/>
      <c r="AQ1154" s="132"/>
      <c r="AR1154" s="132"/>
      <c r="AS1154" s="132"/>
      <c r="AT1154" s="133"/>
      <c r="AU1154" s="133"/>
      <c r="AV1154" s="133"/>
      <c r="AW1154" s="133"/>
      <c r="AX1154" s="134"/>
      <c r="AY1154" s="134"/>
      <c r="AZ1154" s="134"/>
      <c r="BA1154" s="134"/>
      <c r="BB1154" s="134"/>
      <c r="BC1154" s="135"/>
      <c r="BD1154" s="136"/>
      <c r="BG1154" s="48"/>
    </row>
    <row r="1155" spans="1:59" s="5" customFormat="1">
      <c r="A1155" s="127"/>
      <c r="G1155" s="17"/>
      <c r="J1155" s="128"/>
      <c r="K1155" s="129"/>
      <c r="L1155" s="129"/>
      <c r="M1155" s="36"/>
      <c r="N1155" s="130"/>
      <c r="S1155" s="17"/>
      <c r="T1155" s="153"/>
      <c r="X1155" s="17"/>
      <c r="Z1155" s="17"/>
      <c r="AA1155" s="131"/>
      <c r="AB1155" s="47"/>
      <c r="AE1155" s="17"/>
      <c r="AG1155" s="17"/>
      <c r="AK1155" s="132"/>
      <c r="AL1155" s="132"/>
      <c r="AM1155" s="132"/>
      <c r="AN1155" s="132"/>
      <c r="AO1155" s="132"/>
      <c r="AP1155" s="132"/>
      <c r="AQ1155" s="132"/>
      <c r="AR1155" s="132"/>
      <c r="AS1155" s="132"/>
      <c r="AT1155" s="133"/>
      <c r="AU1155" s="133"/>
      <c r="AV1155" s="133"/>
      <c r="AW1155" s="133"/>
      <c r="AX1155" s="134"/>
      <c r="AY1155" s="134"/>
      <c r="AZ1155" s="134"/>
      <c r="BA1155" s="134"/>
      <c r="BB1155" s="134"/>
      <c r="BC1155" s="135"/>
      <c r="BD1155" s="136"/>
      <c r="BG1155" s="48"/>
    </row>
    <row r="1156" spans="1:59" s="5" customFormat="1">
      <c r="A1156" s="127"/>
      <c r="G1156" s="17"/>
      <c r="J1156" s="128"/>
      <c r="K1156" s="129"/>
      <c r="L1156" s="129"/>
      <c r="M1156" s="36"/>
      <c r="N1156" s="130"/>
      <c r="S1156" s="17"/>
      <c r="T1156" s="153"/>
      <c r="X1156" s="17"/>
      <c r="Z1156" s="17"/>
      <c r="AA1156" s="131"/>
      <c r="AB1156" s="47"/>
      <c r="AE1156" s="17"/>
      <c r="AG1156" s="17"/>
      <c r="AK1156" s="132"/>
      <c r="AL1156" s="132"/>
      <c r="AM1156" s="132"/>
      <c r="AN1156" s="132"/>
      <c r="AO1156" s="132"/>
      <c r="AP1156" s="132"/>
      <c r="AQ1156" s="132"/>
      <c r="AR1156" s="132"/>
      <c r="AS1156" s="132"/>
      <c r="AT1156" s="133"/>
      <c r="AU1156" s="133"/>
      <c r="AV1156" s="133"/>
      <c r="AW1156" s="133"/>
      <c r="AX1156" s="134"/>
      <c r="AY1156" s="134"/>
      <c r="AZ1156" s="134"/>
      <c r="BA1156" s="134"/>
      <c r="BB1156" s="134"/>
      <c r="BC1156" s="135"/>
      <c r="BD1156" s="136"/>
      <c r="BG1156" s="48"/>
    </row>
    <row r="1157" spans="1:59" s="5" customFormat="1">
      <c r="A1157" s="127"/>
      <c r="G1157" s="17"/>
      <c r="J1157" s="128"/>
      <c r="K1157" s="129"/>
      <c r="L1157" s="129"/>
      <c r="M1157" s="36"/>
      <c r="N1157" s="130"/>
      <c r="S1157" s="17"/>
      <c r="T1157" s="153"/>
      <c r="X1157" s="17"/>
      <c r="Z1157" s="17"/>
      <c r="AA1157" s="131"/>
      <c r="AB1157" s="47"/>
      <c r="AE1157" s="17"/>
      <c r="AG1157" s="17"/>
      <c r="AK1157" s="132"/>
      <c r="AL1157" s="132"/>
      <c r="AM1157" s="132"/>
      <c r="AN1157" s="132"/>
      <c r="AO1157" s="132"/>
      <c r="AP1157" s="132"/>
      <c r="AQ1157" s="132"/>
      <c r="AR1157" s="132"/>
      <c r="AS1157" s="132"/>
      <c r="AT1157" s="133"/>
      <c r="AU1157" s="133"/>
      <c r="AV1157" s="133"/>
      <c r="AW1157" s="133"/>
      <c r="AX1157" s="134"/>
      <c r="AY1157" s="134"/>
      <c r="AZ1157" s="134"/>
      <c r="BA1157" s="134"/>
      <c r="BB1157" s="134"/>
      <c r="BC1157" s="135"/>
      <c r="BD1157" s="136"/>
      <c r="BG1157" s="48"/>
    </row>
    <row r="1158" spans="1:59" s="5" customFormat="1">
      <c r="A1158" s="127"/>
      <c r="G1158" s="17"/>
      <c r="J1158" s="128"/>
      <c r="K1158" s="129"/>
      <c r="L1158" s="129"/>
      <c r="M1158" s="36"/>
      <c r="N1158" s="130"/>
      <c r="S1158" s="17"/>
      <c r="T1158" s="153"/>
      <c r="X1158" s="17"/>
      <c r="Z1158" s="17"/>
      <c r="AA1158" s="131"/>
      <c r="AB1158" s="47"/>
      <c r="AE1158" s="17"/>
      <c r="AG1158" s="17"/>
      <c r="AK1158" s="132"/>
      <c r="AL1158" s="132"/>
      <c r="AM1158" s="132"/>
      <c r="AN1158" s="132"/>
      <c r="AO1158" s="132"/>
      <c r="AP1158" s="132"/>
      <c r="AQ1158" s="132"/>
      <c r="AR1158" s="132"/>
      <c r="AS1158" s="132"/>
      <c r="AT1158" s="133"/>
      <c r="AU1158" s="133"/>
      <c r="AV1158" s="133"/>
      <c r="AW1158" s="133"/>
      <c r="AX1158" s="134"/>
      <c r="AY1158" s="134"/>
      <c r="AZ1158" s="134"/>
      <c r="BA1158" s="134"/>
      <c r="BB1158" s="134"/>
      <c r="BC1158" s="135"/>
      <c r="BD1158" s="136"/>
      <c r="BG1158" s="48"/>
    </row>
    <row r="1159" spans="1:59" s="5" customFormat="1">
      <c r="A1159" s="127"/>
      <c r="G1159" s="17"/>
      <c r="J1159" s="128"/>
      <c r="K1159" s="129"/>
      <c r="L1159" s="129"/>
      <c r="M1159" s="36"/>
      <c r="N1159" s="130"/>
      <c r="S1159" s="17"/>
      <c r="T1159" s="153"/>
      <c r="X1159" s="17"/>
      <c r="Z1159" s="17"/>
      <c r="AA1159" s="131"/>
      <c r="AB1159" s="47"/>
      <c r="AE1159" s="17"/>
      <c r="AG1159" s="17"/>
      <c r="AK1159" s="132"/>
      <c r="AL1159" s="132"/>
      <c r="AM1159" s="132"/>
      <c r="AN1159" s="132"/>
      <c r="AO1159" s="132"/>
      <c r="AP1159" s="132"/>
      <c r="AQ1159" s="132"/>
      <c r="AR1159" s="132"/>
      <c r="AS1159" s="132"/>
      <c r="AT1159" s="133"/>
      <c r="AU1159" s="133"/>
      <c r="AV1159" s="133"/>
      <c r="AW1159" s="133"/>
      <c r="AX1159" s="134"/>
      <c r="AY1159" s="134"/>
      <c r="AZ1159" s="134"/>
      <c r="BA1159" s="134"/>
      <c r="BB1159" s="134"/>
      <c r="BC1159" s="135"/>
      <c r="BD1159" s="136"/>
      <c r="BG1159" s="48"/>
    </row>
    <row r="1160" spans="1:59" s="5" customFormat="1">
      <c r="A1160" s="127"/>
      <c r="G1160" s="17"/>
      <c r="J1160" s="128"/>
      <c r="K1160" s="129"/>
      <c r="L1160" s="129"/>
      <c r="M1160" s="36"/>
      <c r="N1160" s="130"/>
      <c r="S1160" s="17"/>
      <c r="T1160" s="153"/>
      <c r="X1160" s="17"/>
      <c r="Z1160" s="17"/>
      <c r="AA1160" s="131"/>
      <c r="AB1160" s="47"/>
      <c r="AE1160" s="17"/>
      <c r="AG1160" s="17"/>
      <c r="AK1160" s="132"/>
      <c r="AL1160" s="132"/>
      <c r="AM1160" s="132"/>
      <c r="AN1160" s="132"/>
      <c r="AO1160" s="132"/>
      <c r="AP1160" s="132"/>
      <c r="AQ1160" s="132"/>
      <c r="AR1160" s="132"/>
      <c r="AS1160" s="132"/>
      <c r="AT1160" s="133"/>
      <c r="AU1160" s="133"/>
      <c r="AV1160" s="133"/>
      <c r="AW1160" s="133"/>
      <c r="AX1160" s="134"/>
      <c r="AY1160" s="134"/>
      <c r="AZ1160" s="134"/>
      <c r="BA1160" s="134"/>
      <c r="BB1160" s="134"/>
      <c r="BC1160" s="135"/>
      <c r="BD1160" s="136"/>
      <c r="BG1160" s="48"/>
    </row>
    <row r="1161" spans="1:59" s="5" customFormat="1">
      <c r="A1161" s="127"/>
      <c r="G1161" s="17"/>
      <c r="J1161" s="128"/>
      <c r="K1161" s="129"/>
      <c r="L1161" s="129"/>
      <c r="M1161" s="36"/>
      <c r="N1161" s="130"/>
      <c r="S1161" s="17"/>
      <c r="T1161" s="153"/>
      <c r="X1161" s="17"/>
      <c r="Z1161" s="17"/>
      <c r="AA1161" s="131"/>
      <c r="AB1161" s="47"/>
      <c r="AE1161" s="17"/>
      <c r="AG1161" s="17"/>
      <c r="AK1161" s="132"/>
      <c r="AL1161" s="132"/>
      <c r="AM1161" s="132"/>
      <c r="AN1161" s="132"/>
      <c r="AO1161" s="132"/>
      <c r="AP1161" s="132"/>
      <c r="AQ1161" s="132"/>
      <c r="AR1161" s="132"/>
      <c r="AS1161" s="132"/>
      <c r="AT1161" s="133"/>
      <c r="AU1161" s="133"/>
      <c r="AV1161" s="133"/>
      <c r="AW1161" s="133"/>
      <c r="AX1161" s="134"/>
      <c r="AY1161" s="134"/>
      <c r="AZ1161" s="134"/>
      <c r="BA1161" s="134"/>
      <c r="BB1161" s="134"/>
      <c r="BC1161" s="135"/>
      <c r="BD1161" s="136"/>
      <c r="BG1161" s="48"/>
    </row>
    <row r="1162" spans="1:59" s="5" customFormat="1">
      <c r="A1162" s="127"/>
      <c r="G1162" s="17"/>
      <c r="J1162" s="128"/>
      <c r="K1162" s="129"/>
      <c r="L1162" s="129"/>
      <c r="M1162" s="36"/>
      <c r="N1162" s="130"/>
      <c r="S1162" s="17"/>
      <c r="T1162" s="153"/>
      <c r="X1162" s="17"/>
      <c r="Z1162" s="17"/>
      <c r="AA1162" s="131"/>
      <c r="AB1162" s="47"/>
      <c r="AE1162" s="17"/>
      <c r="AG1162" s="17"/>
      <c r="AK1162" s="132"/>
      <c r="AL1162" s="132"/>
      <c r="AM1162" s="132"/>
      <c r="AN1162" s="132"/>
      <c r="AO1162" s="132"/>
      <c r="AP1162" s="132"/>
      <c r="AQ1162" s="132"/>
      <c r="AR1162" s="132"/>
      <c r="AS1162" s="132"/>
      <c r="AT1162" s="133"/>
      <c r="AU1162" s="133"/>
      <c r="AV1162" s="133"/>
      <c r="AW1162" s="133"/>
      <c r="AX1162" s="134"/>
      <c r="AY1162" s="134"/>
      <c r="AZ1162" s="134"/>
      <c r="BA1162" s="134"/>
      <c r="BB1162" s="134"/>
      <c r="BC1162" s="135"/>
      <c r="BD1162" s="136"/>
      <c r="BG1162" s="48"/>
    </row>
    <row r="1163" spans="1:59" s="5" customFormat="1">
      <c r="A1163" s="127"/>
      <c r="G1163" s="17"/>
      <c r="J1163" s="128"/>
      <c r="K1163" s="129"/>
      <c r="L1163" s="129"/>
      <c r="M1163" s="36"/>
      <c r="N1163" s="130"/>
      <c r="S1163" s="17"/>
      <c r="T1163" s="153"/>
      <c r="X1163" s="17"/>
      <c r="Z1163" s="17"/>
      <c r="AA1163" s="131"/>
      <c r="AB1163" s="47"/>
      <c r="AE1163" s="17"/>
      <c r="AG1163" s="17"/>
      <c r="AK1163" s="132"/>
      <c r="AL1163" s="132"/>
      <c r="AM1163" s="132"/>
      <c r="AN1163" s="132"/>
      <c r="AO1163" s="132"/>
      <c r="AP1163" s="132"/>
      <c r="AQ1163" s="132"/>
      <c r="AR1163" s="132"/>
      <c r="AS1163" s="132"/>
      <c r="AT1163" s="133"/>
      <c r="AU1163" s="133"/>
      <c r="AV1163" s="133"/>
      <c r="AW1163" s="133"/>
      <c r="AX1163" s="134"/>
      <c r="AY1163" s="134"/>
      <c r="AZ1163" s="134"/>
      <c r="BA1163" s="134"/>
      <c r="BB1163" s="134"/>
      <c r="BC1163" s="135"/>
      <c r="BD1163" s="136"/>
      <c r="BG1163" s="48"/>
    </row>
    <row r="1164" spans="1:59" s="5" customFormat="1">
      <c r="A1164" s="127"/>
      <c r="G1164" s="17"/>
      <c r="J1164" s="128"/>
      <c r="K1164" s="129"/>
      <c r="L1164" s="129"/>
      <c r="M1164" s="36"/>
      <c r="N1164" s="130"/>
      <c r="S1164" s="17"/>
      <c r="T1164" s="153"/>
      <c r="X1164" s="17"/>
      <c r="Z1164" s="17"/>
      <c r="AA1164" s="131"/>
      <c r="AB1164" s="47"/>
      <c r="AE1164" s="17"/>
      <c r="AG1164" s="17"/>
      <c r="AK1164" s="132"/>
      <c r="AL1164" s="132"/>
      <c r="AM1164" s="132"/>
      <c r="AN1164" s="132"/>
      <c r="AO1164" s="132"/>
      <c r="AP1164" s="132"/>
      <c r="AQ1164" s="132"/>
      <c r="AR1164" s="132"/>
      <c r="AS1164" s="132"/>
      <c r="AT1164" s="133"/>
      <c r="AU1164" s="133"/>
      <c r="AV1164" s="133"/>
      <c r="AW1164" s="133"/>
      <c r="AX1164" s="134"/>
      <c r="AY1164" s="134"/>
      <c r="AZ1164" s="134"/>
      <c r="BA1164" s="134"/>
      <c r="BB1164" s="134"/>
      <c r="BC1164" s="135"/>
      <c r="BD1164" s="136"/>
      <c r="BG1164" s="48"/>
    </row>
    <row r="1165" spans="1:59" s="5" customFormat="1">
      <c r="A1165" s="127"/>
      <c r="G1165" s="17"/>
      <c r="J1165" s="128"/>
      <c r="K1165" s="129"/>
      <c r="L1165" s="129"/>
      <c r="M1165" s="36"/>
      <c r="N1165" s="130"/>
      <c r="S1165" s="17"/>
      <c r="T1165" s="153"/>
      <c r="X1165" s="17"/>
      <c r="Z1165" s="17"/>
      <c r="AA1165" s="131"/>
      <c r="AB1165" s="47"/>
      <c r="AE1165" s="17"/>
      <c r="AG1165" s="17"/>
      <c r="AK1165" s="132"/>
      <c r="AL1165" s="132"/>
      <c r="AM1165" s="132"/>
      <c r="AN1165" s="132"/>
      <c r="AO1165" s="132"/>
      <c r="AP1165" s="132"/>
      <c r="AQ1165" s="132"/>
      <c r="AR1165" s="132"/>
      <c r="AS1165" s="132"/>
      <c r="AT1165" s="133"/>
      <c r="AU1165" s="133"/>
      <c r="AV1165" s="133"/>
      <c r="AW1165" s="133"/>
      <c r="AX1165" s="134"/>
      <c r="AY1165" s="134"/>
      <c r="AZ1165" s="134"/>
      <c r="BA1165" s="134"/>
      <c r="BB1165" s="134"/>
      <c r="BC1165" s="135"/>
      <c r="BD1165" s="136"/>
      <c r="BG1165" s="48"/>
    </row>
    <row r="1166" spans="1:59" s="5" customFormat="1">
      <c r="A1166" s="127"/>
      <c r="G1166" s="17"/>
      <c r="J1166" s="128"/>
      <c r="K1166" s="129"/>
      <c r="L1166" s="129"/>
      <c r="M1166" s="36"/>
      <c r="N1166" s="130"/>
      <c r="S1166" s="17"/>
      <c r="T1166" s="153"/>
      <c r="X1166" s="17"/>
      <c r="Z1166" s="17"/>
      <c r="AA1166" s="131"/>
      <c r="AB1166" s="47"/>
      <c r="AE1166" s="17"/>
      <c r="AG1166" s="17"/>
      <c r="AK1166" s="132"/>
      <c r="AL1166" s="132"/>
      <c r="AM1166" s="132"/>
      <c r="AN1166" s="132"/>
      <c r="AO1166" s="132"/>
      <c r="AP1166" s="132"/>
      <c r="AQ1166" s="132"/>
      <c r="AR1166" s="132"/>
      <c r="AS1166" s="132"/>
      <c r="AT1166" s="133"/>
      <c r="AU1166" s="133"/>
      <c r="AV1166" s="133"/>
      <c r="AW1166" s="133"/>
      <c r="AX1166" s="134"/>
      <c r="AY1166" s="134"/>
      <c r="AZ1166" s="134"/>
      <c r="BA1166" s="134"/>
      <c r="BB1166" s="134"/>
      <c r="BC1166" s="135"/>
      <c r="BD1166" s="136"/>
      <c r="BG1166" s="48"/>
    </row>
    <row r="1167" spans="1:59" s="5" customFormat="1">
      <c r="A1167" s="127"/>
      <c r="G1167" s="17"/>
      <c r="J1167" s="128"/>
      <c r="K1167" s="129"/>
      <c r="L1167" s="129"/>
      <c r="M1167" s="36"/>
      <c r="N1167" s="130"/>
      <c r="S1167" s="17"/>
      <c r="T1167" s="153"/>
      <c r="X1167" s="17"/>
      <c r="Z1167" s="17"/>
      <c r="AA1167" s="131"/>
      <c r="AB1167" s="47"/>
      <c r="AE1167" s="17"/>
      <c r="AG1167" s="17"/>
      <c r="AK1167" s="132"/>
      <c r="AL1167" s="132"/>
      <c r="AM1167" s="132"/>
      <c r="AN1167" s="132"/>
      <c r="AO1167" s="132"/>
      <c r="AP1167" s="132"/>
      <c r="AQ1167" s="132"/>
      <c r="AR1167" s="132"/>
      <c r="AS1167" s="132"/>
      <c r="AT1167" s="133"/>
      <c r="AU1167" s="133"/>
      <c r="AV1167" s="133"/>
      <c r="AW1167" s="133"/>
      <c r="AX1167" s="134"/>
      <c r="AY1167" s="134"/>
      <c r="AZ1167" s="134"/>
      <c r="BA1167" s="134"/>
      <c r="BB1167" s="134"/>
      <c r="BC1167" s="135"/>
      <c r="BD1167" s="136"/>
      <c r="BG1167" s="48"/>
    </row>
    <row r="1168" spans="1:59" s="5" customFormat="1">
      <c r="A1168" s="127"/>
      <c r="G1168" s="17"/>
      <c r="J1168" s="128"/>
      <c r="K1168" s="129"/>
      <c r="L1168" s="129"/>
      <c r="M1168" s="36"/>
      <c r="N1168" s="130"/>
      <c r="S1168" s="17"/>
      <c r="T1168" s="153"/>
      <c r="X1168" s="17"/>
      <c r="Z1168" s="17"/>
      <c r="AA1168" s="131"/>
      <c r="AB1168" s="47"/>
      <c r="AE1168" s="17"/>
      <c r="AG1168" s="17"/>
      <c r="AK1168" s="132"/>
      <c r="AL1168" s="132"/>
      <c r="AM1168" s="132"/>
      <c r="AN1168" s="132"/>
      <c r="AO1168" s="132"/>
      <c r="AP1168" s="132"/>
      <c r="AQ1168" s="132"/>
      <c r="AR1168" s="132"/>
      <c r="AS1168" s="132"/>
      <c r="AT1168" s="133"/>
      <c r="AU1168" s="133"/>
      <c r="AV1168" s="133"/>
      <c r="AW1168" s="133"/>
      <c r="AX1168" s="134"/>
      <c r="AY1168" s="134"/>
      <c r="AZ1168" s="134"/>
      <c r="BA1168" s="134"/>
      <c r="BB1168" s="134"/>
      <c r="BC1168" s="135"/>
      <c r="BD1168" s="136"/>
      <c r="BG1168" s="48"/>
    </row>
    <row r="1169" spans="1:59" s="5" customFormat="1">
      <c r="A1169" s="127"/>
      <c r="G1169" s="17"/>
      <c r="J1169" s="128"/>
      <c r="K1169" s="129"/>
      <c r="L1169" s="129"/>
      <c r="M1169" s="36"/>
      <c r="N1169" s="130"/>
      <c r="S1169" s="17"/>
      <c r="T1169" s="153"/>
      <c r="X1169" s="17"/>
      <c r="Z1169" s="17"/>
      <c r="AA1169" s="131"/>
      <c r="AB1169" s="47"/>
      <c r="AE1169" s="17"/>
      <c r="AG1169" s="17"/>
      <c r="AK1169" s="132"/>
      <c r="AL1169" s="132"/>
      <c r="AM1169" s="132"/>
      <c r="AN1169" s="132"/>
      <c r="AO1169" s="132"/>
      <c r="AP1169" s="132"/>
      <c r="AQ1169" s="132"/>
      <c r="AR1169" s="132"/>
      <c r="AS1169" s="132"/>
      <c r="AT1169" s="133"/>
      <c r="AU1169" s="133"/>
      <c r="AV1169" s="133"/>
      <c r="AW1169" s="133"/>
      <c r="AX1169" s="134"/>
      <c r="AY1169" s="134"/>
      <c r="AZ1169" s="134"/>
      <c r="BA1169" s="134"/>
      <c r="BB1169" s="134"/>
      <c r="BC1169" s="135"/>
      <c r="BD1169" s="136"/>
      <c r="BG1169" s="48"/>
    </row>
    <row r="1170" spans="1:59" s="5" customFormat="1">
      <c r="A1170" s="127"/>
      <c r="G1170" s="17"/>
      <c r="J1170" s="128"/>
      <c r="K1170" s="129"/>
      <c r="L1170" s="129"/>
      <c r="M1170" s="36"/>
      <c r="N1170" s="130"/>
      <c r="S1170" s="17"/>
      <c r="T1170" s="153"/>
      <c r="X1170" s="17"/>
      <c r="Z1170" s="17"/>
      <c r="AA1170" s="131"/>
      <c r="AB1170" s="47"/>
      <c r="AE1170" s="17"/>
      <c r="AG1170" s="17"/>
      <c r="AK1170" s="132"/>
      <c r="AL1170" s="132"/>
      <c r="AM1170" s="132"/>
      <c r="AN1170" s="132"/>
      <c r="AO1170" s="132"/>
      <c r="AP1170" s="132"/>
      <c r="AQ1170" s="132"/>
      <c r="AR1170" s="132"/>
      <c r="AS1170" s="132"/>
      <c r="AT1170" s="133"/>
      <c r="AU1170" s="133"/>
      <c r="AV1170" s="133"/>
      <c r="AW1170" s="133"/>
      <c r="AX1170" s="134"/>
      <c r="AY1170" s="134"/>
      <c r="AZ1170" s="134"/>
      <c r="BA1170" s="134"/>
      <c r="BB1170" s="134"/>
      <c r="BC1170" s="135"/>
      <c r="BD1170" s="136"/>
      <c r="BG1170" s="48"/>
    </row>
    <row r="1171" spans="1:59" s="5" customFormat="1">
      <c r="A1171" s="127"/>
      <c r="G1171" s="17"/>
      <c r="J1171" s="128"/>
      <c r="K1171" s="129"/>
      <c r="L1171" s="129"/>
      <c r="M1171" s="36"/>
      <c r="N1171" s="130"/>
      <c r="S1171" s="17"/>
      <c r="T1171" s="153"/>
      <c r="X1171" s="17"/>
      <c r="Z1171" s="17"/>
      <c r="AA1171" s="131"/>
      <c r="AB1171" s="47"/>
      <c r="AE1171" s="17"/>
      <c r="AG1171" s="17"/>
      <c r="AK1171" s="132"/>
      <c r="AL1171" s="132"/>
      <c r="AM1171" s="132"/>
      <c r="AN1171" s="132"/>
      <c r="AO1171" s="132"/>
      <c r="AP1171" s="132"/>
      <c r="AQ1171" s="132"/>
      <c r="AR1171" s="132"/>
      <c r="AS1171" s="132"/>
      <c r="AT1171" s="133"/>
      <c r="AU1171" s="133"/>
      <c r="AV1171" s="133"/>
      <c r="AW1171" s="133"/>
      <c r="AX1171" s="134"/>
      <c r="AY1171" s="134"/>
      <c r="AZ1171" s="134"/>
      <c r="BA1171" s="134"/>
      <c r="BB1171" s="134"/>
      <c r="BC1171" s="135"/>
      <c r="BD1171" s="136"/>
      <c r="BG1171" s="48"/>
    </row>
    <row r="1172" spans="1:59" s="5" customFormat="1">
      <c r="A1172" s="127"/>
      <c r="G1172" s="17"/>
      <c r="J1172" s="128"/>
      <c r="K1172" s="129"/>
      <c r="L1172" s="129"/>
      <c r="M1172" s="36"/>
      <c r="N1172" s="130"/>
      <c r="S1172" s="17"/>
      <c r="T1172" s="153"/>
      <c r="X1172" s="17"/>
      <c r="Z1172" s="17"/>
      <c r="AA1172" s="131"/>
      <c r="AB1172" s="47"/>
      <c r="AE1172" s="17"/>
      <c r="AG1172" s="17"/>
      <c r="AK1172" s="132"/>
      <c r="AL1172" s="132"/>
      <c r="AM1172" s="132"/>
      <c r="AN1172" s="132"/>
      <c r="AO1172" s="132"/>
      <c r="AP1172" s="132"/>
      <c r="AQ1172" s="132"/>
      <c r="AR1172" s="132"/>
      <c r="AS1172" s="132"/>
      <c r="AT1172" s="133"/>
      <c r="AU1172" s="133"/>
      <c r="AV1172" s="133"/>
      <c r="AW1172" s="133"/>
      <c r="AX1172" s="134"/>
      <c r="AY1172" s="134"/>
      <c r="AZ1172" s="134"/>
      <c r="BA1172" s="134"/>
      <c r="BB1172" s="134"/>
      <c r="BC1172" s="135"/>
      <c r="BD1172" s="136"/>
      <c r="BG1172" s="48"/>
    </row>
    <row r="1173" spans="1:59" s="5" customFormat="1">
      <c r="A1173" s="127"/>
      <c r="G1173" s="17"/>
      <c r="J1173" s="128"/>
      <c r="K1173" s="129"/>
      <c r="L1173" s="129"/>
      <c r="M1173" s="36"/>
      <c r="N1173" s="130"/>
      <c r="S1173" s="17"/>
      <c r="T1173" s="153"/>
      <c r="X1173" s="17"/>
      <c r="Z1173" s="17"/>
      <c r="AA1173" s="131"/>
      <c r="AB1173" s="47"/>
      <c r="AE1173" s="17"/>
      <c r="AG1173" s="17"/>
      <c r="AK1173" s="132"/>
      <c r="AL1173" s="132"/>
      <c r="AM1173" s="132"/>
      <c r="AN1173" s="132"/>
      <c r="AO1173" s="132"/>
      <c r="AP1173" s="132"/>
      <c r="AQ1173" s="132"/>
      <c r="AR1173" s="132"/>
      <c r="AS1173" s="132"/>
      <c r="AT1173" s="133"/>
      <c r="AU1173" s="133"/>
      <c r="AV1173" s="133"/>
      <c r="AW1173" s="133"/>
      <c r="AX1173" s="134"/>
      <c r="AY1173" s="134"/>
      <c r="AZ1173" s="134"/>
      <c r="BA1173" s="134"/>
      <c r="BB1173" s="134"/>
      <c r="BC1173" s="135"/>
      <c r="BD1173" s="136"/>
      <c r="BG1173" s="48"/>
    </row>
    <row r="1174" spans="1:59" s="5" customFormat="1">
      <c r="A1174" s="127"/>
      <c r="G1174" s="17"/>
      <c r="J1174" s="128"/>
      <c r="K1174" s="129"/>
      <c r="L1174" s="129"/>
      <c r="M1174" s="36"/>
      <c r="N1174" s="130"/>
      <c r="S1174" s="17"/>
      <c r="T1174" s="153"/>
      <c r="X1174" s="17"/>
      <c r="Z1174" s="17"/>
      <c r="AA1174" s="131"/>
      <c r="AB1174" s="47"/>
      <c r="AE1174" s="17"/>
      <c r="AG1174" s="17"/>
      <c r="AK1174" s="132"/>
      <c r="AL1174" s="132"/>
      <c r="AM1174" s="132"/>
      <c r="AN1174" s="132"/>
      <c r="AO1174" s="132"/>
      <c r="AP1174" s="132"/>
      <c r="AQ1174" s="132"/>
      <c r="AR1174" s="132"/>
      <c r="AS1174" s="132"/>
      <c r="AT1174" s="133"/>
      <c r="AU1174" s="133"/>
      <c r="AV1174" s="133"/>
      <c r="AW1174" s="133"/>
      <c r="AX1174" s="134"/>
      <c r="AY1174" s="134"/>
      <c r="AZ1174" s="134"/>
      <c r="BA1174" s="134"/>
      <c r="BB1174" s="134"/>
      <c r="BC1174" s="135"/>
      <c r="BD1174" s="136"/>
      <c r="BG1174" s="48"/>
    </row>
    <row r="1175" spans="1:59" s="5" customFormat="1">
      <c r="A1175" s="127"/>
      <c r="G1175" s="17"/>
      <c r="J1175" s="128"/>
      <c r="K1175" s="129"/>
      <c r="L1175" s="129"/>
      <c r="M1175" s="36"/>
      <c r="N1175" s="130"/>
      <c r="S1175" s="17"/>
      <c r="T1175" s="153"/>
      <c r="X1175" s="17"/>
      <c r="Z1175" s="17"/>
      <c r="AA1175" s="131"/>
      <c r="AB1175" s="47"/>
      <c r="AE1175" s="17"/>
      <c r="AG1175" s="17"/>
      <c r="AK1175" s="132"/>
      <c r="AL1175" s="132"/>
      <c r="AM1175" s="132"/>
      <c r="AN1175" s="132"/>
      <c r="AO1175" s="132"/>
      <c r="AP1175" s="132"/>
      <c r="AQ1175" s="132"/>
      <c r="AR1175" s="132"/>
      <c r="AS1175" s="132"/>
      <c r="AT1175" s="133"/>
      <c r="AU1175" s="133"/>
      <c r="AV1175" s="133"/>
      <c r="AW1175" s="133"/>
      <c r="AX1175" s="134"/>
      <c r="AY1175" s="134"/>
      <c r="AZ1175" s="134"/>
      <c r="BA1175" s="134"/>
      <c r="BB1175" s="134"/>
      <c r="BC1175" s="135"/>
      <c r="BD1175" s="136"/>
      <c r="BG1175" s="48"/>
    </row>
    <row r="1176" spans="1:59" s="5" customFormat="1">
      <c r="A1176" s="127"/>
      <c r="G1176" s="17"/>
      <c r="J1176" s="128"/>
      <c r="K1176" s="129"/>
      <c r="L1176" s="129"/>
      <c r="M1176" s="36"/>
      <c r="N1176" s="130"/>
      <c r="S1176" s="17"/>
      <c r="T1176" s="153"/>
      <c r="X1176" s="17"/>
      <c r="Z1176" s="17"/>
      <c r="AA1176" s="131"/>
      <c r="AB1176" s="47"/>
      <c r="AE1176" s="17"/>
      <c r="AG1176" s="17"/>
      <c r="AK1176" s="132"/>
      <c r="AL1176" s="132"/>
      <c r="AM1176" s="132"/>
      <c r="AN1176" s="132"/>
      <c r="AO1176" s="132"/>
      <c r="AP1176" s="132"/>
      <c r="AQ1176" s="132"/>
      <c r="AR1176" s="132"/>
      <c r="AS1176" s="132"/>
      <c r="AT1176" s="133"/>
      <c r="AU1176" s="133"/>
      <c r="AV1176" s="133"/>
      <c r="AW1176" s="133"/>
      <c r="AX1176" s="134"/>
      <c r="AY1176" s="134"/>
      <c r="AZ1176" s="134"/>
      <c r="BA1176" s="134"/>
      <c r="BB1176" s="134"/>
      <c r="BC1176" s="135"/>
      <c r="BD1176" s="136"/>
      <c r="BG1176" s="48"/>
    </row>
    <row r="1177" spans="1:59" s="5" customFormat="1">
      <c r="A1177" s="127"/>
      <c r="G1177" s="17"/>
      <c r="J1177" s="128"/>
      <c r="K1177" s="129"/>
      <c r="L1177" s="129"/>
      <c r="M1177" s="36"/>
      <c r="N1177" s="130"/>
      <c r="S1177" s="17"/>
      <c r="T1177" s="153"/>
      <c r="X1177" s="17"/>
      <c r="Z1177" s="17"/>
      <c r="AA1177" s="131"/>
      <c r="AB1177" s="47"/>
      <c r="AE1177" s="17"/>
      <c r="AG1177" s="17"/>
      <c r="AK1177" s="132"/>
      <c r="AL1177" s="132"/>
      <c r="AM1177" s="132"/>
      <c r="AN1177" s="132"/>
      <c r="AO1177" s="132"/>
      <c r="AP1177" s="132"/>
      <c r="AQ1177" s="132"/>
      <c r="AR1177" s="132"/>
      <c r="AS1177" s="132"/>
      <c r="AT1177" s="133"/>
      <c r="AU1177" s="133"/>
      <c r="AV1177" s="133"/>
      <c r="AW1177" s="133"/>
      <c r="AX1177" s="134"/>
      <c r="AY1177" s="134"/>
      <c r="AZ1177" s="134"/>
      <c r="BA1177" s="134"/>
      <c r="BB1177" s="134"/>
      <c r="BC1177" s="135"/>
      <c r="BD1177" s="136"/>
      <c r="BG1177" s="48"/>
    </row>
    <row r="1178" spans="1:59" s="5" customFormat="1">
      <c r="A1178" s="127"/>
      <c r="G1178" s="17"/>
      <c r="J1178" s="128"/>
      <c r="K1178" s="129"/>
      <c r="L1178" s="129"/>
      <c r="M1178" s="36"/>
      <c r="N1178" s="130"/>
      <c r="S1178" s="17"/>
      <c r="T1178" s="153"/>
      <c r="X1178" s="17"/>
      <c r="Z1178" s="17"/>
      <c r="AA1178" s="131"/>
      <c r="AB1178" s="47"/>
      <c r="AE1178" s="17"/>
      <c r="AG1178" s="17"/>
      <c r="AK1178" s="132"/>
      <c r="AL1178" s="132"/>
      <c r="AM1178" s="132"/>
      <c r="AN1178" s="132"/>
      <c r="AO1178" s="132"/>
      <c r="AP1178" s="132"/>
      <c r="AQ1178" s="132"/>
      <c r="AR1178" s="132"/>
      <c r="AS1178" s="132"/>
      <c r="AT1178" s="133"/>
      <c r="AU1178" s="133"/>
      <c r="AV1178" s="133"/>
      <c r="AW1178" s="133"/>
      <c r="AX1178" s="134"/>
      <c r="AY1178" s="134"/>
      <c r="AZ1178" s="134"/>
      <c r="BA1178" s="134"/>
      <c r="BB1178" s="134"/>
      <c r="BC1178" s="135"/>
      <c r="BD1178" s="136"/>
      <c r="BG1178" s="48"/>
    </row>
    <row r="1179" spans="1:59" s="5" customFormat="1">
      <c r="A1179" s="127"/>
      <c r="G1179" s="17"/>
      <c r="J1179" s="128"/>
      <c r="K1179" s="129"/>
      <c r="L1179" s="129"/>
      <c r="M1179" s="36"/>
      <c r="N1179" s="130"/>
      <c r="S1179" s="17"/>
      <c r="T1179" s="153"/>
      <c r="X1179" s="17"/>
      <c r="Z1179" s="17"/>
      <c r="AA1179" s="131"/>
      <c r="AB1179" s="47"/>
      <c r="AE1179" s="17"/>
      <c r="AG1179" s="17"/>
      <c r="AK1179" s="132"/>
      <c r="AL1179" s="132"/>
      <c r="AM1179" s="132"/>
      <c r="AN1179" s="132"/>
      <c r="AO1179" s="132"/>
      <c r="AP1179" s="132"/>
      <c r="AQ1179" s="132"/>
      <c r="AR1179" s="132"/>
      <c r="AS1179" s="132"/>
      <c r="AT1179" s="133"/>
      <c r="AU1179" s="133"/>
      <c r="AV1179" s="133"/>
      <c r="AW1179" s="133"/>
      <c r="AX1179" s="134"/>
      <c r="AY1179" s="134"/>
      <c r="AZ1179" s="134"/>
      <c r="BA1179" s="134"/>
      <c r="BB1179" s="134"/>
      <c r="BC1179" s="135"/>
      <c r="BD1179" s="136"/>
      <c r="BG1179" s="48"/>
    </row>
    <row r="1180" spans="1:59" s="5" customFormat="1">
      <c r="A1180" s="127"/>
      <c r="G1180" s="17"/>
      <c r="J1180" s="128"/>
      <c r="K1180" s="129"/>
      <c r="L1180" s="129"/>
      <c r="M1180" s="36"/>
      <c r="N1180" s="130"/>
      <c r="S1180" s="17"/>
      <c r="T1180" s="153"/>
      <c r="X1180" s="17"/>
      <c r="Z1180" s="17"/>
      <c r="AA1180" s="131"/>
      <c r="AB1180" s="47"/>
      <c r="AE1180" s="17"/>
      <c r="AG1180" s="17"/>
      <c r="AK1180" s="132"/>
      <c r="AL1180" s="132"/>
      <c r="AM1180" s="132"/>
      <c r="AN1180" s="132"/>
      <c r="AO1180" s="132"/>
      <c r="AP1180" s="132"/>
      <c r="AQ1180" s="132"/>
      <c r="AR1180" s="132"/>
      <c r="AS1180" s="132"/>
      <c r="AT1180" s="133"/>
      <c r="AU1180" s="133"/>
      <c r="AV1180" s="133"/>
      <c r="AW1180" s="133"/>
      <c r="AX1180" s="134"/>
      <c r="AY1180" s="134"/>
      <c r="AZ1180" s="134"/>
      <c r="BA1180" s="134"/>
      <c r="BB1180" s="134"/>
      <c r="BC1180" s="135"/>
      <c r="BD1180" s="136"/>
      <c r="BG1180" s="48"/>
    </row>
    <row r="1181" spans="1:59" s="5" customFormat="1">
      <c r="A1181" s="127"/>
      <c r="G1181" s="17"/>
      <c r="J1181" s="128"/>
      <c r="K1181" s="129"/>
      <c r="L1181" s="129"/>
      <c r="M1181" s="36"/>
      <c r="N1181" s="130"/>
      <c r="S1181" s="17"/>
      <c r="T1181" s="153"/>
      <c r="X1181" s="17"/>
      <c r="Z1181" s="17"/>
      <c r="AA1181" s="131"/>
      <c r="AB1181" s="47"/>
      <c r="AE1181" s="17"/>
      <c r="AG1181" s="17"/>
      <c r="AK1181" s="132"/>
      <c r="AL1181" s="132"/>
      <c r="AM1181" s="132"/>
      <c r="AN1181" s="132"/>
      <c r="AO1181" s="132"/>
      <c r="AP1181" s="132"/>
      <c r="AQ1181" s="132"/>
      <c r="AR1181" s="132"/>
      <c r="AS1181" s="132"/>
      <c r="AT1181" s="133"/>
      <c r="AU1181" s="133"/>
      <c r="AV1181" s="133"/>
      <c r="AW1181" s="133"/>
      <c r="AX1181" s="134"/>
      <c r="AY1181" s="134"/>
      <c r="AZ1181" s="134"/>
      <c r="BA1181" s="134"/>
      <c r="BB1181" s="134"/>
      <c r="BC1181" s="135"/>
      <c r="BD1181" s="136"/>
      <c r="BG1181" s="48"/>
    </row>
    <row r="1182" spans="1:59" s="5" customFormat="1">
      <c r="A1182" s="127"/>
      <c r="G1182" s="17"/>
      <c r="J1182" s="128"/>
      <c r="K1182" s="129"/>
      <c r="L1182" s="129"/>
      <c r="M1182" s="36"/>
      <c r="N1182" s="130"/>
      <c r="S1182" s="17"/>
      <c r="T1182" s="153"/>
      <c r="X1182" s="17"/>
      <c r="Z1182" s="17"/>
      <c r="AA1182" s="131"/>
      <c r="AB1182" s="47"/>
      <c r="AE1182" s="17"/>
      <c r="AG1182" s="17"/>
      <c r="AK1182" s="132"/>
      <c r="AL1182" s="132"/>
      <c r="AM1182" s="132"/>
      <c r="AN1182" s="132"/>
      <c r="AO1182" s="132"/>
      <c r="AP1182" s="132"/>
      <c r="AQ1182" s="132"/>
      <c r="AR1182" s="132"/>
      <c r="AS1182" s="132"/>
      <c r="AT1182" s="133"/>
      <c r="AU1182" s="133"/>
      <c r="AV1182" s="133"/>
      <c r="AW1182" s="133"/>
      <c r="AX1182" s="134"/>
      <c r="AY1182" s="134"/>
      <c r="AZ1182" s="134"/>
      <c r="BA1182" s="134"/>
      <c r="BB1182" s="134"/>
      <c r="BC1182" s="135"/>
      <c r="BD1182" s="136"/>
      <c r="BG1182" s="48"/>
    </row>
    <row r="1183" spans="1:59" s="5" customFormat="1">
      <c r="A1183" s="127"/>
      <c r="G1183" s="17"/>
      <c r="J1183" s="128"/>
      <c r="K1183" s="129"/>
      <c r="L1183" s="129"/>
      <c r="M1183" s="36"/>
      <c r="N1183" s="130"/>
      <c r="S1183" s="17"/>
      <c r="T1183" s="153"/>
      <c r="X1183" s="17"/>
      <c r="Z1183" s="17"/>
      <c r="AA1183" s="131"/>
      <c r="AB1183" s="47"/>
      <c r="AE1183" s="17"/>
      <c r="AG1183" s="17"/>
      <c r="AK1183" s="132"/>
      <c r="AL1183" s="132"/>
      <c r="AM1183" s="132"/>
      <c r="AN1183" s="132"/>
      <c r="AO1183" s="132"/>
      <c r="AP1183" s="132"/>
      <c r="AQ1183" s="132"/>
      <c r="AR1183" s="132"/>
      <c r="AS1183" s="132"/>
      <c r="AT1183" s="133"/>
      <c r="AU1183" s="133"/>
      <c r="AV1183" s="133"/>
      <c r="AW1183" s="133"/>
      <c r="AX1183" s="134"/>
      <c r="AY1183" s="134"/>
      <c r="AZ1183" s="134"/>
      <c r="BA1183" s="134"/>
      <c r="BB1183" s="134"/>
      <c r="BC1183" s="135"/>
      <c r="BD1183" s="136"/>
      <c r="BG1183" s="48"/>
    </row>
    <row r="1184" spans="1:59" s="5" customFormat="1">
      <c r="A1184" s="127"/>
      <c r="G1184" s="17"/>
      <c r="J1184" s="128"/>
      <c r="K1184" s="129"/>
      <c r="L1184" s="129"/>
      <c r="M1184" s="36"/>
      <c r="N1184" s="130"/>
      <c r="S1184" s="17"/>
      <c r="T1184" s="153"/>
      <c r="X1184" s="17"/>
      <c r="Z1184" s="17"/>
      <c r="AA1184" s="131"/>
      <c r="AB1184" s="47"/>
      <c r="AE1184" s="17"/>
      <c r="AG1184" s="17"/>
      <c r="AK1184" s="132"/>
      <c r="AL1184" s="132"/>
      <c r="AM1184" s="132"/>
      <c r="AN1184" s="132"/>
      <c r="AO1184" s="132"/>
      <c r="AP1184" s="132"/>
      <c r="AQ1184" s="132"/>
      <c r="AR1184" s="132"/>
      <c r="AS1184" s="132"/>
      <c r="AT1184" s="133"/>
      <c r="AU1184" s="133"/>
      <c r="AV1184" s="133"/>
      <c r="AW1184" s="133"/>
      <c r="AX1184" s="134"/>
      <c r="AY1184" s="134"/>
      <c r="AZ1184" s="134"/>
      <c r="BA1184" s="134"/>
      <c r="BB1184" s="134"/>
      <c r="BC1184" s="135"/>
      <c r="BD1184" s="136"/>
      <c r="BG1184" s="48"/>
    </row>
    <row r="1185" spans="1:59" s="5" customFormat="1">
      <c r="A1185" s="127"/>
      <c r="G1185" s="17"/>
      <c r="J1185" s="128"/>
      <c r="K1185" s="129"/>
      <c r="L1185" s="129"/>
      <c r="M1185" s="36"/>
      <c r="N1185" s="130"/>
      <c r="S1185" s="17"/>
      <c r="T1185" s="153"/>
      <c r="X1185" s="17"/>
      <c r="Z1185" s="17"/>
      <c r="AA1185" s="131"/>
      <c r="AB1185" s="47"/>
      <c r="AE1185" s="17"/>
      <c r="AG1185" s="17"/>
      <c r="AK1185" s="132"/>
      <c r="AL1185" s="132"/>
      <c r="AM1185" s="132"/>
      <c r="AN1185" s="132"/>
      <c r="AO1185" s="132"/>
      <c r="AP1185" s="132"/>
      <c r="AQ1185" s="132"/>
      <c r="AR1185" s="132"/>
      <c r="AS1185" s="132"/>
      <c r="AT1185" s="133"/>
      <c r="AU1185" s="133"/>
      <c r="AV1185" s="133"/>
      <c r="AW1185" s="133"/>
      <c r="AX1185" s="134"/>
      <c r="AY1185" s="134"/>
      <c r="AZ1185" s="134"/>
      <c r="BA1185" s="134"/>
      <c r="BB1185" s="134"/>
      <c r="BC1185" s="135"/>
      <c r="BD1185" s="136"/>
      <c r="BG1185" s="48"/>
    </row>
    <row r="1186" spans="1:59" s="5" customFormat="1">
      <c r="A1186" s="127"/>
      <c r="G1186" s="17"/>
      <c r="J1186" s="128"/>
      <c r="K1186" s="129"/>
      <c r="L1186" s="129"/>
      <c r="M1186" s="36"/>
      <c r="N1186" s="130"/>
      <c r="S1186" s="17"/>
      <c r="T1186" s="153"/>
      <c r="X1186" s="17"/>
      <c r="Z1186" s="17"/>
      <c r="AA1186" s="131"/>
      <c r="AB1186" s="47"/>
      <c r="AE1186" s="17"/>
      <c r="AG1186" s="17"/>
      <c r="AK1186" s="132"/>
      <c r="AL1186" s="132"/>
      <c r="AM1186" s="132"/>
      <c r="AN1186" s="132"/>
      <c r="AO1186" s="132"/>
      <c r="AP1186" s="132"/>
      <c r="AQ1186" s="132"/>
      <c r="AR1186" s="132"/>
      <c r="AS1186" s="132"/>
      <c r="AT1186" s="133"/>
      <c r="AU1186" s="133"/>
      <c r="AV1186" s="133"/>
      <c r="AW1186" s="133"/>
      <c r="AX1186" s="134"/>
      <c r="AY1186" s="134"/>
      <c r="AZ1186" s="134"/>
      <c r="BA1186" s="134"/>
      <c r="BB1186" s="134"/>
      <c r="BC1186" s="135"/>
      <c r="BD1186" s="136"/>
      <c r="BG1186" s="48"/>
    </row>
    <row r="1187" spans="1:59" s="5" customFormat="1">
      <c r="A1187" s="127"/>
      <c r="G1187" s="17"/>
      <c r="J1187" s="128"/>
      <c r="K1187" s="129"/>
      <c r="L1187" s="129"/>
      <c r="M1187" s="36"/>
      <c r="N1187" s="130"/>
      <c r="S1187" s="17"/>
      <c r="T1187" s="153"/>
      <c r="X1187" s="17"/>
      <c r="Z1187" s="17"/>
      <c r="AA1187" s="131"/>
      <c r="AB1187" s="47"/>
      <c r="AE1187" s="17"/>
      <c r="AG1187" s="17"/>
      <c r="AK1187" s="132"/>
      <c r="AL1187" s="132"/>
      <c r="AM1187" s="132"/>
      <c r="AN1187" s="132"/>
      <c r="AO1187" s="132"/>
      <c r="AP1187" s="132"/>
      <c r="AQ1187" s="132"/>
      <c r="AR1187" s="132"/>
      <c r="AS1187" s="132"/>
      <c r="AT1187" s="133"/>
      <c r="AU1187" s="133"/>
      <c r="AV1187" s="133"/>
      <c r="AW1187" s="133"/>
      <c r="AX1187" s="134"/>
      <c r="AY1187" s="134"/>
      <c r="AZ1187" s="134"/>
      <c r="BA1187" s="134"/>
      <c r="BB1187" s="134"/>
      <c r="BC1187" s="135"/>
      <c r="BD1187" s="136"/>
      <c r="BG1187" s="48"/>
    </row>
    <row r="1188" spans="1:59" s="5" customFormat="1">
      <c r="A1188" s="127"/>
      <c r="G1188" s="17"/>
      <c r="J1188" s="128"/>
      <c r="K1188" s="129"/>
      <c r="L1188" s="129"/>
      <c r="M1188" s="36"/>
      <c r="N1188" s="130"/>
      <c r="S1188" s="17"/>
      <c r="T1188" s="153"/>
      <c r="X1188" s="17"/>
      <c r="Z1188" s="17"/>
      <c r="AA1188" s="131"/>
      <c r="AB1188" s="47"/>
      <c r="AE1188" s="17"/>
      <c r="AG1188" s="17"/>
      <c r="AK1188" s="132"/>
      <c r="AL1188" s="132"/>
      <c r="AM1188" s="132"/>
      <c r="AN1188" s="132"/>
      <c r="AO1188" s="132"/>
      <c r="AP1188" s="132"/>
      <c r="AQ1188" s="132"/>
      <c r="AR1188" s="132"/>
      <c r="AS1188" s="132"/>
      <c r="AT1188" s="133"/>
      <c r="AU1188" s="133"/>
      <c r="AV1188" s="133"/>
      <c r="AW1188" s="133"/>
      <c r="AX1188" s="134"/>
      <c r="AY1188" s="134"/>
      <c r="AZ1188" s="134"/>
      <c r="BA1188" s="134"/>
      <c r="BB1188" s="134"/>
      <c r="BC1188" s="135"/>
      <c r="BD1188" s="136"/>
      <c r="BG1188" s="48"/>
    </row>
    <row r="1189" spans="1:59" s="5" customFormat="1">
      <c r="A1189" s="127"/>
      <c r="G1189" s="17"/>
      <c r="J1189" s="128"/>
      <c r="K1189" s="129"/>
      <c r="L1189" s="129"/>
      <c r="M1189" s="36"/>
      <c r="N1189" s="130"/>
      <c r="S1189" s="17"/>
      <c r="T1189" s="153"/>
      <c r="X1189" s="17"/>
      <c r="Z1189" s="17"/>
      <c r="AA1189" s="131"/>
      <c r="AB1189" s="47"/>
      <c r="AE1189" s="17"/>
      <c r="AG1189" s="17"/>
      <c r="AK1189" s="132"/>
      <c r="AL1189" s="132"/>
      <c r="AM1189" s="132"/>
      <c r="AN1189" s="132"/>
      <c r="AO1189" s="132"/>
      <c r="AP1189" s="132"/>
      <c r="AQ1189" s="132"/>
      <c r="AR1189" s="132"/>
      <c r="AS1189" s="132"/>
      <c r="AT1189" s="133"/>
      <c r="AU1189" s="133"/>
      <c r="AV1189" s="133"/>
      <c r="AW1189" s="133"/>
      <c r="AX1189" s="134"/>
      <c r="AY1189" s="134"/>
      <c r="AZ1189" s="134"/>
      <c r="BA1189" s="134"/>
      <c r="BB1189" s="134"/>
      <c r="BC1189" s="135"/>
      <c r="BD1189" s="136"/>
      <c r="BG1189" s="48"/>
    </row>
    <row r="1190" spans="1:59" s="5" customFormat="1">
      <c r="A1190" s="127"/>
      <c r="G1190" s="17"/>
      <c r="J1190" s="128"/>
      <c r="K1190" s="129"/>
      <c r="L1190" s="129"/>
      <c r="M1190" s="36"/>
      <c r="N1190" s="130"/>
      <c r="S1190" s="17"/>
      <c r="T1190" s="153"/>
      <c r="X1190" s="17"/>
      <c r="Z1190" s="17"/>
      <c r="AA1190" s="131"/>
      <c r="AB1190" s="47"/>
      <c r="AE1190" s="17"/>
      <c r="AG1190" s="17"/>
      <c r="AK1190" s="132"/>
      <c r="AL1190" s="132"/>
      <c r="AM1190" s="132"/>
      <c r="AN1190" s="132"/>
      <c r="AO1190" s="132"/>
      <c r="AP1190" s="132"/>
      <c r="AQ1190" s="132"/>
      <c r="AR1190" s="132"/>
      <c r="AS1190" s="132"/>
      <c r="AT1190" s="133"/>
      <c r="AU1190" s="133"/>
      <c r="AV1190" s="133"/>
      <c r="AW1190" s="133"/>
      <c r="AX1190" s="134"/>
      <c r="AY1190" s="134"/>
      <c r="AZ1190" s="134"/>
      <c r="BA1190" s="134"/>
      <c r="BB1190" s="134"/>
      <c r="BC1190" s="135"/>
      <c r="BD1190" s="136"/>
      <c r="BG1190" s="48"/>
    </row>
    <row r="1191" spans="1:59" s="5" customFormat="1">
      <c r="A1191" s="127"/>
      <c r="G1191" s="17"/>
      <c r="J1191" s="128"/>
      <c r="K1191" s="129"/>
      <c r="L1191" s="129"/>
      <c r="M1191" s="36"/>
      <c r="N1191" s="130"/>
      <c r="S1191" s="17"/>
      <c r="T1191" s="153"/>
      <c r="X1191" s="17"/>
      <c r="Z1191" s="17"/>
      <c r="AA1191" s="131"/>
      <c r="AB1191" s="47"/>
      <c r="AE1191" s="17"/>
      <c r="AG1191" s="17"/>
      <c r="AK1191" s="132"/>
      <c r="AL1191" s="132"/>
      <c r="AM1191" s="132"/>
      <c r="AN1191" s="132"/>
      <c r="AO1191" s="132"/>
      <c r="AP1191" s="132"/>
      <c r="AQ1191" s="132"/>
      <c r="AR1191" s="132"/>
      <c r="AS1191" s="132"/>
      <c r="AT1191" s="133"/>
      <c r="AU1191" s="133"/>
      <c r="AV1191" s="133"/>
      <c r="AW1191" s="133"/>
      <c r="AX1191" s="134"/>
      <c r="AY1191" s="134"/>
      <c r="AZ1191" s="134"/>
      <c r="BA1191" s="134"/>
      <c r="BB1191" s="134"/>
      <c r="BC1191" s="135"/>
      <c r="BD1191" s="136"/>
      <c r="BG1191" s="48"/>
    </row>
    <row r="1192" spans="1:59" s="5" customFormat="1">
      <c r="A1192" s="127"/>
      <c r="G1192" s="17"/>
      <c r="J1192" s="128"/>
      <c r="K1192" s="129"/>
      <c r="L1192" s="129"/>
      <c r="M1192" s="36"/>
      <c r="N1192" s="130"/>
      <c r="S1192" s="17"/>
      <c r="T1192" s="153"/>
      <c r="X1192" s="17"/>
      <c r="Z1192" s="17"/>
      <c r="AA1192" s="131"/>
      <c r="AB1192" s="47"/>
      <c r="AE1192" s="17"/>
      <c r="AG1192" s="17"/>
      <c r="AK1192" s="132"/>
      <c r="AL1192" s="132"/>
      <c r="AM1192" s="132"/>
      <c r="AN1192" s="132"/>
      <c r="AO1192" s="132"/>
      <c r="AP1192" s="132"/>
      <c r="AQ1192" s="132"/>
      <c r="AR1192" s="132"/>
      <c r="AS1192" s="132"/>
      <c r="AT1192" s="133"/>
      <c r="AU1192" s="133"/>
      <c r="AV1192" s="133"/>
      <c r="AW1192" s="133"/>
      <c r="AX1192" s="134"/>
      <c r="AY1192" s="134"/>
      <c r="AZ1192" s="134"/>
      <c r="BA1192" s="134"/>
      <c r="BB1192" s="134"/>
      <c r="BC1192" s="135"/>
      <c r="BD1192" s="136"/>
      <c r="BG1192" s="48"/>
    </row>
    <row r="1193" spans="1:59" s="5" customFormat="1">
      <c r="A1193" s="127"/>
      <c r="G1193" s="17"/>
      <c r="J1193" s="128"/>
      <c r="K1193" s="129"/>
      <c r="L1193" s="129"/>
      <c r="M1193" s="36"/>
      <c r="N1193" s="130"/>
      <c r="S1193" s="17"/>
      <c r="T1193" s="153"/>
      <c r="X1193" s="17"/>
      <c r="Z1193" s="17"/>
      <c r="AA1193" s="131"/>
      <c r="AB1193" s="47"/>
      <c r="AE1193" s="17"/>
      <c r="AG1193" s="17"/>
      <c r="AK1193" s="132"/>
      <c r="AL1193" s="132"/>
      <c r="AM1193" s="132"/>
      <c r="AN1193" s="132"/>
      <c r="AO1193" s="132"/>
      <c r="AP1193" s="132"/>
      <c r="AQ1193" s="132"/>
      <c r="AR1193" s="132"/>
      <c r="AS1193" s="132"/>
      <c r="AT1193" s="133"/>
      <c r="AU1193" s="133"/>
      <c r="AV1193" s="133"/>
      <c r="AW1193" s="133"/>
      <c r="AX1193" s="134"/>
      <c r="AY1193" s="134"/>
      <c r="AZ1193" s="134"/>
      <c r="BA1193" s="134"/>
      <c r="BB1193" s="134"/>
      <c r="BC1193" s="135"/>
      <c r="BD1193" s="136"/>
      <c r="BG1193" s="48"/>
    </row>
    <row r="1194" spans="1:59" s="5" customFormat="1">
      <c r="A1194" s="127"/>
      <c r="G1194" s="17"/>
      <c r="J1194" s="128"/>
      <c r="K1194" s="129"/>
      <c r="L1194" s="129"/>
      <c r="M1194" s="36"/>
      <c r="N1194" s="130"/>
      <c r="S1194" s="17"/>
      <c r="T1194" s="153"/>
      <c r="X1194" s="17"/>
      <c r="Z1194" s="17"/>
      <c r="AA1194" s="131"/>
      <c r="AB1194" s="47"/>
      <c r="AE1194" s="17"/>
      <c r="AG1194" s="17"/>
      <c r="AK1194" s="132"/>
      <c r="AL1194" s="132"/>
      <c r="AM1194" s="132"/>
      <c r="AN1194" s="132"/>
      <c r="AO1194" s="132"/>
      <c r="AP1194" s="132"/>
      <c r="AQ1194" s="132"/>
      <c r="AR1194" s="132"/>
      <c r="AS1194" s="132"/>
      <c r="AT1194" s="133"/>
      <c r="AU1194" s="133"/>
      <c r="AV1194" s="133"/>
      <c r="AW1194" s="133"/>
      <c r="AX1194" s="134"/>
      <c r="AY1194" s="134"/>
      <c r="AZ1194" s="134"/>
      <c r="BA1194" s="134"/>
      <c r="BB1194" s="134"/>
      <c r="BC1194" s="135"/>
      <c r="BD1194" s="136"/>
      <c r="BG1194" s="48"/>
    </row>
    <row r="1195" spans="1:59" s="5" customFormat="1">
      <c r="A1195" s="127"/>
      <c r="G1195" s="17"/>
      <c r="J1195" s="128"/>
      <c r="K1195" s="129"/>
      <c r="L1195" s="129"/>
      <c r="M1195" s="36"/>
      <c r="N1195" s="130"/>
      <c r="S1195" s="17"/>
      <c r="T1195" s="153"/>
      <c r="X1195" s="17"/>
      <c r="Z1195" s="17"/>
      <c r="AA1195" s="131"/>
      <c r="AB1195" s="47"/>
      <c r="AE1195" s="17"/>
      <c r="AG1195" s="17"/>
      <c r="AK1195" s="132"/>
      <c r="AL1195" s="132"/>
      <c r="AM1195" s="132"/>
      <c r="AN1195" s="132"/>
      <c r="AO1195" s="132"/>
      <c r="AP1195" s="132"/>
      <c r="AQ1195" s="132"/>
      <c r="AR1195" s="132"/>
      <c r="AS1195" s="132"/>
      <c r="AT1195" s="133"/>
      <c r="AU1195" s="133"/>
      <c r="AV1195" s="133"/>
      <c r="AW1195" s="133"/>
      <c r="AX1195" s="134"/>
      <c r="AY1195" s="134"/>
      <c r="AZ1195" s="134"/>
      <c r="BA1195" s="134"/>
      <c r="BB1195" s="134"/>
      <c r="BC1195" s="135"/>
      <c r="BD1195" s="136"/>
      <c r="BG1195" s="48"/>
    </row>
    <row r="1196" spans="1:59" s="5" customFormat="1">
      <c r="A1196" s="127"/>
      <c r="G1196" s="17"/>
      <c r="J1196" s="128"/>
      <c r="K1196" s="129"/>
      <c r="L1196" s="129"/>
      <c r="M1196" s="36"/>
      <c r="N1196" s="130"/>
      <c r="S1196" s="17"/>
      <c r="T1196" s="153"/>
      <c r="X1196" s="17"/>
      <c r="Z1196" s="17"/>
      <c r="AA1196" s="131"/>
      <c r="AB1196" s="47"/>
      <c r="AE1196" s="17"/>
      <c r="AG1196" s="17"/>
      <c r="AK1196" s="132"/>
      <c r="AL1196" s="132"/>
      <c r="AM1196" s="132"/>
      <c r="AN1196" s="132"/>
      <c r="AO1196" s="132"/>
      <c r="AP1196" s="132"/>
      <c r="AQ1196" s="132"/>
      <c r="AR1196" s="132"/>
      <c r="AS1196" s="132"/>
      <c r="AT1196" s="133"/>
      <c r="AU1196" s="133"/>
      <c r="AV1196" s="133"/>
      <c r="AW1196" s="133"/>
      <c r="AX1196" s="134"/>
      <c r="AY1196" s="134"/>
      <c r="AZ1196" s="134"/>
      <c r="BA1196" s="134"/>
      <c r="BB1196" s="134"/>
      <c r="BC1196" s="135"/>
      <c r="BD1196" s="136"/>
      <c r="BG1196" s="48"/>
    </row>
    <row r="1197" spans="1:59" s="5" customFormat="1">
      <c r="A1197" s="127"/>
      <c r="G1197" s="17"/>
      <c r="J1197" s="128"/>
      <c r="K1197" s="129"/>
      <c r="L1197" s="129"/>
      <c r="M1197" s="36"/>
      <c r="N1197" s="130"/>
      <c r="S1197" s="17"/>
      <c r="T1197" s="153"/>
      <c r="X1197" s="17"/>
      <c r="Z1197" s="17"/>
      <c r="AA1197" s="131"/>
      <c r="AB1197" s="47"/>
      <c r="AE1197" s="17"/>
      <c r="AG1197" s="17"/>
      <c r="AK1197" s="132"/>
      <c r="AL1197" s="132"/>
      <c r="AM1197" s="132"/>
      <c r="AN1197" s="132"/>
      <c r="AO1197" s="132"/>
      <c r="AP1197" s="132"/>
      <c r="AQ1197" s="132"/>
      <c r="AR1197" s="132"/>
      <c r="AS1197" s="132"/>
      <c r="AT1197" s="133"/>
      <c r="AU1197" s="133"/>
      <c r="AV1197" s="133"/>
      <c r="AW1197" s="133"/>
      <c r="AX1197" s="134"/>
      <c r="AY1197" s="134"/>
      <c r="AZ1197" s="134"/>
      <c r="BA1197" s="134"/>
      <c r="BB1197" s="134"/>
      <c r="BC1197" s="135"/>
      <c r="BD1197" s="136"/>
      <c r="BG1197" s="48"/>
    </row>
    <row r="1198" spans="1:59" s="5" customFormat="1">
      <c r="A1198" s="127"/>
      <c r="G1198" s="17"/>
      <c r="J1198" s="128"/>
      <c r="K1198" s="129"/>
      <c r="L1198" s="129"/>
      <c r="M1198" s="36"/>
      <c r="N1198" s="130"/>
      <c r="S1198" s="17"/>
      <c r="T1198" s="153"/>
      <c r="X1198" s="17"/>
      <c r="Z1198" s="17"/>
      <c r="AA1198" s="131"/>
      <c r="AB1198" s="47"/>
      <c r="AE1198" s="17"/>
      <c r="AG1198" s="17"/>
      <c r="AK1198" s="132"/>
      <c r="AL1198" s="132"/>
      <c r="AM1198" s="132"/>
      <c r="AN1198" s="132"/>
      <c r="AO1198" s="132"/>
      <c r="AP1198" s="132"/>
      <c r="AQ1198" s="132"/>
      <c r="AR1198" s="132"/>
      <c r="AS1198" s="132"/>
      <c r="AT1198" s="133"/>
      <c r="AU1198" s="133"/>
      <c r="AV1198" s="133"/>
      <c r="AW1198" s="133"/>
      <c r="AX1198" s="134"/>
      <c r="AY1198" s="134"/>
      <c r="AZ1198" s="134"/>
      <c r="BA1198" s="134"/>
      <c r="BB1198" s="134"/>
      <c r="BC1198" s="135"/>
      <c r="BD1198" s="136"/>
      <c r="BG1198" s="48"/>
    </row>
    <row r="1199" spans="1:59" s="5" customFormat="1">
      <c r="A1199" s="127"/>
      <c r="G1199" s="17"/>
      <c r="J1199" s="128"/>
      <c r="K1199" s="129"/>
      <c r="L1199" s="129"/>
      <c r="M1199" s="36"/>
      <c r="N1199" s="130"/>
      <c r="S1199" s="17"/>
      <c r="T1199" s="153"/>
      <c r="X1199" s="17"/>
      <c r="Z1199" s="17"/>
      <c r="AA1199" s="131"/>
      <c r="AB1199" s="47"/>
      <c r="AE1199" s="17"/>
      <c r="AG1199" s="17"/>
      <c r="AK1199" s="132"/>
      <c r="AL1199" s="132"/>
      <c r="AM1199" s="132"/>
      <c r="AN1199" s="132"/>
      <c r="AO1199" s="132"/>
      <c r="AP1199" s="132"/>
      <c r="AQ1199" s="132"/>
      <c r="AR1199" s="132"/>
      <c r="AS1199" s="132"/>
      <c r="AT1199" s="133"/>
      <c r="AU1199" s="133"/>
      <c r="AV1199" s="133"/>
      <c r="AW1199" s="133"/>
      <c r="AX1199" s="134"/>
      <c r="AY1199" s="134"/>
      <c r="AZ1199" s="134"/>
      <c r="BA1199" s="134"/>
      <c r="BB1199" s="134"/>
      <c r="BC1199" s="135"/>
      <c r="BD1199" s="136"/>
      <c r="BG1199" s="48"/>
    </row>
    <row r="1200" spans="1:59" s="5" customFormat="1">
      <c r="A1200" s="127"/>
      <c r="G1200" s="17"/>
      <c r="J1200" s="128"/>
      <c r="K1200" s="129"/>
      <c r="L1200" s="129"/>
      <c r="M1200" s="36"/>
      <c r="N1200" s="130"/>
      <c r="S1200" s="17"/>
      <c r="T1200" s="153"/>
      <c r="X1200" s="17"/>
      <c r="Z1200" s="17"/>
      <c r="AA1200" s="131"/>
      <c r="AB1200" s="47"/>
      <c r="AE1200" s="17"/>
      <c r="AG1200" s="17"/>
      <c r="AK1200" s="132"/>
      <c r="AL1200" s="132"/>
      <c r="AM1200" s="132"/>
      <c r="AN1200" s="132"/>
      <c r="AO1200" s="132"/>
      <c r="AP1200" s="132"/>
      <c r="AQ1200" s="132"/>
      <c r="AR1200" s="132"/>
      <c r="AS1200" s="132"/>
      <c r="AT1200" s="133"/>
      <c r="AU1200" s="133"/>
      <c r="AV1200" s="133"/>
      <c r="AW1200" s="133"/>
      <c r="AX1200" s="134"/>
      <c r="AY1200" s="134"/>
      <c r="AZ1200" s="134"/>
      <c r="BA1200" s="134"/>
      <c r="BB1200" s="134"/>
      <c r="BC1200" s="135"/>
      <c r="BD1200" s="136"/>
      <c r="BG1200" s="48"/>
    </row>
    <row r="1201" spans="1:59" s="5" customFormat="1">
      <c r="A1201" s="127"/>
      <c r="G1201" s="17"/>
      <c r="J1201" s="128"/>
      <c r="K1201" s="129"/>
      <c r="L1201" s="129"/>
      <c r="M1201" s="36"/>
      <c r="N1201" s="130"/>
      <c r="S1201" s="17"/>
      <c r="T1201" s="153"/>
      <c r="X1201" s="17"/>
      <c r="Z1201" s="17"/>
      <c r="AA1201" s="131"/>
      <c r="AB1201" s="47"/>
      <c r="AE1201" s="17"/>
      <c r="AG1201" s="17"/>
      <c r="AK1201" s="132"/>
      <c r="AL1201" s="132"/>
      <c r="AM1201" s="132"/>
      <c r="AN1201" s="132"/>
      <c r="AO1201" s="132"/>
      <c r="AP1201" s="132"/>
      <c r="AQ1201" s="132"/>
      <c r="AR1201" s="132"/>
      <c r="AS1201" s="132"/>
      <c r="AT1201" s="133"/>
      <c r="AU1201" s="133"/>
      <c r="AV1201" s="133"/>
      <c r="AW1201" s="133"/>
      <c r="AX1201" s="134"/>
      <c r="AY1201" s="134"/>
      <c r="AZ1201" s="134"/>
      <c r="BA1201" s="134"/>
      <c r="BB1201" s="134"/>
      <c r="BC1201" s="135"/>
      <c r="BD1201" s="136"/>
      <c r="BG1201" s="48"/>
    </row>
    <row r="1202" spans="1:59" s="5" customFormat="1">
      <c r="A1202" s="127"/>
      <c r="G1202" s="17"/>
      <c r="J1202" s="128"/>
      <c r="K1202" s="129"/>
      <c r="L1202" s="129"/>
      <c r="M1202" s="36"/>
      <c r="N1202" s="130"/>
      <c r="S1202" s="17"/>
      <c r="T1202" s="153"/>
      <c r="X1202" s="17"/>
      <c r="Z1202" s="17"/>
      <c r="AA1202" s="131"/>
      <c r="AB1202" s="47"/>
      <c r="AE1202" s="17"/>
      <c r="AG1202" s="17"/>
      <c r="AK1202" s="132"/>
      <c r="AL1202" s="132"/>
      <c r="AM1202" s="132"/>
      <c r="AN1202" s="132"/>
      <c r="AO1202" s="132"/>
      <c r="AP1202" s="132"/>
      <c r="AQ1202" s="132"/>
      <c r="AR1202" s="132"/>
      <c r="AS1202" s="132"/>
      <c r="AT1202" s="133"/>
      <c r="AU1202" s="133"/>
      <c r="AV1202" s="133"/>
      <c r="AW1202" s="133"/>
      <c r="AX1202" s="134"/>
      <c r="AY1202" s="134"/>
      <c r="AZ1202" s="134"/>
      <c r="BA1202" s="134"/>
      <c r="BB1202" s="134"/>
      <c r="BC1202" s="135"/>
      <c r="BD1202" s="136"/>
      <c r="BG1202" s="48"/>
    </row>
    <row r="1203" spans="1:59" s="5" customFormat="1">
      <c r="A1203" s="127"/>
      <c r="G1203" s="17"/>
      <c r="J1203" s="128"/>
      <c r="K1203" s="129"/>
      <c r="L1203" s="129"/>
      <c r="M1203" s="36"/>
      <c r="N1203" s="130"/>
      <c r="S1203" s="17"/>
      <c r="T1203" s="153"/>
      <c r="X1203" s="17"/>
      <c r="Z1203" s="17"/>
      <c r="AA1203" s="131"/>
      <c r="AB1203" s="47"/>
      <c r="AE1203" s="17"/>
      <c r="AG1203" s="17"/>
      <c r="AK1203" s="132"/>
      <c r="AL1203" s="132"/>
      <c r="AM1203" s="132"/>
      <c r="AN1203" s="132"/>
      <c r="AO1203" s="132"/>
      <c r="AP1203" s="132"/>
      <c r="AQ1203" s="132"/>
      <c r="AR1203" s="132"/>
      <c r="AS1203" s="132"/>
      <c r="AT1203" s="133"/>
      <c r="AU1203" s="133"/>
      <c r="AV1203" s="133"/>
      <c r="AW1203" s="133"/>
      <c r="AX1203" s="134"/>
      <c r="AY1203" s="134"/>
      <c r="AZ1203" s="134"/>
      <c r="BA1203" s="134"/>
      <c r="BB1203" s="134"/>
      <c r="BC1203" s="135"/>
      <c r="BD1203" s="136"/>
      <c r="BG1203" s="48"/>
    </row>
    <row r="1204" spans="1:59" s="5" customFormat="1">
      <c r="A1204" s="127"/>
      <c r="G1204" s="17"/>
      <c r="J1204" s="128"/>
      <c r="K1204" s="129"/>
      <c r="L1204" s="129"/>
      <c r="M1204" s="36"/>
      <c r="N1204" s="130"/>
      <c r="S1204" s="17"/>
      <c r="T1204" s="153"/>
      <c r="X1204" s="17"/>
      <c r="Z1204" s="17"/>
      <c r="AA1204" s="131"/>
      <c r="AB1204" s="47"/>
      <c r="AE1204" s="17"/>
      <c r="AG1204" s="17"/>
      <c r="AK1204" s="132"/>
      <c r="AL1204" s="132"/>
      <c r="AM1204" s="132"/>
      <c r="AN1204" s="132"/>
      <c r="AO1204" s="132"/>
      <c r="AP1204" s="132"/>
      <c r="AQ1204" s="132"/>
      <c r="AR1204" s="132"/>
      <c r="AS1204" s="132"/>
      <c r="AT1204" s="133"/>
      <c r="AU1204" s="133"/>
      <c r="AV1204" s="133"/>
      <c r="AW1204" s="133"/>
      <c r="AX1204" s="134"/>
      <c r="AY1204" s="134"/>
      <c r="AZ1204" s="134"/>
      <c r="BA1204" s="134"/>
      <c r="BB1204" s="134"/>
      <c r="BC1204" s="135"/>
      <c r="BD1204" s="136"/>
      <c r="BG1204" s="48"/>
    </row>
    <row r="1205" spans="1:59" s="5" customFormat="1">
      <c r="A1205" s="127"/>
      <c r="G1205" s="17"/>
      <c r="J1205" s="128"/>
      <c r="K1205" s="129"/>
      <c r="L1205" s="129"/>
      <c r="M1205" s="36"/>
      <c r="N1205" s="130"/>
      <c r="S1205" s="17"/>
      <c r="T1205" s="153"/>
      <c r="X1205" s="17"/>
      <c r="Z1205" s="17"/>
      <c r="AA1205" s="131"/>
      <c r="AB1205" s="47"/>
      <c r="AE1205" s="17"/>
      <c r="AG1205" s="17"/>
      <c r="AK1205" s="132"/>
      <c r="AL1205" s="132"/>
      <c r="AM1205" s="132"/>
      <c r="AN1205" s="132"/>
      <c r="AO1205" s="132"/>
      <c r="AP1205" s="132"/>
      <c r="AQ1205" s="132"/>
      <c r="AR1205" s="132"/>
      <c r="AS1205" s="132"/>
      <c r="AT1205" s="133"/>
      <c r="AU1205" s="133"/>
      <c r="AV1205" s="133"/>
      <c r="AW1205" s="133"/>
      <c r="AX1205" s="134"/>
      <c r="AY1205" s="134"/>
      <c r="AZ1205" s="134"/>
      <c r="BA1205" s="134"/>
      <c r="BB1205" s="134"/>
      <c r="BC1205" s="135"/>
      <c r="BD1205" s="136"/>
      <c r="BG1205" s="48"/>
    </row>
    <row r="1206" spans="1:59" s="5" customFormat="1">
      <c r="A1206" s="127"/>
      <c r="G1206" s="17"/>
      <c r="J1206" s="128"/>
      <c r="K1206" s="129"/>
      <c r="L1206" s="129"/>
      <c r="M1206" s="36"/>
      <c r="N1206" s="130"/>
      <c r="S1206" s="17"/>
      <c r="T1206" s="153"/>
      <c r="X1206" s="17"/>
      <c r="Z1206" s="17"/>
      <c r="AA1206" s="131"/>
      <c r="AB1206" s="47"/>
      <c r="AE1206" s="17"/>
      <c r="AG1206" s="17"/>
      <c r="AK1206" s="132"/>
      <c r="AL1206" s="132"/>
      <c r="AM1206" s="132"/>
      <c r="AN1206" s="132"/>
      <c r="AO1206" s="132"/>
      <c r="AP1206" s="132"/>
      <c r="AQ1206" s="132"/>
      <c r="AR1206" s="132"/>
      <c r="AS1206" s="132"/>
      <c r="AT1206" s="133"/>
      <c r="AU1206" s="133"/>
      <c r="AV1206" s="133"/>
      <c r="AW1206" s="133"/>
      <c r="AX1206" s="134"/>
      <c r="AY1206" s="134"/>
      <c r="AZ1206" s="134"/>
      <c r="BA1206" s="134"/>
      <c r="BB1206" s="134"/>
      <c r="BC1206" s="135"/>
      <c r="BD1206" s="136"/>
      <c r="BG1206" s="48"/>
    </row>
    <row r="1207" spans="1:59" s="5" customFormat="1">
      <c r="A1207" s="127"/>
      <c r="G1207" s="17"/>
      <c r="J1207" s="128"/>
      <c r="K1207" s="129"/>
      <c r="L1207" s="129"/>
      <c r="M1207" s="36"/>
      <c r="N1207" s="130"/>
      <c r="S1207" s="17"/>
      <c r="T1207" s="153"/>
      <c r="X1207" s="17"/>
      <c r="Z1207" s="17"/>
      <c r="AA1207" s="131"/>
      <c r="AB1207" s="47"/>
      <c r="AE1207" s="17"/>
      <c r="AG1207" s="17"/>
      <c r="AK1207" s="132"/>
      <c r="AL1207" s="132"/>
      <c r="AM1207" s="132"/>
      <c r="AN1207" s="132"/>
      <c r="AO1207" s="132"/>
      <c r="AP1207" s="132"/>
      <c r="AQ1207" s="132"/>
      <c r="AR1207" s="132"/>
      <c r="AS1207" s="132"/>
      <c r="AT1207" s="133"/>
      <c r="AU1207" s="133"/>
      <c r="AV1207" s="133"/>
      <c r="AW1207" s="133"/>
      <c r="AX1207" s="134"/>
      <c r="AY1207" s="134"/>
      <c r="AZ1207" s="134"/>
      <c r="BA1207" s="134"/>
      <c r="BB1207" s="134"/>
      <c r="BC1207" s="135"/>
      <c r="BD1207" s="136"/>
      <c r="BG1207" s="48"/>
    </row>
    <row r="1208" spans="1:59" s="5" customFormat="1">
      <c r="A1208" s="127"/>
      <c r="G1208" s="17"/>
      <c r="J1208" s="128"/>
      <c r="K1208" s="129"/>
      <c r="L1208" s="129"/>
      <c r="M1208" s="36"/>
      <c r="N1208" s="130"/>
      <c r="S1208" s="17"/>
      <c r="T1208" s="153"/>
      <c r="X1208" s="17"/>
      <c r="Z1208" s="17"/>
      <c r="AA1208" s="131"/>
      <c r="AB1208" s="47"/>
      <c r="AE1208" s="17"/>
      <c r="AG1208" s="17"/>
      <c r="AK1208" s="132"/>
      <c r="AL1208" s="132"/>
      <c r="AM1208" s="132"/>
      <c r="AN1208" s="132"/>
      <c r="AO1208" s="132"/>
      <c r="AP1208" s="132"/>
      <c r="AQ1208" s="132"/>
      <c r="AR1208" s="132"/>
      <c r="AS1208" s="132"/>
      <c r="AT1208" s="133"/>
      <c r="AU1208" s="133"/>
      <c r="AV1208" s="133"/>
      <c r="AW1208" s="133"/>
      <c r="AX1208" s="134"/>
      <c r="AY1208" s="134"/>
      <c r="AZ1208" s="134"/>
      <c r="BA1208" s="134"/>
      <c r="BB1208" s="134"/>
      <c r="BC1208" s="135"/>
      <c r="BD1208" s="136"/>
      <c r="BG1208" s="48"/>
    </row>
    <row r="1209" spans="1:59" s="5" customFormat="1">
      <c r="A1209" s="127"/>
      <c r="G1209" s="17"/>
      <c r="J1209" s="128"/>
      <c r="K1209" s="129"/>
      <c r="L1209" s="129"/>
      <c r="M1209" s="36"/>
      <c r="N1209" s="130"/>
      <c r="S1209" s="17"/>
      <c r="T1209" s="153"/>
      <c r="X1209" s="17"/>
      <c r="Z1209" s="17"/>
      <c r="AA1209" s="131"/>
      <c r="AB1209" s="47"/>
      <c r="AE1209" s="17"/>
      <c r="AG1209" s="17"/>
      <c r="AK1209" s="132"/>
      <c r="AL1209" s="132"/>
      <c r="AM1209" s="132"/>
      <c r="AN1209" s="132"/>
      <c r="AO1209" s="132"/>
      <c r="AP1209" s="132"/>
      <c r="AQ1209" s="132"/>
      <c r="AR1209" s="132"/>
      <c r="AS1209" s="132"/>
      <c r="AT1209" s="133"/>
      <c r="AU1209" s="133"/>
      <c r="AV1209" s="133"/>
      <c r="AW1209" s="133"/>
      <c r="AX1209" s="134"/>
      <c r="AY1209" s="134"/>
      <c r="AZ1209" s="134"/>
      <c r="BA1209" s="134"/>
      <c r="BB1209" s="134"/>
      <c r="BC1209" s="135"/>
      <c r="BD1209" s="136"/>
      <c r="BG1209" s="48"/>
    </row>
    <row r="1210" spans="1:59" s="5" customFormat="1">
      <c r="A1210" s="127"/>
      <c r="G1210" s="17"/>
      <c r="J1210" s="128"/>
      <c r="K1210" s="129"/>
      <c r="L1210" s="129"/>
      <c r="M1210" s="36"/>
      <c r="N1210" s="130"/>
      <c r="S1210" s="17"/>
      <c r="T1210" s="153"/>
      <c r="X1210" s="17"/>
      <c r="Z1210" s="17"/>
      <c r="AA1210" s="131"/>
      <c r="AB1210" s="47"/>
      <c r="AE1210" s="17"/>
      <c r="AG1210" s="17"/>
      <c r="AK1210" s="132"/>
      <c r="AL1210" s="132"/>
      <c r="AM1210" s="132"/>
      <c r="AN1210" s="132"/>
      <c r="AO1210" s="132"/>
      <c r="AP1210" s="132"/>
      <c r="AQ1210" s="132"/>
      <c r="AR1210" s="132"/>
      <c r="AS1210" s="132"/>
      <c r="AT1210" s="133"/>
      <c r="AU1210" s="133"/>
      <c r="AV1210" s="133"/>
      <c r="AW1210" s="133"/>
      <c r="AX1210" s="134"/>
      <c r="AY1210" s="134"/>
      <c r="AZ1210" s="134"/>
      <c r="BA1210" s="134"/>
      <c r="BB1210" s="134"/>
      <c r="BC1210" s="135"/>
      <c r="BD1210" s="136"/>
      <c r="BG1210" s="48"/>
    </row>
    <row r="1211" spans="1:59" s="5" customFormat="1">
      <c r="A1211" s="127"/>
      <c r="G1211" s="17"/>
      <c r="J1211" s="128"/>
      <c r="K1211" s="129"/>
      <c r="L1211" s="129"/>
      <c r="M1211" s="36"/>
      <c r="N1211" s="130"/>
      <c r="S1211" s="17"/>
      <c r="T1211" s="153"/>
      <c r="X1211" s="17"/>
      <c r="Z1211" s="17"/>
      <c r="AA1211" s="131"/>
      <c r="AB1211" s="47"/>
      <c r="AE1211" s="17"/>
      <c r="AG1211" s="17"/>
      <c r="AK1211" s="132"/>
      <c r="AL1211" s="132"/>
      <c r="AM1211" s="132"/>
      <c r="AN1211" s="132"/>
      <c r="AO1211" s="132"/>
      <c r="AP1211" s="132"/>
      <c r="AQ1211" s="132"/>
      <c r="AR1211" s="132"/>
      <c r="AS1211" s="132"/>
      <c r="AT1211" s="133"/>
      <c r="AU1211" s="133"/>
      <c r="AV1211" s="133"/>
      <c r="AW1211" s="133"/>
      <c r="AX1211" s="134"/>
      <c r="AY1211" s="134"/>
      <c r="AZ1211" s="134"/>
      <c r="BA1211" s="134"/>
      <c r="BB1211" s="134"/>
      <c r="BC1211" s="135"/>
      <c r="BD1211" s="136"/>
      <c r="BG1211" s="48"/>
    </row>
    <row r="1212" spans="1:59" s="5" customFormat="1">
      <c r="A1212" s="127"/>
      <c r="G1212" s="17"/>
      <c r="J1212" s="128"/>
      <c r="K1212" s="129"/>
      <c r="L1212" s="129"/>
      <c r="M1212" s="36"/>
      <c r="N1212" s="130"/>
      <c r="S1212" s="17"/>
      <c r="T1212" s="153"/>
      <c r="X1212" s="17"/>
      <c r="Z1212" s="17"/>
      <c r="AA1212" s="131"/>
      <c r="AB1212" s="47"/>
      <c r="AE1212" s="17"/>
      <c r="AG1212" s="17"/>
      <c r="AK1212" s="132"/>
      <c r="AL1212" s="132"/>
      <c r="AM1212" s="132"/>
      <c r="AN1212" s="132"/>
      <c r="AO1212" s="132"/>
      <c r="AP1212" s="132"/>
      <c r="AQ1212" s="132"/>
      <c r="AR1212" s="132"/>
      <c r="AS1212" s="132"/>
      <c r="AT1212" s="133"/>
      <c r="AU1212" s="133"/>
      <c r="AV1212" s="133"/>
      <c r="AW1212" s="133"/>
      <c r="AX1212" s="134"/>
      <c r="AY1212" s="134"/>
      <c r="AZ1212" s="134"/>
      <c r="BA1212" s="134"/>
      <c r="BB1212" s="134"/>
      <c r="BC1212" s="135"/>
      <c r="BD1212" s="136"/>
      <c r="BG1212" s="48"/>
    </row>
    <row r="1213" spans="1:59" s="5" customFormat="1">
      <c r="A1213" s="127"/>
      <c r="G1213" s="17"/>
      <c r="J1213" s="128"/>
      <c r="K1213" s="129"/>
      <c r="L1213" s="129"/>
      <c r="M1213" s="36"/>
      <c r="N1213" s="130"/>
      <c r="S1213" s="17"/>
      <c r="T1213" s="153"/>
      <c r="X1213" s="17"/>
      <c r="Z1213" s="17"/>
      <c r="AA1213" s="131"/>
      <c r="AB1213" s="47"/>
      <c r="AE1213" s="17"/>
      <c r="AG1213" s="17"/>
      <c r="AK1213" s="132"/>
      <c r="AL1213" s="132"/>
      <c r="AM1213" s="132"/>
      <c r="AN1213" s="132"/>
      <c r="AO1213" s="132"/>
      <c r="AP1213" s="132"/>
      <c r="AQ1213" s="132"/>
      <c r="AR1213" s="132"/>
      <c r="AS1213" s="132"/>
      <c r="AT1213" s="133"/>
      <c r="AU1213" s="133"/>
      <c r="AV1213" s="133"/>
      <c r="AW1213" s="133"/>
      <c r="AX1213" s="134"/>
      <c r="AY1213" s="134"/>
      <c r="AZ1213" s="134"/>
      <c r="BA1213" s="134"/>
      <c r="BB1213" s="134"/>
      <c r="BC1213" s="135"/>
      <c r="BD1213" s="136"/>
      <c r="BG1213" s="48"/>
    </row>
    <row r="1214" spans="1:59" s="5" customFormat="1">
      <c r="A1214" s="127"/>
      <c r="G1214" s="17"/>
      <c r="J1214" s="128"/>
      <c r="K1214" s="129"/>
      <c r="L1214" s="129"/>
      <c r="M1214" s="36"/>
      <c r="N1214" s="130"/>
      <c r="S1214" s="17"/>
      <c r="T1214" s="153"/>
      <c r="X1214" s="17"/>
      <c r="Z1214" s="17"/>
      <c r="AA1214" s="131"/>
      <c r="AB1214" s="47"/>
      <c r="AE1214" s="17"/>
      <c r="AG1214" s="17"/>
      <c r="AK1214" s="132"/>
      <c r="AL1214" s="132"/>
      <c r="AM1214" s="132"/>
      <c r="AN1214" s="132"/>
      <c r="AO1214" s="132"/>
      <c r="AP1214" s="132"/>
      <c r="AQ1214" s="132"/>
      <c r="AR1214" s="132"/>
      <c r="AS1214" s="132"/>
      <c r="AT1214" s="133"/>
      <c r="AU1214" s="133"/>
      <c r="AV1214" s="133"/>
      <c r="AW1214" s="133"/>
      <c r="AX1214" s="134"/>
      <c r="AY1214" s="134"/>
      <c r="AZ1214" s="134"/>
      <c r="BA1214" s="134"/>
      <c r="BB1214" s="134"/>
      <c r="BC1214" s="135"/>
      <c r="BD1214" s="136"/>
      <c r="BG1214" s="48"/>
    </row>
    <row r="1215" spans="1:59" s="5" customFormat="1">
      <c r="A1215" s="127"/>
      <c r="G1215" s="17"/>
      <c r="J1215" s="128"/>
      <c r="K1215" s="129"/>
      <c r="L1215" s="129"/>
      <c r="M1215" s="36"/>
      <c r="N1215" s="130"/>
      <c r="S1215" s="17"/>
      <c r="T1215" s="153"/>
      <c r="X1215" s="17"/>
      <c r="Z1215" s="17"/>
      <c r="AA1215" s="131"/>
      <c r="AB1215" s="47"/>
      <c r="AE1215" s="17"/>
      <c r="AG1215" s="17"/>
      <c r="AK1215" s="132"/>
      <c r="AL1215" s="132"/>
      <c r="AM1215" s="132"/>
      <c r="AN1215" s="132"/>
      <c r="AO1215" s="132"/>
      <c r="AP1215" s="132"/>
      <c r="AQ1215" s="132"/>
      <c r="AR1215" s="132"/>
      <c r="AS1215" s="132"/>
      <c r="AT1215" s="133"/>
      <c r="AU1215" s="133"/>
      <c r="AV1215" s="133"/>
      <c r="AW1215" s="133"/>
      <c r="AX1215" s="134"/>
      <c r="AY1215" s="134"/>
      <c r="AZ1215" s="134"/>
      <c r="BA1215" s="134"/>
      <c r="BB1215" s="134"/>
      <c r="BC1215" s="135"/>
      <c r="BD1215" s="136"/>
      <c r="BG1215" s="48"/>
    </row>
    <row r="1216" spans="1:59" s="5" customFormat="1">
      <c r="A1216" s="127"/>
      <c r="G1216" s="17"/>
      <c r="J1216" s="128"/>
      <c r="K1216" s="129"/>
      <c r="L1216" s="129"/>
      <c r="M1216" s="36"/>
      <c r="N1216" s="130"/>
      <c r="S1216" s="17"/>
      <c r="T1216" s="153"/>
      <c r="X1216" s="17"/>
      <c r="Z1216" s="17"/>
      <c r="AA1216" s="131"/>
      <c r="AB1216" s="47"/>
      <c r="AE1216" s="17"/>
      <c r="AG1216" s="17"/>
      <c r="AK1216" s="132"/>
      <c r="AL1216" s="132"/>
      <c r="AM1216" s="132"/>
      <c r="AN1216" s="132"/>
      <c r="AO1216" s="132"/>
      <c r="AP1216" s="132"/>
      <c r="AQ1216" s="132"/>
      <c r="AR1216" s="132"/>
      <c r="AS1216" s="132"/>
      <c r="AT1216" s="133"/>
      <c r="AU1216" s="133"/>
      <c r="AV1216" s="133"/>
      <c r="AW1216" s="133"/>
      <c r="AX1216" s="134"/>
      <c r="AY1216" s="134"/>
      <c r="AZ1216" s="134"/>
      <c r="BA1216" s="134"/>
      <c r="BB1216" s="134"/>
      <c r="BC1216" s="135"/>
      <c r="BD1216" s="136"/>
      <c r="BG1216" s="48"/>
    </row>
    <row r="1217" spans="1:59" s="5" customFormat="1">
      <c r="A1217" s="127"/>
      <c r="G1217" s="17"/>
      <c r="J1217" s="128"/>
      <c r="K1217" s="129"/>
      <c r="L1217" s="129"/>
      <c r="M1217" s="36"/>
      <c r="N1217" s="130"/>
      <c r="S1217" s="17"/>
      <c r="T1217" s="153"/>
      <c r="X1217" s="17"/>
      <c r="Z1217" s="17"/>
      <c r="AA1217" s="131"/>
      <c r="AB1217" s="47"/>
      <c r="AE1217" s="17"/>
      <c r="AG1217" s="17"/>
      <c r="AK1217" s="132"/>
      <c r="AL1217" s="132"/>
      <c r="AM1217" s="132"/>
      <c r="AN1217" s="132"/>
      <c r="AO1217" s="132"/>
      <c r="AP1217" s="132"/>
      <c r="AQ1217" s="132"/>
      <c r="AR1217" s="132"/>
      <c r="AS1217" s="132"/>
      <c r="AT1217" s="133"/>
      <c r="AU1217" s="133"/>
      <c r="AV1217" s="133"/>
      <c r="AW1217" s="133"/>
      <c r="AX1217" s="134"/>
      <c r="AY1217" s="134"/>
      <c r="AZ1217" s="134"/>
      <c r="BA1217" s="134"/>
      <c r="BB1217" s="134"/>
      <c r="BC1217" s="135"/>
      <c r="BD1217" s="136"/>
      <c r="BG1217" s="48"/>
    </row>
    <row r="1218" spans="1:59" s="5" customFormat="1">
      <c r="A1218" s="127"/>
      <c r="G1218" s="17"/>
      <c r="J1218" s="128"/>
      <c r="K1218" s="129"/>
      <c r="L1218" s="129"/>
      <c r="M1218" s="36"/>
      <c r="N1218" s="130"/>
      <c r="S1218" s="17"/>
      <c r="T1218" s="153"/>
      <c r="X1218" s="17"/>
      <c r="Z1218" s="17"/>
      <c r="AA1218" s="131"/>
      <c r="AB1218" s="47"/>
      <c r="AE1218" s="17"/>
      <c r="AG1218" s="17"/>
      <c r="AK1218" s="132"/>
      <c r="AL1218" s="132"/>
      <c r="AM1218" s="132"/>
      <c r="AN1218" s="132"/>
      <c r="AO1218" s="132"/>
      <c r="AP1218" s="132"/>
      <c r="AQ1218" s="132"/>
      <c r="AR1218" s="132"/>
      <c r="AS1218" s="132"/>
      <c r="AT1218" s="133"/>
      <c r="AU1218" s="133"/>
      <c r="AV1218" s="133"/>
      <c r="AW1218" s="133"/>
      <c r="AX1218" s="134"/>
      <c r="AY1218" s="134"/>
      <c r="AZ1218" s="134"/>
      <c r="BA1218" s="134"/>
      <c r="BB1218" s="134"/>
      <c r="BC1218" s="135"/>
      <c r="BD1218" s="136"/>
      <c r="BG1218" s="48"/>
    </row>
    <row r="1219" spans="1:59" s="5" customFormat="1">
      <c r="A1219" s="127"/>
      <c r="G1219" s="17"/>
      <c r="J1219" s="128"/>
      <c r="K1219" s="129"/>
      <c r="L1219" s="129"/>
      <c r="M1219" s="36"/>
      <c r="N1219" s="130"/>
      <c r="S1219" s="17"/>
      <c r="T1219" s="153"/>
      <c r="X1219" s="17"/>
      <c r="Z1219" s="17"/>
      <c r="AA1219" s="131"/>
      <c r="AB1219" s="47"/>
      <c r="AE1219" s="17"/>
      <c r="AG1219" s="17"/>
      <c r="AK1219" s="132"/>
      <c r="AL1219" s="132"/>
      <c r="AM1219" s="132"/>
      <c r="AN1219" s="132"/>
      <c r="AO1219" s="132"/>
      <c r="AP1219" s="132"/>
      <c r="AQ1219" s="132"/>
      <c r="AR1219" s="132"/>
      <c r="AS1219" s="132"/>
      <c r="AT1219" s="133"/>
      <c r="AU1219" s="133"/>
      <c r="AV1219" s="133"/>
      <c r="AW1219" s="133"/>
      <c r="AX1219" s="134"/>
      <c r="AY1219" s="134"/>
      <c r="AZ1219" s="134"/>
      <c r="BA1219" s="134"/>
      <c r="BB1219" s="134"/>
      <c r="BC1219" s="135"/>
      <c r="BD1219" s="136"/>
      <c r="BG1219" s="48"/>
    </row>
    <row r="1220" spans="1:59" s="5" customFormat="1">
      <c r="A1220" s="127"/>
      <c r="G1220" s="17"/>
      <c r="J1220" s="128"/>
      <c r="K1220" s="129"/>
      <c r="L1220" s="129"/>
      <c r="M1220" s="36"/>
      <c r="N1220" s="130"/>
      <c r="S1220" s="17"/>
      <c r="T1220" s="153"/>
      <c r="X1220" s="17"/>
      <c r="Z1220" s="17"/>
      <c r="AA1220" s="131"/>
      <c r="AB1220" s="47"/>
      <c r="AE1220" s="17"/>
      <c r="AG1220" s="17"/>
      <c r="AK1220" s="132"/>
      <c r="AL1220" s="132"/>
      <c r="AM1220" s="132"/>
      <c r="AN1220" s="132"/>
      <c r="AO1220" s="132"/>
      <c r="AP1220" s="132"/>
      <c r="AQ1220" s="132"/>
      <c r="AR1220" s="132"/>
      <c r="AS1220" s="132"/>
      <c r="AT1220" s="133"/>
      <c r="AU1220" s="133"/>
      <c r="AV1220" s="133"/>
      <c r="AW1220" s="133"/>
      <c r="AX1220" s="134"/>
      <c r="AY1220" s="134"/>
      <c r="AZ1220" s="134"/>
      <c r="BA1220" s="134"/>
      <c r="BB1220" s="134"/>
      <c r="BC1220" s="135"/>
      <c r="BD1220" s="136"/>
      <c r="BG1220" s="48"/>
    </row>
    <row r="1221" spans="1:59" s="5" customFormat="1">
      <c r="A1221" s="127"/>
      <c r="G1221" s="17"/>
      <c r="J1221" s="128"/>
      <c r="K1221" s="129"/>
      <c r="L1221" s="129"/>
      <c r="M1221" s="36"/>
      <c r="N1221" s="130"/>
      <c r="S1221" s="17"/>
      <c r="T1221" s="153"/>
      <c r="X1221" s="17"/>
      <c r="Z1221" s="17"/>
      <c r="AA1221" s="131"/>
      <c r="AB1221" s="47"/>
      <c r="AE1221" s="17"/>
      <c r="AG1221" s="17"/>
      <c r="AK1221" s="132"/>
      <c r="AL1221" s="132"/>
      <c r="AM1221" s="132"/>
      <c r="AN1221" s="132"/>
      <c r="AO1221" s="132"/>
      <c r="AP1221" s="132"/>
      <c r="AQ1221" s="132"/>
      <c r="AR1221" s="132"/>
      <c r="AS1221" s="132"/>
      <c r="AT1221" s="133"/>
      <c r="AU1221" s="133"/>
      <c r="AV1221" s="133"/>
      <c r="AW1221" s="133"/>
      <c r="AX1221" s="134"/>
      <c r="AY1221" s="134"/>
      <c r="AZ1221" s="134"/>
      <c r="BA1221" s="134"/>
      <c r="BB1221" s="134"/>
      <c r="BC1221" s="135"/>
      <c r="BD1221" s="136"/>
      <c r="BG1221" s="48"/>
    </row>
    <row r="1222" spans="1:59" s="5" customFormat="1">
      <c r="A1222" s="127"/>
      <c r="G1222" s="17"/>
      <c r="J1222" s="128"/>
      <c r="K1222" s="129"/>
      <c r="L1222" s="129"/>
      <c r="M1222" s="36"/>
      <c r="N1222" s="130"/>
      <c r="S1222" s="17"/>
      <c r="T1222" s="153"/>
      <c r="X1222" s="17"/>
      <c r="Z1222" s="17"/>
      <c r="AA1222" s="131"/>
      <c r="AB1222" s="47"/>
      <c r="AE1222" s="17"/>
      <c r="AG1222" s="17"/>
      <c r="AK1222" s="132"/>
      <c r="AL1222" s="132"/>
      <c r="AM1222" s="132"/>
      <c r="AN1222" s="132"/>
      <c r="AO1222" s="132"/>
      <c r="AP1222" s="132"/>
      <c r="AQ1222" s="132"/>
      <c r="AR1222" s="132"/>
      <c r="AS1222" s="132"/>
      <c r="AT1222" s="133"/>
      <c r="AU1222" s="133"/>
      <c r="AV1222" s="133"/>
      <c r="AW1222" s="133"/>
      <c r="AX1222" s="134"/>
      <c r="AY1222" s="134"/>
      <c r="AZ1222" s="134"/>
      <c r="BA1222" s="134"/>
      <c r="BB1222" s="134"/>
      <c r="BC1222" s="135"/>
      <c r="BD1222" s="136"/>
      <c r="BG1222" s="48"/>
    </row>
    <row r="1223" spans="1:59" s="5" customFormat="1">
      <c r="A1223" s="127"/>
      <c r="G1223" s="17"/>
      <c r="J1223" s="128"/>
      <c r="K1223" s="129"/>
      <c r="L1223" s="129"/>
      <c r="M1223" s="36"/>
      <c r="N1223" s="130"/>
      <c r="S1223" s="17"/>
      <c r="T1223" s="153"/>
      <c r="X1223" s="17"/>
      <c r="Z1223" s="17"/>
      <c r="AA1223" s="131"/>
      <c r="AB1223" s="47"/>
      <c r="AE1223" s="17"/>
      <c r="AG1223" s="17"/>
      <c r="AK1223" s="132"/>
      <c r="AL1223" s="132"/>
      <c r="AM1223" s="132"/>
      <c r="AN1223" s="132"/>
      <c r="AO1223" s="132"/>
      <c r="AP1223" s="132"/>
      <c r="AQ1223" s="132"/>
      <c r="AR1223" s="132"/>
      <c r="AS1223" s="132"/>
      <c r="AT1223" s="133"/>
      <c r="AU1223" s="133"/>
      <c r="AV1223" s="133"/>
      <c r="AW1223" s="133"/>
      <c r="AX1223" s="134"/>
      <c r="AY1223" s="134"/>
      <c r="AZ1223" s="134"/>
      <c r="BA1223" s="134"/>
      <c r="BB1223" s="134"/>
      <c r="BC1223" s="135"/>
      <c r="BD1223" s="136"/>
      <c r="BG1223" s="48"/>
    </row>
    <row r="1224" spans="1:59" s="5" customFormat="1">
      <c r="A1224" s="127"/>
      <c r="G1224" s="17"/>
      <c r="J1224" s="128"/>
      <c r="K1224" s="129"/>
      <c r="L1224" s="129"/>
      <c r="M1224" s="36"/>
      <c r="N1224" s="130"/>
      <c r="S1224" s="17"/>
      <c r="T1224" s="153"/>
      <c r="X1224" s="17"/>
      <c r="Z1224" s="17"/>
      <c r="AA1224" s="131"/>
      <c r="AB1224" s="47"/>
      <c r="AE1224" s="17"/>
      <c r="AG1224" s="17"/>
      <c r="AK1224" s="132"/>
      <c r="AL1224" s="132"/>
      <c r="AM1224" s="132"/>
      <c r="AN1224" s="132"/>
      <c r="AO1224" s="132"/>
      <c r="AP1224" s="132"/>
      <c r="AQ1224" s="132"/>
      <c r="AR1224" s="132"/>
      <c r="AS1224" s="132"/>
      <c r="AT1224" s="133"/>
      <c r="AU1224" s="133"/>
      <c r="AV1224" s="133"/>
      <c r="AW1224" s="133"/>
      <c r="AX1224" s="134"/>
      <c r="AY1224" s="134"/>
      <c r="AZ1224" s="134"/>
      <c r="BA1224" s="134"/>
      <c r="BB1224" s="134"/>
      <c r="BC1224" s="135"/>
      <c r="BD1224" s="136"/>
      <c r="BG1224" s="48"/>
    </row>
    <row r="1225" spans="1:59" s="5" customFormat="1">
      <c r="A1225" s="127"/>
      <c r="G1225" s="17"/>
      <c r="J1225" s="128"/>
      <c r="K1225" s="129"/>
      <c r="L1225" s="129"/>
      <c r="M1225" s="36"/>
      <c r="N1225" s="130"/>
      <c r="S1225" s="17"/>
      <c r="T1225" s="153"/>
      <c r="X1225" s="17"/>
      <c r="Z1225" s="17"/>
      <c r="AA1225" s="131"/>
      <c r="AB1225" s="47"/>
      <c r="AE1225" s="17"/>
      <c r="AG1225" s="17"/>
      <c r="AK1225" s="132"/>
      <c r="AL1225" s="132"/>
      <c r="AM1225" s="132"/>
      <c r="AN1225" s="132"/>
      <c r="AO1225" s="132"/>
      <c r="AP1225" s="132"/>
      <c r="AQ1225" s="132"/>
      <c r="AR1225" s="132"/>
      <c r="AS1225" s="132"/>
      <c r="AT1225" s="133"/>
      <c r="AU1225" s="133"/>
      <c r="AV1225" s="133"/>
      <c r="AW1225" s="133"/>
      <c r="AX1225" s="134"/>
      <c r="AY1225" s="134"/>
      <c r="AZ1225" s="134"/>
      <c r="BA1225" s="134"/>
      <c r="BB1225" s="134"/>
      <c r="BC1225" s="135"/>
      <c r="BD1225" s="136"/>
      <c r="BG1225" s="48"/>
    </row>
    <row r="1226" spans="1:59" s="5" customFormat="1">
      <c r="A1226" s="127"/>
      <c r="G1226" s="17"/>
      <c r="J1226" s="128"/>
      <c r="K1226" s="129"/>
      <c r="L1226" s="129"/>
      <c r="M1226" s="36"/>
      <c r="N1226" s="130"/>
      <c r="S1226" s="17"/>
      <c r="T1226" s="153"/>
      <c r="X1226" s="17"/>
      <c r="Z1226" s="17"/>
      <c r="AA1226" s="131"/>
      <c r="AB1226" s="47"/>
      <c r="AE1226" s="17"/>
      <c r="AG1226" s="17"/>
      <c r="AK1226" s="132"/>
      <c r="AL1226" s="132"/>
      <c r="AM1226" s="132"/>
      <c r="AN1226" s="132"/>
      <c r="AO1226" s="132"/>
      <c r="AP1226" s="132"/>
      <c r="AQ1226" s="132"/>
      <c r="AR1226" s="132"/>
      <c r="AS1226" s="132"/>
      <c r="AT1226" s="133"/>
      <c r="AU1226" s="133"/>
      <c r="AV1226" s="133"/>
      <c r="AW1226" s="133"/>
      <c r="AX1226" s="134"/>
      <c r="AY1226" s="134"/>
      <c r="AZ1226" s="134"/>
      <c r="BA1226" s="134"/>
      <c r="BB1226" s="134"/>
      <c r="BC1226" s="135"/>
      <c r="BD1226" s="136"/>
      <c r="BG1226" s="48"/>
    </row>
    <row r="1227" spans="1:59" s="5" customFormat="1">
      <c r="A1227" s="127"/>
      <c r="G1227" s="17"/>
      <c r="J1227" s="128"/>
      <c r="K1227" s="129"/>
      <c r="L1227" s="129"/>
      <c r="M1227" s="36"/>
      <c r="N1227" s="130"/>
      <c r="S1227" s="17"/>
      <c r="T1227" s="153"/>
      <c r="X1227" s="17"/>
      <c r="Z1227" s="17"/>
      <c r="AA1227" s="131"/>
      <c r="AB1227" s="47"/>
      <c r="AE1227" s="17"/>
      <c r="AG1227" s="17"/>
      <c r="AK1227" s="132"/>
      <c r="AL1227" s="132"/>
      <c r="AM1227" s="132"/>
      <c r="AN1227" s="132"/>
      <c r="AO1227" s="132"/>
      <c r="AP1227" s="132"/>
      <c r="AQ1227" s="132"/>
      <c r="AR1227" s="132"/>
      <c r="AS1227" s="132"/>
      <c r="AT1227" s="133"/>
      <c r="AU1227" s="133"/>
      <c r="AV1227" s="133"/>
      <c r="AW1227" s="133"/>
      <c r="AX1227" s="134"/>
      <c r="AY1227" s="134"/>
      <c r="AZ1227" s="134"/>
      <c r="BA1227" s="134"/>
      <c r="BB1227" s="134"/>
      <c r="BC1227" s="135"/>
      <c r="BD1227" s="136"/>
      <c r="BG1227" s="48"/>
    </row>
    <row r="1228" spans="1:59" s="5" customFormat="1">
      <c r="A1228" s="127"/>
      <c r="G1228" s="17"/>
      <c r="J1228" s="128"/>
      <c r="K1228" s="129"/>
      <c r="L1228" s="129"/>
      <c r="M1228" s="36"/>
      <c r="N1228" s="130"/>
      <c r="S1228" s="17"/>
      <c r="T1228" s="153"/>
      <c r="X1228" s="17"/>
      <c r="Z1228" s="17"/>
      <c r="AA1228" s="131"/>
      <c r="AB1228" s="47"/>
      <c r="AE1228" s="17"/>
      <c r="AG1228" s="17"/>
      <c r="AK1228" s="132"/>
      <c r="AL1228" s="132"/>
      <c r="AM1228" s="132"/>
      <c r="AN1228" s="132"/>
      <c r="AO1228" s="132"/>
      <c r="AP1228" s="132"/>
      <c r="AQ1228" s="132"/>
      <c r="AR1228" s="132"/>
      <c r="AS1228" s="132"/>
      <c r="AT1228" s="133"/>
      <c r="AU1228" s="133"/>
      <c r="AV1228" s="133"/>
      <c r="AW1228" s="133"/>
      <c r="AX1228" s="134"/>
      <c r="AY1228" s="134"/>
      <c r="AZ1228" s="134"/>
      <c r="BA1228" s="134"/>
      <c r="BB1228" s="134"/>
      <c r="BC1228" s="135"/>
      <c r="BD1228" s="136"/>
      <c r="BG1228" s="48"/>
    </row>
    <row r="1229" spans="1:59" s="5" customFormat="1">
      <c r="A1229" s="127"/>
      <c r="G1229" s="17"/>
      <c r="J1229" s="128"/>
      <c r="K1229" s="129"/>
      <c r="L1229" s="129"/>
      <c r="M1229" s="36"/>
      <c r="N1229" s="130"/>
      <c r="S1229" s="17"/>
      <c r="T1229" s="153"/>
      <c r="X1229" s="17"/>
      <c r="Z1229" s="17"/>
      <c r="AA1229" s="131"/>
      <c r="AB1229" s="47"/>
      <c r="AE1229" s="17"/>
      <c r="AG1229" s="17"/>
      <c r="AK1229" s="132"/>
      <c r="AL1229" s="132"/>
      <c r="AM1229" s="132"/>
      <c r="AN1229" s="132"/>
      <c r="AO1229" s="132"/>
      <c r="AP1229" s="132"/>
      <c r="AQ1229" s="132"/>
      <c r="AR1229" s="132"/>
      <c r="AS1229" s="132"/>
      <c r="AT1229" s="133"/>
      <c r="AU1229" s="133"/>
      <c r="AV1229" s="133"/>
      <c r="AW1229" s="133"/>
      <c r="AX1229" s="134"/>
      <c r="AY1229" s="134"/>
      <c r="AZ1229" s="134"/>
      <c r="BA1229" s="134"/>
      <c r="BB1229" s="134"/>
      <c r="BC1229" s="135"/>
      <c r="BD1229" s="136"/>
      <c r="BG1229" s="48"/>
    </row>
    <row r="1230" spans="1:59" s="5" customFormat="1">
      <c r="A1230" s="127"/>
      <c r="G1230" s="17"/>
      <c r="J1230" s="128"/>
      <c r="K1230" s="129"/>
      <c r="L1230" s="129"/>
      <c r="M1230" s="36"/>
      <c r="N1230" s="130"/>
      <c r="S1230" s="17"/>
      <c r="T1230" s="153"/>
      <c r="X1230" s="17"/>
      <c r="Z1230" s="17"/>
      <c r="AA1230" s="131"/>
      <c r="AB1230" s="47"/>
      <c r="AE1230" s="17"/>
      <c r="AG1230" s="17"/>
      <c r="AK1230" s="132"/>
      <c r="AL1230" s="132"/>
      <c r="AM1230" s="132"/>
      <c r="AN1230" s="132"/>
      <c r="AO1230" s="132"/>
      <c r="AP1230" s="132"/>
      <c r="AQ1230" s="132"/>
      <c r="AR1230" s="132"/>
      <c r="AS1230" s="132"/>
      <c r="AT1230" s="133"/>
      <c r="AU1230" s="133"/>
      <c r="AV1230" s="133"/>
      <c r="AW1230" s="133"/>
      <c r="AX1230" s="134"/>
      <c r="AY1230" s="134"/>
      <c r="AZ1230" s="134"/>
      <c r="BA1230" s="134"/>
      <c r="BB1230" s="134"/>
      <c r="BC1230" s="135"/>
      <c r="BD1230" s="136"/>
      <c r="BG1230" s="48"/>
    </row>
    <row r="1231" spans="1:59" s="5" customFormat="1">
      <c r="A1231" s="127"/>
      <c r="G1231" s="17"/>
      <c r="J1231" s="128"/>
      <c r="K1231" s="129"/>
      <c r="L1231" s="129"/>
      <c r="M1231" s="36"/>
      <c r="N1231" s="130"/>
      <c r="S1231" s="17"/>
      <c r="T1231" s="153"/>
      <c r="X1231" s="17"/>
      <c r="Z1231" s="17"/>
      <c r="AA1231" s="131"/>
      <c r="AB1231" s="47"/>
      <c r="AE1231" s="17"/>
      <c r="AG1231" s="17"/>
      <c r="AK1231" s="132"/>
      <c r="AL1231" s="132"/>
      <c r="AM1231" s="132"/>
      <c r="AN1231" s="132"/>
      <c r="AO1231" s="132"/>
      <c r="AP1231" s="132"/>
      <c r="AQ1231" s="132"/>
      <c r="AR1231" s="132"/>
      <c r="AS1231" s="132"/>
      <c r="AT1231" s="133"/>
      <c r="AU1231" s="133"/>
      <c r="AV1231" s="133"/>
      <c r="AW1231" s="133"/>
      <c r="AX1231" s="134"/>
      <c r="AY1231" s="134"/>
      <c r="AZ1231" s="134"/>
      <c r="BA1231" s="134"/>
      <c r="BB1231" s="134"/>
      <c r="BC1231" s="135"/>
      <c r="BD1231" s="136"/>
      <c r="BG1231" s="48"/>
    </row>
    <row r="1232" spans="1:59" s="5" customFormat="1">
      <c r="A1232" s="127"/>
      <c r="G1232" s="17"/>
      <c r="J1232" s="128"/>
      <c r="K1232" s="129"/>
      <c r="L1232" s="129"/>
      <c r="M1232" s="36"/>
      <c r="N1232" s="130"/>
      <c r="S1232" s="17"/>
      <c r="T1232" s="153"/>
      <c r="X1232" s="17"/>
      <c r="Z1232" s="17"/>
      <c r="AA1232" s="131"/>
      <c r="AB1232" s="47"/>
      <c r="AE1232" s="17"/>
      <c r="AG1232" s="17"/>
      <c r="AK1232" s="132"/>
      <c r="AL1232" s="132"/>
      <c r="AM1232" s="132"/>
      <c r="AN1232" s="132"/>
      <c r="AO1232" s="132"/>
      <c r="AP1232" s="132"/>
      <c r="AQ1232" s="132"/>
      <c r="AR1232" s="132"/>
      <c r="AS1232" s="132"/>
      <c r="AT1232" s="133"/>
      <c r="AU1232" s="133"/>
      <c r="AV1232" s="133"/>
      <c r="AW1232" s="133"/>
      <c r="AX1232" s="134"/>
      <c r="AY1232" s="134"/>
      <c r="AZ1232" s="134"/>
      <c r="BA1232" s="134"/>
      <c r="BB1232" s="134"/>
      <c r="BC1232" s="135"/>
      <c r="BD1232" s="136"/>
      <c r="BG1232" s="48"/>
    </row>
    <row r="1233" spans="1:59" s="5" customFormat="1">
      <c r="A1233" s="127"/>
      <c r="G1233" s="17"/>
      <c r="J1233" s="128"/>
      <c r="K1233" s="129"/>
      <c r="L1233" s="129"/>
      <c r="M1233" s="36"/>
      <c r="N1233" s="130"/>
      <c r="S1233" s="17"/>
      <c r="T1233" s="153"/>
      <c r="X1233" s="17"/>
      <c r="Z1233" s="17"/>
      <c r="AA1233" s="131"/>
      <c r="AB1233" s="47"/>
      <c r="AE1233" s="17"/>
      <c r="AG1233" s="17"/>
      <c r="AK1233" s="132"/>
      <c r="AL1233" s="132"/>
      <c r="AM1233" s="132"/>
      <c r="AN1233" s="132"/>
      <c r="AO1233" s="132"/>
      <c r="AP1233" s="132"/>
      <c r="AQ1233" s="132"/>
      <c r="AR1233" s="132"/>
      <c r="AS1233" s="132"/>
      <c r="AT1233" s="133"/>
      <c r="AU1233" s="133"/>
      <c r="AV1233" s="133"/>
      <c r="AW1233" s="133"/>
      <c r="AX1233" s="134"/>
      <c r="AY1233" s="134"/>
      <c r="AZ1233" s="134"/>
      <c r="BA1233" s="134"/>
      <c r="BB1233" s="134"/>
      <c r="BC1233" s="135"/>
      <c r="BD1233" s="136"/>
      <c r="BG1233" s="48"/>
    </row>
    <row r="1234" spans="1:59" s="5" customFormat="1">
      <c r="A1234" s="127"/>
      <c r="G1234" s="17"/>
      <c r="J1234" s="128"/>
      <c r="K1234" s="129"/>
      <c r="L1234" s="129"/>
      <c r="M1234" s="36"/>
      <c r="N1234" s="130"/>
      <c r="S1234" s="17"/>
      <c r="T1234" s="153"/>
      <c r="X1234" s="17"/>
      <c r="Z1234" s="17"/>
      <c r="AA1234" s="131"/>
      <c r="AB1234" s="47"/>
      <c r="AE1234" s="17"/>
      <c r="AG1234" s="17"/>
      <c r="AK1234" s="132"/>
      <c r="AL1234" s="132"/>
      <c r="AM1234" s="132"/>
      <c r="AN1234" s="132"/>
      <c r="AO1234" s="132"/>
      <c r="AP1234" s="132"/>
      <c r="AQ1234" s="132"/>
      <c r="AR1234" s="132"/>
      <c r="AS1234" s="132"/>
      <c r="AT1234" s="133"/>
      <c r="AU1234" s="133"/>
      <c r="AV1234" s="133"/>
      <c r="AW1234" s="133"/>
      <c r="AX1234" s="134"/>
      <c r="AY1234" s="134"/>
      <c r="AZ1234" s="134"/>
      <c r="BA1234" s="134"/>
      <c r="BB1234" s="134"/>
      <c r="BC1234" s="135"/>
      <c r="BD1234" s="136"/>
      <c r="BG1234" s="48"/>
    </row>
    <row r="1235" spans="1:59" s="5" customFormat="1">
      <c r="A1235" s="127"/>
      <c r="G1235" s="17"/>
      <c r="J1235" s="128"/>
      <c r="K1235" s="129"/>
      <c r="L1235" s="129"/>
      <c r="M1235" s="36"/>
      <c r="N1235" s="130"/>
      <c r="S1235" s="17"/>
      <c r="T1235" s="153"/>
      <c r="X1235" s="17"/>
      <c r="Z1235" s="17"/>
      <c r="AA1235" s="131"/>
      <c r="AB1235" s="47"/>
      <c r="AE1235" s="17"/>
      <c r="AG1235" s="17"/>
      <c r="AK1235" s="132"/>
      <c r="AL1235" s="132"/>
      <c r="AM1235" s="132"/>
      <c r="AN1235" s="132"/>
      <c r="AO1235" s="132"/>
      <c r="AP1235" s="132"/>
      <c r="AQ1235" s="132"/>
      <c r="AR1235" s="132"/>
      <c r="AS1235" s="132"/>
      <c r="AT1235" s="133"/>
      <c r="AU1235" s="133"/>
      <c r="AV1235" s="133"/>
      <c r="AW1235" s="133"/>
      <c r="AX1235" s="134"/>
      <c r="AY1235" s="134"/>
      <c r="AZ1235" s="134"/>
      <c r="BA1235" s="134"/>
      <c r="BB1235" s="134"/>
      <c r="BC1235" s="135"/>
      <c r="BD1235" s="136"/>
      <c r="BG1235" s="48"/>
    </row>
    <row r="1236" spans="1:59" s="5" customFormat="1">
      <c r="A1236" s="127"/>
      <c r="G1236" s="17"/>
      <c r="J1236" s="128"/>
      <c r="K1236" s="129"/>
      <c r="L1236" s="129"/>
      <c r="M1236" s="36"/>
      <c r="N1236" s="130"/>
      <c r="S1236" s="17"/>
      <c r="T1236" s="153"/>
      <c r="X1236" s="17"/>
      <c r="Z1236" s="17"/>
      <c r="AA1236" s="131"/>
      <c r="AB1236" s="47"/>
      <c r="AE1236" s="17"/>
      <c r="AG1236" s="17"/>
      <c r="AK1236" s="132"/>
      <c r="AL1236" s="132"/>
      <c r="AM1236" s="132"/>
      <c r="AN1236" s="132"/>
      <c r="AO1236" s="132"/>
      <c r="AP1236" s="132"/>
      <c r="AQ1236" s="132"/>
      <c r="AR1236" s="132"/>
      <c r="AS1236" s="132"/>
      <c r="AT1236" s="133"/>
      <c r="AU1236" s="133"/>
      <c r="AV1236" s="133"/>
      <c r="AW1236" s="133"/>
      <c r="AX1236" s="134"/>
      <c r="AY1236" s="134"/>
      <c r="AZ1236" s="134"/>
      <c r="BA1236" s="134"/>
      <c r="BB1236" s="134"/>
      <c r="BC1236" s="135"/>
      <c r="BD1236" s="136"/>
      <c r="BG1236" s="48"/>
    </row>
    <row r="1237" spans="1:59" s="5" customFormat="1">
      <c r="A1237" s="127"/>
      <c r="G1237" s="17"/>
      <c r="J1237" s="128"/>
      <c r="K1237" s="129"/>
      <c r="L1237" s="129"/>
      <c r="M1237" s="36"/>
      <c r="N1237" s="130"/>
      <c r="S1237" s="17"/>
      <c r="T1237" s="153"/>
      <c r="X1237" s="17"/>
      <c r="Z1237" s="17"/>
      <c r="AA1237" s="131"/>
      <c r="AB1237" s="47"/>
      <c r="AE1237" s="17"/>
      <c r="AG1237" s="17"/>
      <c r="AK1237" s="132"/>
      <c r="AL1237" s="132"/>
      <c r="AM1237" s="132"/>
      <c r="AN1237" s="132"/>
      <c r="AO1237" s="132"/>
      <c r="AP1237" s="132"/>
      <c r="AQ1237" s="132"/>
      <c r="AR1237" s="132"/>
      <c r="AS1237" s="132"/>
      <c r="AT1237" s="133"/>
      <c r="AU1237" s="133"/>
      <c r="AV1237" s="133"/>
      <c r="AW1237" s="133"/>
      <c r="AX1237" s="134"/>
      <c r="AY1237" s="134"/>
      <c r="AZ1237" s="134"/>
      <c r="BA1237" s="134"/>
      <c r="BB1237" s="134"/>
      <c r="BC1237" s="135"/>
      <c r="BD1237" s="136"/>
      <c r="BG1237" s="48"/>
    </row>
    <row r="1238" spans="1:59" s="5" customFormat="1">
      <c r="A1238" s="127"/>
      <c r="G1238" s="17"/>
      <c r="J1238" s="128"/>
      <c r="K1238" s="129"/>
      <c r="L1238" s="129"/>
      <c r="M1238" s="36"/>
      <c r="N1238" s="130"/>
      <c r="S1238" s="17"/>
      <c r="T1238" s="153"/>
      <c r="X1238" s="17"/>
      <c r="Z1238" s="17"/>
      <c r="AA1238" s="131"/>
      <c r="AB1238" s="47"/>
      <c r="AE1238" s="17"/>
      <c r="AG1238" s="17"/>
      <c r="AK1238" s="132"/>
      <c r="AL1238" s="132"/>
      <c r="AM1238" s="132"/>
      <c r="AN1238" s="132"/>
      <c r="AO1238" s="132"/>
      <c r="AP1238" s="132"/>
      <c r="AQ1238" s="132"/>
      <c r="AR1238" s="132"/>
      <c r="AS1238" s="132"/>
      <c r="AT1238" s="133"/>
      <c r="AU1238" s="133"/>
      <c r="AV1238" s="133"/>
      <c r="AW1238" s="133"/>
      <c r="AX1238" s="134"/>
      <c r="AY1238" s="134"/>
      <c r="AZ1238" s="134"/>
      <c r="BA1238" s="134"/>
      <c r="BB1238" s="134"/>
      <c r="BC1238" s="135"/>
      <c r="BD1238" s="136"/>
      <c r="BG1238" s="48"/>
    </row>
    <row r="1239" spans="1:59" s="5" customFormat="1">
      <c r="A1239" s="127"/>
      <c r="G1239" s="17"/>
      <c r="J1239" s="128"/>
      <c r="K1239" s="129"/>
      <c r="L1239" s="129"/>
      <c r="M1239" s="36"/>
      <c r="N1239" s="130"/>
      <c r="S1239" s="17"/>
      <c r="T1239" s="153"/>
      <c r="X1239" s="17"/>
      <c r="Z1239" s="17"/>
      <c r="AA1239" s="131"/>
      <c r="AB1239" s="47"/>
      <c r="AE1239" s="17"/>
      <c r="AG1239" s="17"/>
      <c r="AK1239" s="132"/>
      <c r="AL1239" s="132"/>
      <c r="AM1239" s="132"/>
      <c r="AN1239" s="132"/>
      <c r="AO1239" s="132"/>
      <c r="AP1239" s="132"/>
      <c r="AQ1239" s="132"/>
      <c r="AR1239" s="132"/>
      <c r="AS1239" s="132"/>
      <c r="AT1239" s="133"/>
      <c r="AU1239" s="133"/>
      <c r="AV1239" s="133"/>
      <c r="AW1239" s="133"/>
      <c r="AX1239" s="134"/>
      <c r="AY1239" s="134"/>
      <c r="AZ1239" s="134"/>
      <c r="BA1239" s="134"/>
      <c r="BB1239" s="134"/>
      <c r="BC1239" s="135"/>
      <c r="BD1239" s="136"/>
      <c r="BG1239" s="48"/>
    </row>
    <row r="1240" spans="1:59" s="5" customFormat="1">
      <c r="A1240" s="127"/>
      <c r="G1240" s="17"/>
      <c r="J1240" s="128"/>
      <c r="K1240" s="129"/>
      <c r="L1240" s="129"/>
      <c r="M1240" s="36"/>
      <c r="N1240" s="130"/>
      <c r="S1240" s="17"/>
      <c r="T1240" s="153"/>
      <c r="X1240" s="17"/>
      <c r="Z1240" s="17"/>
      <c r="AA1240" s="131"/>
      <c r="AB1240" s="47"/>
      <c r="AE1240" s="17"/>
      <c r="AG1240" s="17"/>
      <c r="AK1240" s="132"/>
      <c r="AL1240" s="132"/>
      <c r="AM1240" s="132"/>
      <c r="AN1240" s="132"/>
      <c r="AO1240" s="132"/>
      <c r="AP1240" s="132"/>
      <c r="AQ1240" s="132"/>
      <c r="AR1240" s="132"/>
      <c r="AS1240" s="132"/>
      <c r="AT1240" s="133"/>
      <c r="AU1240" s="133"/>
      <c r="AV1240" s="133"/>
      <c r="AW1240" s="133"/>
      <c r="AX1240" s="134"/>
      <c r="AY1240" s="134"/>
      <c r="AZ1240" s="134"/>
      <c r="BA1240" s="134"/>
      <c r="BB1240" s="134"/>
      <c r="BC1240" s="135"/>
      <c r="BD1240" s="136"/>
      <c r="BG1240" s="48"/>
    </row>
    <row r="1241" spans="1:59" s="5" customFormat="1">
      <c r="A1241" s="127"/>
      <c r="G1241" s="17"/>
      <c r="J1241" s="128"/>
      <c r="K1241" s="129"/>
      <c r="L1241" s="129"/>
      <c r="M1241" s="36"/>
      <c r="N1241" s="130"/>
      <c r="S1241" s="17"/>
      <c r="T1241" s="153"/>
      <c r="X1241" s="17"/>
      <c r="Z1241" s="17"/>
      <c r="AA1241" s="131"/>
      <c r="AB1241" s="47"/>
      <c r="AE1241" s="17"/>
      <c r="AG1241" s="17"/>
      <c r="AK1241" s="132"/>
      <c r="AL1241" s="132"/>
      <c r="AM1241" s="132"/>
      <c r="AN1241" s="132"/>
      <c r="AO1241" s="132"/>
      <c r="AP1241" s="132"/>
      <c r="AQ1241" s="132"/>
      <c r="AR1241" s="132"/>
      <c r="AS1241" s="132"/>
      <c r="AT1241" s="133"/>
      <c r="AU1241" s="133"/>
      <c r="AV1241" s="133"/>
      <c r="AW1241" s="133"/>
      <c r="AX1241" s="134"/>
      <c r="AY1241" s="134"/>
      <c r="AZ1241" s="134"/>
      <c r="BA1241" s="134"/>
      <c r="BB1241" s="134"/>
      <c r="BC1241" s="135"/>
      <c r="BD1241" s="136"/>
      <c r="BG1241" s="48"/>
    </row>
    <row r="1242" spans="1:59" s="5" customFormat="1">
      <c r="A1242" s="127"/>
      <c r="G1242" s="17"/>
      <c r="J1242" s="128"/>
      <c r="K1242" s="129"/>
      <c r="L1242" s="129"/>
      <c r="M1242" s="36"/>
      <c r="N1242" s="130"/>
      <c r="S1242" s="17"/>
      <c r="T1242" s="153"/>
      <c r="X1242" s="17"/>
      <c r="Z1242" s="17"/>
      <c r="AA1242" s="131"/>
      <c r="AB1242" s="47"/>
      <c r="AE1242" s="17"/>
      <c r="AG1242" s="17"/>
      <c r="AK1242" s="132"/>
      <c r="AL1242" s="132"/>
      <c r="AM1242" s="132"/>
      <c r="AN1242" s="132"/>
      <c r="AO1242" s="132"/>
      <c r="AP1242" s="132"/>
      <c r="AQ1242" s="132"/>
      <c r="AR1242" s="132"/>
      <c r="AS1242" s="132"/>
      <c r="AT1242" s="133"/>
      <c r="AU1242" s="133"/>
      <c r="AV1242" s="133"/>
      <c r="AW1242" s="133"/>
      <c r="AX1242" s="134"/>
      <c r="AY1242" s="134"/>
      <c r="AZ1242" s="134"/>
      <c r="BA1242" s="134"/>
      <c r="BB1242" s="134"/>
      <c r="BC1242" s="135"/>
      <c r="BD1242" s="136"/>
      <c r="BG1242" s="48"/>
    </row>
    <row r="1243" spans="1:59" s="5" customFormat="1">
      <c r="A1243" s="127"/>
      <c r="G1243" s="17"/>
      <c r="J1243" s="128"/>
      <c r="K1243" s="129"/>
      <c r="L1243" s="129"/>
      <c r="M1243" s="36"/>
      <c r="N1243" s="130"/>
      <c r="S1243" s="17"/>
      <c r="T1243" s="153"/>
      <c r="X1243" s="17"/>
      <c r="Z1243" s="17"/>
      <c r="AA1243" s="131"/>
      <c r="AB1243" s="47"/>
      <c r="AE1243" s="17"/>
      <c r="AG1243" s="17"/>
      <c r="AK1243" s="132"/>
      <c r="AL1243" s="132"/>
      <c r="AM1243" s="132"/>
      <c r="AN1243" s="132"/>
      <c r="AO1243" s="132"/>
      <c r="AP1243" s="132"/>
      <c r="AQ1243" s="132"/>
      <c r="AR1243" s="132"/>
      <c r="AS1243" s="132"/>
      <c r="AT1243" s="133"/>
      <c r="AU1243" s="133"/>
      <c r="AV1243" s="133"/>
      <c r="AW1243" s="133"/>
      <c r="AX1243" s="134"/>
      <c r="AY1243" s="134"/>
      <c r="AZ1243" s="134"/>
      <c r="BA1243" s="134"/>
      <c r="BB1243" s="134"/>
      <c r="BC1243" s="135"/>
      <c r="BD1243" s="136"/>
      <c r="BG1243" s="48"/>
    </row>
    <row r="1244" spans="1:59" s="5" customFormat="1">
      <c r="A1244" s="127"/>
      <c r="G1244" s="17"/>
      <c r="J1244" s="128"/>
      <c r="K1244" s="129"/>
      <c r="L1244" s="129"/>
      <c r="M1244" s="36"/>
      <c r="N1244" s="130"/>
      <c r="S1244" s="17"/>
      <c r="T1244" s="153"/>
      <c r="X1244" s="17"/>
      <c r="Z1244" s="17"/>
      <c r="AA1244" s="131"/>
      <c r="AB1244" s="47"/>
      <c r="AE1244" s="17"/>
      <c r="AG1244" s="17"/>
      <c r="AK1244" s="132"/>
      <c r="AL1244" s="132"/>
      <c r="AM1244" s="132"/>
      <c r="AN1244" s="132"/>
      <c r="AO1244" s="132"/>
      <c r="AP1244" s="132"/>
      <c r="AQ1244" s="132"/>
      <c r="AR1244" s="132"/>
      <c r="AS1244" s="132"/>
      <c r="AT1244" s="133"/>
      <c r="AU1244" s="133"/>
      <c r="AV1244" s="133"/>
      <c r="AW1244" s="133"/>
      <c r="AX1244" s="134"/>
      <c r="AY1244" s="134"/>
      <c r="AZ1244" s="134"/>
      <c r="BA1244" s="134"/>
      <c r="BB1244" s="134"/>
      <c r="BC1244" s="135"/>
      <c r="BD1244" s="136"/>
      <c r="BG1244" s="48"/>
    </row>
    <row r="1245" spans="1:59" s="5" customFormat="1">
      <c r="A1245" s="127"/>
      <c r="G1245" s="17"/>
      <c r="J1245" s="128"/>
      <c r="K1245" s="129"/>
      <c r="L1245" s="129"/>
      <c r="M1245" s="36"/>
      <c r="N1245" s="130"/>
      <c r="S1245" s="17"/>
      <c r="T1245" s="153"/>
      <c r="X1245" s="17"/>
      <c r="Z1245" s="17"/>
      <c r="AA1245" s="131"/>
      <c r="AB1245" s="47"/>
      <c r="AE1245" s="17"/>
      <c r="AG1245" s="17"/>
      <c r="AK1245" s="132"/>
      <c r="AL1245" s="132"/>
      <c r="AM1245" s="132"/>
      <c r="AN1245" s="132"/>
      <c r="AO1245" s="132"/>
      <c r="AP1245" s="132"/>
      <c r="AQ1245" s="132"/>
      <c r="AR1245" s="132"/>
      <c r="AS1245" s="132"/>
      <c r="AT1245" s="133"/>
      <c r="AU1245" s="133"/>
      <c r="AV1245" s="133"/>
      <c r="AW1245" s="133"/>
      <c r="AX1245" s="134"/>
      <c r="AY1245" s="134"/>
      <c r="AZ1245" s="134"/>
      <c r="BA1245" s="134"/>
      <c r="BB1245" s="134"/>
      <c r="BC1245" s="135"/>
      <c r="BD1245" s="136"/>
      <c r="BG1245" s="48"/>
    </row>
    <row r="1246" spans="1:59" s="5" customFormat="1">
      <c r="A1246" s="127"/>
      <c r="G1246" s="17"/>
      <c r="J1246" s="128"/>
      <c r="K1246" s="129"/>
      <c r="L1246" s="129"/>
      <c r="M1246" s="36"/>
      <c r="N1246" s="130"/>
      <c r="S1246" s="17"/>
      <c r="T1246" s="153"/>
      <c r="X1246" s="17"/>
      <c r="Z1246" s="17"/>
      <c r="AA1246" s="131"/>
      <c r="AB1246" s="47"/>
      <c r="AE1246" s="17"/>
      <c r="AG1246" s="17"/>
      <c r="AK1246" s="132"/>
      <c r="AL1246" s="132"/>
      <c r="AM1246" s="132"/>
      <c r="AN1246" s="132"/>
      <c r="AO1246" s="132"/>
      <c r="AP1246" s="132"/>
      <c r="AQ1246" s="132"/>
      <c r="AR1246" s="132"/>
      <c r="AS1246" s="132"/>
      <c r="AT1246" s="133"/>
      <c r="AU1246" s="133"/>
      <c r="AV1246" s="133"/>
      <c r="AW1246" s="133"/>
      <c r="AX1246" s="134"/>
      <c r="AY1246" s="134"/>
      <c r="AZ1246" s="134"/>
      <c r="BA1246" s="134"/>
      <c r="BB1246" s="134"/>
      <c r="BC1246" s="135"/>
      <c r="BD1246" s="136"/>
      <c r="BG1246" s="48"/>
    </row>
    <row r="1247" spans="1:59" s="5" customFormat="1">
      <c r="A1247" s="127"/>
      <c r="G1247" s="17"/>
      <c r="J1247" s="128"/>
      <c r="K1247" s="129"/>
      <c r="L1247" s="129"/>
      <c r="M1247" s="36"/>
      <c r="N1247" s="130"/>
      <c r="S1247" s="17"/>
      <c r="T1247" s="153"/>
      <c r="X1247" s="17"/>
      <c r="Z1247" s="17"/>
      <c r="AA1247" s="131"/>
      <c r="AB1247" s="47"/>
      <c r="AE1247" s="17"/>
      <c r="AG1247" s="17"/>
      <c r="AK1247" s="132"/>
      <c r="AL1247" s="132"/>
      <c r="AM1247" s="132"/>
      <c r="AN1247" s="132"/>
      <c r="AO1247" s="132"/>
      <c r="AP1247" s="132"/>
      <c r="AQ1247" s="132"/>
      <c r="AR1247" s="132"/>
      <c r="AS1247" s="132"/>
      <c r="AT1247" s="133"/>
      <c r="AU1247" s="133"/>
      <c r="AV1247" s="133"/>
      <c r="AW1247" s="133"/>
      <c r="AX1247" s="134"/>
      <c r="AY1247" s="134"/>
      <c r="AZ1247" s="134"/>
      <c r="BA1247" s="134"/>
      <c r="BB1247" s="134"/>
      <c r="BC1247" s="135"/>
      <c r="BD1247" s="136"/>
      <c r="BG1247" s="48"/>
    </row>
    <row r="1248" spans="1:59" s="5" customFormat="1">
      <c r="A1248" s="127"/>
      <c r="G1248" s="17"/>
      <c r="J1248" s="128"/>
      <c r="K1248" s="129"/>
      <c r="L1248" s="129"/>
      <c r="M1248" s="36"/>
      <c r="N1248" s="130"/>
      <c r="S1248" s="17"/>
      <c r="T1248" s="153"/>
      <c r="X1248" s="17"/>
      <c r="Z1248" s="17"/>
      <c r="AA1248" s="131"/>
      <c r="AB1248" s="47"/>
      <c r="AE1248" s="17"/>
      <c r="AG1248" s="17"/>
      <c r="AK1248" s="132"/>
      <c r="AL1248" s="132"/>
      <c r="AM1248" s="132"/>
      <c r="AN1248" s="132"/>
      <c r="AO1248" s="132"/>
      <c r="AP1248" s="132"/>
      <c r="AQ1248" s="132"/>
      <c r="AR1248" s="132"/>
      <c r="AS1248" s="132"/>
      <c r="AT1248" s="133"/>
      <c r="AU1248" s="133"/>
      <c r="AV1248" s="133"/>
      <c r="AW1248" s="133"/>
      <c r="AX1248" s="134"/>
      <c r="AY1248" s="134"/>
      <c r="AZ1248" s="134"/>
      <c r="BA1248" s="134"/>
      <c r="BB1248" s="134"/>
      <c r="BC1248" s="135"/>
      <c r="BD1248" s="136"/>
      <c r="BG1248" s="48"/>
    </row>
    <row r="1249" spans="1:59" s="5" customFormat="1">
      <c r="A1249" s="127"/>
      <c r="G1249" s="17"/>
      <c r="J1249" s="128"/>
      <c r="K1249" s="129"/>
      <c r="L1249" s="129"/>
      <c r="M1249" s="36"/>
      <c r="N1249" s="130"/>
      <c r="S1249" s="17"/>
      <c r="T1249" s="153"/>
      <c r="X1249" s="17"/>
      <c r="Z1249" s="17"/>
      <c r="AA1249" s="131"/>
      <c r="AB1249" s="47"/>
      <c r="AE1249" s="17"/>
      <c r="AG1249" s="17"/>
      <c r="AK1249" s="132"/>
      <c r="AL1249" s="132"/>
      <c r="AM1249" s="132"/>
      <c r="AN1249" s="132"/>
      <c r="AO1249" s="132"/>
      <c r="AP1249" s="132"/>
      <c r="AQ1249" s="132"/>
      <c r="AR1249" s="132"/>
      <c r="AS1249" s="132"/>
      <c r="AT1249" s="133"/>
      <c r="AU1249" s="133"/>
      <c r="AV1249" s="133"/>
      <c r="AW1249" s="133"/>
      <c r="AX1249" s="134"/>
      <c r="AY1249" s="134"/>
      <c r="AZ1249" s="134"/>
      <c r="BA1249" s="134"/>
      <c r="BB1249" s="134"/>
      <c r="BC1249" s="135"/>
      <c r="BD1249" s="136"/>
      <c r="BG1249" s="48"/>
    </row>
    <row r="1250" spans="1:59" s="5" customFormat="1">
      <c r="A1250" s="127"/>
      <c r="G1250" s="17"/>
      <c r="J1250" s="128"/>
      <c r="K1250" s="129"/>
      <c r="L1250" s="129"/>
      <c r="M1250" s="36"/>
      <c r="N1250" s="130"/>
      <c r="S1250" s="17"/>
      <c r="T1250" s="153"/>
      <c r="X1250" s="17"/>
      <c r="Z1250" s="17"/>
      <c r="AA1250" s="131"/>
      <c r="AB1250" s="47"/>
      <c r="AE1250" s="17"/>
      <c r="AG1250" s="17"/>
      <c r="AK1250" s="132"/>
      <c r="AL1250" s="132"/>
      <c r="AM1250" s="132"/>
      <c r="AN1250" s="132"/>
      <c r="AO1250" s="132"/>
      <c r="AP1250" s="132"/>
      <c r="AQ1250" s="132"/>
      <c r="AR1250" s="132"/>
      <c r="AS1250" s="132"/>
      <c r="AT1250" s="133"/>
      <c r="AU1250" s="133"/>
      <c r="AV1250" s="133"/>
      <c r="AW1250" s="133"/>
      <c r="AX1250" s="134"/>
      <c r="AY1250" s="134"/>
      <c r="AZ1250" s="134"/>
      <c r="BA1250" s="134"/>
      <c r="BB1250" s="134"/>
      <c r="BC1250" s="135"/>
      <c r="BD1250" s="136"/>
      <c r="BG1250" s="48"/>
    </row>
    <row r="1251" spans="1:59" s="5" customFormat="1">
      <c r="A1251" s="127"/>
      <c r="G1251" s="17"/>
      <c r="J1251" s="128"/>
      <c r="K1251" s="129"/>
      <c r="L1251" s="129"/>
      <c r="M1251" s="36"/>
      <c r="N1251" s="130"/>
      <c r="S1251" s="17"/>
      <c r="T1251" s="153"/>
      <c r="X1251" s="17"/>
      <c r="Z1251" s="17"/>
      <c r="AA1251" s="131"/>
      <c r="AB1251" s="47"/>
      <c r="AE1251" s="17"/>
      <c r="AG1251" s="17"/>
      <c r="AK1251" s="132"/>
      <c r="AL1251" s="132"/>
      <c r="AM1251" s="132"/>
      <c r="AN1251" s="132"/>
      <c r="AO1251" s="132"/>
      <c r="AP1251" s="132"/>
      <c r="AQ1251" s="132"/>
      <c r="AR1251" s="132"/>
      <c r="AS1251" s="132"/>
      <c r="AT1251" s="133"/>
      <c r="AU1251" s="133"/>
      <c r="AV1251" s="133"/>
      <c r="AW1251" s="133"/>
      <c r="AX1251" s="134"/>
      <c r="AY1251" s="134"/>
      <c r="AZ1251" s="134"/>
      <c r="BA1251" s="134"/>
      <c r="BB1251" s="134"/>
      <c r="BC1251" s="135"/>
      <c r="BD1251" s="136"/>
      <c r="BG1251" s="48"/>
    </row>
    <row r="1252" spans="1:59" s="5" customFormat="1">
      <c r="A1252" s="127"/>
      <c r="G1252" s="17"/>
      <c r="J1252" s="128"/>
      <c r="K1252" s="129"/>
      <c r="L1252" s="129"/>
      <c r="M1252" s="36"/>
      <c r="N1252" s="130"/>
      <c r="S1252" s="17"/>
      <c r="T1252" s="153"/>
      <c r="X1252" s="17"/>
      <c r="Z1252" s="17"/>
      <c r="AA1252" s="131"/>
      <c r="AB1252" s="47"/>
      <c r="AE1252" s="17"/>
      <c r="AG1252" s="17"/>
      <c r="AK1252" s="132"/>
      <c r="AL1252" s="132"/>
      <c r="AM1252" s="132"/>
      <c r="AN1252" s="132"/>
      <c r="AO1252" s="132"/>
      <c r="AP1252" s="132"/>
      <c r="AQ1252" s="132"/>
      <c r="AR1252" s="132"/>
      <c r="AS1252" s="132"/>
      <c r="AT1252" s="133"/>
      <c r="AU1252" s="133"/>
      <c r="AV1252" s="133"/>
      <c r="AW1252" s="133"/>
      <c r="AX1252" s="134"/>
      <c r="AY1252" s="134"/>
      <c r="AZ1252" s="134"/>
      <c r="BA1252" s="134"/>
      <c r="BB1252" s="134"/>
      <c r="BC1252" s="135"/>
      <c r="BD1252" s="136"/>
      <c r="BG1252" s="48"/>
    </row>
    <row r="1253" spans="1:59" s="5" customFormat="1">
      <c r="A1253" s="127"/>
      <c r="G1253" s="17"/>
      <c r="J1253" s="128"/>
      <c r="K1253" s="129"/>
      <c r="L1253" s="129"/>
      <c r="M1253" s="36"/>
      <c r="N1253" s="130"/>
      <c r="S1253" s="17"/>
      <c r="T1253" s="153"/>
      <c r="X1253" s="17"/>
      <c r="Z1253" s="17"/>
      <c r="AA1253" s="131"/>
      <c r="AB1253" s="47"/>
      <c r="AE1253" s="17"/>
      <c r="AG1253" s="17"/>
      <c r="AK1253" s="132"/>
      <c r="AL1253" s="132"/>
      <c r="AM1253" s="132"/>
      <c r="AN1253" s="132"/>
      <c r="AO1253" s="132"/>
      <c r="AP1253" s="132"/>
      <c r="AQ1253" s="132"/>
      <c r="AR1253" s="132"/>
      <c r="AS1253" s="132"/>
      <c r="AT1253" s="133"/>
      <c r="AU1253" s="133"/>
      <c r="AV1253" s="133"/>
      <c r="AW1253" s="133"/>
      <c r="AX1253" s="134"/>
      <c r="AY1253" s="134"/>
      <c r="AZ1253" s="134"/>
      <c r="BA1253" s="134"/>
      <c r="BB1253" s="134"/>
      <c r="BC1253" s="135"/>
      <c r="BD1253" s="136"/>
      <c r="BG1253" s="48"/>
    </row>
    <row r="1254" spans="1:59" s="5" customFormat="1">
      <c r="A1254" s="127"/>
      <c r="G1254" s="17"/>
      <c r="J1254" s="128"/>
      <c r="K1254" s="129"/>
      <c r="L1254" s="129"/>
      <c r="M1254" s="36"/>
      <c r="N1254" s="130"/>
      <c r="S1254" s="17"/>
      <c r="T1254" s="153"/>
      <c r="X1254" s="17"/>
      <c r="Z1254" s="17"/>
      <c r="AA1254" s="131"/>
      <c r="AB1254" s="47"/>
      <c r="AE1254" s="17"/>
      <c r="AG1254" s="17"/>
      <c r="AK1254" s="132"/>
      <c r="AL1254" s="132"/>
      <c r="AM1254" s="132"/>
      <c r="AN1254" s="132"/>
      <c r="AO1254" s="132"/>
      <c r="AP1254" s="132"/>
      <c r="AQ1254" s="132"/>
      <c r="AR1254" s="132"/>
      <c r="AS1254" s="132"/>
      <c r="AT1254" s="133"/>
      <c r="AU1254" s="133"/>
      <c r="AV1254" s="133"/>
      <c r="AW1254" s="133"/>
      <c r="AX1254" s="134"/>
      <c r="AY1254" s="134"/>
      <c r="AZ1254" s="134"/>
      <c r="BA1254" s="134"/>
      <c r="BB1254" s="134"/>
      <c r="BC1254" s="135"/>
      <c r="BD1254" s="136"/>
      <c r="BG1254" s="48"/>
    </row>
    <row r="1255" spans="1:59" s="5" customFormat="1">
      <c r="A1255" s="127"/>
      <c r="G1255" s="17"/>
      <c r="J1255" s="128"/>
      <c r="K1255" s="129"/>
      <c r="L1255" s="129"/>
      <c r="M1255" s="36"/>
      <c r="N1255" s="130"/>
      <c r="S1255" s="17"/>
      <c r="T1255" s="153"/>
      <c r="X1255" s="17"/>
      <c r="Z1255" s="17"/>
      <c r="AA1255" s="131"/>
      <c r="AB1255" s="47"/>
      <c r="AE1255" s="17"/>
      <c r="AG1255" s="17"/>
      <c r="AK1255" s="132"/>
      <c r="AL1255" s="132"/>
      <c r="AM1255" s="132"/>
      <c r="AN1255" s="132"/>
      <c r="AO1255" s="132"/>
      <c r="AP1255" s="132"/>
      <c r="AQ1255" s="132"/>
      <c r="AR1255" s="132"/>
      <c r="AS1255" s="132"/>
      <c r="AT1255" s="133"/>
      <c r="AU1255" s="133"/>
      <c r="AV1255" s="133"/>
      <c r="AW1255" s="133"/>
      <c r="AX1255" s="134"/>
      <c r="AY1255" s="134"/>
      <c r="AZ1255" s="134"/>
      <c r="BA1255" s="134"/>
      <c r="BB1255" s="134"/>
      <c r="BC1255" s="135"/>
      <c r="BD1255" s="136"/>
      <c r="BG1255" s="48"/>
    </row>
    <row r="1256" spans="1:59" s="5" customFormat="1">
      <c r="A1256" s="127"/>
      <c r="G1256" s="17"/>
      <c r="J1256" s="128"/>
      <c r="K1256" s="129"/>
      <c r="L1256" s="129"/>
      <c r="M1256" s="36"/>
      <c r="N1256" s="130"/>
      <c r="S1256" s="17"/>
      <c r="T1256" s="153"/>
      <c r="X1256" s="17"/>
      <c r="Z1256" s="17"/>
      <c r="AA1256" s="131"/>
      <c r="AB1256" s="47"/>
      <c r="AE1256" s="17"/>
      <c r="AG1256" s="17"/>
      <c r="AK1256" s="132"/>
      <c r="AL1256" s="132"/>
      <c r="AM1256" s="132"/>
      <c r="AN1256" s="132"/>
      <c r="AO1256" s="132"/>
      <c r="AP1256" s="132"/>
      <c r="AQ1256" s="132"/>
      <c r="AR1256" s="132"/>
      <c r="AS1256" s="132"/>
      <c r="AT1256" s="133"/>
      <c r="AU1256" s="133"/>
      <c r="AV1256" s="133"/>
      <c r="AW1256" s="133"/>
      <c r="AX1256" s="134"/>
      <c r="AY1256" s="134"/>
      <c r="AZ1256" s="134"/>
      <c r="BA1256" s="134"/>
      <c r="BB1256" s="134"/>
      <c r="BC1256" s="135"/>
      <c r="BD1256" s="136"/>
      <c r="BG1256" s="48"/>
    </row>
    <row r="1257" spans="1:59" s="5" customFormat="1">
      <c r="A1257" s="127"/>
      <c r="G1257" s="17"/>
      <c r="J1257" s="128"/>
      <c r="K1257" s="129"/>
      <c r="L1257" s="129"/>
      <c r="M1257" s="36"/>
      <c r="N1257" s="130"/>
      <c r="S1257" s="17"/>
      <c r="T1257" s="153"/>
      <c r="X1257" s="17"/>
      <c r="Z1257" s="17"/>
      <c r="AA1257" s="131"/>
      <c r="AB1257" s="47"/>
      <c r="AE1257" s="17"/>
      <c r="AG1257" s="17"/>
      <c r="AK1257" s="132"/>
      <c r="AL1257" s="132"/>
      <c r="AM1257" s="132"/>
      <c r="AN1257" s="132"/>
      <c r="AO1257" s="132"/>
      <c r="AP1257" s="132"/>
      <c r="AQ1257" s="132"/>
      <c r="AR1257" s="132"/>
      <c r="AS1257" s="132"/>
      <c r="AT1257" s="133"/>
      <c r="AU1257" s="133"/>
      <c r="AV1257" s="133"/>
      <c r="AW1257" s="133"/>
      <c r="AX1257" s="134"/>
      <c r="AY1257" s="134"/>
      <c r="AZ1257" s="134"/>
      <c r="BA1257" s="134"/>
      <c r="BB1257" s="134"/>
      <c r="BC1257" s="135"/>
      <c r="BD1257" s="136"/>
      <c r="BG1257" s="48"/>
    </row>
    <row r="1258" spans="1:59" s="5" customFormat="1">
      <c r="A1258" s="127"/>
      <c r="G1258" s="17"/>
      <c r="J1258" s="128"/>
      <c r="K1258" s="129"/>
      <c r="L1258" s="129"/>
      <c r="M1258" s="36"/>
      <c r="N1258" s="130"/>
      <c r="S1258" s="17"/>
      <c r="T1258" s="153"/>
      <c r="X1258" s="17"/>
      <c r="Z1258" s="17"/>
      <c r="AA1258" s="131"/>
      <c r="AB1258" s="47"/>
      <c r="AE1258" s="17"/>
      <c r="AG1258" s="17"/>
      <c r="AK1258" s="132"/>
      <c r="AL1258" s="132"/>
      <c r="AM1258" s="132"/>
      <c r="AN1258" s="132"/>
      <c r="AO1258" s="132"/>
      <c r="AP1258" s="132"/>
      <c r="AQ1258" s="132"/>
      <c r="AR1258" s="132"/>
      <c r="AS1258" s="132"/>
      <c r="AT1258" s="133"/>
      <c r="AU1258" s="133"/>
      <c r="AV1258" s="133"/>
      <c r="AW1258" s="133"/>
      <c r="AX1258" s="134"/>
      <c r="AY1258" s="134"/>
      <c r="AZ1258" s="134"/>
      <c r="BA1258" s="134"/>
      <c r="BB1258" s="134"/>
      <c r="BC1258" s="135"/>
      <c r="BD1258" s="136"/>
      <c r="BG1258" s="48"/>
    </row>
    <row r="1259" spans="1:59" s="5" customFormat="1">
      <c r="A1259" s="127"/>
      <c r="G1259" s="17"/>
      <c r="J1259" s="128"/>
      <c r="K1259" s="129"/>
      <c r="L1259" s="129"/>
      <c r="M1259" s="36"/>
      <c r="N1259" s="130"/>
      <c r="S1259" s="17"/>
      <c r="T1259" s="153"/>
      <c r="X1259" s="17"/>
      <c r="Z1259" s="17"/>
      <c r="AA1259" s="131"/>
      <c r="AB1259" s="47"/>
      <c r="AE1259" s="17"/>
      <c r="AG1259" s="17"/>
      <c r="AK1259" s="132"/>
      <c r="AL1259" s="132"/>
      <c r="AM1259" s="132"/>
      <c r="AN1259" s="132"/>
      <c r="AO1259" s="132"/>
      <c r="AP1259" s="132"/>
      <c r="AQ1259" s="132"/>
      <c r="AR1259" s="132"/>
      <c r="AS1259" s="132"/>
      <c r="AT1259" s="133"/>
      <c r="AU1259" s="133"/>
      <c r="AV1259" s="133"/>
      <c r="AW1259" s="133"/>
      <c r="AX1259" s="134"/>
      <c r="AY1259" s="134"/>
      <c r="AZ1259" s="134"/>
      <c r="BA1259" s="134"/>
      <c r="BB1259" s="134"/>
      <c r="BC1259" s="135"/>
      <c r="BD1259" s="136"/>
      <c r="BG1259" s="48"/>
    </row>
    <row r="1260" spans="1:59" s="5" customFormat="1">
      <c r="A1260" s="127"/>
      <c r="G1260" s="17"/>
      <c r="J1260" s="128"/>
      <c r="K1260" s="129"/>
      <c r="L1260" s="129"/>
      <c r="M1260" s="36"/>
      <c r="N1260" s="130"/>
      <c r="S1260" s="17"/>
      <c r="T1260" s="153"/>
      <c r="X1260" s="17"/>
      <c r="Z1260" s="17"/>
      <c r="AA1260" s="131"/>
      <c r="AB1260" s="47"/>
      <c r="AE1260" s="17"/>
      <c r="AG1260" s="17"/>
      <c r="AK1260" s="132"/>
      <c r="AL1260" s="132"/>
      <c r="AM1260" s="132"/>
      <c r="AN1260" s="132"/>
      <c r="AO1260" s="132"/>
      <c r="AP1260" s="132"/>
      <c r="AQ1260" s="132"/>
      <c r="AR1260" s="132"/>
      <c r="AS1260" s="132"/>
      <c r="AT1260" s="133"/>
      <c r="AU1260" s="133"/>
      <c r="AV1260" s="133"/>
      <c r="AW1260" s="133"/>
      <c r="AX1260" s="134"/>
      <c r="AY1260" s="134"/>
      <c r="AZ1260" s="134"/>
      <c r="BA1260" s="134"/>
      <c r="BB1260" s="134"/>
      <c r="BC1260" s="135"/>
      <c r="BD1260" s="136"/>
      <c r="BG1260" s="48"/>
    </row>
    <row r="1261" spans="1:59" s="5" customFormat="1">
      <c r="A1261" s="127"/>
      <c r="G1261" s="17"/>
      <c r="J1261" s="128"/>
      <c r="K1261" s="129"/>
      <c r="L1261" s="129"/>
      <c r="M1261" s="36"/>
      <c r="N1261" s="130"/>
      <c r="S1261" s="17"/>
      <c r="T1261" s="153"/>
      <c r="X1261" s="17"/>
      <c r="Z1261" s="17"/>
      <c r="AA1261" s="131"/>
      <c r="AB1261" s="47"/>
      <c r="AE1261" s="17"/>
      <c r="AG1261" s="17"/>
      <c r="AK1261" s="132"/>
      <c r="AL1261" s="132"/>
      <c r="AM1261" s="132"/>
      <c r="AN1261" s="132"/>
      <c r="AO1261" s="132"/>
      <c r="AP1261" s="132"/>
      <c r="AQ1261" s="132"/>
      <c r="AR1261" s="132"/>
      <c r="AS1261" s="132"/>
      <c r="AT1261" s="133"/>
      <c r="AU1261" s="133"/>
      <c r="AV1261" s="133"/>
      <c r="AW1261" s="133"/>
      <c r="AX1261" s="134"/>
      <c r="AY1261" s="134"/>
      <c r="AZ1261" s="134"/>
      <c r="BA1261" s="134"/>
      <c r="BB1261" s="134"/>
      <c r="BC1261" s="135"/>
      <c r="BD1261" s="136"/>
      <c r="BG1261" s="48"/>
    </row>
    <row r="1262" spans="1:59" s="5" customFormat="1">
      <c r="A1262" s="127"/>
      <c r="G1262" s="17"/>
      <c r="J1262" s="128"/>
      <c r="K1262" s="129"/>
      <c r="L1262" s="129"/>
      <c r="M1262" s="36"/>
      <c r="N1262" s="130"/>
      <c r="S1262" s="17"/>
      <c r="T1262" s="153"/>
      <c r="X1262" s="17"/>
      <c r="Z1262" s="17"/>
      <c r="AA1262" s="131"/>
      <c r="AB1262" s="47"/>
      <c r="AE1262" s="17"/>
      <c r="AG1262" s="17"/>
      <c r="AK1262" s="132"/>
      <c r="AL1262" s="132"/>
      <c r="AM1262" s="132"/>
      <c r="AN1262" s="132"/>
      <c r="AO1262" s="132"/>
      <c r="AP1262" s="132"/>
      <c r="AQ1262" s="132"/>
      <c r="AR1262" s="132"/>
      <c r="AS1262" s="132"/>
      <c r="AT1262" s="133"/>
      <c r="AU1262" s="133"/>
      <c r="AV1262" s="133"/>
      <c r="AW1262" s="133"/>
      <c r="AX1262" s="134"/>
      <c r="AY1262" s="134"/>
      <c r="AZ1262" s="134"/>
      <c r="BA1262" s="134"/>
      <c r="BB1262" s="134"/>
      <c r="BC1262" s="135"/>
      <c r="BD1262" s="136"/>
      <c r="BG1262" s="48"/>
    </row>
    <row r="1263" spans="1:59" s="5" customFormat="1">
      <c r="A1263" s="127"/>
      <c r="G1263" s="17"/>
      <c r="J1263" s="128"/>
      <c r="K1263" s="129"/>
      <c r="L1263" s="129"/>
      <c r="M1263" s="36"/>
      <c r="N1263" s="130"/>
      <c r="S1263" s="17"/>
      <c r="T1263" s="153"/>
      <c r="X1263" s="17"/>
      <c r="Z1263" s="17"/>
      <c r="AA1263" s="131"/>
      <c r="AB1263" s="47"/>
      <c r="AE1263" s="17"/>
      <c r="AG1263" s="17"/>
      <c r="AK1263" s="132"/>
      <c r="AL1263" s="132"/>
      <c r="AM1263" s="132"/>
      <c r="AN1263" s="132"/>
      <c r="AO1263" s="132"/>
      <c r="AP1263" s="132"/>
      <c r="AQ1263" s="132"/>
      <c r="AR1263" s="132"/>
      <c r="AS1263" s="132"/>
      <c r="AT1263" s="133"/>
      <c r="AU1263" s="133"/>
      <c r="AV1263" s="133"/>
      <c r="AW1263" s="133"/>
      <c r="AX1263" s="134"/>
      <c r="AY1263" s="134"/>
      <c r="AZ1263" s="134"/>
      <c r="BA1263" s="134"/>
      <c r="BB1263" s="134"/>
      <c r="BC1263" s="135"/>
      <c r="BD1263" s="136"/>
      <c r="BG1263" s="48"/>
    </row>
    <row r="1264" spans="1:59" s="5" customFormat="1">
      <c r="A1264" s="127"/>
      <c r="G1264" s="17"/>
      <c r="J1264" s="128"/>
      <c r="K1264" s="129"/>
      <c r="L1264" s="129"/>
      <c r="M1264" s="36"/>
      <c r="N1264" s="130"/>
      <c r="S1264" s="17"/>
      <c r="T1264" s="153"/>
      <c r="X1264" s="17"/>
      <c r="Z1264" s="17"/>
      <c r="AA1264" s="131"/>
      <c r="AB1264" s="47"/>
      <c r="AE1264" s="17"/>
      <c r="AG1264" s="17"/>
      <c r="AK1264" s="132"/>
      <c r="AL1264" s="132"/>
      <c r="AM1264" s="132"/>
      <c r="AN1264" s="132"/>
      <c r="AO1264" s="132"/>
      <c r="AP1264" s="132"/>
      <c r="AQ1264" s="132"/>
      <c r="AR1264" s="132"/>
      <c r="AS1264" s="132"/>
      <c r="AT1264" s="133"/>
      <c r="AU1264" s="133"/>
      <c r="AV1264" s="133"/>
      <c r="AW1264" s="133"/>
      <c r="AX1264" s="134"/>
      <c r="AY1264" s="134"/>
      <c r="AZ1264" s="134"/>
      <c r="BA1264" s="134"/>
      <c r="BB1264" s="134"/>
      <c r="BC1264" s="135"/>
      <c r="BD1264" s="136"/>
      <c r="BG1264" s="48"/>
    </row>
    <row r="1265" spans="1:59" s="5" customFormat="1">
      <c r="A1265" s="127"/>
      <c r="G1265" s="17"/>
      <c r="J1265" s="128"/>
      <c r="K1265" s="129"/>
      <c r="L1265" s="129"/>
      <c r="M1265" s="36"/>
      <c r="N1265" s="130"/>
      <c r="S1265" s="17"/>
      <c r="T1265" s="153"/>
      <c r="X1265" s="17"/>
      <c r="Z1265" s="17"/>
      <c r="AA1265" s="131"/>
      <c r="AB1265" s="47"/>
      <c r="AE1265" s="17"/>
      <c r="AG1265" s="17"/>
      <c r="AK1265" s="132"/>
      <c r="AL1265" s="132"/>
      <c r="AM1265" s="132"/>
      <c r="AN1265" s="132"/>
      <c r="AO1265" s="132"/>
      <c r="AP1265" s="132"/>
      <c r="AQ1265" s="132"/>
      <c r="AR1265" s="132"/>
      <c r="AS1265" s="132"/>
      <c r="AT1265" s="133"/>
      <c r="AU1265" s="133"/>
      <c r="AV1265" s="133"/>
      <c r="AW1265" s="133"/>
      <c r="AX1265" s="134"/>
      <c r="AY1265" s="134"/>
      <c r="AZ1265" s="134"/>
      <c r="BA1265" s="134"/>
      <c r="BB1265" s="134"/>
      <c r="BC1265" s="135"/>
      <c r="BD1265" s="136"/>
      <c r="BG1265" s="48"/>
    </row>
    <row r="1266" spans="1:59" s="5" customFormat="1">
      <c r="A1266" s="127"/>
      <c r="G1266" s="17"/>
      <c r="J1266" s="128"/>
      <c r="K1266" s="129"/>
      <c r="L1266" s="129"/>
      <c r="M1266" s="36"/>
      <c r="N1266" s="130"/>
      <c r="S1266" s="17"/>
      <c r="T1266" s="153"/>
      <c r="X1266" s="17"/>
      <c r="Z1266" s="17"/>
      <c r="AA1266" s="131"/>
      <c r="AB1266" s="47"/>
      <c r="AE1266" s="17"/>
      <c r="AG1266" s="17"/>
      <c r="AK1266" s="132"/>
      <c r="AL1266" s="132"/>
      <c r="AM1266" s="132"/>
      <c r="AN1266" s="132"/>
      <c r="AO1266" s="132"/>
      <c r="AP1266" s="132"/>
      <c r="AQ1266" s="132"/>
      <c r="AR1266" s="132"/>
      <c r="AS1266" s="132"/>
      <c r="AT1266" s="133"/>
      <c r="AU1266" s="133"/>
      <c r="AV1266" s="133"/>
      <c r="AW1266" s="133"/>
      <c r="AX1266" s="134"/>
      <c r="AY1266" s="134"/>
      <c r="AZ1266" s="134"/>
      <c r="BA1266" s="134"/>
      <c r="BB1266" s="134"/>
      <c r="BC1266" s="135"/>
      <c r="BD1266" s="136"/>
      <c r="BG1266" s="48"/>
    </row>
    <row r="1267" spans="1:59" s="5" customFormat="1">
      <c r="A1267" s="127"/>
      <c r="G1267" s="17"/>
      <c r="J1267" s="128"/>
      <c r="K1267" s="129"/>
      <c r="L1267" s="129"/>
      <c r="M1267" s="36"/>
      <c r="N1267" s="130"/>
      <c r="S1267" s="17"/>
      <c r="T1267" s="153"/>
      <c r="X1267" s="17"/>
      <c r="Z1267" s="17"/>
      <c r="AA1267" s="131"/>
      <c r="AB1267" s="47"/>
      <c r="AE1267" s="17"/>
      <c r="AG1267" s="17"/>
      <c r="AK1267" s="132"/>
      <c r="AL1267" s="132"/>
      <c r="AM1267" s="132"/>
      <c r="AN1267" s="132"/>
      <c r="AO1267" s="132"/>
      <c r="AP1267" s="132"/>
      <c r="AQ1267" s="132"/>
      <c r="AR1267" s="132"/>
      <c r="AS1267" s="132"/>
      <c r="AT1267" s="133"/>
      <c r="AU1267" s="133"/>
      <c r="AV1267" s="133"/>
      <c r="AW1267" s="133"/>
      <c r="AX1267" s="134"/>
      <c r="AY1267" s="134"/>
      <c r="AZ1267" s="134"/>
      <c r="BA1267" s="134"/>
      <c r="BB1267" s="134"/>
      <c r="BC1267" s="135"/>
      <c r="BD1267" s="136"/>
      <c r="BG1267" s="48"/>
    </row>
    <row r="1268" spans="1:59" s="5" customFormat="1">
      <c r="A1268" s="127"/>
      <c r="G1268" s="17"/>
      <c r="J1268" s="128"/>
      <c r="K1268" s="129"/>
      <c r="L1268" s="129"/>
      <c r="M1268" s="36"/>
      <c r="N1268" s="130"/>
      <c r="S1268" s="17"/>
      <c r="T1268" s="153"/>
      <c r="X1268" s="17"/>
      <c r="Z1268" s="17"/>
      <c r="AA1268" s="131"/>
      <c r="AB1268" s="47"/>
      <c r="AE1268" s="17"/>
      <c r="AG1268" s="17"/>
      <c r="AK1268" s="132"/>
      <c r="AL1268" s="132"/>
      <c r="AM1268" s="132"/>
      <c r="AN1268" s="132"/>
      <c r="AO1268" s="132"/>
      <c r="AP1268" s="132"/>
      <c r="AQ1268" s="132"/>
      <c r="AR1268" s="132"/>
      <c r="AS1268" s="132"/>
      <c r="AT1268" s="133"/>
      <c r="AU1268" s="133"/>
      <c r="AV1268" s="133"/>
      <c r="AW1268" s="133"/>
      <c r="AX1268" s="134"/>
      <c r="AY1268" s="134"/>
      <c r="AZ1268" s="134"/>
      <c r="BA1268" s="134"/>
      <c r="BB1268" s="134"/>
      <c r="BC1268" s="135"/>
      <c r="BD1268" s="136"/>
      <c r="BG1268" s="48"/>
    </row>
    <row r="1269" spans="1:59" s="5" customFormat="1">
      <c r="A1269" s="127"/>
      <c r="G1269" s="17"/>
      <c r="J1269" s="128"/>
      <c r="K1269" s="129"/>
      <c r="L1269" s="129"/>
      <c r="M1269" s="36"/>
      <c r="N1269" s="130"/>
      <c r="S1269" s="17"/>
      <c r="T1269" s="153"/>
      <c r="X1269" s="17"/>
      <c r="Z1269" s="17"/>
      <c r="AA1269" s="131"/>
      <c r="AB1269" s="47"/>
      <c r="AE1269" s="17"/>
      <c r="AG1269" s="17"/>
      <c r="AK1269" s="132"/>
      <c r="AL1269" s="132"/>
      <c r="AM1269" s="132"/>
      <c r="AN1269" s="132"/>
      <c r="AO1269" s="132"/>
      <c r="AP1269" s="132"/>
      <c r="AQ1269" s="132"/>
      <c r="AR1269" s="132"/>
      <c r="AS1269" s="132"/>
      <c r="AT1269" s="133"/>
      <c r="AU1269" s="133"/>
      <c r="AV1269" s="133"/>
      <c r="AW1269" s="133"/>
      <c r="AX1269" s="134"/>
      <c r="AY1269" s="134"/>
      <c r="AZ1269" s="134"/>
      <c r="BA1269" s="134"/>
      <c r="BB1269" s="134"/>
      <c r="BC1269" s="135"/>
      <c r="BD1269" s="136"/>
      <c r="BG1269" s="48"/>
    </row>
    <row r="1270" spans="1:59" s="5" customFormat="1">
      <c r="A1270" s="127"/>
      <c r="G1270" s="17"/>
      <c r="J1270" s="128"/>
      <c r="K1270" s="129"/>
      <c r="L1270" s="129"/>
      <c r="M1270" s="36"/>
      <c r="N1270" s="130"/>
      <c r="S1270" s="17"/>
      <c r="T1270" s="153"/>
      <c r="X1270" s="17"/>
      <c r="Z1270" s="17"/>
      <c r="AA1270" s="131"/>
      <c r="AB1270" s="47"/>
      <c r="AE1270" s="17"/>
      <c r="AG1270" s="17"/>
      <c r="AK1270" s="132"/>
      <c r="AL1270" s="132"/>
      <c r="AM1270" s="132"/>
      <c r="AN1270" s="132"/>
      <c r="AO1270" s="132"/>
      <c r="AP1270" s="132"/>
      <c r="AQ1270" s="132"/>
      <c r="AR1270" s="132"/>
      <c r="AS1270" s="132"/>
      <c r="AT1270" s="133"/>
      <c r="AU1270" s="133"/>
      <c r="AV1270" s="133"/>
      <c r="AW1270" s="133"/>
      <c r="AX1270" s="134"/>
      <c r="AY1270" s="134"/>
      <c r="AZ1270" s="134"/>
      <c r="BA1270" s="134"/>
      <c r="BB1270" s="134"/>
      <c r="BC1270" s="135"/>
      <c r="BD1270" s="136"/>
      <c r="BG1270" s="48"/>
    </row>
    <row r="1271" spans="1:59" s="5" customFormat="1">
      <c r="A1271" s="127"/>
      <c r="G1271" s="17"/>
      <c r="J1271" s="128"/>
      <c r="K1271" s="129"/>
      <c r="L1271" s="129"/>
      <c r="M1271" s="36"/>
      <c r="N1271" s="130"/>
      <c r="S1271" s="17"/>
      <c r="T1271" s="153"/>
      <c r="X1271" s="17"/>
      <c r="Z1271" s="17"/>
      <c r="AA1271" s="131"/>
      <c r="AB1271" s="47"/>
      <c r="AE1271" s="17"/>
      <c r="AG1271" s="17"/>
      <c r="AK1271" s="132"/>
      <c r="AL1271" s="132"/>
      <c r="AM1271" s="132"/>
      <c r="AN1271" s="132"/>
      <c r="AO1271" s="132"/>
      <c r="AP1271" s="132"/>
      <c r="AQ1271" s="132"/>
      <c r="AR1271" s="132"/>
      <c r="AS1271" s="132"/>
      <c r="AT1271" s="133"/>
      <c r="AU1271" s="133"/>
      <c r="AV1271" s="133"/>
      <c r="AW1271" s="133"/>
      <c r="AX1271" s="134"/>
      <c r="AY1271" s="134"/>
      <c r="AZ1271" s="134"/>
      <c r="BA1271" s="134"/>
      <c r="BB1271" s="134"/>
      <c r="BC1271" s="135"/>
      <c r="BD1271" s="136"/>
      <c r="BG1271" s="48"/>
    </row>
    <row r="1272" spans="1:59" s="5" customFormat="1">
      <c r="A1272" s="127"/>
      <c r="G1272" s="17"/>
      <c r="J1272" s="128"/>
      <c r="K1272" s="129"/>
      <c r="L1272" s="129"/>
      <c r="M1272" s="36"/>
      <c r="N1272" s="130"/>
      <c r="S1272" s="17"/>
      <c r="T1272" s="153"/>
      <c r="X1272" s="17"/>
      <c r="Z1272" s="17"/>
      <c r="AA1272" s="131"/>
      <c r="AB1272" s="47"/>
      <c r="AE1272" s="17"/>
      <c r="AG1272" s="17"/>
      <c r="AK1272" s="132"/>
      <c r="AL1272" s="132"/>
      <c r="AM1272" s="132"/>
      <c r="AN1272" s="132"/>
      <c r="AO1272" s="132"/>
      <c r="AP1272" s="132"/>
      <c r="AQ1272" s="132"/>
      <c r="AR1272" s="132"/>
      <c r="AS1272" s="132"/>
      <c r="AT1272" s="133"/>
      <c r="AU1272" s="133"/>
      <c r="AV1272" s="133"/>
      <c r="AW1272" s="133"/>
      <c r="AX1272" s="134"/>
      <c r="AY1272" s="134"/>
      <c r="AZ1272" s="134"/>
      <c r="BA1272" s="134"/>
      <c r="BB1272" s="134"/>
      <c r="BC1272" s="135"/>
      <c r="BD1272" s="136"/>
      <c r="BG1272" s="48"/>
    </row>
    <row r="1273" spans="1:59" s="5" customFormat="1">
      <c r="A1273" s="127"/>
      <c r="G1273" s="17"/>
      <c r="J1273" s="128"/>
      <c r="K1273" s="129"/>
      <c r="L1273" s="129"/>
      <c r="M1273" s="36"/>
      <c r="N1273" s="130"/>
      <c r="S1273" s="17"/>
      <c r="T1273" s="153"/>
      <c r="X1273" s="17"/>
      <c r="Z1273" s="17"/>
      <c r="AA1273" s="131"/>
      <c r="AB1273" s="47"/>
      <c r="AE1273" s="17"/>
      <c r="AG1273" s="17"/>
      <c r="AK1273" s="132"/>
      <c r="AL1273" s="132"/>
      <c r="AM1273" s="132"/>
      <c r="AN1273" s="132"/>
      <c r="AO1273" s="132"/>
      <c r="AP1273" s="132"/>
      <c r="AQ1273" s="132"/>
      <c r="AR1273" s="132"/>
      <c r="AS1273" s="132"/>
      <c r="AT1273" s="133"/>
      <c r="AU1273" s="133"/>
      <c r="AV1273" s="133"/>
      <c r="AW1273" s="133"/>
      <c r="AX1273" s="134"/>
      <c r="AY1273" s="134"/>
      <c r="AZ1273" s="134"/>
      <c r="BA1273" s="134"/>
      <c r="BB1273" s="134"/>
      <c r="BC1273" s="135"/>
      <c r="BD1273" s="136"/>
      <c r="BG1273" s="48"/>
    </row>
    <row r="1274" spans="1:59" s="5" customFormat="1">
      <c r="A1274" s="127"/>
      <c r="G1274" s="17"/>
      <c r="J1274" s="128"/>
      <c r="K1274" s="129"/>
      <c r="L1274" s="129"/>
      <c r="M1274" s="36"/>
      <c r="N1274" s="130"/>
      <c r="S1274" s="17"/>
      <c r="T1274" s="153"/>
      <c r="X1274" s="17"/>
      <c r="Z1274" s="17"/>
      <c r="AA1274" s="131"/>
      <c r="AB1274" s="47"/>
      <c r="AE1274" s="17"/>
      <c r="AG1274" s="17"/>
      <c r="AK1274" s="132"/>
      <c r="AL1274" s="132"/>
      <c r="AM1274" s="132"/>
      <c r="AN1274" s="132"/>
      <c r="AO1274" s="132"/>
      <c r="AP1274" s="132"/>
      <c r="AQ1274" s="132"/>
      <c r="AR1274" s="132"/>
      <c r="AS1274" s="132"/>
      <c r="AT1274" s="133"/>
      <c r="AU1274" s="133"/>
      <c r="AV1274" s="133"/>
      <c r="AW1274" s="133"/>
      <c r="AX1274" s="134"/>
      <c r="AY1274" s="134"/>
      <c r="AZ1274" s="134"/>
      <c r="BA1274" s="134"/>
      <c r="BB1274" s="134"/>
      <c r="BC1274" s="135"/>
      <c r="BD1274" s="136"/>
      <c r="BG1274" s="48"/>
    </row>
    <row r="1275" spans="1:59" s="5" customFormat="1">
      <c r="A1275" s="127"/>
      <c r="G1275" s="17"/>
      <c r="J1275" s="128"/>
      <c r="K1275" s="129"/>
      <c r="L1275" s="129"/>
      <c r="M1275" s="36"/>
      <c r="N1275" s="130"/>
      <c r="S1275" s="17"/>
      <c r="T1275" s="153"/>
      <c r="X1275" s="17"/>
      <c r="Z1275" s="17"/>
      <c r="AA1275" s="131"/>
      <c r="AB1275" s="47"/>
      <c r="AE1275" s="17"/>
      <c r="AG1275" s="17"/>
      <c r="AK1275" s="132"/>
      <c r="AL1275" s="132"/>
      <c r="AM1275" s="132"/>
      <c r="AN1275" s="132"/>
      <c r="AO1275" s="132"/>
      <c r="AP1275" s="132"/>
      <c r="AQ1275" s="132"/>
      <c r="AR1275" s="132"/>
      <c r="AS1275" s="132"/>
      <c r="AT1275" s="133"/>
      <c r="AU1275" s="133"/>
      <c r="AV1275" s="133"/>
      <c r="AW1275" s="133"/>
      <c r="AX1275" s="134"/>
      <c r="AY1275" s="134"/>
      <c r="AZ1275" s="134"/>
      <c r="BA1275" s="134"/>
      <c r="BB1275" s="134"/>
      <c r="BC1275" s="135"/>
      <c r="BD1275" s="136"/>
      <c r="BG1275" s="48"/>
    </row>
    <row r="1276" spans="1:59" s="5" customFormat="1">
      <c r="A1276" s="127"/>
      <c r="G1276" s="17"/>
      <c r="J1276" s="128"/>
      <c r="K1276" s="129"/>
      <c r="L1276" s="129"/>
      <c r="M1276" s="36"/>
      <c r="N1276" s="130"/>
      <c r="S1276" s="17"/>
      <c r="T1276" s="153"/>
      <c r="X1276" s="17"/>
      <c r="Z1276" s="17"/>
      <c r="AA1276" s="131"/>
      <c r="AB1276" s="47"/>
      <c r="AE1276" s="17"/>
      <c r="AG1276" s="17"/>
      <c r="AK1276" s="132"/>
      <c r="AL1276" s="132"/>
      <c r="AM1276" s="132"/>
      <c r="AN1276" s="132"/>
      <c r="AO1276" s="132"/>
      <c r="AP1276" s="132"/>
      <c r="AQ1276" s="132"/>
      <c r="AR1276" s="132"/>
      <c r="AS1276" s="132"/>
      <c r="AT1276" s="133"/>
      <c r="AU1276" s="133"/>
      <c r="AV1276" s="133"/>
      <c r="AW1276" s="133"/>
      <c r="AX1276" s="134"/>
      <c r="AY1276" s="134"/>
      <c r="AZ1276" s="134"/>
      <c r="BA1276" s="134"/>
      <c r="BB1276" s="134"/>
      <c r="BC1276" s="135"/>
      <c r="BD1276" s="136"/>
      <c r="BG1276" s="48"/>
    </row>
    <row r="1277" spans="1:59" s="5" customFormat="1">
      <c r="A1277" s="127"/>
      <c r="G1277" s="17"/>
      <c r="J1277" s="128"/>
      <c r="K1277" s="129"/>
      <c r="L1277" s="129"/>
      <c r="M1277" s="36"/>
      <c r="N1277" s="130"/>
      <c r="S1277" s="17"/>
      <c r="T1277" s="153"/>
      <c r="X1277" s="17"/>
      <c r="Z1277" s="17"/>
      <c r="AA1277" s="131"/>
      <c r="AB1277" s="47"/>
      <c r="AE1277" s="17"/>
      <c r="AG1277" s="17"/>
      <c r="AK1277" s="132"/>
      <c r="AL1277" s="132"/>
      <c r="AM1277" s="132"/>
      <c r="AN1277" s="132"/>
      <c r="AO1277" s="132"/>
      <c r="AP1277" s="132"/>
      <c r="AQ1277" s="132"/>
      <c r="AR1277" s="132"/>
      <c r="AS1277" s="132"/>
      <c r="AT1277" s="133"/>
      <c r="AU1277" s="133"/>
      <c r="AV1277" s="133"/>
      <c r="AW1277" s="133"/>
      <c r="AX1277" s="134"/>
      <c r="AY1277" s="134"/>
      <c r="AZ1277" s="134"/>
      <c r="BA1277" s="134"/>
      <c r="BB1277" s="134"/>
      <c r="BC1277" s="135"/>
      <c r="BD1277" s="136"/>
      <c r="BG1277" s="48"/>
    </row>
    <row r="1278" spans="1:59" s="5" customFormat="1">
      <c r="A1278" s="127"/>
      <c r="G1278" s="17"/>
      <c r="J1278" s="128"/>
      <c r="K1278" s="129"/>
      <c r="L1278" s="129"/>
      <c r="M1278" s="36"/>
      <c r="N1278" s="130"/>
      <c r="S1278" s="17"/>
      <c r="T1278" s="153"/>
      <c r="X1278" s="17"/>
      <c r="Z1278" s="17"/>
      <c r="AA1278" s="131"/>
      <c r="AB1278" s="47"/>
      <c r="AE1278" s="17"/>
      <c r="AG1278" s="17"/>
      <c r="AK1278" s="132"/>
      <c r="AL1278" s="132"/>
      <c r="AM1278" s="132"/>
      <c r="AN1278" s="132"/>
      <c r="AO1278" s="132"/>
      <c r="AP1278" s="132"/>
      <c r="AQ1278" s="132"/>
      <c r="AR1278" s="132"/>
      <c r="AS1278" s="132"/>
      <c r="AT1278" s="133"/>
      <c r="AU1278" s="133"/>
      <c r="AV1278" s="133"/>
      <c r="AW1278" s="133"/>
      <c r="AX1278" s="134"/>
      <c r="AY1278" s="134"/>
      <c r="AZ1278" s="134"/>
      <c r="BA1278" s="134"/>
      <c r="BB1278" s="134"/>
      <c r="BC1278" s="135"/>
      <c r="BD1278" s="136"/>
      <c r="BG1278" s="48"/>
    </row>
    <row r="1279" spans="1:59" s="5" customFormat="1">
      <c r="A1279" s="127"/>
      <c r="G1279" s="17"/>
      <c r="J1279" s="128"/>
      <c r="K1279" s="129"/>
      <c r="L1279" s="129"/>
      <c r="M1279" s="36"/>
      <c r="N1279" s="130"/>
      <c r="S1279" s="17"/>
      <c r="T1279" s="153"/>
      <c r="X1279" s="17"/>
      <c r="Z1279" s="17"/>
      <c r="AA1279" s="131"/>
      <c r="AB1279" s="47"/>
      <c r="AE1279" s="17"/>
      <c r="AG1279" s="17"/>
      <c r="AK1279" s="132"/>
      <c r="AL1279" s="132"/>
      <c r="AM1279" s="132"/>
      <c r="AN1279" s="132"/>
      <c r="AO1279" s="132"/>
      <c r="AP1279" s="132"/>
      <c r="AQ1279" s="132"/>
      <c r="AR1279" s="132"/>
      <c r="AS1279" s="132"/>
      <c r="AT1279" s="133"/>
      <c r="AU1279" s="133"/>
      <c r="AV1279" s="133"/>
      <c r="AW1279" s="133"/>
      <c r="AX1279" s="134"/>
      <c r="AY1279" s="134"/>
      <c r="AZ1279" s="134"/>
      <c r="BA1279" s="134"/>
      <c r="BB1279" s="134"/>
      <c r="BC1279" s="135"/>
      <c r="BD1279" s="136"/>
      <c r="BG1279" s="48"/>
    </row>
    <row r="1280" spans="1:59" s="5" customFormat="1">
      <c r="A1280" s="127"/>
      <c r="G1280" s="17"/>
      <c r="J1280" s="128"/>
      <c r="K1280" s="129"/>
      <c r="L1280" s="129"/>
      <c r="M1280" s="36"/>
      <c r="N1280" s="130"/>
      <c r="S1280" s="17"/>
      <c r="T1280" s="153"/>
      <c r="X1280" s="17"/>
      <c r="Z1280" s="17"/>
      <c r="AA1280" s="131"/>
      <c r="AB1280" s="47"/>
      <c r="AE1280" s="17"/>
      <c r="AG1280" s="17"/>
      <c r="AK1280" s="132"/>
      <c r="AL1280" s="132"/>
      <c r="AM1280" s="132"/>
      <c r="AN1280" s="132"/>
      <c r="AO1280" s="132"/>
      <c r="AP1280" s="132"/>
      <c r="AQ1280" s="132"/>
      <c r="AR1280" s="132"/>
      <c r="AS1280" s="132"/>
      <c r="AT1280" s="133"/>
      <c r="AU1280" s="133"/>
      <c r="AV1280" s="133"/>
      <c r="AW1280" s="133"/>
      <c r="AX1280" s="134"/>
      <c r="AY1280" s="134"/>
      <c r="AZ1280" s="134"/>
      <c r="BA1280" s="134"/>
      <c r="BB1280" s="134"/>
      <c r="BC1280" s="135"/>
      <c r="BD1280" s="136"/>
      <c r="BG1280" s="48"/>
    </row>
    <row r="1281" spans="1:59" s="5" customFormat="1">
      <c r="A1281" s="127"/>
      <c r="G1281" s="17"/>
      <c r="J1281" s="128"/>
      <c r="K1281" s="129"/>
      <c r="L1281" s="129"/>
      <c r="M1281" s="36"/>
      <c r="N1281" s="130"/>
      <c r="S1281" s="17"/>
      <c r="T1281" s="153"/>
      <c r="X1281" s="17"/>
      <c r="Z1281" s="17"/>
      <c r="AA1281" s="131"/>
      <c r="AB1281" s="47"/>
      <c r="AE1281" s="17"/>
      <c r="AG1281" s="17"/>
      <c r="AK1281" s="132"/>
      <c r="AL1281" s="132"/>
      <c r="AM1281" s="132"/>
      <c r="AN1281" s="132"/>
      <c r="AO1281" s="132"/>
      <c r="AP1281" s="132"/>
      <c r="AQ1281" s="132"/>
      <c r="AR1281" s="132"/>
      <c r="AS1281" s="132"/>
      <c r="AT1281" s="133"/>
      <c r="AU1281" s="133"/>
      <c r="AV1281" s="133"/>
      <c r="AW1281" s="133"/>
      <c r="AX1281" s="134"/>
      <c r="AY1281" s="134"/>
      <c r="AZ1281" s="134"/>
      <c r="BA1281" s="134"/>
      <c r="BB1281" s="134"/>
      <c r="BC1281" s="135"/>
      <c r="BD1281" s="136"/>
      <c r="BG1281" s="48"/>
    </row>
    <row r="1282" spans="1:59" s="5" customFormat="1">
      <c r="A1282" s="127"/>
      <c r="G1282" s="17"/>
      <c r="J1282" s="128"/>
      <c r="K1282" s="129"/>
      <c r="L1282" s="129"/>
      <c r="M1282" s="36"/>
      <c r="N1282" s="130"/>
      <c r="S1282" s="17"/>
      <c r="T1282" s="153"/>
      <c r="X1282" s="17"/>
      <c r="Z1282" s="17"/>
      <c r="AA1282" s="131"/>
      <c r="AB1282" s="47"/>
      <c r="AE1282" s="17"/>
      <c r="AG1282" s="17"/>
      <c r="AK1282" s="132"/>
      <c r="AL1282" s="132"/>
      <c r="AM1282" s="132"/>
      <c r="AN1282" s="132"/>
      <c r="AO1282" s="132"/>
      <c r="AP1282" s="132"/>
      <c r="AQ1282" s="132"/>
      <c r="AR1282" s="132"/>
      <c r="AS1282" s="132"/>
      <c r="AT1282" s="133"/>
      <c r="AU1282" s="133"/>
      <c r="AV1282" s="133"/>
      <c r="AW1282" s="133"/>
      <c r="AX1282" s="134"/>
      <c r="AY1282" s="134"/>
      <c r="AZ1282" s="134"/>
      <c r="BA1282" s="134"/>
      <c r="BB1282" s="134"/>
      <c r="BC1282" s="135"/>
      <c r="BD1282" s="136"/>
      <c r="BG1282" s="48"/>
    </row>
    <row r="1283" spans="1:59" s="5" customFormat="1">
      <c r="A1283" s="127"/>
      <c r="G1283" s="17"/>
      <c r="J1283" s="128"/>
      <c r="K1283" s="129"/>
      <c r="L1283" s="129"/>
      <c r="M1283" s="36"/>
      <c r="N1283" s="130"/>
      <c r="S1283" s="17"/>
      <c r="T1283" s="153"/>
      <c r="X1283" s="17"/>
      <c r="Z1283" s="17"/>
      <c r="AA1283" s="131"/>
      <c r="AB1283" s="47"/>
      <c r="AE1283" s="17"/>
      <c r="AG1283" s="17"/>
      <c r="AK1283" s="132"/>
      <c r="AL1283" s="132"/>
      <c r="AM1283" s="132"/>
      <c r="AN1283" s="132"/>
      <c r="AO1283" s="132"/>
      <c r="AP1283" s="132"/>
      <c r="AQ1283" s="132"/>
      <c r="AR1283" s="132"/>
      <c r="AS1283" s="132"/>
      <c r="AT1283" s="133"/>
      <c r="AU1283" s="133"/>
      <c r="AV1283" s="133"/>
      <c r="AW1283" s="133"/>
      <c r="AX1283" s="134"/>
      <c r="AY1283" s="134"/>
      <c r="AZ1283" s="134"/>
      <c r="BA1283" s="134"/>
      <c r="BB1283" s="134"/>
      <c r="BC1283" s="135"/>
      <c r="BD1283" s="136"/>
      <c r="BG1283" s="48"/>
    </row>
    <row r="1284" spans="1:59" s="5" customFormat="1">
      <c r="A1284" s="127"/>
      <c r="G1284" s="17"/>
      <c r="J1284" s="128"/>
      <c r="K1284" s="129"/>
      <c r="L1284" s="129"/>
      <c r="M1284" s="36"/>
      <c r="N1284" s="130"/>
      <c r="S1284" s="17"/>
      <c r="T1284" s="153"/>
      <c r="X1284" s="17"/>
      <c r="Z1284" s="17"/>
      <c r="AA1284" s="131"/>
      <c r="AB1284" s="47"/>
      <c r="AE1284" s="17"/>
      <c r="AG1284" s="17"/>
      <c r="AK1284" s="132"/>
      <c r="AL1284" s="132"/>
      <c r="AM1284" s="132"/>
      <c r="AN1284" s="132"/>
      <c r="AO1284" s="132"/>
      <c r="AP1284" s="132"/>
      <c r="AQ1284" s="132"/>
      <c r="AR1284" s="132"/>
      <c r="AS1284" s="132"/>
      <c r="AT1284" s="133"/>
      <c r="AU1284" s="133"/>
      <c r="AV1284" s="133"/>
      <c r="AW1284" s="133"/>
      <c r="AX1284" s="134"/>
      <c r="AY1284" s="134"/>
      <c r="AZ1284" s="134"/>
      <c r="BA1284" s="134"/>
      <c r="BB1284" s="134"/>
      <c r="BC1284" s="135"/>
      <c r="BD1284" s="136"/>
      <c r="BG1284" s="48"/>
    </row>
    <row r="1285" spans="1:59" s="5" customFormat="1">
      <c r="A1285" s="127"/>
      <c r="G1285" s="17"/>
      <c r="J1285" s="128"/>
      <c r="K1285" s="129"/>
      <c r="L1285" s="129"/>
      <c r="M1285" s="36"/>
      <c r="N1285" s="130"/>
      <c r="S1285" s="17"/>
      <c r="T1285" s="153"/>
      <c r="X1285" s="17"/>
      <c r="Z1285" s="17"/>
      <c r="AA1285" s="131"/>
      <c r="AB1285" s="47"/>
      <c r="AE1285" s="17"/>
      <c r="AG1285" s="17"/>
      <c r="AK1285" s="132"/>
      <c r="AL1285" s="132"/>
      <c r="AM1285" s="132"/>
      <c r="AN1285" s="132"/>
      <c r="AO1285" s="132"/>
      <c r="AP1285" s="132"/>
      <c r="AQ1285" s="132"/>
      <c r="AR1285" s="132"/>
      <c r="AS1285" s="132"/>
      <c r="AT1285" s="133"/>
      <c r="AU1285" s="133"/>
      <c r="AV1285" s="133"/>
      <c r="AW1285" s="133"/>
      <c r="AX1285" s="134"/>
      <c r="AY1285" s="134"/>
      <c r="AZ1285" s="134"/>
      <c r="BA1285" s="134"/>
      <c r="BB1285" s="134"/>
      <c r="BC1285" s="135"/>
      <c r="BD1285" s="136"/>
      <c r="BG1285" s="48"/>
    </row>
    <row r="1286" spans="1:59" s="5" customFormat="1">
      <c r="A1286" s="127"/>
      <c r="G1286" s="17"/>
      <c r="J1286" s="128"/>
      <c r="K1286" s="129"/>
      <c r="L1286" s="129"/>
      <c r="M1286" s="36"/>
      <c r="N1286" s="130"/>
      <c r="S1286" s="17"/>
      <c r="T1286" s="153"/>
      <c r="X1286" s="17"/>
      <c r="Z1286" s="17"/>
      <c r="AA1286" s="131"/>
      <c r="AB1286" s="47"/>
      <c r="AE1286" s="17"/>
      <c r="AG1286" s="17"/>
      <c r="AK1286" s="132"/>
      <c r="AL1286" s="132"/>
      <c r="AM1286" s="132"/>
      <c r="AN1286" s="132"/>
      <c r="AO1286" s="132"/>
      <c r="AP1286" s="132"/>
      <c r="AQ1286" s="132"/>
      <c r="AR1286" s="132"/>
      <c r="AS1286" s="132"/>
      <c r="AT1286" s="133"/>
      <c r="AU1286" s="133"/>
      <c r="AV1286" s="133"/>
      <c r="AW1286" s="133"/>
      <c r="AX1286" s="134"/>
      <c r="AY1286" s="134"/>
      <c r="AZ1286" s="134"/>
      <c r="BA1286" s="134"/>
      <c r="BB1286" s="134"/>
      <c r="BC1286" s="135"/>
      <c r="BD1286" s="136"/>
      <c r="BG1286" s="48"/>
    </row>
    <row r="1287" spans="1:59" s="5" customFormat="1">
      <c r="A1287" s="127"/>
      <c r="G1287" s="17"/>
      <c r="J1287" s="128"/>
      <c r="K1287" s="129"/>
      <c r="L1287" s="129"/>
      <c r="M1287" s="36"/>
      <c r="N1287" s="130"/>
      <c r="S1287" s="17"/>
      <c r="T1287" s="153"/>
      <c r="X1287" s="17"/>
      <c r="Z1287" s="17"/>
      <c r="AA1287" s="131"/>
      <c r="AB1287" s="47"/>
      <c r="AE1287" s="17"/>
      <c r="AG1287" s="17"/>
      <c r="AK1287" s="132"/>
      <c r="AL1287" s="132"/>
      <c r="AM1287" s="132"/>
      <c r="AN1287" s="132"/>
      <c r="AO1287" s="132"/>
      <c r="AP1287" s="132"/>
      <c r="AQ1287" s="132"/>
      <c r="AR1287" s="132"/>
      <c r="AS1287" s="132"/>
      <c r="AT1287" s="133"/>
      <c r="AU1287" s="133"/>
      <c r="AV1287" s="133"/>
      <c r="AW1287" s="133"/>
      <c r="AX1287" s="134"/>
      <c r="AY1287" s="134"/>
      <c r="AZ1287" s="134"/>
      <c r="BA1287" s="134"/>
      <c r="BB1287" s="134"/>
      <c r="BC1287" s="135"/>
      <c r="BD1287" s="136"/>
      <c r="BG1287" s="48"/>
    </row>
    <row r="1288" spans="1:59" s="5" customFormat="1">
      <c r="A1288" s="127"/>
      <c r="G1288" s="17"/>
      <c r="J1288" s="128"/>
      <c r="K1288" s="129"/>
      <c r="L1288" s="129"/>
      <c r="M1288" s="36"/>
      <c r="N1288" s="130"/>
      <c r="S1288" s="17"/>
      <c r="T1288" s="153"/>
      <c r="X1288" s="17"/>
      <c r="Z1288" s="17"/>
      <c r="AA1288" s="131"/>
      <c r="AB1288" s="47"/>
      <c r="AE1288" s="17"/>
      <c r="AG1288" s="17"/>
      <c r="AK1288" s="132"/>
      <c r="AL1288" s="132"/>
      <c r="AM1288" s="132"/>
      <c r="AN1288" s="132"/>
      <c r="AO1288" s="132"/>
      <c r="AP1288" s="132"/>
      <c r="AQ1288" s="132"/>
      <c r="AR1288" s="132"/>
      <c r="AS1288" s="132"/>
      <c r="AT1288" s="133"/>
      <c r="AU1288" s="133"/>
      <c r="AV1288" s="133"/>
      <c r="AW1288" s="133"/>
      <c r="AX1288" s="134"/>
      <c r="AY1288" s="134"/>
      <c r="AZ1288" s="134"/>
      <c r="BA1288" s="134"/>
      <c r="BB1288" s="134"/>
      <c r="BC1288" s="135"/>
      <c r="BD1288" s="136"/>
      <c r="BG1288" s="48"/>
    </row>
    <row r="1289" spans="1:59" s="5" customFormat="1">
      <c r="A1289" s="127"/>
      <c r="G1289" s="17"/>
      <c r="J1289" s="128"/>
      <c r="K1289" s="129"/>
      <c r="L1289" s="129"/>
      <c r="M1289" s="36"/>
      <c r="N1289" s="130"/>
      <c r="S1289" s="17"/>
      <c r="T1289" s="153"/>
      <c r="X1289" s="17"/>
      <c r="Z1289" s="17"/>
      <c r="AA1289" s="131"/>
      <c r="AB1289" s="47"/>
      <c r="AE1289" s="17"/>
      <c r="AG1289" s="17"/>
      <c r="AK1289" s="132"/>
      <c r="AL1289" s="132"/>
      <c r="AM1289" s="132"/>
      <c r="AN1289" s="132"/>
      <c r="AO1289" s="132"/>
      <c r="AP1289" s="132"/>
      <c r="AQ1289" s="132"/>
      <c r="AR1289" s="132"/>
      <c r="AS1289" s="132"/>
      <c r="AT1289" s="133"/>
      <c r="AU1289" s="133"/>
      <c r="AV1289" s="133"/>
      <c r="AW1289" s="133"/>
      <c r="AX1289" s="134"/>
      <c r="AY1289" s="134"/>
      <c r="AZ1289" s="134"/>
      <c r="BA1289" s="134"/>
      <c r="BB1289" s="134"/>
      <c r="BC1289" s="135"/>
      <c r="BD1289" s="136"/>
      <c r="BG1289" s="48"/>
    </row>
    <row r="1290" spans="1:59" s="5" customFormat="1">
      <c r="A1290" s="127"/>
      <c r="G1290" s="17"/>
      <c r="J1290" s="128"/>
      <c r="K1290" s="129"/>
      <c r="L1290" s="129"/>
      <c r="M1290" s="36"/>
      <c r="N1290" s="130"/>
      <c r="S1290" s="17"/>
      <c r="T1290" s="153"/>
      <c r="X1290" s="17"/>
      <c r="Z1290" s="17"/>
      <c r="AA1290" s="131"/>
      <c r="AB1290" s="47"/>
      <c r="AE1290" s="17"/>
      <c r="AG1290" s="17"/>
      <c r="AK1290" s="132"/>
      <c r="AL1290" s="132"/>
      <c r="AM1290" s="132"/>
      <c r="AN1290" s="132"/>
      <c r="AO1290" s="132"/>
      <c r="AP1290" s="132"/>
      <c r="AQ1290" s="132"/>
      <c r="AR1290" s="132"/>
      <c r="AS1290" s="132"/>
      <c r="AT1290" s="133"/>
      <c r="AU1290" s="133"/>
      <c r="AV1290" s="133"/>
      <c r="AW1290" s="133"/>
      <c r="AX1290" s="134"/>
      <c r="AY1290" s="134"/>
      <c r="AZ1290" s="134"/>
      <c r="BA1290" s="134"/>
      <c r="BB1290" s="134"/>
      <c r="BC1290" s="135"/>
      <c r="BD1290" s="136"/>
      <c r="BG1290" s="48"/>
    </row>
    <row r="1291" spans="1:59" s="5" customFormat="1">
      <c r="A1291" s="127"/>
      <c r="G1291" s="17"/>
      <c r="J1291" s="128"/>
      <c r="K1291" s="129"/>
      <c r="L1291" s="129"/>
      <c r="M1291" s="36"/>
      <c r="N1291" s="130"/>
      <c r="S1291" s="17"/>
      <c r="T1291" s="153"/>
      <c r="X1291" s="17"/>
      <c r="Z1291" s="17"/>
      <c r="AA1291" s="131"/>
      <c r="AB1291" s="47"/>
      <c r="AE1291" s="17"/>
      <c r="AG1291" s="17"/>
      <c r="AK1291" s="132"/>
      <c r="AL1291" s="132"/>
      <c r="AM1291" s="132"/>
      <c r="AN1291" s="132"/>
      <c r="AO1291" s="132"/>
      <c r="AP1291" s="132"/>
      <c r="AQ1291" s="132"/>
      <c r="AR1291" s="132"/>
      <c r="AS1291" s="132"/>
      <c r="AT1291" s="133"/>
      <c r="AU1291" s="133"/>
      <c r="AV1291" s="133"/>
      <c r="AW1291" s="133"/>
      <c r="AX1291" s="134"/>
      <c r="AY1291" s="134"/>
      <c r="AZ1291" s="134"/>
      <c r="BA1291" s="134"/>
      <c r="BB1291" s="134"/>
      <c r="BC1291" s="135"/>
      <c r="BD1291" s="136"/>
      <c r="BG1291" s="48"/>
    </row>
    <row r="1292" spans="1:59" s="5" customFormat="1">
      <c r="A1292" s="127"/>
      <c r="G1292" s="17"/>
      <c r="J1292" s="128"/>
      <c r="K1292" s="129"/>
      <c r="L1292" s="129"/>
      <c r="M1292" s="36"/>
      <c r="N1292" s="130"/>
      <c r="S1292" s="17"/>
      <c r="T1292" s="153"/>
      <c r="X1292" s="17"/>
      <c r="Z1292" s="17"/>
      <c r="AA1292" s="131"/>
      <c r="AB1292" s="47"/>
      <c r="AE1292" s="17"/>
      <c r="AG1292" s="17"/>
      <c r="AK1292" s="132"/>
      <c r="AL1292" s="132"/>
      <c r="AM1292" s="132"/>
      <c r="AN1292" s="132"/>
      <c r="AO1292" s="132"/>
      <c r="AP1292" s="132"/>
      <c r="AQ1292" s="132"/>
      <c r="AR1292" s="132"/>
      <c r="AS1292" s="132"/>
      <c r="AT1292" s="133"/>
      <c r="AU1292" s="133"/>
      <c r="AV1292" s="133"/>
      <c r="AW1292" s="133"/>
      <c r="AX1292" s="134"/>
      <c r="AY1292" s="134"/>
      <c r="AZ1292" s="134"/>
      <c r="BA1292" s="134"/>
      <c r="BB1292" s="134"/>
      <c r="BC1292" s="135"/>
      <c r="BD1292" s="136"/>
      <c r="BG1292" s="48"/>
    </row>
    <row r="1293" spans="1:59" s="5" customFormat="1">
      <c r="A1293" s="127"/>
      <c r="G1293" s="17"/>
      <c r="J1293" s="128"/>
      <c r="K1293" s="129"/>
      <c r="L1293" s="129"/>
      <c r="M1293" s="36"/>
      <c r="N1293" s="130"/>
      <c r="S1293" s="17"/>
      <c r="T1293" s="153"/>
      <c r="X1293" s="17"/>
      <c r="Z1293" s="17"/>
      <c r="AA1293" s="131"/>
      <c r="AB1293" s="47"/>
      <c r="AE1293" s="17"/>
      <c r="AG1293" s="17"/>
      <c r="AK1293" s="132"/>
      <c r="AL1293" s="132"/>
      <c r="AM1293" s="132"/>
      <c r="AN1293" s="132"/>
      <c r="AO1293" s="132"/>
      <c r="AP1293" s="132"/>
      <c r="AQ1293" s="132"/>
      <c r="AR1293" s="132"/>
      <c r="AS1293" s="132"/>
      <c r="AT1293" s="133"/>
      <c r="AU1293" s="133"/>
      <c r="AV1293" s="133"/>
      <c r="AW1293" s="133"/>
      <c r="AX1293" s="134"/>
      <c r="AY1293" s="134"/>
      <c r="AZ1293" s="134"/>
      <c r="BA1293" s="134"/>
      <c r="BB1293" s="134"/>
      <c r="BC1293" s="135"/>
      <c r="BD1293" s="136"/>
      <c r="BG1293" s="48"/>
    </row>
    <row r="1294" spans="1:59" s="5" customFormat="1">
      <c r="A1294" s="127"/>
      <c r="G1294" s="17"/>
      <c r="J1294" s="128"/>
      <c r="K1294" s="129"/>
      <c r="L1294" s="129"/>
      <c r="M1294" s="36"/>
      <c r="N1294" s="130"/>
      <c r="S1294" s="17"/>
      <c r="T1294" s="153"/>
      <c r="X1294" s="17"/>
      <c r="Z1294" s="17"/>
      <c r="AA1294" s="131"/>
      <c r="AB1294" s="47"/>
      <c r="AE1294" s="17"/>
      <c r="AG1294" s="17"/>
      <c r="AK1294" s="132"/>
      <c r="AL1294" s="132"/>
      <c r="AM1294" s="132"/>
      <c r="AN1294" s="132"/>
      <c r="AO1294" s="132"/>
      <c r="AP1294" s="132"/>
      <c r="AQ1294" s="132"/>
      <c r="AR1294" s="132"/>
      <c r="AS1294" s="132"/>
      <c r="AT1294" s="133"/>
      <c r="AU1294" s="133"/>
      <c r="AV1294" s="133"/>
      <c r="AW1294" s="133"/>
      <c r="AX1294" s="134"/>
      <c r="AY1294" s="134"/>
      <c r="AZ1294" s="134"/>
      <c r="BA1294" s="134"/>
      <c r="BB1294" s="134"/>
      <c r="BC1294" s="135"/>
      <c r="BD1294" s="136"/>
      <c r="BG1294" s="48"/>
    </row>
    <row r="1295" spans="1:59" s="5" customFormat="1">
      <c r="A1295" s="127"/>
      <c r="G1295" s="17"/>
      <c r="J1295" s="128"/>
      <c r="K1295" s="129"/>
      <c r="L1295" s="129"/>
      <c r="M1295" s="36"/>
      <c r="N1295" s="130"/>
      <c r="S1295" s="17"/>
      <c r="T1295" s="153"/>
      <c r="X1295" s="17"/>
      <c r="Z1295" s="17"/>
      <c r="AA1295" s="131"/>
      <c r="AB1295" s="47"/>
      <c r="AE1295" s="17"/>
      <c r="AG1295" s="17"/>
      <c r="AK1295" s="132"/>
      <c r="AL1295" s="132"/>
      <c r="AM1295" s="132"/>
      <c r="AN1295" s="132"/>
      <c r="AO1295" s="132"/>
      <c r="AP1295" s="132"/>
      <c r="AQ1295" s="132"/>
      <c r="AR1295" s="132"/>
      <c r="AS1295" s="132"/>
      <c r="AT1295" s="133"/>
      <c r="AU1295" s="133"/>
      <c r="AV1295" s="133"/>
      <c r="AW1295" s="133"/>
      <c r="AX1295" s="134"/>
      <c r="AY1295" s="134"/>
      <c r="AZ1295" s="134"/>
      <c r="BA1295" s="134"/>
      <c r="BB1295" s="134"/>
      <c r="BC1295" s="135"/>
      <c r="BD1295" s="136"/>
      <c r="BG1295" s="48"/>
    </row>
    <row r="1296" spans="1:59" s="5" customFormat="1">
      <c r="A1296" s="127"/>
      <c r="G1296" s="17"/>
      <c r="J1296" s="128"/>
      <c r="K1296" s="129"/>
      <c r="L1296" s="129"/>
      <c r="M1296" s="36"/>
      <c r="N1296" s="130"/>
      <c r="S1296" s="17"/>
      <c r="T1296" s="153"/>
      <c r="X1296" s="17"/>
      <c r="Z1296" s="17"/>
      <c r="AA1296" s="131"/>
      <c r="AB1296" s="47"/>
      <c r="AE1296" s="17"/>
      <c r="AG1296" s="17"/>
      <c r="AK1296" s="132"/>
      <c r="AL1296" s="132"/>
      <c r="AM1296" s="132"/>
      <c r="AN1296" s="132"/>
      <c r="AO1296" s="132"/>
      <c r="AP1296" s="132"/>
      <c r="AQ1296" s="132"/>
      <c r="AR1296" s="132"/>
      <c r="AS1296" s="132"/>
      <c r="AT1296" s="133"/>
      <c r="AU1296" s="133"/>
      <c r="AV1296" s="133"/>
      <c r="AW1296" s="133"/>
      <c r="AX1296" s="134"/>
      <c r="AY1296" s="134"/>
      <c r="AZ1296" s="134"/>
      <c r="BA1296" s="134"/>
      <c r="BB1296" s="134"/>
      <c r="BC1296" s="135"/>
      <c r="BD1296" s="136"/>
      <c r="BG1296" s="48"/>
    </row>
    <row r="1297" spans="1:59" s="5" customFormat="1">
      <c r="A1297" s="127"/>
      <c r="G1297" s="17"/>
      <c r="J1297" s="128"/>
      <c r="K1297" s="129"/>
      <c r="L1297" s="129"/>
      <c r="M1297" s="36"/>
      <c r="N1297" s="130"/>
      <c r="S1297" s="17"/>
      <c r="T1297" s="153"/>
      <c r="X1297" s="17"/>
      <c r="Z1297" s="17"/>
      <c r="AA1297" s="131"/>
      <c r="AB1297" s="47"/>
      <c r="AE1297" s="17"/>
      <c r="AG1297" s="17"/>
      <c r="AK1297" s="132"/>
      <c r="AL1297" s="132"/>
      <c r="AM1297" s="132"/>
      <c r="AN1297" s="132"/>
      <c r="AO1297" s="132"/>
      <c r="AP1297" s="132"/>
      <c r="AQ1297" s="132"/>
      <c r="AR1297" s="132"/>
      <c r="AS1297" s="132"/>
      <c r="AT1297" s="133"/>
      <c r="AU1297" s="133"/>
      <c r="AV1297" s="133"/>
      <c r="AW1297" s="133"/>
      <c r="AX1297" s="134"/>
      <c r="AY1297" s="134"/>
      <c r="AZ1297" s="134"/>
      <c r="BA1297" s="134"/>
      <c r="BB1297" s="134"/>
      <c r="BC1297" s="135"/>
      <c r="BD1297" s="136"/>
      <c r="BG1297" s="48"/>
    </row>
    <row r="1298" spans="1:59" s="5" customFormat="1">
      <c r="A1298" s="127"/>
      <c r="G1298" s="17"/>
      <c r="J1298" s="128"/>
      <c r="K1298" s="129"/>
      <c r="L1298" s="129"/>
      <c r="M1298" s="36"/>
      <c r="N1298" s="130"/>
      <c r="S1298" s="17"/>
      <c r="T1298" s="153"/>
      <c r="X1298" s="17"/>
      <c r="Z1298" s="17"/>
      <c r="AA1298" s="131"/>
      <c r="AB1298" s="47"/>
      <c r="AE1298" s="17"/>
      <c r="AG1298" s="17"/>
      <c r="AK1298" s="132"/>
      <c r="AL1298" s="132"/>
      <c r="AM1298" s="132"/>
      <c r="AN1298" s="132"/>
      <c r="AO1298" s="132"/>
      <c r="AP1298" s="132"/>
      <c r="AQ1298" s="132"/>
      <c r="AR1298" s="132"/>
      <c r="AS1298" s="132"/>
      <c r="AT1298" s="133"/>
      <c r="AU1298" s="133"/>
      <c r="AV1298" s="133"/>
      <c r="AW1298" s="133"/>
      <c r="AX1298" s="134"/>
      <c r="AY1298" s="134"/>
      <c r="AZ1298" s="134"/>
      <c r="BA1298" s="134"/>
      <c r="BB1298" s="134"/>
      <c r="BC1298" s="135"/>
      <c r="BD1298" s="136"/>
      <c r="BG1298" s="48"/>
    </row>
    <row r="1299" spans="1:59" s="5" customFormat="1">
      <c r="A1299" s="127"/>
      <c r="G1299" s="17"/>
      <c r="J1299" s="128"/>
      <c r="K1299" s="129"/>
      <c r="L1299" s="129"/>
      <c r="M1299" s="36"/>
      <c r="N1299" s="130"/>
      <c r="S1299" s="17"/>
      <c r="T1299" s="153"/>
      <c r="X1299" s="17"/>
      <c r="Z1299" s="17"/>
      <c r="AA1299" s="131"/>
      <c r="AB1299" s="47"/>
      <c r="AE1299" s="17"/>
      <c r="AG1299" s="17"/>
      <c r="AK1299" s="132"/>
      <c r="AL1299" s="132"/>
      <c r="AM1299" s="132"/>
      <c r="AN1299" s="132"/>
      <c r="AO1299" s="132"/>
      <c r="AP1299" s="132"/>
      <c r="AQ1299" s="132"/>
      <c r="AR1299" s="132"/>
      <c r="AS1299" s="132"/>
      <c r="AT1299" s="133"/>
      <c r="AU1299" s="133"/>
      <c r="AV1299" s="133"/>
      <c r="AW1299" s="133"/>
      <c r="AX1299" s="134"/>
      <c r="AY1299" s="134"/>
      <c r="AZ1299" s="134"/>
      <c r="BA1299" s="134"/>
      <c r="BB1299" s="134"/>
      <c r="BC1299" s="135"/>
      <c r="BD1299" s="136"/>
      <c r="BG1299" s="48"/>
    </row>
    <row r="1300" spans="1:59" s="5" customFormat="1">
      <c r="A1300" s="127"/>
      <c r="G1300" s="17"/>
      <c r="J1300" s="128"/>
      <c r="K1300" s="129"/>
      <c r="L1300" s="129"/>
      <c r="M1300" s="36"/>
      <c r="N1300" s="130"/>
      <c r="S1300" s="17"/>
      <c r="T1300" s="153"/>
      <c r="X1300" s="17"/>
      <c r="Z1300" s="17"/>
      <c r="AA1300" s="131"/>
      <c r="AB1300" s="47"/>
      <c r="AE1300" s="17"/>
      <c r="AG1300" s="17"/>
      <c r="AK1300" s="132"/>
      <c r="AL1300" s="132"/>
      <c r="AM1300" s="132"/>
      <c r="AN1300" s="132"/>
      <c r="AO1300" s="132"/>
      <c r="AP1300" s="132"/>
      <c r="AQ1300" s="132"/>
      <c r="AR1300" s="132"/>
      <c r="AS1300" s="132"/>
      <c r="AT1300" s="133"/>
      <c r="AU1300" s="133"/>
      <c r="AV1300" s="133"/>
      <c r="AW1300" s="133"/>
      <c r="AX1300" s="134"/>
      <c r="AY1300" s="134"/>
      <c r="AZ1300" s="134"/>
      <c r="BA1300" s="134"/>
      <c r="BB1300" s="134"/>
      <c r="BC1300" s="135"/>
      <c r="BD1300" s="136"/>
      <c r="BG1300" s="48"/>
    </row>
    <row r="1301" spans="1:59" s="5" customFormat="1">
      <c r="A1301" s="127"/>
      <c r="G1301" s="17"/>
      <c r="J1301" s="128"/>
      <c r="K1301" s="129"/>
      <c r="L1301" s="129"/>
      <c r="M1301" s="36"/>
      <c r="N1301" s="130"/>
      <c r="S1301" s="17"/>
      <c r="T1301" s="153"/>
      <c r="X1301" s="17"/>
      <c r="Z1301" s="17"/>
      <c r="AA1301" s="131"/>
      <c r="AB1301" s="47"/>
      <c r="AE1301" s="17"/>
      <c r="AG1301" s="17"/>
      <c r="AK1301" s="132"/>
      <c r="AL1301" s="132"/>
      <c r="AM1301" s="132"/>
      <c r="AN1301" s="132"/>
      <c r="AO1301" s="132"/>
      <c r="AP1301" s="132"/>
      <c r="AQ1301" s="132"/>
      <c r="AR1301" s="132"/>
      <c r="AS1301" s="132"/>
      <c r="AT1301" s="133"/>
      <c r="AU1301" s="133"/>
      <c r="AV1301" s="133"/>
      <c r="AW1301" s="133"/>
      <c r="AX1301" s="134"/>
      <c r="AY1301" s="134"/>
      <c r="AZ1301" s="134"/>
      <c r="BA1301" s="134"/>
      <c r="BB1301" s="134"/>
      <c r="BC1301" s="135"/>
      <c r="BD1301" s="136"/>
      <c r="BG1301" s="48"/>
    </row>
    <row r="1302" spans="1:59" s="5" customFormat="1">
      <c r="A1302" s="127"/>
      <c r="G1302" s="17"/>
      <c r="J1302" s="128"/>
      <c r="K1302" s="129"/>
      <c r="L1302" s="129"/>
      <c r="M1302" s="36"/>
      <c r="N1302" s="130"/>
      <c r="S1302" s="17"/>
      <c r="T1302" s="153"/>
      <c r="X1302" s="17"/>
      <c r="Z1302" s="17"/>
      <c r="AA1302" s="131"/>
      <c r="AB1302" s="47"/>
      <c r="AE1302" s="17"/>
      <c r="AG1302" s="17"/>
      <c r="AK1302" s="132"/>
      <c r="AL1302" s="132"/>
      <c r="AM1302" s="132"/>
      <c r="AN1302" s="132"/>
      <c r="AO1302" s="132"/>
      <c r="AP1302" s="132"/>
      <c r="AQ1302" s="132"/>
      <c r="AR1302" s="132"/>
      <c r="AS1302" s="132"/>
      <c r="AT1302" s="133"/>
      <c r="AU1302" s="133"/>
      <c r="AV1302" s="133"/>
      <c r="AW1302" s="133"/>
      <c r="AX1302" s="134"/>
      <c r="AY1302" s="134"/>
      <c r="AZ1302" s="134"/>
      <c r="BA1302" s="134"/>
      <c r="BB1302" s="134"/>
      <c r="BC1302" s="135"/>
      <c r="BD1302" s="136"/>
      <c r="BG1302" s="48"/>
    </row>
    <row r="1303" spans="1:59" s="5" customFormat="1">
      <c r="A1303" s="127"/>
      <c r="G1303" s="17"/>
      <c r="J1303" s="128"/>
      <c r="K1303" s="129"/>
      <c r="L1303" s="129"/>
      <c r="M1303" s="36"/>
      <c r="N1303" s="130"/>
      <c r="S1303" s="17"/>
      <c r="T1303" s="153"/>
      <c r="X1303" s="17"/>
      <c r="Z1303" s="17"/>
      <c r="AA1303" s="131"/>
      <c r="AB1303" s="47"/>
      <c r="AE1303" s="17"/>
      <c r="AG1303" s="17"/>
      <c r="AK1303" s="132"/>
      <c r="AL1303" s="132"/>
      <c r="AM1303" s="132"/>
      <c r="AN1303" s="132"/>
      <c r="AO1303" s="132"/>
      <c r="AP1303" s="132"/>
      <c r="AQ1303" s="132"/>
      <c r="AR1303" s="132"/>
      <c r="AS1303" s="132"/>
      <c r="AT1303" s="133"/>
      <c r="AU1303" s="133"/>
      <c r="AV1303" s="133"/>
      <c r="AW1303" s="133"/>
      <c r="AX1303" s="134"/>
      <c r="AY1303" s="134"/>
      <c r="AZ1303" s="134"/>
      <c r="BA1303" s="134"/>
      <c r="BB1303" s="134"/>
      <c r="BC1303" s="135"/>
      <c r="BD1303" s="136"/>
      <c r="BG1303" s="48"/>
    </row>
    <row r="1304" spans="1:59" s="5" customFormat="1">
      <c r="A1304" s="127"/>
      <c r="G1304" s="17"/>
      <c r="J1304" s="128"/>
      <c r="K1304" s="129"/>
      <c r="L1304" s="129"/>
      <c r="M1304" s="36"/>
      <c r="N1304" s="130"/>
      <c r="S1304" s="17"/>
      <c r="T1304" s="153"/>
      <c r="X1304" s="17"/>
      <c r="Z1304" s="17"/>
      <c r="AA1304" s="131"/>
      <c r="AB1304" s="47"/>
      <c r="AE1304" s="17"/>
      <c r="AG1304" s="17"/>
      <c r="AK1304" s="132"/>
      <c r="AL1304" s="132"/>
      <c r="AM1304" s="132"/>
      <c r="AN1304" s="132"/>
      <c r="AO1304" s="132"/>
      <c r="AP1304" s="132"/>
      <c r="AQ1304" s="132"/>
      <c r="AR1304" s="132"/>
      <c r="AS1304" s="132"/>
      <c r="AT1304" s="133"/>
      <c r="AU1304" s="133"/>
      <c r="AV1304" s="133"/>
      <c r="AW1304" s="133"/>
      <c r="AX1304" s="134"/>
      <c r="AY1304" s="134"/>
      <c r="AZ1304" s="134"/>
      <c r="BA1304" s="134"/>
      <c r="BB1304" s="134"/>
      <c r="BC1304" s="135"/>
      <c r="BD1304" s="136"/>
      <c r="BG1304" s="48"/>
    </row>
    <row r="1305" spans="1:59" s="5" customFormat="1">
      <c r="A1305" s="127"/>
      <c r="G1305" s="17"/>
      <c r="J1305" s="128"/>
      <c r="K1305" s="129"/>
      <c r="L1305" s="129"/>
      <c r="M1305" s="36"/>
      <c r="N1305" s="130"/>
      <c r="S1305" s="17"/>
      <c r="T1305" s="153"/>
      <c r="X1305" s="17"/>
      <c r="Z1305" s="17"/>
      <c r="AA1305" s="131"/>
      <c r="AB1305" s="47"/>
      <c r="AE1305" s="17"/>
      <c r="AG1305" s="17"/>
      <c r="AK1305" s="132"/>
      <c r="AL1305" s="132"/>
      <c r="AM1305" s="132"/>
      <c r="AN1305" s="132"/>
      <c r="AO1305" s="132"/>
      <c r="AP1305" s="132"/>
      <c r="AQ1305" s="132"/>
      <c r="AR1305" s="132"/>
      <c r="AS1305" s="132"/>
      <c r="AT1305" s="133"/>
      <c r="AU1305" s="133"/>
      <c r="AV1305" s="133"/>
      <c r="AW1305" s="133"/>
      <c r="AX1305" s="134"/>
      <c r="AY1305" s="134"/>
      <c r="AZ1305" s="134"/>
      <c r="BA1305" s="134"/>
      <c r="BB1305" s="134"/>
      <c r="BC1305" s="135"/>
      <c r="BD1305" s="136"/>
      <c r="BG1305" s="48"/>
    </row>
    <row r="1306" spans="1:59" s="5" customFormat="1">
      <c r="A1306" s="127"/>
      <c r="G1306" s="17"/>
      <c r="J1306" s="128"/>
      <c r="K1306" s="129"/>
      <c r="L1306" s="129"/>
      <c r="M1306" s="36"/>
      <c r="N1306" s="130"/>
      <c r="S1306" s="17"/>
      <c r="T1306" s="153"/>
      <c r="X1306" s="17"/>
      <c r="Z1306" s="17"/>
      <c r="AA1306" s="131"/>
      <c r="AB1306" s="47"/>
      <c r="AE1306" s="17"/>
      <c r="AG1306" s="17"/>
      <c r="AK1306" s="132"/>
      <c r="AL1306" s="132"/>
      <c r="AM1306" s="132"/>
      <c r="AN1306" s="132"/>
      <c r="AO1306" s="132"/>
      <c r="AP1306" s="132"/>
      <c r="AQ1306" s="132"/>
      <c r="AR1306" s="132"/>
      <c r="AS1306" s="132"/>
      <c r="AT1306" s="133"/>
      <c r="AU1306" s="133"/>
      <c r="AV1306" s="133"/>
      <c r="AW1306" s="133"/>
      <c r="AX1306" s="134"/>
      <c r="AY1306" s="134"/>
      <c r="AZ1306" s="134"/>
      <c r="BA1306" s="134"/>
      <c r="BB1306" s="134"/>
      <c r="BC1306" s="135"/>
      <c r="BD1306" s="136"/>
      <c r="BG1306" s="48"/>
    </row>
    <row r="1307" spans="1:59" s="5" customFormat="1">
      <c r="A1307" s="127"/>
      <c r="G1307" s="17"/>
      <c r="J1307" s="128"/>
      <c r="K1307" s="129"/>
      <c r="L1307" s="129"/>
      <c r="M1307" s="36"/>
      <c r="N1307" s="130"/>
      <c r="S1307" s="17"/>
      <c r="T1307" s="153"/>
      <c r="X1307" s="17"/>
      <c r="Z1307" s="17"/>
      <c r="AA1307" s="131"/>
      <c r="AB1307" s="47"/>
      <c r="AE1307" s="17"/>
      <c r="AG1307" s="17"/>
      <c r="AK1307" s="132"/>
      <c r="AL1307" s="132"/>
      <c r="AM1307" s="132"/>
      <c r="AN1307" s="132"/>
      <c r="AO1307" s="132"/>
      <c r="AP1307" s="132"/>
      <c r="AQ1307" s="132"/>
      <c r="AR1307" s="132"/>
      <c r="AS1307" s="132"/>
      <c r="AT1307" s="133"/>
      <c r="AU1307" s="133"/>
      <c r="AV1307" s="133"/>
      <c r="AW1307" s="133"/>
      <c r="AX1307" s="134"/>
      <c r="AY1307" s="134"/>
      <c r="AZ1307" s="134"/>
      <c r="BA1307" s="134"/>
      <c r="BB1307" s="134"/>
      <c r="BC1307" s="135"/>
      <c r="BD1307" s="136"/>
      <c r="BG1307" s="48"/>
    </row>
    <row r="1308" spans="1:59" s="5" customFormat="1">
      <c r="A1308" s="127"/>
      <c r="G1308" s="17"/>
      <c r="J1308" s="128"/>
      <c r="K1308" s="129"/>
      <c r="L1308" s="129"/>
      <c r="M1308" s="36"/>
      <c r="N1308" s="130"/>
      <c r="S1308" s="17"/>
      <c r="T1308" s="153"/>
      <c r="X1308" s="17"/>
      <c r="Z1308" s="17"/>
      <c r="AA1308" s="131"/>
      <c r="AB1308" s="47"/>
      <c r="AE1308" s="17"/>
      <c r="AG1308" s="17"/>
      <c r="AK1308" s="132"/>
      <c r="AL1308" s="132"/>
      <c r="AM1308" s="132"/>
      <c r="AN1308" s="132"/>
      <c r="AO1308" s="132"/>
      <c r="AP1308" s="132"/>
      <c r="AQ1308" s="132"/>
      <c r="AR1308" s="132"/>
      <c r="AS1308" s="132"/>
      <c r="AT1308" s="133"/>
      <c r="AU1308" s="133"/>
      <c r="AV1308" s="133"/>
      <c r="AW1308" s="133"/>
      <c r="AX1308" s="134"/>
      <c r="AY1308" s="134"/>
      <c r="AZ1308" s="134"/>
      <c r="BA1308" s="134"/>
      <c r="BB1308" s="134"/>
      <c r="BC1308" s="135"/>
      <c r="BD1308" s="136"/>
      <c r="BG1308" s="48"/>
    </row>
    <row r="1309" spans="1:59" s="5" customFormat="1">
      <c r="A1309" s="127"/>
      <c r="G1309" s="17"/>
      <c r="J1309" s="128"/>
      <c r="K1309" s="129"/>
      <c r="L1309" s="129"/>
      <c r="M1309" s="36"/>
      <c r="N1309" s="130"/>
      <c r="S1309" s="17"/>
      <c r="T1309" s="153"/>
      <c r="X1309" s="17"/>
      <c r="Z1309" s="17"/>
      <c r="AA1309" s="131"/>
      <c r="AB1309" s="47"/>
      <c r="AE1309" s="17"/>
      <c r="AG1309" s="17"/>
      <c r="AK1309" s="132"/>
      <c r="AL1309" s="132"/>
      <c r="AM1309" s="132"/>
      <c r="AN1309" s="132"/>
      <c r="AO1309" s="132"/>
      <c r="AP1309" s="132"/>
      <c r="AQ1309" s="132"/>
      <c r="AR1309" s="132"/>
      <c r="AS1309" s="132"/>
      <c r="AT1309" s="133"/>
      <c r="AU1309" s="133"/>
      <c r="AV1309" s="133"/>
      <c r="AW1309" s="133"/>
      <c r="AX1309" s="134"/>
      <c r="AY1309" s="134"/>
      <c r="AZ1309" s="134"/>
      <c r="BA1309" s="134"/>
      <c r="BB1309" s="134"/>
      <c r="BC1309" s="135"/>
      <c r="BD1309" s="136"/>
      <c r="BG1309" s="48"/>
    </row>
    <row r="1310" spans="1:59" s="5" customFormat="1">
      <c r="A1310" s="127"/>
      <c r="G1310" s="17"/>
      <c r="J1310" s="128"/>
      <c r="K1310" s="129"/>
      <c r="L1310" s="129"/>
      <c r="M1310" s="36"/>
      <c r="N1310" s="130"/>
      <c r="S1310" s="17"/>
      <c r="T1310" s="153"/>
      <c r="X1310" s="17"/>
      <c r="Z1310" s="17"/>
      <c r="AA1310" s="131"/>
      <c r="AB1310" s="47"/>
      <c r="AE1310" s="17"/>
      <c r="AG1310" s="17"/>
      <c r="AK1310" s="132"/>
      <c r="AL1310" s="132"/>
      <c r="AM1310" s="132"/>
      <c r="AN1310" s="132"/>
      <c r="AO1310" s="132"/>
      <c r="AP1310" s="132"/>
      <c r="AQ1310" s="132"/>
      <c r="AR1310" s="132"/>
      <c r="AS1310" s="132"/>
      <c r="AT1310" s="133"/>
      <c r="AU1310" s="133"/>
      <c r="AV1310" s="133"/>
      <c r="AW1310" s="133"/>
      <c r="AX1310" s="134"/>
      <c r="AY1310" s="134"/>
      <c r="AZ1310" s="134"/>
      <c r="BA1310" s="134"/>
      <c r="BB1310" s="134"/>
      <c r="BC1310" s="135"/>
      <c r="BD1310" s="136"/>
      <c r="BG1310" s="48"/>
    </row>
    <row r="1311" spans="1:59" s="5" customFormat="1">
      <c r="A1311" s="127"/>
      <c r="G1311" s="17"/>
      <c r="J1311" s="128"/>
      <c r="K1311" s="129"/>
      <c r="L1311" s="129"/>
      <c r="M1311" s="36"/>
      <c r="N1311" s="130"/>
      <c r="S1311" s="17"/>
      <c r="T1311" s="153"/>
      <c r="X1311" s="17"/>
      <c r="Z1311" s="17"/>
      <c r="AA1311" s="131"/>
      <c r="AB1311" s="47"/>
      <c r="AE1311" s="17"/>
      <c r="AG1311" s="17"/>
      <c r="AK1311" s="132"/>
      <c r="AL1311" s="132"/>
      <c r="AM1311" s="132"/>
      <c r="AN1311" s="132"/>
      <c r="AO1311" s="132"/>
      <c r="AP1311" s="132"/>
      <c r="AQ1311" s="132"/>
      <c r="AR1311" s="132"/>
      <c r="AS1311" s="132"/>
      <c r="AT1311" s="133"/>
      <c r="AU1311" s="133"/>
      <c r="AV1311" s="133"/>
      <c r="AW1311" s="133"/>
      <c r="AX1311" s="134"/>
      <c r="AY1311" s="134"/>
      <c r="AZ1311" s="134"/>
      <c r="BA1311" s="134"/>
      <c r="BB1311" s="134"/>
      <c r="BC1311" s="135"/>
      <c r="BD1311" s="136"/>
      <c r="BG1311" s="48"/>
    </row>
    <row r="1312" spans="1:59" s="5" customFormat="1">
      <c r="A1312" s="127"/>
      <c r="G1312" s="17"/>
      <c r="J1312" s="128"/>
      <c r="K1312" s="129"/>
      <c r="L1312" s="129"/>
      <c r="M1312" s="36"/>
      <c r="N1312" s="130"/>
      <c r="S1312" s="17"/>
      <c r="T1312" s="153"/>
      <c r="X1312" s="17"/>
      <c r="Z1312" s="17"/>
      <c r="AA1312" s="131"/>
      <c r="AB1312" s="47"/>
      <c r="AE1312" s="17"/>
      <c r="AG1312" s="17"/>
      <c r="AK1312" s="132"/>
      <c r="AL1312" s="132"/>
      <c r="AM1312" s="132"/>
      <c r="AN1312" s="132"/>
      <c r="AO1312" s="132"/>
      <c r="AP1312" s="132"/>
      <c r="AQ1312" s="132"/>
      <c r="AR1312" s="132"/>
      <c r="AS1312" s="132"/>
      <c r="AT1312" s="133"/>
      <c r="AU1312" s="133"/>
      <c r="AV1312" s="133"/>
      <c r="AW1312" s="133"/>
      <c r="AX1312" s="134"/>
      <c r="AY1312" s="134"/>
      <c r="AZ1312" s="134"/>
      <c r="BA1312" s="134"/>
      <c r="BB1312" s="134"/>
      <c r="BC1312" s="135"/>
      <c r="BD1312" s="136"/>
      <c r="BG1312" s="48"/>
    </row>
    <row r="1313" spans="1:59" s="5" customFormat="1">
      <c r="A1313" s="127"/>
      <c r="G1313" s="17"/>
      <c r="J1313" s="128"/>
      <c r="K1313" s="129"/>
      <c r="L1313" s="129"/>
      <c r="M1313" s="36"/>
      <c r="N1313" s="130"/>
      <c r="S1313" s="17"/>
      <c r="T1313" s="153"/>
      <c r="X1313" s="17"/>
      <c r="Z1313" s="17"/>
      <c r="AA1313" s="131"/>
      <c r="AB1313" s="47"/>
      <c r="AE1313" s="17"/>
      <c r="AG1313" s="17"/>
      <c r="AK1313" s="132"/>
      <c r="AL1313" s="132"/>
      <c r="AM1313" s="132"/>
      <c r="AN1313" s="132"/>
      <c r="AO1313" s="132"/>
      <c r="AP1313" s="132"/>
      <c r="AQ1313" s="132"/>
      <c r="AR1313" s="132"/>
      <c r="AS1313" s="132"/>
      <c r="AT1313" s="133"/>
      <c r="AU1313" s="133"/>
      <c r="AV1313" s="133"/>
      <c r="AW1313" s="133"/>
      <c r="AX1313" s="134"/>
      <c r="AY1313" s="134"/>
      <c r="AZ1313" s="134"/>
      <c r="BA1313" s="134"/>
      <c r="BB1313" s="134"/>
      <c r="BC1313" s="135"/>
      <c r="BD1313" s="136"/>
      <c r="BG1313" s="48"/>
    </row>
    <row r="1314" spans="1:59" s="5" customFormat="1">
      <c r="A1314" s="127"/>
      <c r="G1314" s="17"/>
      <c r="J1314" s="128"/>
      <c r="K1314" s="129"/>
      <c r="L1314" s="129"/>
      <c r="M1314" s="36"/>
      <c r="N1314" s="130"/>
      <c r="S1314" s="17"/>
      <c r="T1314" s="153"/>
      <c r="X1314" s="17"/>
      <c r="Z1314" s="17"/>
      <c r="AA1314" s="131"/>
      <c r="AB1314" s="47"/>
      <c r="AE1314" s="17"/>
      <c r="AG1314" s="17"/>
      <c r="AK1314" s="132"/>
      <c r="AL1314" s="132"/>
      <c r="AM1314" s="132"/>
      <c r="AN1314" s="132"/>
      <c r="AO1314" s="132"/>
      <c r="AP1314" s="132"/>
      <c r="AQ1314" s="132"/>
      <c r="AR1314" s="132"/>
      <c r="AS1314" s="132"/>
      <c r="AT1314" s="133"/>
      <c r="AU1314" s="133"/>
      <c r="AV1314" s="133"/>
      <c r="AW1314" s="133"/>
      <c r="AX1314" s="134"/>
      <c r="AY1314" s="134"/>
      <c r="AZ1314" s="134"/>
      <c r="BA1314" s="134"/>
      <c r="BB1314" s="134"/>
      <c r="BC1314" s="135"/>
      <c r="BD1314" s="136"/>
      <c r="BG1314" s="48"/>
    </row>
    <row r="1315" spans="1:59" s="5" customFormat="1">
      <c r="A1315" s="127"/>
      <c r="G1315" s="17"/>
      <c r="J1315" s="128"/>
      <c r="K1315" s="129"/>
      <c r="L1315" s="129"/>
      <c r="M1315" s="36"/>
      <c r="N1315" s="130"/>
      <c r="S1315" s="17"/>
      <c r="T1315" s="153"/>
      <c r="X1315" s="17"/>
      <c r="Z1315" s="17"/>
      <c r="AA1315" s="131"/>
      <c r="AB1315" s="47"/>
      <c r="AE1315" s="17"/>
      <c r="AG1315" s="17"/>
      <c r="AK1315" s="132"/>
      <c r="AL1315" s="132"/>
      <c r="AM1315" s="132"/>
      <c r="AN1315" s="132"/>
      <c r="AO1315" s="132"/>
      <c r="AP1315" s="132"/>
      <c r="AQ1315" s="132"/>
      <c r="AR1315" s="132"/>
      <c r="AS1315" s="132"/>
      <c r="AT1315" s="133"/>
      <c r="AU1315" s="133"/>
      <c r="AV1315" s="133"/>
      <c r="AW1315" s="133"/>
      <c r="AX1315" s="134"/>
      <c r="AY1315" s="134"/>
      <c r="AZ1315" s="134"/>
      <c r="BA1315" s="134"/>
      <c r="BB1315" s="134"/>
      <c r="BC1315" s="135"/>
      <c r="BD1315" s="136"/>
      <c r="BG1315" s="48"/>
    </row>
    <row r="1316" spans="1:59" s="5" customFormat="1">
      <c r="A1316" s="127"/>
      <c r="G1316" s="17"/>
      <c r="J1316" s="128"/>
      <c r="K1316" s="129"/>
      <c r="L1316" s="129"/>
      <c r="M1316" s="36"/>
      <c r="N1316" s="130"/>
      <c r="S1316" s="17"/>
      <c r="T1316" s="153"/>
      <c r="X1316" s="17"/>
      <c r="Z1316" s="17"/>
      <c r="AA1316" s="131"/>
      <c r="AB1316" s="47"/>
      <c r="AE1316" s="17"/>
      <c r="AG1316" s="17"/>
      <c r="AK1316" s="132"/>
      <c r="AL1316" s="132"/>
      <c r="AM1316" s="132"/>
      <c r="AN1316" s="132"/>
      <c r="AO1316" s="132"/>
      <c r="AP1316" s="132"/>
      <c r="AQ1316" s="132"/>
      <c r="AR1316" s="132"/>
      <c r="AS1316" s="132"/>
      <c r="AT1316" s="133"/>
      <c r="AU1316" s="133"/>
      <c r="AV1316" s="133"/>
      <c r="AW1316" s="133"/>
      <c r="AX1316" s="134"/>
      <c r="AY1316" s="134"/>
      <c r="AZ1316" s="134"/>
      <c r="BA1316" s="134"/>
      <c r="BB1316" s="134"/>
      <c r="BC1316" s="135"/>
      <c r="BD1316" s="136"/>
      <c r="BG1316" s="48"/>
    </row>
    <row r="1317" spans="1:59" s="5" customFormat="1">
      <c r="A1317" s="127"/>
      <c r="G1317" s="17"/>
      <c r="J1317" s="128"/>
      <c r="K1317" s="129"/>
      <c r="L1317" s="129"/>
      <c r="M1317" s="36"/>
      <c r="N1317" s="130"/>
      <c r="S1317" s="17"/>
      <c r="T1317" s="153"/>
      <c r="X1317" s="17"/>
      <c r="Z1317" s="17"/>
      <c r="AA1317" s="131"/>
      <c r="AB1317" s="47"/>
      <c r="AE1317" s="17"/>
      <c r="AG1317" s="17"/>
      <c r="AK1317" s="132"/>
      <c r="AL1317" s="132"/>
      <c r="AM1317" s="132"/>
      <c r="AN1317" s="132"/>
      <c r="AO1317" s="132"/>
      <c r="AP1317" s="132"/>
      <c r="AQ1317" s="132"/>
      <c r="AR1317" s="132"/>
      <c r="AS1317" s="132"/>
      <c r="AT1317" s="133"/>
      <c r="AU1317" s="133"/>
      <c r="AV1317" s="133"/>
      <c r="AW1317" s="133"/>
      <c r="AX1317" s="134"/>
      <c r="AY1317" s="134"/>
      <c r="AZ1317" s="134"/>
      <c r="BA1317" s="134"/>
      <c r="BB1317" s="134"/>
      <c r="BC1317" s="135"/>
      <c r="BD1317" s="136"/>
      <c r="BG1317" s="48"/>
    </row>
    <row r="1318" spans="1:59" s="5" customFormat="1">
      <c r="A1318" s="127"/>
      <c r="G1318" s="17"/>
      <c r="J1318" s="128"/>
      <c r="K1318" s="129"/>
      <c r="L1318" s="129"/>
      <c r="M1318" s="36"/>
      <c r="N1318" s="130"/>
      <c r="S1318" s="17"/>
      <c r="T1318" s="153"/>
      <c r="X1318" s="17"/>
      <c r="Z1318" s="17"/>
      <c r="AA1318" s="131"/>
      <c r="AB1318" s="47"/>
      <c r="AE1318" s="17"/>
      <c r="AG1318" s="17"/>
      <c r="AK1318" s="132"/>
      <c r="AL1318" s="132"/>
      <c r="AM1318" s="132"/>
      <c r="AN1318" s="132"/>
      <c r="AO1318" s="132"/>
      <c r="AP1318" s="132"/>
      <c r="AQ1318" s="132"/>
      <c r="AR1318" s="132"/>
      <c r="AS1318" s="132"/>
      <c r="AT1318" s="133"/>
      <c r="AU1318" s="133"/>
      <c r="AV1318" s="133"/>
      <c r="AW1318" s="133"/>
      <c r="AX1318" s="134"/>
      <c r="AY1318" s="134"/>
      <c r="AZ1318" s="134"/>
      <c r="BA1318" s="134"/>
      <c r="BB1318" s="134"/>
      <c r="BC1318" s="135"/>
      <c r="BD1318" s="136"/>
      <c r="BG1318" s="48"/>
    </row>
    <row r="1319" spans="1:59" s="5" customFormat="1">
      <c r="A1319" s="127"/>
      <c r="G1319" s="17"/>
      <c r="J1319" s="128"/>
      <c r="K1319" s="129"/>
      <c r="L1319" s="129"/>
      <c r="M1319" s="36"/>
      <c r="N1319" s="130"/>
      <c r="S1319" s="17"/>
      <c r="T1319" s="153"/>
      <c r="X1319" s="17"/>
      <c r="Z1319" s="17"/>
      <c r="AA1319" s="131"/>
      <c r="AB1319" s="47"/>
      <c r="AE1319" s="17"/>
      <c r="AG1319" s="17"/>
      <c r="AK1319" s="132"/>
      <c r="AL1319" s="132"/>
      <c r="AM1319" s="132"/>
      <c r="AN1319" s="132"/>
      <c r="AO1319" s="132"/>
      <c r="AP1319" s="132"/>
      <c r="AQ1319" s="132"/>
      <c r="AR1319" s="132"/>
      <c r="AS1319" s="132"/>
      <c r="AT1319" s="133"/>
      <c r="AU1319" s="133"/>
      <c r="AV1319" s="133"/>
      <c r="AW1319" s="133"/>
      <c r="AX1319" s="134"/>
      <c r="AY1319" s="134"/>
      <c r="AZ1319" s="134"/>
      <c r="BA1319" s="134"/>
      <c r="BB1319" s="134"/>
      <c r="BC1319" s="135"/>
      <c r="BD1319" s="136"/>
      <c r="BG1319" s="48"/>
    </row>
    <row r="1320" spans="1:59" s="5" customFormat="1">
      <c r="A1320" s="127"/>
      <c r="G1320" s="17"/>
      <c r="J1320" s="128"/>
      <c r="K1320" s="129"/>
      <c r="L1320" s="129"/>
      <c r="M1320" s="36"/>
      <c r="N1320" s="130"/>
      <c r="S1320" s="17"/>
      <c r="T1320" s="153"/>
      <c r="X1320" s="17"/>
      <c r="Z1320" s="17"/>
      <c r="AA1320" s="131"/>
      <c r="AB1320" s="47"/>
      <c r="AE1320" s="17"/>
      <c r="AG1320" s="17"/>
      <c r="AK1320" s="132"/>
      <c r="AL1320" s="132"/>
      <c r="AM1320" s="132"/>
      <c r="AN1320" s="132"/>
      <c r="AO1320" s="132"/>
      <c r="AP1320" s="132"/>
      <c r="AQ1320" s="132"/>
      <c r="AR1320" s="132"/>
      <c r="AS1320" s="132"/>
      <c r="AT1320" s="133"/>
      <c r="AU1320" s="133"/>
      <c r="AV1320" s="133"/>
      <c r="AW1320" s="133"/>
      <c r="AX1320" s="134"/>
      <c r="AY1320" s="134"/>
      <c r="AZ1320" s="134"/>
      <c r="BA1320" s="134"/>
      <c r="BB1320" s="134"/>
      <c r="BC1320" s="135"/>
      <c r="BD1320" s="136"/>
      <c r="BG1320" s="48"/>
    </row>
    <row r="1321" spans="1:59" s="5" customFormat="1">
      <c r="A1321" s="127"/>
      <c r="G1321" s="17"/>
      <c r="J1321" s="128"/>
      <c r="K1321" s="129"/>
      <c r="L1321" s="129"/>
      <c r="M1321" s="36"/>
      <c r="N1321" s="130"/>
      <c r="S1321" s="17"/>
      <c r="T1321" s="153"/>
      <c r="X1321" s="17"/>
      <c r="Z1321" s="17"/>
      <c r="AA1321" s="131"/>
      <c r="AB1321" s="47"/>
      <c r="AE1321" s="17"/>
      <c r="AG1321" s="17"/>
      <c r="AK1321" s="132"/>
      <c r="AL1321" s="132"/>
      <c r="AM1321" s="132"/>
      <c r="AN1321" s="132"/>
      <c r="AO1321" s="132"/>
      <c r="AP1321" s="132"/>
      <c r="AQ1321" s="132"/>
      <c r="AR1321" s="132"/>
      <c r="AS1321" s="132"/>
      <c r="AT1321" s="133"/>
      <c r="AU1321" s="133"/>
      <c r="AV1321" s="133"/>
      <c r="AW1321" s="133"/>
      <c r="AX1321" s="134"/>
      <c r="AY1321" s="134"/>
      <c r="AZ1321" s="134"/>
      <c r="BA1321" s="134"/>
      <c r="BB1321" s="134"/>
      <c r="BC1321" s="135"/>
      <c r="BD1321" s="136"/>
      <c r="BG1321" s="48"/>
    </row>
    <row r="1322" spans="1:59" s="5" customFormat="1">
      <c r="A1322" s="127"/>
      <c r="G1322" s="17"/>
      <c r="J1322" s="128"/>
      <c r="K1322" s="129"/>
      <c r="L1322" s="129"/>
      <c r="M1322" s="36"/>
      <c r="N1322" s="130"/>
      <c r="S1322" s="17"/>
      <c r="T1322" s="153"/>
      <c r="X1322" s="17"/>
      <c r="Z1322" s="17"/>
      <c r="AA1322" s="131"/>
      <c r="AB1322" s="47"/>
      <c r="AE1322" s="17"/>
      <c r="AG1322" s="17"/>
      <c r="AK1322" s="132"/>
      <c r="AL1322" s="132"/>
      <c r="AM1322" s="132"/>
      <c r="AN1322" s="132"/>
      <c r="AO1322" s="132"/>
      <c r="AP1322" s="132"/>
      <c r="AQ1322" s="132"/>
      <c r="AR1322" s="132"/>
      <c r="AS1322" s="132"/>
      <c r="AT1322" s="133"/>
      <c r="AU1322" s="133"/>
      <c r="AV1322" s="133"/>
      <c r="AW1322" s="133"/>
      <c r="AX1322" s="134"/>
      <c r="AY1322" s="134"/>
      <c r="AZ1322" s="134"/>
      <c r="BA1322" s="134"/>
      <c r="BB1322" s="134"/>
      <c r="BC1322" s="135"/>
      <c r="BD1322" s="136"/>
      <c r="BG1322" s="48"/>
    </row>
    <row r="1323" spans="1:59" s="5" customFormat="1">
      <c r="A1323" s="127"/>
      <c r="G1323" s="17"/>
      <c r="J1323" s="128"/>
      <c r="K1323" s="129"/>
      <c r="L1323" s="129"/>
      <c r="M1323" s="36"/>
      <c r="N1323" s="130"/>
      <c r="S1323" s="17"/>
      <c r="T1323" s="153"/>
      <c r="X1323" s="17"/>
      <c r="Z1323" s="17"/>
      <c r="AA1323" s="131"/>
      <c r="AB1323" s="47"/>
      <c r="AE1323" s="17"/>
      <c r="AG1323" s="17"/>
      <c r="AK1323" s="132"/>
      <c r="AL1323" s="132"/>
      <c r="AM1323" s="132"/>
      <c r="AN1323" s="132"/>
      <c r="AO1323" s="132"/>
      <c r="AP1323" s="132"/>
      <c r="AQ1323" s="132"/>
      <c r="AR1323" s="132"/>
      <c r="AS1323" s="132"/>
      <c r="AT1323" s="133"/>
      <c r="AU1323" s="133"/>
      <c r="AV1323" s="133"/>
      <c r="AW1323" s="133"/>
      <c r="AX1323" s="134"/>
      <c r="AY1323" s="134"/>
      <c r="AZ1323" s="134"/>
      <c r="BA1323" s="134"/>
      <c r="BB1323" s="134"/>
      <c r="BC1323" s="135"/>
      <c r="BD1323" s="136"/>
      <c r="BG1323" s="48"/>
    </row>
    <row r="1324" spans="1:59" s="5" customFormat="1">
      <c r="A1324" s="127"/>
      <c r="G1324" s="17"/>
      <c r="J1324" s="128"/>
      <c r="K1324" s="129"/>
      <c r="L1324" s="129"/>
      <c r="M1324" s="36"/>
      <c r="N1324" s="130"/>
      <c r="S1324" s="17"/>
      <c r="T1324" s="153"/>
      <c r="X1324" s="17"/>
      <c r="Z1324" s="17"/>
      <c r="AA1324" s="131"/>
      <c r="AB1324" s="47"/>
      <c r="AE1324" s="17"/>
      <c r="AG1324" s="17"/>
      <c r="AK1324" s="132"/>
      <c r="AL1324" s="132"/>
      <c r="AM1324" s="132"/>
      <c r="AN1324" s="132"/>
      <c r="AO1324" s="132"/>
      <c r="AP1324" s="132"/>
      <c r="AQ1324" s="132"/>
      <c r="AR1324" s="132"/>
      <c r="AS1324" s="132"/>
      <c r="AT1324" s="133"/>
      <c r="AU1324" s="133"/>
      <c r="AV1324" s="133"/>
      <c r="AW1324" s="133"/>
      <c r="AX1324" s="134"/>
      <c r="AY1324" s="134"/>
      <c r="AZ1324" s="134"/>
      <c r="BA1324" s="134"/>
      <c r="BB1324" s="134"/>
      <c r="BC1324" s="135"/>
      <c r="BD1324" s="136"/>
      <c r="BG1324" s="48"/>
    </row>
    <row r="1325" spans="1:59" s="5" customFormat="1">
      <c r="A1325" s="127"/>
      <c r="G1325" s="17"/>
      <c r="J1325" s="128"/>
      <c r="K1325" s="129"/>
      <c r="L1325" s="129"/>
      <c r="M1325" s="36"/>
      <c r="N1325" s="130"/>
      <c r="S1325" s="17"/>
      <c r="T1325" s="153"/>
      <c r="X1325" s="17"/>
      <c r="Z1325" s="17"/>
      <c r="AA1325" s="131"/>
      <c r="AB1325" s="47"/>
      <c r="AE1325" s="17"/>
      <c r="AG1325" s="17"/>
      <c r="AK1325" s="132"/>
      <c r="AL1325" s="132"/>
      <c r="AM1325" s="132"/>
      <c r="AN1325" s="132"/>
      <c r="AO1325" s="132"/>
      <c r="AP1325" s="132"/>
      <c r="AQ1325" s="132"/>
      <c r="AR1325" s="132"/>
      <c r="AS1325" s="132"/>
      <c r="AT1325" s="133"/>
      <c r="AU1325" s="133"/>
      <c r="AV1325" s="133"/>
      <c r="AW1325" s="133"/>
      <c r="AX1325" s="134"/>
      <c r="AY1325" s="134"/>
      <c r="AZ1325" s="134"/>
      <c r="BA1325" s="134"/>
      <c r="BB1325" s="134"/>
      <c r="BC1325" s="135"/>
      <c r="BD1325" s="136"/>
      <c r="BG1325" s="48"/>
    </row>
    <row r="1326" spans="1:59" s="5" customFormat="1">
      <c r="A1326" s="127"/>
      <c r="G1326" s="17"/>
      <c r="J1326" s="128"/>
      <c r="K1326" s="129"/>
      <c r="L1326" s="129"/>
      <c r="M1326" s="36"/>
      <c r="N1326" s="130"/>
      <c r="S1326" s="17"/>
      <c r="T1326" s="153"/>
      <c r="X1326" s="17"/>
      <c r="Z1326" s="17"/>
      <c r="AA1326" s="131"/>
      <c r="AB1326" s="47"/>
      <c r="AE1326" s="17"/>
      <c r="AG1326" s="17"/>
      <c r="AK1326" s="132"/>
      <c r="AL1326" s="132"/>
      <c r="AM1326" s="132"/>
      <c r="AN1326" s="132"/>
      <c r="AO1326" s="132"/>
      <c r="AP1326" s="132"/>
      <c r="AQ1326" s="132"/>
      <c r="AR1326" s="132"/>
      <c r="AS1326" s="132"/>
      <c r="AT1326" s="133"/>
      <c r="AU1326" s="133"/>
      <c r="AV1326" s="133"/>
      <c r="AW1326" s="133"/>
      <c r="AX1326" s="134"/>
      <c r="AY1326" s="134"/>
      <c r="AZ1326" s="134"/>
      <c r="BA1326" s="134"/>
      <c r="BB1326" s="134"/>
      <c r="BC1326" s="135"/>
      <c r="BD1326" s="136"/>
      <c r="BG1326" s="48"/>
    </row>
    <row r="1327" spans="1:59" s="5" customFormat="1">
      <c r="A1327" s="127"/>
      <c r="G1327" s="17"/>
      <c r="J1327" s="128"/>
      <c r="K1327" s="129"/>
      <c r="L1327" s="129"/>
      <c r="M1327" s="36"/>
      <c r="N1327" s="130"/>
      <c r="S1327" s="17"/>
      <c r="T1327" s="153"/>
      <c r="X1327" s="17"/>
      <c r="Z1327" s="17"/>
      <c r="AA1327" s="131"/>
      <c r="AB1327" s="47"/>
      <c r="AE1327" s="17"/>
      <c r="AG1327" s="17"/>
      <c r="AK1327" s="132"/>
      <c r="AL1327" s="132"/>
      <c r="AM1327" s="132"/>
      <c r="AN1327" s="132"/>
      <c r="AO1327" s="132"/>
      <c r="AP1327" s="132"/>
      <c r="AQ1327" s="132"/>
      <c r="AR1327" s="132"/>
      <c r="AS1327" s="132"/>
      <c r="AT1327" s="133"/>
      <c r="AU1327" s="133"/>
      <c r="AV1327" s="133"/>
      <c r="AW1327" s="133"/>
      <c r="AX1327" s="134"/>
      <c r="AY1327" s="134"/>
      <c r="AZ1327" s="134"/>
      <c r="BA1327" s="134"/>
      <c r="BB1327" s="134"/>
      <c r="BC1327" s="135"/>
      <c r="BD1327" s="136"/>
      <c r="BG1327" s="48"/>
    </row>
    <row r="1328" spans="1:59" s="5" customFormat="1">
      <c r="A1328" s="127"/>
      <c r="G1328" s="17"/>
      <c r="J1328" s="128"/>
      <c r="K1328" s="129"/>
      <c r="L1328" s="129"/>
      <c r="M1328" s="36"/>
      <c r="N1328" s="130"/>
      <c r="S1328" s="17"/>
      <c r="T1328" s="153"/>
      <c r="X1328" s="17"/>
      <c r="Z1328" s="17"/>
      <c r="AA1328" s="131"/>
      <c r="AB1328" s="47"/>
      <c r="AE1328" s="17"/>
      <c r="AG1328" s="17"/>
      <c r="AK1328" s="132"/>
      <c r="AL1328" s="132"/>
      <c r="AM1328" s="132"/>
      <c r="AN1328" s="132"/>
      <c r="AO1328" s="132"/>
      <c r="AP1328" s="132"/>
      <c r="AQ1328" s="132"/>
      <c r="AR1328" s="132"/>
      <c r="AS1328" s="132"/>
      <c r="AT1328" s="133"/>
      <c r="AU1328" s="133"/>
      <c r="AV1328" s="133"/>
      <c r="AW1328" s="133"/>
      <c r="AX1328" s="134"/>
      <c r="AY1328" s="134"/>
      <c r="AZ1328" s="134"/>
      <c r="BA1328" s="134"/>
      <c r="BB1328" s="134"/>
      <c r="BC1328" s="135"/>
      <c r="BD1328" s="136"/>
      <c r="BG1328" s="48"/>
    </row>
    <row r="1329" spans="1:59" s="5" customFormat="1">
      <c r="A1329" s="127"/>
      <c r="G1329" s="17"/>
      <c r="J1329" s="128"/>
      <c r="K1329" s="129"/>
      <c r="L1329" s="129"/>
      <c r="M1329" s="36"/>
      <c r="N1329" s="130"/>
      <c r="S1329" s="17"/>
      <c r="T1329" s="153"/>
      <c r="X1329" s="17"/>
      <c r="Z1329" s="17"/>
      <c r="AA1329" s="131"/>
      <c r="AB1329" s="47"/>
      <c r="AE1329" s="17"/>
      <c r="AG1329" s="17"/>
      <c r="AK1329" s="132"/>
      <c r="AL1329" s="132"/>
      <c r="AM1329" s="132"/>
      <c r="AN1329" s="132"/>
      <c r="AO1329" s="132"/>
      <c r="AP1329" s="132"/>
      <c r="AQ1329" s="132"/>
      <c r="AR1329" s="132"/>
      <c r="AS1329" s="132"/>
      <c r="AT1329" s="133"/>
      <c r="AU1329" s="133"/>
      <c r="AV1329" s="133"/>
      <c r="AW1329" s="133"/>
      <c r="AX1329" s="134"/>
      <c r="AY1329" s="134"/>
      <c r="AZ1329" s="134"/>
      <c r="BA1329" s="134"/>
      <c r="BB1329" s="134"/>
      <c r="BC1329" s="135"/>
      <c r="BD1329" s="136"/>
      <c r="BG1329" s="48"/>
    </row>
    <row r="1330" spans="1:59" s="5" customFormat="1">
      <c r="A1330" s="127"/>
      <c r="G1330" s="17"/>
      <c r="J1330" s="128"/>
      <c r="K1330" s="129"/>
      <c r="L1330" s="129"/>
      <c r="M1330" s="36"/>
      <c r="N1330" s="130"/>
      <c r="S1330" s="17"/>
      <c r="T1330" s="153"/>
      <c r="X1330" s="17"/>
      <c r="Z1330" s="17"/>
      <c r="AA1330" s="131"/>
      <c r="AB1330" s="47"/>
      <c r="AE1330" s="17"/>
      <c r="AG1330" s="17"/>
      <c r="AK1330" s="132"/>
      <c r="AL1330" s="132"/>
      <c r="AM1330" s="132"/>
      <c r="AN1330" s="132"/>
      <c r="AO1330" s="132"/>
      <c r="AP1330" s="132"/>
      <c r="AQ1330" s="132"/>
      <c r="AR1330" s="132"/>
      <c r="AS1330" s="132"/>
      <c r="AT1330" s="133"/>
      <c r="AU1330" s="133"/>
      <c r="AV1330" s="133"/>
      <c r="AW1330" s="133"/>
      <c r="AX1330" s="134"/>
      <c r="AY1330" s="134"/>
      <c r="AZ1330" s="134"/>
      <c r="BA1330" s="134"/>
      <c r="BB1330" s="134"/>
      <c r="BC1330" s="135"/>
      <c r="BD1330" s="136"/>
      <c r="BG1330" s="48"/>
    </row>
    <row r="1331" spans="1:59" s="5" customFormat="1">
      <c r="A1331" s="127"/>
      <c r="G1331" s="17"/>
      <c r="J1331" s="128"/>
      <c r="K1331" s="129"/>
      <c r="L1331" s="129"/>
      <c r="M1331" s="36"/>
      <c r="N1331" s="130"/>
      <c r="S1331" s="17"/>
      <c r="T1331" s="153"/>
      <c r="X1331" s="17"/>
      <c r="Z1331" s="17"/>
      <c r="AA1331" s="131"/>
      <c r="AB1331" s="47"/>
      <c r="AE1331" s="17"/>
      <c r="AG1331" s="17"/>
      <c r="AK1331" s="132"/>
      <c r="AL1331" s="132"/>
      <c r="AM1331" s="132"/>
      <c r="AN1331" s="132"/>
      <c r="AO1331" s="132"/>
      <c r="AP1331" s="132"/>
      <c r="AQ1331" s="132"/>
      <c r="AR1331" s="132"/>
      <c r="AS1331" s="132"/>
      <c r="AT1331" s="133"/>
      <c r="AU1331" s="133"/>
      <c r="AV1331" s="133"/>
      <c r="AW1331" s="133"/>
      <c r="AX1331" s="134"/>
      <c r="AY1331" s="134"/>
      <c r="AZ1331" s="134"/>
      <c r="BA1331" s="134"/>
      <c r="BB1331" s="134"/>
      <c r="BC1331" s="135"/>
      <c r="BD1331" s="136"/>
      <c r="BG1331" s="48"/>
    </row>
    <row r="1332" spans="1:59" s="5" customFormat="1">
      <c r="A1332" s="127"/>
      <c r="G1332" s="17"/>
      <c r="J1332" s="128"/>
      <c r="K1332" s="129"/>
      <c r="L1332" s="129"/>
      <c r="M1332" s="36"/>
      <c r="N1332" s="130"/>
      <c r="S1332" s="17"/>
      <c r="T1332" s="153"/>
      <c r="X1332" s="17"/>
      <c r="Z1332" s="17"/>
      <c r="AA1332" s="131"/>
      <c r="AB1332" s="47"/>
      <c r="AE1332" s="17"/>
      <c r="AG1332" s="17"/>
      <c r="AK1332" s="132"/>
      <c r="AL1332" s="132"/>
      <c r="AM1332" s="132"/>
      <c r="AN1332" s="132"/>
      <c r="AO1332" s="132"/>
      <c r="AP1332" s="132"/>
      <c r="AQ1332" s="132"/>
      <c r="AR1332" s="132"/>
      <c r="AS1332" s="132"/>
      <c r="AT1332" s="133"/>
      <c r="AU1332" s="133"/>
      <c r="AV1332" s="133"/>
      <c r="AW1332" s="133"/>
      <c r="AX1332" s="134"/>
      <c r="AY1332" s="134"/>
      <c r="AZ1332" s="134"/>
      <c r="BA1332" s="134"/>
      <c r="BB1332" s="134"/>
      <c r="BC1332" s="135"/>
      <c r="BD1332" s="136"/>
      <c r="BG1332" s="48"/>
    </row>
    <row r="1333" spans="1:59" s="5" customFormat="1">
      <c r="A1333" s="127"/>
      <c r="G1333" s="17"/>
      <c r="J1333" s="128"/>
      <c r="K1333" s="129"/>
      <c r="L1333" s="129"/>
      <c r="M1333" s="36"/>
      <c r="N1333" s="130"/>
      <c r="S1333" s="17"/>
      <c r="T1333" s="153"/>
      <c r="X1333" s="17"/>
      <c r="Z1333" s="17"/>
      <c r="AA1333" s="131"/>
      <c r="AB1333" s="47"/>
      <c r="AE1333" s="17"/>
      <c r="AG1333" s="17"/>
      <c r="AK1333" s="132"/>
      <c r="AL1333" s="132"/>
      <c r="AM1333" s="132"/>
      <c r="AN1333" s="132"/>
      <c r="AO1333" s="132"/>
      <c r="AP1333" s="132"/>
      <c r="AQ1333" s="132"/>
      <c r="AR1333" s="132"/>
      <c r="AS1333" s="132"/>
      <c r="AT1333" s="133"/>
      <c r="AU1333" s="133"/>
      <c r="AV1333" s="133"/>
      <c r="AW1333" s="133"/>
      <c r="AX1333" s="134"/>
      <c r="AY1333" s="134"/>
      <c r="AZ1333" s="134"/>
      <c r="BA1333" s="134"/>
      <c r="BB1333" s="134"/>
      <c r="BC1333" s="135"/>
      <c r="BD1333" s="136"/>
      <c r="BG1333" s="48"/>
    </row>
    <row r="1334" spans="1:59" s="5" customFormat="1">
      <c r="A1334" s="127"/>
      <c r="G1334" s="17"/>
      <c r="J1334" s="128"/>
      <c r="K1334" s="129"/>
      <c r="L1334" s="129"/>
      <c r="M1334" s="36"/>
      <c r="N1334" s="130"/>
      <c r="S1334" s="17"/>
      <c r="T1334" s="153"/>
      <c r="X1334" s="17"/>
      <c r="Z1334" s="17"/>
      <c r="AA1334" s="131"/>
      <c r="AB1334" s="47"/>
      <c r="AE1334" s="17"/>
      <c r="AG1334" s="17"/>
      <c r="AK1334" s="132"/>
      <c r="AL1334" s="132"/>
      <c r="AM1334" s="132"/>
      <c r="AN1334" s="132"/>
      <c r="AO1334" s="132"/>
      <c r="AP1334" s="132"/>
      <c r="AQ1334" s="132"/>
      <c r="AR1334" s="132"/>
      <c r="AS1334" s="132"/>
      <c r="AT1334" s="133"/>
      <c r="AU1334" s="133"/>
      <c r="AV1334" s="133"/>
      <c r="AW1334" s="133"/>
      <c r="AX1334" s="134"/>
      <c r="AY1334" s="134"/>
      <c r="AZ1334" s="134"/>
      <c r="BA1334" s="134"/>
      <c r="BB1334" s="134"/>
      <c r="BC1334" s="135"/>
      <c r="BD1334" s="136"/>
      <c r="BG1334" s="48"/>
    </row>
    <row r="1335" spans="1:59" s="5" customFormat="1">
      <c r="A1335" s="127"/>
      <c r="G1335" s="17"/>
      <c r="J1335" s="128"/>
      <c r="K1335" s="129"/>
      <c r="L1335" s="129"/>
      <c r="M1335" s="36"/>
      <c r="N1335" s="130"/>
      <c r="S1335" s="17"/>
      <c r="T1335" s="153"/>
      <c r="X1335" s="17"/>
      <c r="Z1335" s="17"/>
      <c r="AA1335" s="131"/>
      <c r="AB1335" s="47"/>
      <c r="AE1335" s="17"/>
      <c r="AG1335" s="17"/>
      <c r="AK1335" s="132"/>
      <c r="AL1335" s="132"/>
      <c r="AM1335" s="132"/>
      <c r="AN1335" s="132"/>
      <c r="AO1335" s="132"/>
      <c r="AP1335" s="132"/>
      <c r="AQ1335" s="132"/>
      <c r="AR1335" s="132"/>
      <c r="AS1335" s="132"/>
      <c r="AT1335" s="133"/>
      <c r="AU1335" s="133"/>
      <c r="AV1335" s="133"/>
      <c r="AW1335" s="133"/>
      <c r="AX1335" s="134"/>
      <c r="AY1335" s="134"/>
      <c r="AZ1335" s="134"/>
      <c r="BA1335" s="134"/>
      <c r="BB1335" s="134"/>
      <c r="BC1335" s="135"/>
      <c r="BD1335" s="136"/>
      <c r="BG1335" s="48"/>
    </row>
    <row r="1336" spans="1:59" s="5" customFormat="1">
      <c r="A1336" s="127"/>
      <c r="G1336" s="17"/>
      <c r="J1336" s="128"/>
      <c r="K1336" s="129"/>
      <c r="L1336" s="129"/>
      <c r="M1336" s="36"/>
      <c r="N1336" s="130"/>
      <c r="S1336" s="17"/>
      <c r="T1336" s="153"/>
      <c r="X1336" s="17"/>
      <c r="Z1336" s="17"/>
      <c r="AA1336" s="131"/>
      <c r="AB1336" s="47"/>
      <c r="AE1336" s="17"/>
      <c r="AG1336" s="17"/>
      <c r="AK1336" s="132"/>
      <c r="AL1336" s="132"/>
      <c r="AM1336" s="132"/>
      <c r="AN1336" s="132"/>
      <c r="AO1336" s="132"/>
      <c r="AP1336" s="132"/>
      <c r="AQ1336" s="132"/>
      <c r="AR1336" s="132"/>
      <c r="AS1336" s="132"/>
      <c r="AT1336" s="133"/>
      <c r="AU1336" s="133"/>
      <c r="AV1336" s="133"/>
      <c r="AW1336" s="133"/>
      <c r="AX1336" s="134"/>
      <c r="AY1336" s="134"/>
      <c r="AZ1336" s="134"/>
      <c r="BA1336" s="134"/>
      <c r="BB1336" s="134"/>
      <c r="BC1336" s="135"/>
      <c r="BD1336" s="136"/>
      <c r="BG1336" s="48"/>
    </row>
    <row r="1337" spans="1:59" s="5" customFormat="1">
      <c r="A1337" s="127"/>
      <c r="G1337" s="17"/>
      <c r="J1337" s="128"/>
      <c r="K1337" s="129"/>
      <c r="L1337" s="129"/>
      <c r="M1337" s="36"/>
      <c r="N1337" s="130"/>
      <c r="S1337" s="17"/>
      <c r="T1337" s="153"/>
      <c r="X1337" s="17"/>
      <c r="Z1337" s="17"/>
      <c r="AA1337" s="131"/>
      <c r="AB1337" s="47"/>
      <c r="AE1337" s="17"/>
      <c r="AG1337" s="17"/>
      <c r="AK1337" s="132"/>
      <c r="AL1337" s="132"/>
      <c r="AM1337" s="132"/>
      <c r="AN1337" s="132"/>
      <c r="AO1337" s="132"/>
      <c r="AP1337" s="132"/>
      <c r="AQ1337" s="132"/>
      <c r="AR1337" s="132"/>
      <c r="AS1337" s="132"/>
      <c r="AT1337" s="133"/>
      <c r="AU1337" s="133"/>
      <c r="AV1337" s="133"/>
      <c r="AW1337" s="133"/>
      <c r="AX1337" s="134"/>
      <c r="AY1337" s="134"/>
      <c r="AZ1337" s="134"/>
      <c r="BA1337" s="134"/>
      <c r="BB1337" s="134"/>
      <c r="BC1337" s="135"/>
      <c r="BD1337" s="136"/>
      <c r="BG1337" s="48"/>
    </row>
    <row r="1338" spans="1:59" s="5" customFormat="1">
      <c r="A1338" s="127"/>
      <c r="G1338" s="17"/>
      <c r="J1338" s="128"/>
      <c r="K1338" s="129"/>
      <c r="L1338" s="129"/>
      <c r="M1338" s="36"/>
      <c r="N1338" s="130"/>
      <c r="S1338" s="17"/>
      <c r="T1338" s="153"/>
      <c r="X1338" s="17"/>
      <c r="Z1338" s="17"/>
      <c r="AA1338" s="131"/>
      <c r="AB1338" s="47"/>
      <c r="AE1338" s="17"/>
      <c r="AG1338" s="17"/>
      <c r="AK1338" s="132"/>
      <c r="AL1338" s="132"/>
      <c r="AM1338" s="132"/>
      <c r="AN1338" s="132"/>
      <c r="AO1338" s="132"/>
      <c r="AP1338" s="132"/>
      <c r="AQ1338" s="132"/>
      <c r="AR1338" s="132"/>
      <c r="AS1338" s="132"/>
      <c r="AT1338" s="133"/>
      <c r="AU1338" s="133"/>
      <c r="AV1338" s="133"/>
      <c r="AW1338" s="133"/>
      <c r="AX1338" s="134"/>
      <c r="AY1338" s="134"/>
      <c r="AZ1338" s="134"/>
      <c r="BA1338" s="134"/>
      <c r="BB1338" s="134"/>
      <c r="BC1338" s="135"/>
      <c r="BD1338" s="136"/>
      <c r="BG1338" s="48"/>
    </row>
    <row r="1339" spans="1:59" s="5" customFormat="1">
      <c r="A1339" s="127"/>
      <c r="G1339" s="17"/>
      <c r="J1339" s="128"/>
      <c r="K1339" s="129"/>
      <c r="L1339" s="129"/>
      <c r="M1339" s="36"/>
      <c r="N1339" s="130"/>
      <c r="S1339" s="17"/>
      <c r="T1339" s="153"/>
      <c r="X1339" s="17"/>
      <c r="Z1339" s="17"/>
      <c r="AA1339" s="131"/>
      <c r="AB1339" s="47"/>
      <c r="AE1339" s="17"/>
      <c r="AG1339" s="17"/>
      <c r="AK1339" s="132"/>
      <c r="AL1339" s="132"/>
      <c r="AM1339" s="132"/>
      <c r="AN1339" s="132"/>
      <c r="AO1339" s="132"/>
      <c r="AP1339" s="132"/>
      <c r="AQ1339" s="132"/>
      <c r="AR1339" s="132"/>
      <c r="AS1339" s="132"/>
      <c r="AT1339" s="133"/>
      <c r="AU1339" s="133"/>
      <c r="AV1339" s="133"/>
      <c r="AW1339" s="133"/>
      <c r="AX1339" s="134"/>
      <c r="AY1339" s="134"/>
      <c r="AZ1339" s="134"/>
      <c r="BA1339" s="134"/>
      <c r="BB1339" s="134"/>
      <c r="BC1339" s="135"/>
      <c r="BD1339" s="136"/>
      <c r="BG1339" s="48"/>
    </row>
    <row r="1340" spans="1:59" s="5" customFormat="1">
      <c r="A1340" s="127"/>
      <c r="G1340" s="17"/>
      <c r="J1340" s="128"/>
      <c r="K1340" s="129"/>
      <c r="L1340" s="129"/>
      <c r="M1340" s="36"/>
      <c r="N1340" s="130"/>
      <c r="S1340" s="17"/>
      <c r="T1340" s="153"/>
      <c r="X1340" s="17"/>
      <c r="Z1340" s="17"/>
      <c r="AA1340" s="131"/>
      <c r="AB1340" s="47"/>
      <c r="AE1340" s="17"/>
      <c r="AG1340" s="17"/>
      <c r="AK1340" s="132"/>
      <c r="AL1340" s="132"/>
      <c r="AM1340" s="132"/>
      <c r="AN1340" s="132"/>
      <c r="AO1340" s="132"/>
      <c r="AP1340" s="132"/>
      <c r="AQ1340" s="132"/>
      <c r="AR1340" s="132"/>
      <c r="AS1340" s="132"/>
      <c r="AT1340" s="133"/>
      <c r="AU1340" s="133"/>
      <c r="AV1340" s="133"/>
      <c r="AW1340" s="133"/>
      <c r="AX1340" s="134"/>
      <c r="AY1340" s="134"/>
      <c r="AZ1340" s="134"/>
      <c r="BA1340" s="134"/>
      <c r="BB1340" s="134"/>
      <c r="BC1340" s="135"/>
      <c r="BD1340" s="136"/>
      <c r="BG1340" s="48"/>
    </row>
    <row r="1341" spans="1:59" s="5" customFormat="1">
      <c r="A1341" s="127"/>
      <c r="G1341" s="17"/>
      <c r="J1341" s="128"/>
      <c r="K1341" s="129"/>
      <c r="L1341" s="129"/>
      <c r="M1341" s="36"/>
      <c r="N1341" s="130"/>
      <c r="S1341" s="17"/>
      <c r="T1341" s="153"/>
      <c r="X1341" s="17"/>
      <c r="Z1341" s="17"/>
      <c r="AA1341" s="131"/>
      <c r="AB1341" s="47"/>
      <c r="AE1341" s="17"/>
      <c r="AG1341" s="17"/>
      <c r="AK1341" s="132"/>
      <c r="AL1341" s="132"/>
      <c r="AM1341" s="132"/>
      <c r="AN1341" s="132"/>
      <c r="AO1341" s="132"/>
      <c r="AP1341" s="132"/>
      <c r="AQ1341" s="132"/>
      <c r="AR1341" s="132"/>
      <c r="AS1341" s="132"/>
      <c r="AT1341" s="133"/>
      <c r="AU1341" s="133"/>
      <c r="AV1341" s="133"/>
      <c r="AW1341" s="133"/>
      <c r="AX1341" s="134"/>
      <c r="AY1341" s="134"/>
      <c r="AZ1341" s="134"/>
      <c r="BA1341" s="134"/>
      <c r="BB1341" s="134"/>
      <c r="BC1341" s="135"/>
      <c r="BD1341" s="136"/>
      <c r="BG1341" s="48"/>
    </row>
    <row r="1342" spans="1:59" s="5" customFormat="1">
      <c r="A1342" s="127"/>
      <c r="G1342" s="17"/>
      <c r="J1342" s="128"/>
      <c r="K1342" s="129"/>
      <c r="L1342" s="129"/>
      <c r="M1342" s="36"/>
      <c r="N1342" s="130"/>
      <c r="S1342" s="17"/>
      <c r="T1342" s="153"/>
      <c r="X1342" s="17"/>
      <c r="Z1342" s="17"/>
      <c r="AA1342" s="131"/>
      <c r="AB1342" s="47"/>
      <c r="AE1342" s="17"/>
      <c r="AG1342" s="17"/>
      <c r="AK1342" s="132"/>
      <c r="AL1342" s="132"/>
      <c r="AM1342" s="132"/>
      <c r="AN1342" s="132"/>
      <c r="AO1342" s="132"/>
      <c r="AP1342" s="132"/>
      <c r="AQ1342" s="132"/>
      <c r="AR1342" s="132"/>
      <c r="AS1342" s="132"/>
      <c r="AT1342" s="133"/>
      <c r="AU1342" s="133"/>
      <c r="AV1342" s="133"/>
      <c r="AW1342" s="133"/>
      <c r="AX1342" s="134"/>
      <c r="AY1342" s="134"/>
      <c r="AZ1342" s="134"/>
      <c r="BA1342" s="134"/>
      <c r="BB1342" s="134"/>
      <c r="BC1342" s="135"/>
      <c r="BD1342" s="136"/>
      <c r="BG1342" s="48"/>
    </row>
    <row r="1343" spans="1:59" s="5" customFormat="1">
      <c r="A1343" s="127"/>
      <c r="G1343" s="17"/>
      <c r="J1343" s="128"/>
      <c r="K1343" s="129"/>
      <c r="L1343" s="129"/>
      <c r="M1343" s="36"/>
      <c r="N1343" s="130"/>
      <c r="S1343" s="17"/>
      <c r="T1343" s="153"/>
      <c r="X1343" s="17"/>
      <c r="Z1343" s="17"/>
      <c r="AA1343" s="131"/>
      <c r="AB1343" s="47"/>
      <c r="AE1343" s="17"/>
      <c r="AG1343" s="17"/>
      <c r="AK1343" s="132"/>
      <c r="AL1343" s="132"/>
      <c r="AM1343" s="132"/>
      <c r="AN1343" s="132"/>
      <c r="AO1343" s="132"/>
      <c r="AP1343" s="132"/>
      <c r="AQ1343" s="132"/>
      <c r="AR1343" s="132"/>
      <c r="AS1343" s="132"/>
      <c r="AT1343" s="133"/>
      <c r="AU1343" s="133"/>
      <c r="AV1343" s="133"/>
      <c r="AW1343" s="133"/>
      <c r="AX1343" s="134"/>
      <c r="AY1343" s="134"/>
      <c r="AZ1343" s="134"/>
      <c r="BA1343" s="134"/>
      <c r="BB1343" s="134"/>
      <c r="BC1343" s="135"/>
      <c r="BD1343" s="136"/>
      <c r="BG1343" s="48"/>
    </row>
    <row r="1344" spans="1:59" s="5" customFormat="1">
      <c r="A1344" s="127"/>
      <c r="G1344" s="17"/>
      <c r="J1344" s="128"/>
      <c r="K1344" s="129"/>
      <c r="L1344" s="129"/>
      <c r="M1344" s="36"/>
      <c r="N1344" s="130"/>
      <c r="S1344" s="17"/>
      <c r="T1344" s="153"/>
      <c r="X1344" s="17"/>
      <c r="Z1344" s="17"/>
      <c r="AA1344" s="131"/>
      <c r="AB1344" s="47"/>
      <c r="AE1344" s="17"/>
      <c r="AG1344" s="17"/>
      <c r="AK1344" s="132"/>
      <c r="AL1344" s="132"/>
      <c r="AM1344" s="132"/>
      <c r="AN1344" s="132"/>
      <c r="AO1344" s="132"/>
      <c r="AP1344" s="132"/>
      <c r="AQ1344" s="132"/>
      <c r="AR1344" s="132"/>
      <c r="AS1344" s="132"/>
      <c r="AT1344" s="133"/>
      <c r="AU1344" s="133"/>
      <c r="AV1344" s="133"/>
      <c r="AW1344" s="133"/>
      <c r="AX1344" s="134"/>
      <c r="AY1344" s="134"/>
      <c r="AZ1344" s="134"/>
      <c r="BA1344" s="134"/>
      <c r="BB1344" s="134"/>
      <c r="BC1344" s="135"/>
      <c r="BD1344" s="136"/>
      <c r="BG1344" s="48"/>
    </row>
    <row r="1345" spans="1:59" s="5" customFormat="1">
      <c r="A1345" s="127"/>
      <c r="G1345" s="17"/>
      <c r="J1345" s="128"/>
      <c r="K1345" s="129"/>
      <c r="L1345" s="129"/>
      <c r="M1345" s="36"/>
      <c r="N1345" s="130"/>
      <c r="S1345" s="17"/>
      <c r="T1345" s="153"/>
      <c r="X1345" s="17"/>
      <c r="Z1345" s="17"/>
      <c r="AA1345" s="131"/>
      <c r="AB1345" s="47"/>
      <c r="AE1345" s="17"/>
      <c r="AG1345" s="17"/>
      <c r="AK1345" s="132"/>
      <c r="AL1345" s="132"/>
      <c r="AM1345" s="132"/>
      <c r="AN1345" s="132"/>
      <c r="AO1345" s="132"/>
      <c r="AP1345" s="132"/>
      <c r="AQ1345" s="132"/>
      <c r="AR1345" s="132"/>
      <c r="AS1345" s="132"/>
      <c r="AT1345" s="133"/>
      <c r="AU1345" s="133"/>
      <c r="AV1345" s="133"/>
      <c r="AW1345" s="133"/>
      <c r="AX1345" s="134"/>
      <c r="AY1345" s="134"/>
      <c r="AZ1345" s="134"/>
      <c r="BA1345" s="134"/>
      <c r="BB1345" s="134"/>
      <c r="BC1345" s="135"/>
      <c r="BD1345" s="136"/>
      <c r="BG1345" s="48"/>
    </row>
    <row r="1346" spans="1:59" s="5" customFormat="1">
      <c r="A1346" s="127"/>
      <c r="G1346" s="17"/>
      <c r="J1346" s="128"/>
      <c r="K1346" s="129"/>
      <c r="L1346" s="129"/>
      <c r="M1346" s="36"/>
      <c r="N1346" s="130"/>
      <c r="S1346" s="17"/>
      <c r="T1346" s="153"/>
      <c r="X1346" s="17"/>
      <c r="Z1346" s="17"/>
      <c r="AA1346" s="131"/>
      <c r="AB1346" s="47"/>
      <c r="AE1346" s="17"/>
      <c r="AG1346" s="17"/>
      <c r="AK1346" s="132"/>
      <c r="AL1346" s="132"/>
      <c r="AM1346" s="132"/>
      <c r="AN1346" s="132"/>
      <c r="AO1346" s="132"/>
      <c r="AP1346" s="132"/>
      <c r="AQ1346" s="132"/>
      <c r="AR1346" s="132"/>
      <c r="AS1346" s="132"/>
      <c r="AT1346" s="133"/>
      <c r="AU1346" s="133"/>
      <c r="AV1346" s="133"/>
      <c r="AW1346" s="133"/>
      <c r="AX1346" s="134"/>
      <c r="AY1346" s="134"/>
      <c r="AZ1346" s="134"/>
      <c r="BA1346" s="134"/>
      <c r="BB1346" s="134"/>
      <c r="BC1346" s="135"/>
      <c r="BD1346" s="136"/>
      <c r="BG1346" s="48"/>
    </row>
    <row r="1347" spans="1:59" s="5" customFormat="1">
      <c r="A1347" s="127"/>
      <c r="G1347" s="17"/>
      <c r="J1347" s="128"/>
      <c r="K1347" s="129"/>
      <c r="L1347" s="129"/>
      <c r="M1347" s="36"/>
      <c r="N1347" s="130"/>
      <c r="S1347" s="17"/>
      <c r="T1347" s="153"/>
      <c r="X1347" s="17"/>
      <c r="Z1347" s="17"/>
      <c r="AA1347" s="131"/>
      <c r="AB1347" s="47"/>
      <c r="AE1347" s="17"/>
      <c r="AG1347" s="17"/>
      <c r="AK1347" s="132"/>
      <c r="AL1347" s="132"/>
      <c r="AM1347" s="132"/>
      <c r="AN1347" s="132"/>
      <c r="AO1347" s="132"/>
      <c r="AP1347" s="132"/>
      <c r="AQ1347" s="132"/>
      <c r="AR1347" s="132"/>
      <c r="AS1347" s="132"/>
      <c r="AT1347" s="133"/>
      <c r="AU1347" s="133"/>
      <c r="AV1347" s="133"/>
      <c r="AW1347" s="133"/>
      <c r="AX1347" s="134"/>
      <c r="AY1347" s="134"/>
      <c r="AZ1347" s="134"/>
      <c r="BA1347" s="134"/>
      <c r="BB1347" s="134"/>
      <c r="BC1347" s="135"/>
      <c r="BD1347" s="136"/>
      <c r="BG1347" s="48"/>
    </row>
    <row r="1348" spans="1:59" s="5" customFormat="1">
      <c r="A1348" s="127"/>
      <c r="G1348" s="17"/>
      <c r="J1348" s="128"/>
      <c r="K1348" s="129"/>
      <c r="L1348" s="129"/>
      <c r="M1348" s="36"/>
      <c r="N1348" s="130"/>
      <c r="S1348" s="17"/>
      <c r="T1348" s="153"/>
      <c r="X1348" s="17"/>
      <c r="Z1348" s="17"/>
      <c r="AA1348" s="131"/>
      <c r="AB1348" s="47"/>
      <c r="AE1348" s="17"/>
      <c r="AG1348" s="17"/>
      <c r="AK1348" s="132"/>
      <c r="AL1348" s="132"/>
      <c r="AM1348" s="132"/>
      <c r="AN1348" s="132"/>
      <c r="AO1348" s="132"/>
      <c r="AP1348" s="132"/>
      <c r="AQ1348" s="132"/>
      <c r="AR1348" s="132"/>
      <c r="AS1348" s="132"/>
      <c r="AT1348" s="133"/>
      <c r="AU1348" s="133"/>
      <c r="AV1348" s="133"/>
      <c r="AW1348" s="133"/>
      <c r="AX1348" s="134"/>
      <c r="AY1348" s="134"/>
      <c r="AZ1348" s="134"/>
      <c r="BA1348" s="134"/>
      <c r="BB1348" s="134"/>
      <c r="BC1348" s="135"/>
      <c r="BD1348" s="136"/>
      <c r="BG1348" s="48"/>
    </row>
    <row r="1349" spans="1:59" s="5" customFormat="1">
      <c r="A1349" s="127"/>
      <c r="G1349" s="17"/>
      <c r="J1349" s="128"/>
      <c r="K1349" s="129"/>
      <c r="L1349" s="129"/>
      <c r="M1349" s="36"/>
      <c r="N1349" s="130"/>
      <c r="S1349" s="17"/>
      <c r="T1349" s="153"/>
      <c r="X1349" s="17"/>
      <c r="Z1349" s="17"/>
      <c r="AA1349" s="131"/>
      <c r="AB1349" s="47"/>
      <c r="AE1349" s="17"/>
      <c r="AG1349" s="17"/>
      <c r="AK1349" s="132"/>
      <c r="AL1349" s="132"/>
      <c r="AM1349" s="132"/>
      <c r="AN1349" s="132"/>
      <c r="AO1349" s="132"/>
      <c r="AP1349" s="132"/>
      <c r="AQ1349" s="132"/>
      <c r="AR1349" s="132"/>
      <c r="AS1349" s="132"/>
      <c r="AT1349" s="133"/>
      <c r="AU1349" s="133"/>
      <c r="AV1349" s="133"/>
      <c r="AW1349" s="133"/>
      <c r="AX1349" s="134"/>
      <c r="AY1349" s="134"/>
      <c r="AZ1349" s="134"/>
      <c r="BA1349" s="134"/>
      <c r="BB1349" s="134"/>
      <c r="BC1349" s="135"/>
      <c r="BD1349" s="136"/>
      <c r="BG1349" s="48"/>
    </row>
    <row r="1350" spans="1:59" s="5" customFormat="1">
      <c r="A1350" s="127"/>
      <c r="G1350" s="17"/>
      <c r="J1350" s="128"/>
      <c r="K1350" s="129"/>
      <c r="L1350" s="129"/>
      <c r="M1350" s="36"/>
      <c r="N1350" s="130"/>
      <c r="S1350" s="17"/>
      <c r="T1350" s="153"/>
      <c r="X1350" s="17"/>
      <c r="Z1350" s="17"/>
      <c r="AA1350" s="131"/>
      <c r="AB1350" s="47"/>
      <c r="AE1350" s="17"/>
      <c r="AG1350" s="17"/>
      <c r="AK1350" s="132"/>
      <c r="AL1350" s="132"/>
      <c r="AM1350" s="132"/>
      <c r="AN1350" s="132"/>
      <c r="AO1350" s="132"/>
      <c r="AP1350" s="132"/>
      <c r="AQ1350" s="132"/>
      <c r="AR1350" s="132"/>
      <c r="AS1350" s="132"/>
      <c r="AT1350" s="133"/>
      <c r="AU1350" s="133"/>
      <c r="AV1350" s="133"/>
      <c r="AW1350" s="133"/>
      <c r="AX1350" s="134"/>
      <c r="AY1350" s="134"/>
      <c r="AZ1350" s="134"/>
      <c r="BA1350" s="134"/>
      <c r="BB1350" s="134"/>
      <c r="BC1350" s="135"/>
      <c r="BD1350" s="136"/>
      <c r="BG1350" s="48"/>
    </row>
    <row r="1351" spans="1:59" s="5" customFormat="1">
      <c r="A1351" s="127"/>
      <c r="G1351" s="17"/>
      <c r="J1351" s="128"/>
      <c r="K1351" s="129"/>
      <c r="L1351" s="129"/>
      <c r="M1351" s="36"/>
      <c r="N1351" s="130"/>
      <c r="S1351" s="17"/>
      <c r="T1351" s="153"/>
      <c r="X1351" s="17"/>
      <c r="Z1351" s="17"/>
      <c r="AA1351" s="131"/>
      <c r="AB1351" s="47"/>
      <c r="AE1351" s="17"/>
      <c r="AG1351" s="17"/>
      <c r="AK1351" s="132"/>
      <c r="AL1351" s="132"/>
      <c r="AM1351" s="132"/>
      <c r="AN1351" s="132"/>
      <c r="AO1351" s="132"/>
      <c r="AP1351" s="132"/>
      <c r="AQ1351" s="132"/>
      <c r="AR1351" s="132"/>
      <c r="AS1351" s="132"/>
      <c r="AT1351" s="133"/>
      <c r="AU1351" s="133"/>
      <c r="AV1351" s="133"/>
      <c r="AW1351" s="133"/>
      <c r="AX1351" s="134"/>
      <c r="AY1351" s="134"/>
      <c r="AZ1351" s="134"/>
      <c r="BA1351" s="134"/>
      <c r="BB1351" s="134"/>
      <c r="BC1351" s="135"/>
      <c r="BD1351" s="136"/>
      <c r="BG1351" s="48"/>
    </row>
    <row r="1352" spans="1:59" s="5" customFormat="1">
      <c r="A1352" s="127"/>
      <c r="G1352" s="17"/>
      <c r="J1352" s="128"/>
      <c r="K1352" s="129"/>
      <c r="L1352" s="129"/>
      <c r="M1352" s="36"/>
      <c r="N1352" s="130"/>
      <c r="S1352" s="17"/>
      <c r="T1352" s="153"/>
      <c r="X1352" s="17"/>
      <c r="Z1352" s="17"/>
      <c r="AA1352" s="131"/>
      <c r="AB1352" s="47"/>
      <c r="AE1352" s="17"/>
      <c r="AG1352" s="17"/>
      <c r="AK1352" s="132"/>
      <c r="AL1352" s="132"/>
      <c r="AM1352" s="132"/>
      <c r="AN1352" s="132"/>
      <c r="AO1352" s="132"/>
      <c r="AP1352" s="132"/>
      <c r="AQ1352" s="132"/>
      <c r="AR1352" s="132"/>
      <c r="AS1352" s="132"/>
      <c r="AT1352" s="133"/>
      <c r="AU1352" s="133"/>
      <c r="AV1352" s="133"/>
      <c r="AW1352" s="133"/>
      <c r="AX1352" s="134"/>
      <c r="AY1352" s="134"/>
      <c r="AZ1352" s="134"/>
      <c r="BA1352" s="134"/>
      <c r="BB1352" s="134"/>
      <c r="BC1352" s="135"/>
      <c r="BD1352" s="136"/>
      <c r="BG1352" s="48"/>
    </row>
    <row r="1353" spans="1:59" s="5" customFormat="1">
      <c r="A1353" s="127"/>
      <c r="G1353" s="17"/>
      <c r="J1353" s="128"/>
      <c r="K1353" s="129"/>
      <c r="L1353" s="129"/>
      <c r="M1353" s="36"/>
      <c r="N1353" s="130"/>
      <c r="S1353" s="17"/>
      <c r="T1353" s="153"/>
      <c r="X1353" s="17"/>
      <c r="Z1353" s="17"/>
      <c r="AA1353" s="131"/>
      <c r="AB1353" s="47"/>
      <c r="AE1353" s="17"/>
      <c r="AG1353" s="17"/>
      <c r="AK1353" s="132"/>
      <c r="AL1353" s="132"/>
      <c r="AM1353" s="132"/>
      <c r="AN1353" s="132"/>
      <c r="AO1353" s="132"/>
      <c r="AP1353" s="132"/>
      <c r="AQ1353" s="132"/>
      <c r="AR1353" s="132"/>
      <c r="AS1353" s="132"/>
      <c r="AT1353" s="133"/>
      <c r="AU1353" s="133"/>
      <c r="AV1353" s="133"/>
      <c r="AW1353" s="133"/>
      <c r="AX1353" s="134"/>
      <c r="AY1353" s="134"/>
      <c r="AZ1353" s="134"/>
      <c r="BA1353" s="134"/>
      <c r="BB1353" s="134"/>
      <c r="BC1353" s="135"/>
      <c r="BD1353" s="136"/>
      <c r="BG1353" s="48"/>
    </row>
    <row r="1354" spans="1:59" s="5" customFormat="1">
      <c r="A1354" s="127"/>
      <c r="G1354" s="17"/>
      <c r="J1354" s="128"/>
      <c r="K1354" s="129"/>
      <c r="L1354" s="129"/>
      <c r="M1354" s="36"/>
      <c r="N1354" s="130"/>
      <c r="S1354" s="17"/>
      <c r="T1354" s="153"/>
      <c r="X1354" s="17"/>
      <c r="Z1354" s="17"/>
      <c r="AA1354" s="131"/>
      <c r="AB1354" s="47"/>
      <c r="AE1354" s="17"/>
      <c r="AG1354" s="17"/>
      <c r="AK1354" s="132"/>
      <c r="AL1354" s="132"/>
      <c r="AM1354" s="132"/>
      <c r="AN1354" s="132"/>
      <c r="AO1354" s="132"/>
      <c r="AP1354" s="132"/>
      <c r="AQ1354" s="132"/>
      <c r="AR1354" s="132"/>
      <c r="AS1354" s="132"/>
      <c r="AT1354" s="133"/>
      <c r="AU1354" s="133"/>
      <c r="AV1354" s="133"/>
      <c r="AW1354" s="133"/>
      <c r="AX1354" s="134"/>
      <c r="AY1354" s="134"/>
      <c r="AZ1354" s="134"/>
      <c r="BA1354" s="134"/>
      <c r="BB1354" s="134"/>
      <c r="BC1354" s="135"/>
      <c r="BD1354" s="136"/>
      <c r="BG1354" s="48"/>
    </row>
    <row r="1355" spans="1:59" s="5" customFormat="1">
      <c r="A1355" s="127"/>
      <c r="G1355" s="17"/>
      <c r="J1355" s="128"/>
      <c r="K1355" s="129"/>
      <c r="L1355" s="129"/>
      <c r="M1355" s="36"/>
      <c r="N1355" s="130"/>
      <c r="S1355" s="17"/>
      <c r="T1355" s="153"/>
      <c r="X1355" s="17"/>
      <c r="Z1355" s="17"/>
      <c r="AA1355" s="131"/>
      <c r="AB1355" s="47"/>
      <c r="AE1355" s="17"/>
      <c r="AG1355" s="17"/>
      <c r="AK1355" s="132"/>
      <c r="AL1355" s="132"/>
      <c r="AM1355" s="132"/>
      <c r="AN1355" s="132"/>
      <c r="AO1355" s="132"/>
      <c r="AP1355" s="132"/>
      <c r="AQ1355" s="132"/>
      <c r="AR1355" s="132"/>
      <c r="AS1355" s="132"/>
      <c r="AT1355" s="133"/>
      <c r="AU1355" s="133"/>
      <c r="AV1355" s="133"/>
      <c r="AW1355" s="133"/>
      <c r="AX1355" s="134"/>
      <c r="AY1355" s="134"/>
      <c r="AZ1355" s="134"/>
      <c r="BA1355" s="134"/>
      <c r="BB1355" s="134"/>
      <c r="BC1355" s="135"/>
      <c r="BD1355" s="136"/>
      <c r="BG1355" s="48"/>
    </row>
    <row r="1356" spans="1:59" s="5" customFormat="1">
      <c r="A1356" s="127"/>
      <c r="G1356" s="17"/>
      <c r="J1356" s="128"/>
      <c r="K1356" s="129"/>
      <c r="L1356" s="129"/>
      <c r="M1356" s="36"/>
      <c r="N1356" s="130"/>
      <c r="S1356" s="17"/>
      <c r="T1356" s="153"/>
      <c r="X1356" s="17"/>
      <c r="Z1356" s="17"/>
      <c r="AA1356" s="131"/>
      <c r="AB1356" s="47"/>
      <c r="AE1356" s="17"/>
      <c r="AG1356" s="17"/>
      <c r="AK1356" s="132"/>
      <c r="AL1356" s="132"/>
      <c r="AM1356" s="132"/>
      <c r="AN1356" s="132"/>
      <c r="AO1356" s="132"/>
      <c r="AP1356" s="132"/>
      <c r="AQ1356" s="132"/>
      <c r="AR1356" s="132"/>
      <c r="AS1356" s="132"/>
      <c r="AT1356" s="133"/>
      <c r="AU1356" s="133"/>
      <c r="AV1356" s="133"/>
      <c r="AW1356" s="133"/>
      <c r="AX1356" s="134"/>
      <c r="AY1356" s="134"/>
      <c r="AZ1356" s="134"/>
      <c r="BA1356" s="134"/>
      <c r="BB1356" s="134"/>
      <c r="BC1356" s="135"/>
      <c r="BD1356" s="136"/>
      <c r="BG1356" s="48"/>
    </row>
    <row r="1357" spans="1:59" s="5" customFormat="1">
      <c r="A1357" s="127"/>
      <c r="G1357" s="17"/>
      <c r="J1357" s="128"/>
      <c r="K1357" s="129"/>
      <c r="L1357" s="129"/>
      <c r="M1357" s="36"/>
      <c r="N1357" s="130"/>
      <c r="S1357" s="17"/>
      <c r="T1357" s="153"/>
      <c r="X1357" s="17"/>
      <c r="Z1357" s="17"/>
      <c r="AA1357" s="131"/>
      <c r="AB1357" s="47"/>
      <c r="AE1357" s="17"/>
      <c r="AG1357" s="17"/>
      <c r="AK1357" s="132"/>
      <c r="AL1357" s="132"/>
      <c r="AM1357" s="132"/>
      <c r="AN1357" s="132"/>
      <c r="AO1357" s="132"/>
      <c r="AP1357" s="132"/>
      <c r="AQ1357" s="132"/>
      <c r="AR1357" s="132"/>
      <c r="AS1357" s="132"/>
      <c r="AT1357" s="133"/>
      <c r="AU1357" s="133"/>
      <c r="AV1357" s="133"/>
      <c r="AW1357" s="133"/>
      <c r="AX1357" s="134"/>
      <c r="AY1357" s="134"/>
      <c r="AZ1357" s="134"/>
      <c r="BA1357" s="134"/>
      <c r="BB1357" s="134"/>
      <c r="BC1357" s="135"/>
      <c r="BD1357" s="136"/>
      <c r="BG1357" s="48"/>
    </row>
    <row r="1358" spans="1:59" s="5" customFormat="1">
      <c r="A1358" s="127"/>
      <c r="G1358" s="17"/>
      <c r="J1358" s="128"/>
      <c r="K1358" s="129"/>
      <c r="L1358" s="129"/>
      <c r="M1358" s="36"/>
      <c r="N1358" s="130"/>
      <c r="S1358" s="17"/>
      <c r="T1358" s="153"/>
      <c r="X1358" s="17"/>
      <c r="Z1358" s="17"/>
      <c r="AA1358" s="131"/>
      <c r="AB1358" s="47"/>
      <c r="AE1358" s="17"/>
      <c r="AG1358" s="17"/>
      <c r="AK1358" s="132"/>
      <c r="AL1358" s="132"/>
      <c r="AM1358" s="132"/>
      <c r="AN1358" s="132"/>
      <c r="AO1358" s="132"/>
      <c r="AP1358" s="132"/>
      <c r="AQ1358" s="132"/>
      <c r="AR1358" s="132"/>
      <c r="AS1358" s="132"/>
      <c r="AT1358" s="133"/>
      <c r="AU1358" s="133"/>
      <c r="AV1358" s="133"/>
      <c r="AW1358" s="133"/>
      <c r="AX1358" s="134"/>
      <c r="AY1358" s="134"/>
      <c r="AZ1358" s="134"/>
      <c r="BA1358" s="134"/>
      <c r="BB1358" s="134"/>
      <c r="BC1358" s="135"/>
      <c r="BD1358" s="136"/>
      <c r="BG1358" s="48"/>
    </row>
    <row r="1359" spans="1:59" s="5" customFormat="1">
      <c r="A1359" s="127"/>
      <c r="G1359" s="17"/>
      <c r="J1359" s="128"/>
      <c r="K1359" s="129"/>
      <c r="L1359" s="129"/>
      <c r="M1359" s="36"/>
      <c r="N1359" s="130"/>
      <c r="S1359" s="17"/>
      <c r="T1359" s="153"/>
      <c r="X1359" s="17"/>
      <c r="Z1359" s="17"/>
      <c r="AA1359" s="131"/>
      <c r="AB1359" s="47"/>
      <c r="AE1359" s="17"/>
      <c r="AG1359" s="17"/>
      <c r="AK1359" s="132"/>
      <c r="AL1359" s="132"/>
      <c r="AM1359" s="132"/>
      <c r="AN1359" s="132"/>
      <c r="AO1359" s="132"/>
      <c r="AP1359" s="132"/>
      <c r="AQ1359" s="132"/>
      <c r="AR1359" s="132"/>
      <c r="AS1359" s="132"/>
      <c r="AT1359" s="133"/>
      <c r="AU1359" s="133"/>
      <c r="AV1359" s="133"/>
      <c r="AW1359" s="133"/>
      <c r="AX1359" s="134"/>
      <c r="AY1359" s="134"/>
      <c r="AZ1359" s="134"/>
      <c r="BA1359" s="134"/>
      <c r="BB1359" s="134"/>
      <c r="BC1359" s="135"/>
      <c r="BD1359" s="136"/>
      <c r="BG1359" s="48"/>
    </row>
    <row r="1360" spans="1:59" s="5" customFormat="1">
      <c r="A1360" s="127"/>
      <c r="G1360" s="17"/>
      <c r="J1360" s="128"/>
      <c r="K1360" s="129"/>
      <c r="L1360" s="129"/>
      <c r="M1360" s="36"/>
      <c r="N1360" s="130"/>
      <c r="S1360" s="17"/>
      <c r="T1360" s="153"/>
      <c r="X1360" s="17"/>
      <c r="Z1360" s="17"/>
      <c r="AA1360" s="131"/>
      <c r="AB1360" s="47"/>
      <c r="AE1360" s="17"/>
      <c r="AG1360" s="17"/>
      <c r="AK1360" s="132"/>
      <c r="AL1360" s="132"/>
      <c r="AM1360" s="132"/>
      <c r="AN1360" s="132"/>
      <c r="AO1360" s="132"/>
      <c r="AP1360" s="132"/>
      <c r="AQ1360" s="132"/>
      <c r="AR1360" s="132"/>
      <c r="AS1360" s="132"/>
      <c r="AT1360" s="133"/>
      <c r="AU1360" s="133"/>
      <c r="AV1360" s="133"/>
      <c r="AW1360" s="133"/>
      <c r="AX1360" s="134"/>
      <c r="AY1360" s="134"/>
      <c r="AZ1360" s="134"/>
      <c r="BA1360" s="134"/>
      <c r="BB1360" s="134"/>
      <c r="BC1360" s="135"/>
      <c r="BD1360" s="136"/>
      <c r="BG1360" s="48"/>
    </row>
    <row r="1361" spans="1:59" s="5" customFormat="1">
      <c r="A1361" s="127"/>
      <c r="G1361" s="17"/>
      <c r="J1361" s="128"/>
      <c r="K1361" s="129"/>
      <c r="L1361" s="129"/>
      <c r="M1361" s="36"/>
      <c r="N1361" s="130"/>
      <c r="S1361" s="17"/>
      <c r="T1361" s="153"/>
      <c r="X1361" s="17"/>
      <c r="Z1361" s="17"/>
      <c r="AA1361" s="131"/>
      <c r="AB1361" s="47"/>
      <c r="AE1361" s="17"/>
      <c r="AG1361" s="17"/>
      <c r="AK1361" s="132"/>
      <c r="AL1361" s="132"/>
      <c r="AM1361" s="132"/>
      <c r="AN1361" s="132"/>
      <c r="AO1361" s="132"/>
      <c r="AP1361" s="132"/>
      <c r="AQ1361" s="132"/>
      <c r="AR1361" s="132"/>
      <c r="AS1361" s="132"/>
      <c r="AT1361" s="133"/>
      <c r="AU1361" s="133"/>
      <c r="AV1361" s="133"/>
      <c r="AW1361" s="133"/>
      <c r="AX1361" s="134"/>
      <c r="AY1361" s="134"/>
      <c r="AZ1361" s="134"/>
      <c r="BA1361" s="134"/>
      <c r="BB1361" s="134"/>
      <c r="BC1361" s="135"/>
      <c r="BD1361" s="136"/>
      <c r="BG1361" s="48"/>
    </row>
    <row r="1362" spans="1:59" s="5" customFormat="1">
      <c r="A1362" s="127"/>
      <c r="G1362" s="17"/>
      <c r="J1362" s="128"/>
      <c r="K1362" s="129"/>
      <c r="L1362" s="129"/>
      <c r="M1362" s="36"/>
      <c r="N1362" s="130"/>
      <c r="S1362" s="17"/>
      <c r="T1362" s="153"/>
      <c r="X1362" s="17"/>
      <c r="Z1362" s="17"/>
      <c r="AA1362" s="131"/>
      <c r="AB1362" s="47"/>
      <c r="AE1362" s="17"/>
      <c r="AG1362" s="17"/>
      <c r="AK1362" s="132"/>
      <c r="AL1362" s="132"/>
      <c r="AM1362" s="132"/>
      <c r="AN1362" s="132"/>
      <c r="AO1362" s="132"/>
      <c r="AP1362" s="132"/>
      <c r="AQ1362" s="132"/>
      <c r="AR1362" s="132"/>
      <c r="AS1362" s="132"/>
      <c r="AT1362" s="133"/>
      <c r="AU1362" s="133"/>
      <c r="AV1362" s="133"/>
      <c r="AW1362" s="133"/>
      <c r="AX1362" s="134"/>
      <c r="AY1362" s="134"/>
      <c r="AZ1362" s="134"/>
      <c r="BA1362" s="134"/>
      <c r="BB1362" s="134"/>
      <c r="BC1362" s="135"/>
      <c r="BD1362" s="136"/>
      <c r="BG1362" s="48"/>
    </row>
    <row r="1363" spans="1:59" s="5" customFormat="1">
      <c r="A1363" s="127"/>
      <c r="G1363" s="17"/>
      <c r="J1363" s="128"/>
      <c r="K1363" s="129"/>
      <c r="L1363" s="129"/>
      <c r="M1363" s="36"/>
      <c r="N1363" s="130"/>
      <c r="S1363" s="17"/>
      <c r="T1363" s="153"/>
      <c r="X1363" s="17"/>
      <c r="Z1363" s="17"/>
      <c r="AA1363" s="131"/>
      <c r="AB1363" s="47"/>
      <c r="AE1363" s="17"/>
      <c r="AG1363" s="17"/>
      <c r="AK1363" s="132"/>
      <c r="AL1363" s="132"/>
      <c r="AM1363" s="132"/>
      <c r="AN1363" s="132"/>
      <c r="AO1363" s="132"/>
      <c r="AP1363" s="132"/>
      <c r="AQ1363" s="132"/>
      <c r="AR1363" s="132"/>
      <c r="AS1363" s="132"/>
      <c r="AT1363" s="133"/>
      <c r="AU1363" s="133"/>
      <c r="AV1363" s="133"/>
      <c r="AW1363" s="133"/>
      <c r="AX1363" s="134"/>
      <c r="AY1363" s="134"/>
      <c r="AZ1363" s="134"/>
      <c r="BA1363" s="134"/>
      <c r="BB1363" s="134"/>
      <c r="BC1363" s="135"/>
      <c r="BD1363" s="136"/>
      <c r="BG1363" s="48"/>
    </row>
    <row r="1364" spans="1:59" s="5" customFormat="1">
      <c r="A1364" s="127"/>
      <c r="G1364" s="17"/>
      <c r="J1364" s="128"/>
      <c r="K1364" s="129"/>
      <c r="L1364" s="129"/>
      <c r="M1364" s="36"/>
      <c r="N1364" s="130"/>
      <c r="S1364" s="17"/>
      <c r="T1364" s="153"/>
      <c r="X1364" s="17"/>
      <c r="Z1364" s="17"/>
      <c r="AA1364" s="131"/>
      <c r="AB1364" s="47"/>
      <c r="AE1364" s="17"/>
      <c r="AG1364" s="17"/>
      <c r="AK1364" s="132"/>
      <c r="AL1364" s="132"/>
      <c r="AM1364" s="132"/>
      <c r="AN1364" s="132"/>
      <c r="AO1364" s="132"/>
      <c r="AP1364" s="132"/>
      <c r="AQ1364" s="132"/>
      <c r="AR1364" s="132"/>
      <c r="AS1364" s="132"/>
      <c r="AT1364" s="133"/>
      <c r="AU1364" s="133"/>
      <c r="AV1364" s="133"/>
      <c r="AW1364" s="133"/>
      <c r="AX1364" s="134"/>
      <c r="AY1364" s="134"/>
      <c r="AZ1364" s="134"/>
      <c r="BA1364" s="134"/>
      <c r="BB1364" s="134"/>
      <c r="BC1364" s="135"/>
      <c r="BD1364" s="136"/>
      <c r="BG1364" s="48"/>
    </row>
    <row r="1365" spans="1:59" s="5" customFormat="1">
      <c r="A1365" s="127"/>
      <c r="G1365" s="17"/>
      <c r="J1365" s="128"/>
      <c r="K1365" s="129"/>
      <c r="L1365" s="129"/>
      <c r="M1365" s="36"/>
      <c r="N1365" s="130"/>
      <c r="S1365" s="17"/>
      <c r="T1365" s="153"/>
      <c r="X1365" s="17"/>
      <c r="Z1365" s="17"/>
      <c r="AA1365" s="131"/>
      <c r="AB1365" s="47"/>
      <c r="AE1365" s="17"/>
      <c r="AG1365" s="17"/>
      <c r="AK1365" s="132"/>
      <c r="AL1365" s="132"/>
      <c r="AM1365" s="132"/>
      <c r="AN1365" s="132"/>
      <c r="AO1365" s="132"/>
      <c r="AP1365" s="132"/>
      <c r="AQ1365" s="132"/>
      <c r="AR1365" s="132"/>
      <c r="AS1365" s="132"/>
      <c r="AT1365" s="133"/>
      <c r="AU1365" s="133"/>
      <c r="AV1365" s="133"/>
      <c r="AW1365" s="133"/>
      <c r="AX1365" s="134"/>
      <c r="AY1365" s="134"/>
      <c r="AZ1365" s="134"/>
      <c r="BA1365" s="134"/>
      <c r="BB1365" s="134"/>
      <c r="BC1365" s="135"/>
      <c r="BD1365" s="136"/>
      <c r="BG1365" s="48"/>
    </row>
    <row r="1366" spans="1:59" s="5" customFormat="1">
      <c r="A1366" s="127"/>
      <c r="G1366" s="17"/>
      <c r="J1366" s="128"/>
      <c r="K1366" s="129"/>
      <c r="L1366" s="129"/>
      <c r="M1366" s="36"/>
      <c r="N1366" s="130"/>
      <c r="S1366" s="17"/>
      <c r="T1366" s="153"/>
      <c r="X1366" s="17"/>
      <c r="Z1366" s="17"/>
      <c r="AA1366" s="131"/>
      <c r="AB1366" s="47"/>
      <c r="AE1366" s="17"/>
      <c r="AG1366" s="17"/>
      <c r="AK1366" s="132"/>
      <c r="AL1366" s="132"/>
      <c r="AM1366" s="132"/>
      <c r="AN1366" s="132"/>
      <c r="AO1366" s="132"/>
      <c r="AP1366" s="132"/>
      <c r="AQ1366" s="132"/>
      <c r="AR1366" s="132"/>
      <c r="AS1366" s="132"/>
      <c r="AT1366" s="133"/>
      <c r="AU1366" s="133"/>
      <c r="AV1366" s="133"/>
      <c r="AW1366" s="133"/>
      <c r="AX1366" s="134"/>
      <c r="AY1366" s="134"/>
      <c r="AZ1366" s="134"/>
      <c r="BA1366" s="134"/>
      <c r="BB1366" s="134"/>
      <c r="BC1366" s="135"/>
      <c r="BD1366" s="136"/>
      <c r="BG1366" s="48"/>
    </row>
    <row r="1367" spans="1:59" s="5" customFormat="1">
      <c r="A1367" s="127"/>
      <c r="G1367" s="17"/>
      <c r="J1367" s="128"/>
      <c r="K1367" s="129"/>
      <c r="L1367" s="129"/>
      <c r="M1367" s="36"/>
      <c r="N1367" s="130"/>
      <c r="S1367" s="17"/>
      <c r="T1367" s="153"/>
      <c r="X1367" s="17"/>
      <c r="Z1367" s="17"/>
      <c r="AA1367" s="131"/>
      <c r="AB1367" s="47"/>
      <c r="AE1367" s="17"/>
      <c r="AG1367" s="17"/>
      <c r="AK1367" s="132"/>
      <c r="AL1367" s="132"/>
      <c r="AM1367" s="132"/>
      <c r="AN1367" s="132"/>
      <c r="AO1367" s="132"/>
      <c r="AP1367" s="132"/>
      <c r="AQ1367" s="132"/>
      <c r="AR1367" s="132"/>
      <c r="AS1367" s="132"/>
      <c r="AT1367" s="133"/>
      <c r="AU1367" s="133"/>
      <c r="AV1367" s="133"/>
      <c r="AW1367" s="133"/>
      <c r="AX1367" s="134"/>
      <c r="AY1367" s="134"/>
      <c r="AZ1367" s="134"/>
      <c r="BA1367" s="134"/>
      <c r="BB1367" s="134"/>
      <c r="BC1367" s="135"/>
      <c r="BD1367" s="136"/>
      <c r="BG1367" s="48"/>
    </row>
    <row r="1368" spans="1:59" s="5" customFormat="1">
      <c r="A1368" s="127"/>
      <c r="G1368" s="17"/>
      <c r="J1368" s="128"/>
      <c r="K1368" s="129"/>
      <c r="L1368" s="129"/>
      <c r="M1368" s="36"/>
      <c r="N1368" s="130"/>
      <c r="S1368" s="17"/>
      <c r="T1368" s="153"/>
      <c r="X1368" s="17"/>
      <c r="Z1368" s="17"/>
      <c r="AA1368" s="131"/>
      <c r="AB1368" s="47"/>
      <c r="AE1368" s="17"/>
      <c r="AG1368" s="17"/>
      <c r="AK1368" s="132"/>
      <c r="AL1368" s="132"/>
      <c r="AM1368" s="132"/>
      <c r="AN1368" s="132"/>
      <c r="AO1368" s="132"/>
      <c r="AP1368" s="132"/>
      <c r="AQ1368" s="132"/>
      <c r="AR1368" s="132"/>
      <c r="AS1368" s="132"/>
      <c r="AT1368" s="133"/>
      <c r="AU1368" s="133"/>
      <c r="AV1368" s="133"/>
      <c r="AW1368" s="133"/>
      <c r="AX1368" s="134"/>
      <c r="AY1368" s="134"/>
      <c r="AZ1368" s="134"/>
      <c r="BA1368" s="134"/>
      <c r="BB1368" s="134"/>
      <c r="BC1368" s="135"/>
      <c r="BD1368" s="136"/>
      <c r="BG1368" s="48"/>
    </row>
    <row r="1369" spans="1:59" s="5" customFormat="1">
      <c r="A1369" s="127"/>
      <c r="G1369" s="17"/>
      <c r="J1369" s="128"/>
      <c r="K1369" s="129"/>
      <c r="L1369" s="129"/>
      <c r="M1369" s="36"/>
      <c r="N1369" s="130"/>
      <c r="S1369" s="17"/>
      <c r="T1369" s="153"/>
      <c r="X1369" s="17"/>
      <c r="Z1369" s="17"/>
      <c r="AA1369" s="131"/>
      <c r="AB1369" s="47"/>
      <c r="AE1369" s="17"/>
      <c r="AG1369" s="17"/>
      <c r="AK1369" s="132"/>
      <c r="AL1369" s="132"/>
      <c r="AM1369" s="132"/>
      <c r="AN1369" s="132"/>
      <c r="AO1369" s="132"/>
      <c r="AP1369" s="132"/>
      <c r="AQ1369" s="132"/>
      <c r="AR1369" s="132"/>
      <c r="AS1369" s="132"/>
      <c r="AT1369" s="133"/>
      <c r="AU1369" s="133"/>
      <c r="AV1369" s="133"/>
      <c r="AW1369" s="133"/>
      <c r="AX1369" s="134"/>
      <c r="AY1369" s="134"/>
      <c r="AZ1369" s="134"/>
      <c r="BA1369" s="134"/>
      <c r="BB1369" s="134"/>
      <c r="BC1369" s="135"/>
      <c r="BD1369" s="136"/>
      <c r="BG1369" s="48"/>
    </row>
    <row r="1370" spans="1:59" s="5" customFormat="1">
      <c r="A1370" s="127"/>
      <c r="G1370" s="17"/>
      <c r="J1370" s="128"/>
      <c r="K1370" s="129"/>
      <c r="L1370" s="129"/>
      <c r="M1370" s="36"/>
      <c r="N1370" s="130"/>
      <c r="S1370" s="17"/>
      <c r="T1370" s="153"/>
      <c r="X1370" s="17"/>
      <c r="Z1370" s="17"/>
      <c r="AA1370" s="131"/>
      <c r="AB1370" s="47"/>
      <c r="AE1370" s="17"/>
      <c r="AG1370" s="17"/>
      <c r="AK1370" s="132"/>
      <c r="AL1370" s="132"/>
      <c r="AM1370" s="132"/>
      <c r="AN1370" s="132"/>
      <c r="AO1370" s="132"/>
      <c r="AP1370" s="132"/>
      <c r="AQ1370" s="132"/>
      <c r="AR1370" s="132"/>
      <c r="AS1370" s="132"/>
      <c r="AT1370" s="133"/>
      <c r="AU1370" s="133"/>
      <c r="AV1370" s="133"/>
      <c r="AW1370" s="133"/>
      <c r="AX1370" s="134"/>
      <c r="AY1370" s="134"/>
      <c r="AZ1370" s="134"/>
      <c r="BA1370" s="134"/>
      <c r="BB1370" s="134"/>
      <c r="BC1370" s="135"/>
      <c r="BD1370" s="136"/>
      <c r="BG1370" s="48"/>
    </row>
    <row r="1371" spans="1:59" s="5" customFormat="1">
      <c r="A1371" s="127"/>
      <c r="G1371" s="17"/>
      <c r="J1371" s="128"/>
      <c r="K1371" s="129"/>
      <c r="L1371" s="129"/>
      <c r="M1371" s="36"/>
      <c r="N1371" s="130"/>
      <c r="S1371" s="17"/>
      <c r="T1371" s="153"/>
      <c r="X1371" s="17"/>
      <c r="Z1371" s="17"/>
      <c r="AA1371" s="131"/>
      <c r="AB1371" s="47"/>
      <c r="AE1371" s="17"/>
      <c r="AG1371" s="17"/>
      <c r="AK1371" s="132"/>
      <c r="AL1371" s="132"/>
      <c r="AM1371" s="132"/>
      <c r="AN1371" s="132"/>
      <c r="AO1371" s="132"/>
      <c r="AP1371" s="132"/>
      <c r="AQ1371" s="132"/>
      <c r="AR1371" s="132"/>
      <c r="AS1371" s="132"/>
      <c r="AT1371" s="133"/>
      <c r="AU1371" s="133"/>
      <c r="AV1371" s="133"/>
      <c r="AW1371" s="133"/>
      <c r="AX1371" s="134"/>
      <c r="AY1371" s="134"/>
      <c r="AZ1371" s="134"/>
      <c r="BA1371" s="134"/>
      <c r="BB1371" s="134"/>
      <c r="BC1371" s="135"/>
      <c r="BD1371" s="136"/>
      <c r="BG1371" s="48"/>
    </row>
    <row r="1372" spans="1:59" s="5" customFormat="1">
      <c r="A1372" s="127"/>
      <c r="G1372" s="17"/>
      <c r="J1372" s="128"/>
      <c r="K1372" s="129"/>
      <c r="L1372" s="129"/>
      <c r="M1372" s="36"/>
      <c r="N1372" s="130"/>
      <c r="S1372" s="17"/>
      <c r="T1372" s="153"/>
      <c r="X1372" s="17"/>
      <c r="Z1372" s="17"/>
      <c r="AA1372" s="131"/>
      <c r="AB1372" s="47"/>
      <c r="AE1372" s="17"/>
      <c r="AG1372" s="17"/>
      <c r="AK1372" s="132"/>
      <c r="AL1372" s="132"/>
      <c r="AM1372" s="132"/>
      <c r="AN1372" s="132"/>
      <c r="AO1372" s="132"/>
      <c r="AP1372" s="132"/>
      <c r="AQ1372" s="132"/>
      <c r="AR1372" s="132"/>
      <c r="AS1372" s="132"/>
      <c r="AT1372" s="133"/>
      <c r="AU1372" s="133"/>
      <c r="AV1372" s="133"/>
      <c r="AW1372" s="133"/>
      <c r="AX1372" s="134"/>
      <c r="AY1372" s="134"/>
      <c r="AZ1372" s="134"/>
      <c r="BA1372" s="134"/>
      <c r="BB1372" s="134"/>
      <c r="BC1372" s="135"/>
      <c r="BD1372" s="136"/>
      <c r="BG1372" s="48"/>
    </row>
    <row r="1373" spans="1:59" s="5" customFormat="1">
      <c r="A1373" s="127"/>
      <c r="G1373" s="17"/>
      <c r="J1373" s="128"/>
      <c r="K1373" s="129"/>
      <c r="L1373" s="129"/>
      <c r="M1373" s="36"/>
      <c r="N1373" s="130"/>
      <c r="S1373" s="17"/>
      <c r="T1373" s="153"/>
      <c r="X1373" s="17"/>
      <c r="Z1373" s="17"/>
      <c r="AA1373" s="131"/>
      <c r="AB1373" s="47"/>
      <c r="AE1373" s="17"/>
      <c r="AG1373" s="17"/>
      <c r="AK1373" s="132"/>
      <c r="AL1373" s="132"/>
      <c r="AM1373" s="132"/>
      <c r="AN1373" s="132"/>
      <c r="AO1373" s="132"/>
      <c r="AP1373" s="132"/>
      <c r="AQ1373" s="132"/>
      <c r="AR1373" s="132"/>
      <c r="AS1373" s="132"/>
      <c r="AT1373" s="133"/>
      <c r="AU1373" s="133"/>
      <c r="AV1373" s="133"/>
      <c r="AW1373" s="133"/>
      <c r="AX1373" s="134"/>
      <c r="AY1373" s="134"/>
      <c r="AZ1373" s="134"/>
      <c r="BA1373" s="134"/>
      <c r="BB1373" s="134"/>
      <c r="BC1373" s="135"/>
      <c r="BD1373" s="136"/>
      <c r="BG1373" s="48"/>
    </row>
    <row r="1374" spans="1:59" s="5" customFormat="1">
      <c r="A1374" s="127"/>
      <c r="G1374" s="17"/>
      <c r="J1374" s="128"/>
      <c r="K1374" s="129"/>
      <c r="L1374" s="129"/>
      <c r="M1374" s="36"/>
      <c r="N1374" s="130"/>
      <c r="S1374" s="17"/>
      <c r="T1374" s="153"/>
      <c r="X1374" s="17"/>
      <c r="Z1374" s="17"/>
      <c r="AA1374" s="131"/>
      <c r="AB1374" s="47"/>
      <c r="AE1374" s="17"/>
      <c r="AG1374" s="17"/>
      <c r="AK1374" s="132"/>
      <c r="AL1374" s="132"/>
      <c r="AM1374" s="132"/>
      <c r="AN1374" s="132"/>
      <c r="AO1374" s="132"/>
      <c r="AP1374" s="132"/>
      <c r="AQ1374" s="132"/>
      <c r="AR1374" s="132"/>
      <c r="AS1374" s="132"/>
      <c r="AT1374" s="133"/>
      <c r="AU1374" s="133"/>
      <c r="AV1374" s="133"/>
      <c r="AW1374" s="133"/>
      <c r="AX1374" s="134"/>
      <c r="AY1374" s="134"/>
      <c r="AZ1374" s="134"/>
      <c r="BA1374" s="134"/>
      <c r="BB1374" s="134"/>
      <c r="BC1374" s="135"/>
      <c r="BD1374" s="136"/>
      <c r="BG1374" s="48"/>
    </row>
    <row r="1375" spans="1:59" s="5" customFormat="1">
      <c r="A1375" s="127"/>
      <c r="G1375" s="17"/>
      <c r="J1375" s="128"/>
      <c r="K1375" s="129"/>
      <c r="L1375" s="129"/>
      <c r="M1375" s="36"/>
      <c r="N1375" s="130"/>
      <c r="S1375" s="17"/>
      <c r="T1375" s="153"/>
      <c r="X1375" s="17"/>
      <c r="Z1375" s="17"/>
      <c r="AA1375" s="131"/>
      <c r="AB1375" s="47"/>
      <c r="AE1375" s="17"/>
      <c r="AG1375" s="17"/>
      <c r="AK1375" s="132"/>
      <c r="AL1375" s="132"/>
      <c r="AM1375" s="132"/>
      <c r="AN1375" s="132"/>
      <c r="AO1375" s="132"/>
      <c r="AP1375" s="132"/>
      <c r="AQ1375" s="132"/>
      <c r="AR1375" s="132"/>
      <c r="AS1375" s="132"/>
      <c r="AT1375" s="133"/>
      <c r="AU1375" s="133"/>
      <c r="AV1375" s="133"/>
      <c r="AW1375" s="133"/>
      <c r="AX1375" s="134"/>
      <c r="AY1375" s="134"/>
      <c r="AZ1375" s="134"/>
      <c r="BA1375" s="134"/>
      <c r="BB1375" s="134"/>
      <c r="BC1375" s="135"/>
      <c r="BD1375" s="136"/>
      <c r="BG1375" s="48"/>
    </row>
    <row r="1376" spans="1:59" s="5" customFormat="1">
      <c r="A1376" s="127"/>
      <c r="G1376" s="17"/>
      <c r="J1376" s="128"/>
      <c r="K1376" s="129"/>
      <c r="L1376" s="129"/>
      <c r="M1376" s="36"/>
      <c r="N1376" s="130"/>
      <c r="S1376" s="17"/>
      <c r="T1376" s="153"/>
      <c r="X1376" s="17"/>
      <c r="Z1376" s="17"/>
      <c r="AA1376" s="131"/>
      <c r="AB1376" s="47"/>
      <c r="AE1376" s="17"/>
      <c r="AG1376" s="17"/>
      <c r="AK1376" s="132"/>
      <c r="AL1376" s="132"/>
      <c r="AM1376" s="132"/>
      <c r="AN1376" s="132"/>
      <c r="AO1376" s="132"/>
      <c r="AP1376" s="132"/>
      <c r="AQ1376" s="132"/>
      <c r="AR1376" s="132"/>
      <c r="AS1376" s="132"/>
      <c r="AT1376" s="133"/>
      <c r="AU1376" s="133"/>
      <c r="AV1376" s="133"/>
      <c r="AW1376" s="133"/>
      <c r="AX1376" s="134"/>
      <c r="AY1376" s="134"/>
      <c r="AZ1376" s="134"/>
      <c r="BA1376" s="134"/>
      <c r="BB1376" s="134"/>
      <c r="BC1376" s="135"/>
      <c r="BD1376" s="136"/>
      <c r="BG1376" s="48"/>
    </row>
    <row r="1377" spans="1:59" s="5" customFormat="1">
      <c r="A1377" s="127"/>
      <c r="G1377" s="17"/>
      <c r="J1377" s="128"/>
      <c r="K1377" s="129"/>
      <c r="L1377" s="129"/>
      <c r="M1377" s="36"/>
      <c r="N1377" s="130"/>
      <c r="S1377" s="17"/>
      <c r="T1377" s="153"/>
      <c r="X1377" s="17"/>
      <c r="Z1377" s="17"/>
      <c r="AA1377" s="131"/>
      <c r="AB1377" s="47"/>
      <c r="AE1377" s="17"/>
      <c r="AG1377" s="17"/>
      <c r="AK1377" s="132"/>
      <c r="AL1377" s="132"/>
      <c r="AM1377" s="132"/>
      <c r="AN1377" s="132"/>
      <c r="AO1377" s="132"/>
      <c r="AP1377" s="132"/>
      <c r="AQ1377" s="132"/>
      <c r="AR1377" s="132"/>
      <c r="AS1377" s="132"/>
      <c r="AT1377" s="133"/>
      <c r="AU1377" s="133"/>
      <c r="AV1377" s="133"/>
      <c r="AW1377" s="133"/>
      <c r="AX1377" s="134"/>
      <c r="AY1377" s="134"/>
      <c r="AZ1377" s="134"/>
      <c r="BA1377" s="134"/>
      <c r="BB1377" s="134"/>
      <c r="BC1377" s="135"/>
      <c r="BD1377" s="136"/>
      <c r="BG1377" s="48"/>
    </row>
    <row r="1378" spans="1:59" s="5" customFormat="1">
      <c r="A1378" s="127"/>
      <c r="G1378" s="17"/>
      <c r="J1378" s="128"/>
      <c r="K1378" s="129"/>
      <c r="L1378" s="129"/>
      <c r="M1378" s="36"/>
      <c r="N1378" s="130"/>
      <c r="S1378" s="17"/>
      <c r="T1378" s="153"/>
      <c r="X1378" s="17"/>
      <c r="Z1378" s="17"/>
      <c r="AA1378" s="131"/>
      <c r="AB1378" s="47"/>
      <c r="AE1378" s="17"/>
      <c r="AG1378" s="17"/>
      <c r="AK1378" s="132"/>
      <c r="AL1378" s="132"/>
      <c r="AM1378" s="132"/>
      <c r="AN1378" s="132"/>
      <c r="AO1378" s="132"/>
      <c r="AP1378" s="132"/>
      <c r="AQ1378" s="132"/>
      <c r="AR1378" s="132"/>
      <c r="AS1378" s="132"/>
      <c r="AT1378" s="133"/>
      <c r="AU1378" s="133"/>
      <c r="AV1378" s="133"/>
      <c r="AW1378" s="133"/>
      <c r="AX1378" s="134"/>
      <c r="AY1378" s="134"/>
      <c r="AZ1378" s="134"/>
      <c r="BA1378" s="134"/>
      <c r="BB1378" s="134"/>
      <c r="BC1378" s="135"/>
      <c r="BD1378" s="136"/>
      <c r="BG1378" s="48"/>
    </row>
    <row r="1379" spans="1:59" s="5" customFormat="1">
      <c r="A1379" s="127"/>
      <c r="G1379" s="17"/>
      <c r="J1379" s="128"/>
      <c r="K1379" s="129"/>
      <c r="L1379" s="129"/>
      <c r="M1379" s="36"/>
      <c r="N1379" s="130"/>
      <c r="S1379" s="17"/>
      <c r="T1379" s="153"/>
      <c r="X1379" s="17"/>
      <c r="Z1379" s="17"/>
      <c r="AA1379" s="131"/>
      <c r="AB1379" s="47"/>
      <c r="AE1379" s="17"/>
      <c r="AG1379" s="17"/>
      <c r="AK1379" s="132"/>
      <c r="AL1379" s="132"/>
      <c r="AM1379" s="132"/>
      <c r="AN1379" s="132"/>
      <c r="AO1379" s="132"/>
      <c r="AP1379" s="132"/>
      <c r="AQ1379" s="132"/>
      <c r="AR1379" s="132"/>
      <c r="AS1379" s="132"/>
      <c r="AT1379" s="133"/>
      <c r="AU1379" s="133"/>
      <c r="AV1379" s="133"/>
      <c r="AW1379" s="133"/>
      <c r="AX1379" s="134"/>
      <c r="AY1379" s="134"/>
      <c r="AZ1379" s="134"/>
      <c r="BA1379" s="134"/>
      <c r="BB1379" s="134"/>
      <c r="BC1379" s="135"/>
      <c r="BD1379" s="136"/>
      <c r="BG1379" s="48"/>
    </row>
    <row r="1380" spans="1:59" s="5" customFormat="1">
      <c r="A1380" s="127"/>
      <c r="G1380" s="17"/>
      <c r="J1380" s="128"/>
      <c r="K1380" s="129"/>
      <c r="L1380" s="129"/>
      <c r="M1380" s="36"/>
      <c r="N1380" s="130"/>
      <c r="S1380" s="17"/>
      <c r="T1380" s="153"/>
      <c r="X1380" s="17"/>
      <c r="Z1380" s="17"/>
      <c r="AA1380" s="131"/>
      <c r="AB1380" s="47"/>
      <c r="AE1380" s="17"/>
      <c r="AG1380" s="17"/>
      <c r="AK1380" s="132"/>
      <c r="AL1380" s="132"/>
      <c r="AM1380" s="132"/>
      <c r="AN1380" s="132"/>
      <c r="AO1380" s="132"/>
      <c r="AP1380" s="132"/>
      <c r="AQ1380" s="132"/>
      <c r="AR1380" s="132"/>
      <c r="AS1380" s="132"/>
      <c r="AT1380" s="133"/>
      <c r="AU1380" s="133"/>
      <c r="AV1380" s="133"/>
      <c r="AW1380" s="133"/>
      <c r="AX1380" s="134"/>
      <c r="AY1380" s="134"/>
      <c r="AZ1380" s="134"/>
      <c r="BA1380" s="134"/>
      <c r="BB1380" s="134"/>
      <c r="BC1380" s="135"/>
      <c r="BD1380" s="136"/>
      <c r="BG1380" s="48"/>
    </row>
    <row r="1381" spans="1:59" s="5" customFormat="1">
      <c r="A1381" s="127"/>
      <c r="G1381" s="17"/>
      <c r="J1381" s="128"/>
      <c r="K1381" s="129"/>
      <c r="L1381" s="129"/>
      <c r="M1381" s="36"/>
      <c r="N1381" s="130"/>
      <c r="S1381" s="17"/>
      <c r="T1381" s="153"/>
      <c r="X1381" s="17"/>
      <c r="Z1381" s="17"/>
      <c r="AA1381" s="131"/>
      <c r="AB1381" s="47"/>
      <c r="AE1381" s="17"/>
      <c r="AG1381" s="17"/>
      <c r="AK1381" s="132"/>
      <c r="AL1381" s="132"/>
      <c r="AM1381" s="132"/>
      <c r="AN1381" s="132"/>
      <c r="AO1381" s="132"/>
      <c r="AP1381" s="132"/>
      <c r="AQ1381" s="132"/>
      <c r="AR1381" s="132"/>
      <c r="AS1381" s="132"/>
      <c r="AT1381" s="133"/>
      <c r="AU1381" s="133"/>
      <c r="AV1381" s="133"/>
      <c r="AW1381" s="133"/>
      <c r="AX1381" s="134"/>
      <c r="AY1381" s="134"/>
      <c r="AZ1381" s="134"/>
      <c r="BA1381" s="134"/>
      <c r="BB1381" s="134"/>
      <c r="BC1381" s="135"/>
      <c r="BD1381" s="136"/>
      <c r="BG1381" s="48"/>
    </row>
    <row r="1382" spans="1:59" s="5" customFormat="1">
      <c r="A1382" s="127"/>
      <c r="G1382" s="17"/>
      <c r="J1382" s="128"/>
      <c r="K1382" s="129"/>
      <c r="L1382" s="129"/>
      <c r="M1382" s="36"/>
      <c r="N1382" s="130"/>
      <c r="S1382" s="17"/>
      <c r="T1382" s="153"/>
      <c r="X1382" s="17"/>
      <c r="Z1382" s="17"/>
      <c r="AA1382" s="131"/>
      <c r="AB1382" s="47"/>
      <c r="AE1382" s="17"/>
      <c r="AG1382" s="17"/>
      <c r="AK1382" s="132"/>
      <c r="AL1382" s="132"/>
      <c r="AM1382" s="132"/>
      <c r="AN1382" s="132"/>
      <c r="AO1382" s="132"/>
      <c r="AP1382" s="132"/>
      <c r="AQ1382" s="132"/>
      <c r="AR1382" s="132"/>
      <c r="AS1382" s="132"/>
      <c r="AT1382" s="133"/>
      <c r="AU1382" s="133"/>
      <c r="AV1382" s="133"/>
      <c r="AW1382" s="133"/>
      <c r="AX1382" s="134"/>
      <c r="AY1382" s="134"/>
      <c r="AZ1382" s="134"/>
      <c r="BA1382" s="134"/>
      <c r="BB1382" s="134"/>
      <c r="BC1382" s="135"/>
      <c r="BD1382" s="136"/>
      <c r="BG1382" s="48"/>
    </row>
    <row r="1383" spans="1:59" s="5" customFormat="1">
      <c r="A1383" s="127"/>
      <c r="G1383" s="17"/>
      <c r="J1383" s="128"/>
      <c r="K1383" s="129"/>
      <c r="L1383" s="129"/>
      <c r="M1383" s="36"/>
      <c r="N1383" s="130"/>
      <c r="S1383" s="17"/>
      <c r="T1383" s="153"/>
      <c r="X1383" s="17"/>
      <c r="Z1383" s="17"/>
      <c r="AA1383" s="131"/>
      <c r="AB1383" s="47"/>
      <c r="AE1383" s="17"/>
      <c r="AG1383" s="17"/>
      <c r="AK1383" s="132"/>
      <c r="AL1383" s="132"/>
      <c r="AM1383" s="132"/>
      <c r="AN1383" s="132"/>
      <c r="AO1383" s="132"/>
      <c r="AP1383" s="132"/>
      <c r="AQ1383" s="132"/>
      <c r="AR1383" s="132"/>
      <c r="AS1383" s="132"/>
      <c r="AT1383" s="133"/>
      <c r="AU1383" s="133"/>
      <c r="AV1383" s="133"/>
      <c r="AW1383" s="133"/>
      <c r="AX1383" s="134"/>
      <c r="AY1383" s="134"/>
      <c r="AZ1383" s="134"/>
      <c r="BA1383" s="134"/>
      <c r="BB1383" s="134"/>
      <c r="BC1383" s="135"/>
      <c r="BD1383" s="136"/>
      <c r="BG1383" s="48"/>
    </row>
    <row r="1384" spans="1:59" s="5" customFormat="1">
      <c r="A1384" s="127"/>
      <c r="G1384" s="17"/>
      <c r="J1384" s="128"/>
      <c r="K1384" s="129"/>
      <c r="L1384" s="129"/>
      <c r="M1384" s="36"/>
      <c r="N1384" s="130"/>
      <c r="S1384" s="17"/>
      <c r="T1384" s="153"/>
      <c r="X1384" s="17"/>
      <c r="Z1384" s="17"/>
      <c r="AA1384" s="131"/>
      <c r="AB1384" s="47"/>
      <c r="AE1384" s="17"/>
      <c r="AG1384" s="17"/>
      <c r="AK1384" s="132"/>
      <c r="AL1384" s="132"/>
      <c r="AM1384" s="132"/>
      <c r="AN1384" s="132"/>
      <c r="AO1384" s="132"/>
      <c r="AP1384" s="132"/>
      <c r="AQ1384" s="132"/>
      <c r="AR1384" s="132"/>
      <c r="AS1384" s="132"/>
      <c r="AT1384" s="133"/>
      <c r="AU1384" s="133"/>
      <c r="AV1384" s="133"/>
      <c r="AW1384" s="133"/>
      <c r="AX1384" s="134"/>
      <c r="AY1384" s="134"/>
      <c r="AZ1384" s="134"/>
      <c r="BA1384" s="134"/>
      <c r="BB1384" s="134"/>
      <c r="BC1384" s="135"/>
      <c r="BD1384" s="136"/>
      <c r="BG1384" s="48"/>
    </row>
    <row r="1385" spans="1:59" s="5" customFormat="1">
      <c r="A1385" s="127"/>
      <c r="G1385" s="17"/>
      <c r="J1385" s="128"/>
      <c r="K1385" s="129"/>
      <c r="L1385" s="129"/>
      <c r="M1385" s="36"/>
      <c r="N1385" s="130"/>
      <c r="S1385" s="17"/>
      <c r="T1385" s="153"/>
      <c r="X1385" s="17"/>
      <c r="Z1385" s="17"/>
      <c r="AA1385" s="131"/>
      <c r="AB1385" s="47"/>
      <c r="AE1385" s="17"/>
      <c r="AG1385" s="17"/>
      <c r="AK1385" s="132"/>
      <c r="AL1385" s="132"/>
      <c r="AM1385" s="132"/>
      <c r="AN1385" s="132"/>
      <c r="AO1385" s="132"/>
      <c r="AP1385" s="132"/>
      <c r="AQ1385" s="132"/>
      <c r="AR1385" s="132"/>
      <c r="AS1385" s="132"/>
      <c r="AT1385" s="133"/>
      <c r="AU1385" s="133"/>
      <c r="AV1385" s="133"/>
      <c r="AW1385" s="133"/>
      <c r="AX1385" s="134"/>
      <c r="AY1385" s="134"/>
      <c r="AZ1385" s="134"/>
      <c r="BA1385" s="134"/>
      <c r="BB1385" s="134"/>
      <c r="BC1385" s="135"/>
      <c r="BD1385" s="136"/>
      <c r="BG1385" s="48"/>
    </row>
    <row r="1386" spans="1:59" s="5" customFormat="1">
      <c r="A1386" s="127"/>
      <c r="G1386" s="17"/>
      <c r="J1386" s="128"/>
      <c r="K1386" s="129"/>
      <c r="L1386" s="129"/>
      <c r="M1386" s="36"/>
      <c r="N1386" s="130"/>
      <c r="S1386" s="17"/>
      <c r="T1386" s="153"/>
      <c r="X1386" s="17"/>
      <c r="Z1386" s="17"/>
      <c r="AA1386" s="131"/>
      <c r="AB1386" s="47"/>
      <c r="AE1386" s="17"/>
      <c r="AG1386" s="17"/>
      <c r="AK1386" s="132"/>
      <c r="AL1386" s="132"/>
      <c r="AM1386" s="132"/>
      <c r="AN1386" s="132"/>
      <c r="AO1386" s="132"/>
      <c r="AP1386" s="132"/>
      <c r="AQ1386" s="132"/>
      <c r="AR1386" s="132"/>
      <c r="AS1386" s="132"/>
      <c r="AT1386" s="133"/>
      <c r="AU1386" s="133"/>
      <c r="AV1386" s="133"/>
      <c r="AW1386" s="133"/>
      <c r="AX1386" s="134"/>
      <c r="AY1386" s="134"/>
      <c r="AZ1386" s="134"/>
      <c r="BA1386" s="134"/>
      <c r="BB1386" s="134"/>
      <c r="BC1386" s="135"/>
      <c r="BD1386" s="136"/>
      <c r="BG1386" s="48"/>
    </row>
    <row r="1387" spans="1:59" s="5" customFormat="1">
      <c r="A1387" s="127"/>
      <c r="G1387" s="17"/>
      <c r="J1387" s="128"/>
      <c r="K1387" s="129"/>
      <c r="L1387" s="129"/>
      <c r="M1387" s="36"/>
      <c r="N1387" s="130"/>
      <c r="S1387" s="17"/>
      <c r="T1387" s="153"/>
      <c r="X1387" s="17"/>
      <c r="Z1387" s="17"/>
      <c r="AA1387" s="131"/>
      <c r="AB1387" s="47"/>
      <c r="AE1387" s="17"/>
      <c r="AG1387" s="17"/>
      <c r="AK1387" s="132"/>
      <c r="AL1387" s="132"/>
      <c r="AM1387" s="132"/>
      <c r="AN1387" s="132"/>
      <c r="AO1387" s="132"/>
      <c r="AP1387" s="132"/>
      <c r="AQ1387" s="132"/>
      <c r="AR1387" s="132"/>
      <c r="AS1387" s="132"/>
      <c r="AT1387" s="133"/>
      <c r="AU1387" s="133"/>
      <c r="AV1387" s="133"/>
      <c r="AW1387" s="133"/>
      <c r="AX1387" s="134"/>
      <c r="AY1387" s="134"/>
      <c r="AZ1387" s="134"/>
      <c r="BA1387" s="134"/>
      <c r="BB1387" s="134"/>
      <c r="BC1387" s="135"/>
      <c r="BD1387" s="136"/>
      <c r="BG1387" s="48"/>
    </row>
    <row r="1388" spans="1:59" s="5" customFormat="1">
      <c r="A1388" s="127"/>
      <c r="G1388" s="17"/>
      <c r="J1388" s="128"/>
      <c r="K1388" s="129"/>
      <c r="L1388" s="129"/>
      <c r="M1388" s="36"/>
      <c r="N1388" s="130"/>
      <c r="S1388" s="17"/>
      <c r="T1388" s="153"/>
      <c r="X1388" s="17"/>
      <c r="Z1388" s="17"/>
      <c r="AA1388" s="131"/>
      <c r="AB1388" s="47"/>
      <c r="AE1388" s="17"/>
      <c r="AG1388" s="17"/>
      <c r="AK1388" s="132"/>
      <c r="AL1388" s="132"/>
      <c r="AM1388" s="132"/>
      <c r="AN1388" s="132"/>
      <c r="AO1388" s="132"/>
      <c r="AP1388" s="132"/>
      <c r="AQ1388" s="132"/>
      <c r="AR1388" s="132"/>
      <c r="AS1388" s="132"/>
      <c r="AT1388" s="133"/>
      <c r="AU1388" s="133"/>
      <c r="AV1388" s="133"/>
      <c r="AW1388" s="133"/>
      <c r="AX1388" s="134"/>
      <c r="AY1388" s="134"/>
      <c r="AZ1388" s="134"/>
      <c r="BA1388" s="134"/>
      <c r="BB1388" s="134"/>
      <c r="BC1388" s="135"/>
      <c r="BD1388" s="136"/>
      <c r="BG1388" s="48"/>
    </row>
    <row r="1389" spans="1:59" s="5" customFormat="1">
      <c r="A1389" s="127"/>
      <c r="G1389" s="17"/>
      <c r="J1389" s="128"/>
      <c r="K1389" s="129"/>
      <c r="L1389" s="129"/>
      <c r="M1389" s="36"/>
      <c r="N1389" s="130"/>
      <c r="S1389" s="17"/>
      <c r="T1389" s="153"/>
      <c r="X1389" s="17"/>
      <c r="Z1389" s="17"/>
      <c r="AA1389" s="131"/>
      <c r="AB1389" s="47"/>
      <c r="AE1389" s="17"/>
      <c r="AG1389" s="17"/>
      <c r="AK1389" s="132"/>
      <c r="AL1389" s="132"/>
      <c r="AM1389" s="132"/>
      <c r="AN1389" s="132"/>
      <c r="AO1389" s="132"/>
      <c r="AP1389" s="132"/>
      <c r="AQ1389" s="132"/>
      <c r="AR1389" s="132"/>
      <c r="AS1389" s="132"/>
      <c r="AT1389" s="133"/>
      <c r="AU1389" s="133"/>
      <c r="AV1389" s="133"/>
      <c r="AW1389" s="133"/>
      <c r="AX1389" s="134"/>
      <c r="AY1389" s="134"/>
      <c r="AZ1389" s="134"/>
      <c r="BA1389" s="134"/>
      <c r="BB1389" s="134"/>
      <c r="BC1389" s="135"/>
      <c r="BD1389" s="136"/>
      <c r="BG1389" s="48"/>
    </row>
    <row r="1390" spans="1:59" s="5" customFormat="1">
      <c r="A1390" s="127"/>
      <c r="G1390" s="17"/>
      <c r="J1390" s="128"/>
      <c r="K1390" s="129"/>
      <c r="L1390" s="129"/>
      <c r="M1390" s="36"/>
      <c r="N1390" s="130"/>
      <c r="S1390" s="17"/>
      <c r="T1390" s="153"/>
      <c r="X1390" s="17"/>
      <c r="Z1390" s="17"/>
      <c r="AA1390" s="131"/>
      <c r="AB1390" s="47"/>
      <c r="AE1390" s="17"/>
      <c r="AG1390" s="17"/>
      <c r="AK1390" s="132"/>
      <c r="AL1390" s="132"/>
      <c r="AM1390" s="132"/>
      <c r="AN1390" s="132"/>
      <c r="AO1390" s="132"/>
      <c r="AP1390" s="132"/>
      <c r="AQ1390" s="132"/>
      <c r="AR1390" s="132"/>
      <c r="AS1390" s="132"/>
      <c r="AT1390" s="133"/>
      <c r="AU1390" s="133"/>
      <c r="AV1390" s="133"/>
      <c r="AW1390" s="133"/>
      <c r="AX1390" s="134"/>
      <c r="AY1390" s="134"/>
      <c r="AZ1390" s="134"/>
      <c r="BA1390" s="134"/>
      <c r="BB1390" s="134"/>
      <c r="BC1390" s="135"/>
      <c r="BD1390" s="136"/>
      <c r="BG1390" s="48"/>
    </row>
    <row r="1391" spans="1:59" s="5" customFormat="1">
      <c r="A1391" s="127"/>
      <c r="G1391" s="17"/>
      <c r="J1391" s="128"/>
      <c r="K1391" s="129"/>
      <c r="L1391" s="129"/>
      <c r="M1391" s="36"/>
      <c r="N1391" s="130"/>
      <c r="S1391" s="17"/>
      <c r="T1391" s="153"/>
      <c r="X1391" s="17"/>
      <c r="Z1391" s="17"/>
      <c r="AA1391" s="131"/>
      <c r="AB1391" s="47"/>
      <c r="AE1391" s="17"/>
      <c r="AG1391" s="17"/>
      <c r="AK1391" s="132"/>
      <c r="AL1391" s="132"/>
      <c r="AM1391" s="132"/>
      <c r="AN1391" s="132"/>
      <c r="AO1391" s="132"/>
      <c r="AP1391" s="132"/>
      <c r="AQ1391" s="132"/>
      <c r="AR1391" s="132"/>
      <c r="AS1391" s="132"/>
      <c r="AT1391" s="133"/>
      <c r="AU1391" s="133"/>
      <c r="AV1391" s="133"/>
      <c r="AW1391" s="133"/>
      <c r="AX1391" s="134"/>
      <c r="AY1391" s="134"/>
      <c r="AZ1391" s="134"/>
      <c r="BA1391" s="134"/>
      <c r="BB1391" s="134"/>
      <c r="BC1391" s="135"/>
      <c r="BD1391" s="136"/>
      <c r="BG1391" s="48"/>
    </row>
    <row r="1392" spans="1:59" s="5" customFormat="1">
      <c r="A1392" s="127"/>
      <c r="G1392" s="17"/>
      <c r="J1392" s="128"/>
      <c r="K1392" s="129"/>
      <c r="L1392" s="129"/>
      <c r="M1392" s="36"/>
      <c r="N1392" s="130"/>
      <c r="S1392" s="17"/>
      <c r="T1392" s="153"/>
      <c r="X1392" s="17"/>
      <c r="Z1392" s="17"/>
      <c r="AA1392" s="131"/>
      <c r="AB1392" s="47"/>
      <c r="AE1392" s="17"/>
      <c r="AG1392" s="17"/>
      <c r="AK1392" s="132"/>
      <c r="AL1392" s="132"/>
      <c r="AM1392" s="132"/>
      <c r="AN1392" s="132"/>
      <c r="AO1392" s="132"/>
      <c r="AP1392" s="132"/>
      <c r="AQ1392" s="132"/>
      <c r="AR1392" s="132"/>
      <c r="AS1392" s="132"/>
      <c r="AT1392" s="133"/>
      <c r="AU1392" s="133"/>
      <c r="AV1392" s="133"/>
      <c r="AW1392" s="133"/>
      <c r="AX1392" s="134"/>
      <c r="AY1392" s="134"/>
      <c r="AZ1392" s="134"/>
      <c r="BA1392" s="134"/>
      <c r="BB1392" s="134"/>
      <c r="BC1392" s="135"/>
      <c r="BD1392" s="136"/>
      <c r="BG1392" s="48"/>
    </row>
    <row r="1393" spans="1:59" s="5" customFormat="1">
      <c r="A1393" s="127"/>
      <c r="G1393" s="17"/>
      <c r="J1393" s="128"/>
      <c r="K1393" s="129"/>
      <c r="L1393" s="129"/>
      <c r="M1393" s="36"/>
      <c r="N1393" s="130"/>
      <c r="S1393" s="17"/>
      <c r="T1393" s="153"/>
      <c r="X1393" s="17"/>
      <c r="Z1393" s="17"/>
      <c r="AA1393" s="131"/>
      <c r="AB1393" s="47"/>
      <c r="AE1393" s="17"/>
      <c r="AG1393" s="17"/>
      <c r="AK1393" s="132"/>
      <c r="AL1393" s="132"/>
      <c r="AM1393" s="132"/>
      <c r="AN1393" s="132"/>
      <c r="AO1393" s="132"/>
      <c r="AP1393" s="132"/>
      <c r="AQ1393" s="132"/>
      <c r="AR1393" s="132"/>
      <c r="AS1393" s="132"/>
      <c r="AT1393" s="133"/>
      <c r="AU1393" s="133"/>
      <c r="AV1393" s="133"/>
      <c r="AW1393" s="133"/>
      <c r="AX1393" s="134"/>
      <c r="AY1393" s="134"/>
      <c r="AZ1393" s="134"/>
      <c r="BA1393" s="134"/>
      <c r="BB1393" s="134"/>
      <c r="BC1393" s="135"/>
      <c r="BD1393" s="136"/>
      <c r="BG1393" s="48"/>
    </row>
    <row r="1394" spans="1:59" s="5" customFormat="1">
      <c r="A1394" s="127"/>
      <c r="G1394" s="17"/>
      <c r="J1394" s="128"/>
      <c r="K1394" s="129"/>
      <c r="L1394" s="129"/>
      <c r="M1394" s="36"/>
      <c r="N1394" s="130"/>
      <c r="S1394" s="17"/>
      <c r="T1394" s="153"/>
      <c r="X1394" s="17"/>
      <c r="Z1394" s="17"/>
      <c r="AA1394" s="131"/>
      <c r="AB1394" s="47"/>
      <c r="AE1394" s="17"/>
      <c r="AG1394" s="17"/>
      <c r="AK1394" s="132"/>
      <c r="AL1394" s="132"/>
      <c r="AM1394" s="132"/>
      <c r="AN1394" s="132"/>
      <c r="AO1394" s="132"/>
      <c r="AP1394" s="132"/>
      <c r="AQ1394" s="132"/>
      <c r="AR1394" s="132"/>
      <c r="AS1394" s="132"/>
      <c r="AT1394" s="133"/>
      <c r="AU1394" s="133"/>
      <c r="AV1394" s="133"/>
      <c r="AW1394" s="133"/>
      <c r="AX1394" s="134"/>
      <c r="AY1394" s="134"/>
      <c r="AZ1394" s="134"/>
      <c r="BA1394" s="134"/>
      <c r="BB1394" s="134"/>
      <c r="BC1394" s="135"/>
      <c r="BD1394" s="136"/>
      <c r="BG1394" s="48"/>
    </row>
    <row r="1395" spans="1:59" s="5" customFormat="1">
      <c r="A1395" s="127"/>
      <c r="G1395" s="17"/>
      <c r="J1395" s="128"/>
      <c r="K1395" s="129"/>
      <c r="L1395" s="129"/>
      <c r="M1395" s="36"/>
      <c r="N1395" s="130"/>
      <c r="S1395" s="17"/>
      <c r="T1395" s="153"/>
      <c r="X1395" s="17"/>
      <c r="Z1395" s="17"/>
      <c r="AA1395" s="131"/>
      <c r="AB1395" s="47"/>
      <c r="AE1395" s="17"/>
      <c r="AG1395" s="17"/>
      <c r="AK1395" s="132"/>
      <c r="AL1395" s="132"/>
      <c r="AM1395" s="132"/>
      <c r="AN1395" s="132"/>
      <c r="AO1395" s="132"/>
      <c r="AP1395" s="132"/>
      <c r="AQ1395" s="132"/>
      <c r="AR1395" s="132"/>
      <c r="AS1395" s="132"/>
      <c r="AT1395" s="133"/>
      <c r="AU1395" s="133"/>
      <c r="AV1395" s="133"/>
      <c r="AW1395" s="133"/>
      <c r="AX1395" s="134"/>
      <c r="AY1395" s="134"/>
      <c r="AZ1395" s="134"/>
      <c r="BA1395" s="134"/>
      <c r="BB1395" s="134"/>
      <c r="BC1395" s="135"/>
      <c r="BD1395" s="136"/>
      <c r="BG1395" s="48"/>
    </row>
    <row r="1396" spans="1:59" s="5" customFormat="1">
      <c r="A1396" s="127"/>
      <c r="G1396" s="17"/>
      <c r="J1396" s="128"/>
      <c r="K1396" s="129"/>
      <c r="L1396" s="129"/>
      <c r="M1396" s="36"/>
      <c r="N1396" s="130"/>
      <c r="S1396" s="17"/>
      <c r="T1396" s="153"/>
      <c r="X1396" s="17"/>
      <c r="Z1396" s="17"/>
      <c r="AA1396" s="131"/>
      <c r="AB1396" s="47"/>
      <c r="AE1396" s="17"/>
      <c r="AG1396" s="17"/>
      <c r="AK1396" s="132"/>
      <c r="AL1396" s="132"/>
      <c r="AM1396" s="132"/>
      <c r="AN1396" s="132"/>
      <c r="AO1396" s="132"/>
      <c r="AP1396" s="132"/>
      <c r="AQ1396" s="132"/>
      <c r="AR1396" s="132"/>
      <c r="AS1396" s="132"/>
      <c r="AT1396" s="133"/>
      <c r="AU1396" s="133"/>
      <c r="AV1396" s="133"/>
      <c r="AW1396" s="133"/>
      <c r="AX1396" s="134"/>
      <c r="AY1396" s="134"/>
      <c r="AZ1396" s="134"/>
      <c r="BA1396" s="134"/>
      <c r="BB1396" s="134"/>
      <c r="BC1396" s="135"/>
      <c r="BD1396" s="136"/>
      <c r="BG1396" s="48"/>
    </row>
    <row r="1397" spans="1:59" s="5" customFormat="1">
      <c r="A1397" s="127"/>
      <c r="G1397" s="17"/>
      <c r="J1397" s="128"/>
      <c r="K1397" s="129"/>
      <c r="L1397" s="129"/>
      <c r="M1397" s="36"/>
      <c r="N1397" s="130"/>
      <c r="S1397" s="17"/>
      <c r="T1397" s="153"/>
      <c r="X1397" s="17"/>
      <c r="Z1397" s="17"/>
      <c r="AA1397" s="131"/>
      <c r="AB1397" s="47"/>
      <c r="AE1397" s="17"/>
      <c r="AG1397" s="17"/>
      <c r="AK1397" s="132"/>
      <c r="AL1397" s="132"/>
      <c r="AM1397" s="132"/>
      <c r="AN1397" s="132"/>
      <c r="AO1397" s="132"/>
      <c r="AP1397" s="132"/>
      <c r="AQ1397" s="132"/>
      <c r="AR1397" s="132"/>
      <c r="AS1397" s="132"/>
      <c r="AT1397" s="133"/>
      <c r="AU1397" s="133"/>
      <c r="AV1397" s="133"/>
      <c r="AW1397" s="133"/>
      <c r="AX1397" s="134"/>
      <c r="AY1397" s="134"/>
      <c r="AZ1397" s="134"/>
      <c r="BA1397" s="134"/>
      <c r="BB1397" s="134"/>
      <c r="BC1397" s="135"/>
      <c r="BD1397" s="136"/>
      <c r="BG1397" s="48"/>
    </row>
    <row r="1398" spans="1:59" s="5" customFormat="1">
      <c r="A1398" s="127"/>
      <c r="G1398" s="17"/>
      <c r="J1398" s="128"/>
      <c r="K1398" s="129"/>
      <c r="L1398" s="129"/>
      <c r="M1398" s="36"/>
      <c r="N1398" s="130"/>
      <c r="S1398" s="17"/>
      <c r="T1398" s="153"/>
      <c r="X1398" s="17"/>
      <c r="Z1398" s="17"/>
      <c r="AA1398" s="131"/>
      <c r="AB1398" s="47"/>
      <c r="AE1398" s="17"/>
      <c r="AG1398" s="17"/>
      <c r="AK1398" s="132"/>
      <c r="AL1398" s="132"/>
      <c r="AM1398" s="132"/>
      <c r="AN1398" s="132"/>
      <c r="AO1398" s="132"/>
      <c r="AP1398" s="132"/>
      <c r="AQ1398" s="132"/>
      <c r="AR1398" s="132"/>
      <c r="AS1398" s="132"/>
      <c r="AT1398" s="133"/>
      <c r="AU1398" s="133"/>
      <c r="AV1398" s="133"/>
      <c r="AW1398" s="133"/>
      <c r="AX1398" s="134"/>
      <c r="AY1398" s="134"/>
      <c r="AZ1398" s="134"/>
      <c r="BA1398" s="134"/>
      <c r="BB1398" s="134"/>
      <c r="BC1398" s="135"/>
      <c r="BD1398" s="136"/>
      <c r="BG1398" s="48"/>
    </row>
    <row r="1399" spans="1:59" s="5" customFormat="1">
      <c r="A1399" s="127"/>
      <c r="G1399" s="17"/>
      <c r="J1399" s="128"/>
      <c r="K1399" s="129"/>
      <c r="L1399" s="129"/>
      <c r="M1399" s="36"/>
      <c r="N1399" s="130"/>
      <c r="S1399" s="17"/>
      <c r="T1399" s="153"/>
      <c r="X1399" s="17"/>
      <c r="Z1399" s="17"/>
      <c r="AA1399" s="131"/>
      <c r="AB1399" s="47"/>
      <c r="AE1399" s="17"/>
      <c r="AG1399" s="17"/>
      <c r="AK1399" s="132"/>
      <c r="AL1399" s="132"/>
      <c r="AM1399" s="132"/>
      <c r="AN1399" s="132"/>
      <c r="AO1399" s="132"/>
      <c r="AP1399" s="132"/>
      <c r="AQ1399" s="132"/>
      <c r="AR1399" s="132"/>
      <c r="AS1399" s="132"/>
      <c r="AT1399" s="133"/>
      <c r="AU1399" s="133"/>
      <c r="AV1399" s="133"/>
      <c r="AW1399" s="133"/>
      <c r="AX1399" s="134"/>
      <c r="AY1399" s="134"/>
      <c r="AZ1399" s="134"/>
      <c r="BA1399" s="134"/>
      <c r="BB1399" s="134"/>
      <c r="BC1399" s="135"/>
      <c r="BD1399" s="136"/>
      <c r="BG1399" s="48"/>
    </row>
    <row r="1400" spans="1:59" s="5" customFormat="1">
      <c r="A1400" s="127"/>
      <c r="G1400" s="17"/>
      <c r="J1400" s="128"/>
      <c r="K1400" s="129"/>
      <c r="L1400" s="129"/>
      <c r="M1400" s="36"/>
      <c r="N1400" s="130"/>
      <c r="S1400" s="17"/>
      <c r="T1400" s="153"/>
      <c r="X1400" s="17"/>
      <c r="Z1400" s="17"/>
      <c r="AA1400" s="131"/>
      <c r="AB1400" s="47"/>
      <c r="AE1400" s="17"/>
      <c r="AG1400" s="17"/>
      <c r="AK1400" s="132"/>
      <c r="AL1400" s="132"/>
      <c r="AM1400" s="132"/>
      <c r="AN1400" s="132"/>
      <c r="AO1400" s="132"/>
      <c r="AP1400" s="132"/>
      <c r="AQ1400" s="132"/>
      <c r="AR1400" s="132"/>
      <c r="AS1400" s="132"/>
      <c r="AT1400" s="133"/>
      <c r="AU1400" s="133"/>
      <c r="AV1400" s="133"/>
      <c r="AW1400" s="133"/>
      <c r="AX1400" s="134"/>
      <c r="AY1400" s="134"/>
      <c r="AZ1400" s="134"/>
      <c r="BA1400" s="134"/>
      <c r="BB1400" s="134"/>
      <c r="BC1400" s="135"/>
      <c r="BD1400" s="136"/>
      <c r="BG1400" s="48"/>
    </row>
    <row r="1401" spans="1:59" s="5" customFormat="1">
      <c r="A1401" s="127"/>
      <c r="G1401" s="17"/>
      <c r="J1401" s="128"/>
      <c r="K1401" s="129"/>
      <c r="L1401" s="129"/>
      <c r="M1401" s="36"/>
      <c r="N1401" s="130"/>
      <c r="S1401" s="17"/>
      <c r="T1401" s="153"/>
      <c r="X1401" s="17"/>
      <c r="Z1401" s="17"/>
      <c r="AA1401" s="131"/>
      <c r="AB1401" s="47"/>
      <c r="AE1401" s="17"/>
      <c r="AG1401" s="17"/>
      <c r="AK1401" s="132"/>
      <c r="AL1401" s="132"/>
      <c r="AM1401" s="132"/>
      <c r="AN1401" s="132"/>
      <c r="AO1401" s="132"/>
      <c r="AP1401" s="132"/>
      <c r="AQ1401" s="132"/>
      <c r="AR1401" s="132"/>
      <c r="AS1401" s="132"/>
      <c r="AT1401" s="133"/>
      <c r="AU1401" s="133"/>
      <c r="AV1401" s="133"/>
      <c r="AW1401" s="133"/>
      <c r="AX1401" s="134"/>
      <c r="AY1401" s="134"/>
      <c r="AZ1401" s="134"/>
      <c r="BA1401" s="134"/>
      <c r="BB1401" s="134"/>
      <c r="BC1401" s="135"/>
      <c r="BD1401" s="136"/>
      <c r="BG1401" s="48"/>
    </row>
    <row r="1402" spans="1:59" s="5" customFormat="1">
      <c r="A1402" s="127"/>
      <c r="G1402" s="17"/>
      <c r="J1402" s="128"/>
      <c r="K1402" s="129"/>
      <c r="L1402" s="129"/>
      <c r="M1402" s="36"/>
      <c r="N1402" s="130"/>
      <c r="S1402" s="17"/>
      <c r="T1402" s="153"/>
      <c r="X1402" s="17"/>
      <c r="Z1402" s="17"/>
      <c r="AA1402" s="131"/>
      <c r="AB1402" s="47"/>
      <c r="AE1402" s="17"/>
      <c r="AG1402" s="17"/>
      <c r="AK1402" s="132"/>
      <c r="AL1402" s="132"/>
      <c r="AM1402" s="132"/>
      <c r="AN1402" s="132"/>
      <c r="AO1402" s="132"/>
      <c r="AP1402" s="132"/>
      <c r="AQ1402" s="132"/>
      <c r="AR1402" s="132"/>
      <c r="AS1402" s="132"/>
      <c r="AT1402" s="133"/>
      <c r="AU1402" s="133"/>
      <c r="AV1402" s="133"/>
      <c r="AW1402" s="133"/>
      <c r="AX1402" s="134"/>
      <c r="AY1402" s="134"/>
      <c r="AZ1402" s="134"/>
      <c r="BA1402" s="134"/>
      <c r="BB1402" s="134"/>
      <c r="BC1402" s="135"/>
      <c r="BD1402" s="136"/>
      <c r="BG1402" s="48"/>
    </row>
    <row r="1403" spans="1:59" s="5" customFormat="1">
      <c r="A1403" s="127"/>
      <c r="G1403" s="17"/>
      <c r="J1403" s="128"/>
      <c r="K1403" s="129"/>
      <c r="L1403" s="129"/>
      <c r="M1403" s="36"/>
      <c r="N1403" s="130"/>
      <c r="S1403" s="17"/>
      <c r="T1403" s="153"/>
      <c r="X1403" s="17"/>
      <c r="Z1403" s="17"/>
      <c r="AA1403" s="131"/>
      <c r="AB1403" s="47"/>
      <c r="AE1403" s="17"/>
      <c r="AG1403" s="17"/>
      <c r="AK1403" s="132"/>
      <c r="AL1403" s="132"/>
      <c r="AM1403" s="132"/>
      <c r="AN1403" s="132"/>
      <c r="AO1403" s="132"/>
      <c r="AP1403" s="132"/>
      <c r="AQ1403" s="132"/>
      <c r="AR1403" s="132"/>
      <c r="AS1403" s="132"/>
      <c r="AT1403" s="133"/>
      <c r="AU1403" s="133"/>
      <c r="AV1403" s="133"/>
      <c r="AW1403" s="133"/>
      <c r="AX1403" s="134"/>
      <c r="AY1403" s="134"/>
      <c r="AZ1403" s="134"/>
      <c r="BA1403" s="134"/>
      <c r="BB1403" s="134"/>
      <c r="BC1403" s="135"/>
      <c r="BD1403" s="136"/>
      <c r="BG1403" s="48"/>
    </row>
    <row r="1404" spans="1:59" s="5" customFormat="1">
      <c r="A1404" s="127"/>
      <c r="G1404" s="17"/>
      <c r="J1404" s="128"/>
      <c r="K1404" s="129"/>
      <c r="L1404" s="129"/>
      <c r="M1404" s="36"/>
      <c r="N1404" s="130"/>
      <c r="S1404" s="17"/>
      <c r="T1404" s="153"/>
      <c r="X1404" s="17"/>
      <c r="Z1404" s="17"/>
      <c r="AA1404" s="131"/>
      <c r="AB1404" s="47"/>
      <c r="AE1404" s="17"/>
      <c r="AG1404" s="17"/>
      <c r="AK1404" s="132"/>
      <c r="AL1404" s="132"/>
      <c r="AM1404" s="132"/>
      <c r="AN1404" s="132"/>
      <c r="AO1404" s="132"/>
      <c r="AP1404" s="132"/>
      <c r="AQ1404" s="132"/>
      <c r="AR1404" s="132"/>
      <c r="AS1404" s="132"/>
      <c r="AT1404" s="133"/>
      <c r="AU1404" s="133"/>
      <c r="AV1404" s="133"/>
      <c r="AW1404" s="133"/>
      <c r="AX1404" s="134"/>
      <c r="AY1404" s="134"/>
      <c r="AZ1404" s="134"/>
      <c r="BA1404" s="134"/>
      <c r="BB1404" s="134"/>
      <c r="BC1404" s="135"/>
      <c r="BD1404" s="136"/>
      <c r="BG1404" s="48"/>
    </row>
    <row r="1405" spans="1:59" s="5" customFormat="1">
      <c r="A1405" s="127"/>
      <c r="G1405" s="17"/>
      <c r="J1405" s="128"/>
      <c r="K1405" s="129"/>
      <c r="L1405" s="129"/>
      <c r="M1405" s="36"/>
      <c r="N1405" s="130"/>
      <c r="S1405" s="17"/>
      <c r="T1405" s="153"/>
      <c r="X1405" s="17"/>
      <c r="Z1405" s="17"/>
      <c r="AA1405" s="131"/>
      <c r="AB1405" s="47"/>
      <c r="AE1405" s="17"/>
      <c r="AG1405" s="17"/>
      <c r="AK1405" s="132"/>
      <c r="AL1405" s="132"/>
      <c r="AM1405" s="132"/>
      <c r="AN1405" s="132"/>
      <c r="AO1405" s="132"/>
      <c r="AP1405" s="132"/>
      <c r="AQ1405" s="132"/>
      <c r="AR1405" s="132"/>
      <c r="AS1405" s="132"/>
      <c r="AT1405" s="133"/>
      <c r="AU1405" s="133"/>
      <c r="AV1405" s="133"/>
      <c r="AW1405" s="133"/>
      <c r="AX1405" s="134"/>
      <c r="AY1405" s="134"/>
      <c r="AZ1405" s="134"/>
      <c r="BA1405" s="134"/>
      <c r="BB1405" s="134"/>
      <c r="BC1405" s="135"/>
      <c r="BD1405" s="136"/>
      <c r="BG1405" s="48"/>
    </row>
    <row r="1406" spans="1:59" s="5" customFormat="1">
      <c r="A1406" s="127"/>
      <c r="G1406" s="17"/>
      <c r="J1406" s="128"/>
      <c r="K1406" s="129"/>
      <c r="L1406" s="129"/>
      <c r="M1406" s="36"/>
      <c r="N1406" s="130"/>
      <c r="S1406" s="17"/>
      <c r="T1406" s="153"/>
      <c r="X1406" s="17"/>
      <c r="Z1406" s="17"/>
      <c r="AA1406" s="131"/>
      <c r="AB1406" s="47"/>
      <c r="AE1406" s="17"/>
      <c r="AG1406" s="17"/>
      <c r="AK1406" s="132"/>
      <c r="AL1406" s="132"/>
      <c r="AM1406" s="132"/>
      <c r="AN1406" s="132"/>
      <c r="AO1406" s="132"/>
      <c r="AP1406" s="132"/>
      <c r="AQ1406" s="132"/>
      <c r="AR1406" s="132"/>
      <c r="AS1406" s="132"/>
      <c r="AT1406" s="133"/>
      <c r="AU1406" s="133"/>
      <c r="AV1406" s="133"/>
      <c r="AW1406" s="133"/>
      <c r="AX1406" s="134"/>
      <c r="AY1406" s="134"/>
      <c r="AZ1406" s="134"/>
      <c r="BA1406" s="134"/>
      <c r="BB1406" s="134"/>
      <c r="BC1406" s="135"/>
      <c r="BD1406" s="136"/>
      <c r="BG1406" s="48"/>
    </row>
    <row r="1407" spans="1:59" s="5" customFormat="1">
      <c r="A1407" s="127"/>
      <c r="G1407" s="17"/>
      <c r="J1407" s="128"/>
      <c r="K1407" s="129"/>
      <c r="L1407" s="129"/>
      <c r="M1407" s="36"/>
      <c r="N1407" s="130"/>
      <c r="S1407" s="17"/>
      <c r="T1407" s="153"/>
      <c r="X1407" s="17"/>
      <c r="Z1407" s="17"/>
      <c r="AA1407" s="131"/>
      <c r="AB1407" s="47"/>
      <c r="AE1407" s="17"/>
      <c r="AG1407" s="17"/>
      <c r="AK1407" s="132"/>
      <c r="AL1407" s="132"/>
      <c r="AM1407" s="132"/>
      <c r="AN1407" s="132"/>
      <c r="AO1407" s="132"/>
      <c r="AP1407" s="132"/>
      <c r="AQ1407" s="132"/>
      <c r="AR1407" s="132"/>
      <c r="AS1407" s="132"/>
      <c r="AT1407" s="133"/>
      <c r="AU1407" s="133"/>
      <c r="AV1407" s="133"/>
      <c r="AW1407" s="133"/>
      <c r="AX1407" s="134"/>
      <c r="AY1407" s="134"/>
      <c r="AZ1407" s="134"/>
      <c r="BA1407" s="134"/>
      <c r="BB1407" s="134"/>
      <c r="BC1407" s="135"/>
      <c r="BD1407" s="136"/>
      <c r="BG1407" s="48"/>
    </row>
    <row r="1408" spans="1:59" s="5" customFormat="1">
      <c r="A1408" s="127"/>
      <c r="G1408" s="17"/>
      <c r="J1408" s="128"/>
      <c r="K1408" s="129"/>
      <c r="L1408" s="129"/>
      <c r="M1408" s="36"/>
      <c r="N1408" s="130"/>
      <c r="S1408" s="17"/>
      <c r="T1408" s="153"/>
      <c r="X1408" s="17"/>
      <c r="Z1408" s="17"/>
      <c r="AA1408" s="131"/>
      <c r="AB1408" s="47"/>
      <c r="AE1408" s="17"/>
      <c r="AG1408" s="17"/>
      <c r="AK1408" s="132"/>
      <c r="AL1408" s="132"/>
      <c r="AM1408" s="132"/>
      <c r="AN1408" s="132"/>
      <c r="AO1408" s="132"/>
      <c r="AP1408" s="132"/>
      <c r="AQ1408" s="132"/>
      <c r="AR1408" s="132"/>
      <c r="AS1408" s="132"/>
      <c r="AT1408" s="133"/>
      <c r="AU1408" s="133"/>
      <c r="AV1408" s="133"/>
      <c r="AW1408" s="133"/>
      <c r="AX1408" s="134"/>
      <c r="AY1408" s="134"/>
      <c r="AZ1408" s="134"/>
      <c r="BA1408" s="134"/>
      <c r="BB1408" s="134"/>
      <c r="BC1408" s="135"/>
      <c r="BD1408" s="136"/>
      <c r="BG1408" s="48"/>
    </row>
    <row r="1409" spans="1:59" s="5" customFormat="1">
      <c r="A1409" s="127"/>
      <c r="G1409" s="17"/>
      <c r="J1409" s="128"/>
      <c r="K1409" s="129"/>
      <c r="L1409" s="129"/>
      <c r="M1409" s="36"/>
      <c r="N1409" s="130"/>
      <c r="S1409" s="17"/>
      <c r="T1409" s="153"/>
      <c r="X1409" s="17"/>
      <c r="Z1409" s="17"/>
      <c r="AA1409" s="131"/>
      <c r="AB1409" s="47"/>
      <c r="AE1409" s="17"/>
      <c r="AG1409" s="17"/>
      <c r="AK1409" s="132"/>
      <c r="AL1409" s="132"/>
      <c r="AM1409" s="132"/>
      <c r="AN1409" s="132"/>
      <c r="AO1409" s="132"/>
      <c r="AP1409" s="132"/>
      <c r="AQ1409" s="132"/>
      <c r="AR1409" s="132"/>
      <c r="AS1409" s="132"/>
      <c r="AT1409" s="133"/>
      <c r="AU1409" s="133"/>
      <c r="AV1409" s="133"/>
      <c r="AW1409" s="133"/>
      <c r="AX1409" s="134"/>
      <c r="AY1409" s="134"/>
      <c r="AZ1409" s="134"/>
      <c r="BA1409" s="134"/>
      <c r="BB1409" s="134"/>
      <c r="BC1409" s="135"/>
      <c r="BD1409" s="136"/>
      <c r="BG1409" s="48"/>
    </row>
    <row r="1410" spans="1:59" s="5" customFormat="1">
      <c r="A1410" s="127"/>
      <c r="G1410" s="17"/>
      <c r="J1410" s="128"/>
      <c r="K1410" s="129"/>
      <c r="L1410" s="129"/>
      <c r="M1410" s="36"/>
      <c r="N1410" s="130"/>
      <c r="S1410" s="17"/>
      <c r="T1410" s="153"/>
      <c r="X1410" s="17"/>
      <c r="Z1410" s="17"/>
      <c r="AA1410" s="131"/>
      <c r="AB1410" s="47"/>
      <c r="AE1410" s="17"/>
      <c r="AG1410" s="17"/>
      <c r="AK1410" s="132"/>
      <c r="AL1410" s="132"/>
      <c r="AM1410" s="132"/>
      <c r="AN1410" s="132"/>
      <c r="AO1410" s="132"/>
      <c r="AP1410" s="132"/>
      <c r="AQ1410" s="132"/>
      <c r="AR1410" s="132"/>
      <c r="AS1410" s="132"/>
      <c r="AT1410" s="133"/>
      <c r="AU1410" s="133"/>
      <c r="AV1410" s="133"/>
      <c r="AW1410" s="133"/>
      <c r="AX1410" s="134"/>
      <c r="AY1410" s="134"/>
      <c r="AZ1410" s="134"/>
      <c r="BA1410" s="134"/>
      <c r="BB1410" s="134"/>
      <c r="BC1410" s="135"/>
      <c r="BD1410" s="136"/>
      <c r="BG1410" s="48"/>
    </row>
    <row r="1411" spans="1:59" s="5" customFormat="1">
      <c r="A1411" s="127"/>
      <c r="G1411" s="17"/>
      <c r="J1411" s="128"/>
      <c r="K1411" s="129"/>
      <c r="L1411" s="129"/>
      <c r="M1411" s="36"/>
      <c r="N1411" s="130"/>
      <c r="S1411" s="17"/>
      <c r="T1411" s="153"/>
      <c r="X1411" s="17"/>
      <c r="Z1411" s="17"/>
      <c r="AA1411" s="131"/>
      <c r="AB1411" s="47"/>
      <c r="AE1411" s="17"/>
      <c r="AG1411" s="17"/>
      <c r="AK1411" s="132"/>
      <c r="AL1411" s="132"/>
      <c r="AM1411" s="132"/>
      <c r="AN1411" s="132"/>
      <c r="AO1411" s="132"/>
      <c r="AP1411" s="132"/>
      <c r="AQ1411" s="132"/>
      <c r="AR1411" s="132"/>
      <c r="AS1411" s="132"/>
      <c r="AT1411" s="133"/>
      <c r="AU1411" s="133"/>
      <c r="AV1411" s="133"/>
      <c r="AW1411" s="133"/>
      <c r="AX1411" s="134"/>
      <c r="AY1411" s="134"/>
      <c r="AZ1411" s="134"/>
      <c r="BA1411" s="134"/>
      <c r="BB1411" s="134"/>
      <c r="BC1411" s="135"/>
      <c r="BD1411" s="136"/>
      <c r="BG1411" s="48"/>
    </row>
    <row r="1412" spans="1:59" s="5" customFormat="1">
      <c r="A1412" s="127"/>
      <c r="G1412" s="17"/>
      <c r="J1412" s="128"/>
      <c r="K1412" s="129"/>
      <c r="L1412" s="129"/>
      <c r="M1412" s="36"/>
      <c r="N1412" s="130"/>
      <c r="S1412" s="17"/>
      <c r="T1412" s="153"/>
      <c r="X1412" s="17"/>
      <c r="Z1412" s="17"/>
      <c r="AA1412" s="131"/>
      <c r="AB1412" s="47"/>
      <c r="AE1412" s="17"/>
      <c r="AG1412" s="17"/>
      <c r="AK1412" s="132"/>
      <c r="AL1412" s="132"/>
      <c r="AM1412" s="132"/>
      <c r="AN1412" s="132"/>
      <c r="AO1412" s="132"/>
      <c r="AP1412" s="132"/>
      <c r="AQ1412" s="132"/>
      <c r="AR1412" s="132"/>
      <c r="AS1412" s="132"/>
      <c r="AT1412" s="133"/>
      <c r="AU1412" s="133"/>
      <c r="AV1412" s="133"/>
      <c r="AW1412" s="133"/>
      <c r="AX1412" s="134"/>
      <c r="AY1412" s="134"/>
      <c r="AZ1412" s="134"/>
      <c r="BA1412" s="134"/>
      <c r="BB1412" s="134"/>
      <c r="BC1412" s="135"/>
      <c r="BD1412" s="136"/>
      <c r="BG1412" s="48"/>
    </row>
    <row r="1413" spans="1:59" s="5" customFormat="1">
      <c r="A1413" s="127"/>
      <c r="G1413" s="17"/>
      <c r="J1413" s="128"/>
      <c r="K1413" s="129"/>
      <c r="L1413" s="129"/>
      <c r="M1413" s="36"/>
      <c r="N1413" s="130"/>
      <c r="S1413" s="17"/>
      <c r="T1413" s="153"/>
      <c r="X1413" s="17"/>
      <c r="Z1413" s="17"/>
      <c r="AA1413" s="131"/>
      <c r="AB1413" s="47"/>
      <c r="AE1413" s="17"/>
      <c r="AG1413" s="17"/>
      <c r="AK1413" s="132"/>
      <c r="AL1413" s="132"/>
      <c r="AM1413" s="132"/>
      <c r="AN1413" s="132"/>
      <c r="AO1413" s="132"/>
      <c r="AP1413" s="132"/>
      <c r="AQ1413" s="132"/>
      <c r="AR1413" s="132"/>
      <c r="AS1413" s="132"/>
      <c r="AT1413" s="133"/>
      <c r="AU1413" s="133"/>
      <c r="AV1413" s="133"/>
      <c r="AW1413" s="133"/>
      <c r="AX1413" s="134"/>
      <c r="AY1413" s="134"/>
      <c r="AZ1413" s="134"/>
      <c r="BA1413" s="134"/>
      <c r="BB1413" s="134"/>
      <c r="BC1413" s="135"/>
      <c r="BD1413" s="136"/>
      <c r="BG1413" s="48"/>
    </row>
    <row r="1414" spans="1:59" s="5" customFormat="1">
      <c r="A1414" s="127"/>
      <c r="G1414" s="17"/>
      <c r="J1414" s="128"/>
      <c r="K1414" s="129"/>
      <c r="L1414" s="129"/>
      <c r="M1414" s="36"/>
      <c r="N1414" s="130"/>
      <c r="S1414" s="17"/>
      <c r="T1414" s="153"/>
      <c r="X1414" s="17"/>
      <c r="Z1414" s="17"/>
      <c r="AA1414" s="131"/>
      <c r="AB1414" s="47"/>
      <c r="AE1414" s="17"/>
      <c r="AG1414" s="17"/>
      <c r="AK1414" s="132"/>
      <c r="AL1414" s="132"/>
      <c r="AM1414" s="132"/>
      <c r="AN1414" s="132"/>
      <c r="AO1414" s="132"/>
      <c r="AP1414" s="132"/>
      <c r="AQ1414" s="132"/>
      <c r="AR1414" s="132"/>
      <c r="AS1414" s="132"/>
      <c r="AT1414" s="133"/>
      <c r="AU1414" s="133"/>
      <c r="AV1414" s="133"/>
      <c r="AW1414" s="133"/>
      <c r="AX1414" s="134"/>
      <c r="AY1414" s="134"/>
      <c r="AZ1414" s="134"/>
      <c r="BA1414" s="134"/>
      <c r="BB1414" s="134"/>
      <c r="BC1414" s="135"/>
      <c r="BD1414" s="136"/>
      <c r="BG1414" s="48"/>
    </row>
    <row r="1415" spans="1:59" s="5" customFormat="1">
      <c r="A1415" s="127"/>
      <c r="G1415" s="17"/>
      <c r="J1415" s="128"/>
      <c r="K1415" s="129"/>
      <c r="L1415" s="129"/>
      <c r="M1415" s="36"/>
      <c r="N1415" s="130"/>
      <c r="S1415" s="17"/>
      <c r="T1415" s="153"/>
      <c r="X1415" s="17"/>
      <c r="Z1415" s="17"/>
      <c r="AA1415" s="131"/>
      <c r="AB1415" s="47"/>
      <c r="AE1415" s="17"/>
      <c r="AG1415" s="17"/>
      <c r="AK1415" s="132"/>
      <c r="AL1415" s="132"/>
      <c r="AM1415" s="132"/>
      <c r="AN1415" s="132"/>
      <c r="AO1415" s="132"/>
      <c r="AP1415" s="132"/>
      <c r="AQ1415" s="132"/>
      <c r="AR1415" s="132"/>
      <c r="AS1415" s="132"/>
      <c r="AT1415" s="133"/>
      <c r="AU1415" s="133"/>
      <c r="AV1415" s="133"/>
      <c r="AW1415" s="133"/>
      <c r="AX1415" s="134"/>
      <c r="AY1415" s="134"/>
      <c r="AZ1415" s="134"/>
      <c r="BA1415" s="134"/>
      <c r="BB1415" s="134"/>
      <c r="BC1415" s="135"/>
      <c r="BD1415" s="136"/>
      <c r="BG1415" s="48"/>
    </row>
    <row r="1416" spans="1:59" s="5" customFormat="1">
      <c r="A1416" s="127"/>
      <c r="G1416" s="17"/>
      <c r="J1416" s="128"/>
      <c r="K1416" s="129"/>
      <c r="L1416" s="129"/>
      <c r="M1416" s="36"/>
      <c r="N1416" s="130"/>
      <c r="S1416" s="17"/>
      <c r="T1416" s="153"/>
      <c r="X1416" s="17"/>
      <c r="Z1416" s="17"/>
      <c r="AA1416" s="131"/>
      <c r="AB1416" s="47"/>
      <c r="AE1416" s="17"/>
      <c r="AG1416" s="17"/>
      <c r="AK1416" s="132"/>
      <c r="AL1416" s="132"/>
      <c r="AM1416" s="132"/>
      <c r="AN1416" s="132"/>
      <c r="AO1416" s="132"/>
      <c r="AP1416" s="132"/>
      <c r="AQ1416" s="132"/>
      <c r="AR1416" s="132"/>
      <c r="AS1416" s="132"/>
      <c r="AT1416" s="133"/>
      <c r="AU1416" s="133"/>
      <c r="AV1416" s="133"/>
      <c r="AW1416" s="133"/>
      <c r="AX1416" s="134"/>
      <c r="AY1416" s="134"/>
      <c r="AZ1416" s="134"/>
      <c r="BA1416" s="134"/>
      <c r="BB1416" s="134"/>
      <c r="BC1416" s="135"/>
      <c r="BD1416" s="136"/>
      <c r="BG1416" s="48"/>
    </row>
    <row r="1417" spans="1:59" s="5" customFormat="1">
      <c r="A1417" s="127"/>
      <c r="G1417" s="17"/>
      <c r="J1417" s="128"/>
      <c r="K1417" s="129"/>
      <c r="L1417" s="129"/>
      <c r="M1417" s="36"/>
      <c r="N1417" s="130"/>
      <c r="S1417" s="17"/>
      <c r="T1417" s="153"/>
      <c r="X1417" s="17"/>
      <c r="Z1417" s="17"/>
      <c r="AA1417" s="131"/>
      <c r="AB1417" s="47"/>
      <c r="AE1417" s="17"/>
      <c r="AG1417" s="17"/>
      <c r="AK1417" s="132"/>
      <c r="AL1417" s="132"/>
      <c r="AM1417" s="132"/>
      <c r="AN1417" s="132"/>
      <c r="AO1417" s="132"/>
      <c r="AP1417" s="132"/>
      <c r="AQ1417" s="132"/>
      <c r="AR1417" s="132"/>
      <c r="AS1417" s="132"/>
      <c r="AT1417" s="133"/>
      <c r="AU1417" s="133"/>
      <c r="AV1417" s="133"/>
      <c r="AW1417" s="133"/>
      <c r="AX1417" s="134"/>
      <c r="AY1417" s="134"/>
      <c r="AZ1417" s="134"/>
      <c r="BA1417" s="134"/>
      <c r="BB1417" s="134"/>
      <c r="BC1417" s="135"/>
      <c r="BD1417" s="136"/>
      <c r="BG1417" s="48"/>
    </row>
    <row r="1418" spans="1:59" s="5" customFormat="1">
      <c r="A1418" s="127"/>
      <c r="G1418" s="17"/>
      <c r="J1418" s="128"/>
      <c r="K1418" s="129"/>
      <c r="L1418" s="129"/>
      <c r="M1418" s="36"/>
      <c r="N1418" s="130"/>
      <c r="S1418" s="17"/>
      <c r="T1418" s="153"/>
      <c r="X1418" s="17"/>
      <c r="Z1418" s="17"/>
      <c r="AA1418" s="131"/>
      <c r="AB1418" s="47"/>
      <c r="AE1418" s="17"/>
      <c r="AG1418" s="17"/>
      <c r="AK1418" s="132"/>
      <c r="AL1418" s="132"/>
      <c r="AM1418" s="132"/>
      <c r="AN1418" s="132"/>
      <c r="AO1418" s="132"/>
      <c r="AP1418" s="132"/>
      <c r="AQ1418" s="132"/>
      <c r="AR1418" s="132"/>
      <c r="AS1418" s="132"/>
      <c r="AT1418" s="133"/>
      <c r="AU1418" s="133"/>
      <c r="AV1418" s="133"/>
      <c r="AW1418" s="133"/>
      <c r="AX1418" s="134"/>
      <c r="AY1418" s="134"/>
      <c r="AZ1418" s="134"/>
      <c r="BA1418" s="134"/>
      <c r="BB1418" s="134"/>
      <c r="BC1418" s="135"/>
      <c r="BD1418" s="136"/>
      <c r="BG1418" s="48"/>
    </row>
    <row r="1419" spans="1:59" s="5" customFormat="1">
      <c r="A1419" s="127"/>
      <c r="G1419" s="17"/>
      <c r="J1419" s="128"/>
      <c r="K1419" s="129"/>
      <c r="L1419" s="129"/>
      <c r="M1419" s="36"/>
      <c r="N1419" s="130"/>
      <c r="S1419" s="17"/>
      <c r="T1419" s="153"/>
      <c r="X1419" s="17"/>
      <c r="Z1419" s="17"/>
      <c r="AA1419" s="131"/>
      <c r="AB1419" s="47"/>
      <c r="AE1419" s="17"/>
      <c r="AG1419" s="17"/>
      <c r="AK1419" s="132"/>
      <c r="AL1419" s="132"/>
      <c r="AM1419" s="132"/>
      <c r="AN1419" s="132"/>
      <c r="AO1419" s="132"/>
      <c r="AP1419" s="132"/>
      <c r="AQ1419" s="132"/>
      <c r="AR1419" s="132"/>
      <c r="AS1419" s="132"/>
      <c r="AT1419" s="133"/>
      <c r="AU1419" s="133"/>
      <c r="AV1419" s="133"/>
      <c r="AW1419" s="133"/>
      <c r="AX1419" s="134"/>
      <c r="AY1419" s="134"/>
      <c r="AZ1419" s="134"/>
      <c r="BA1419" s="134"/>
      <c r="BB1419" s="134"/>
      <c r="BC1419" s="135"/>
      <c r="BD1419" s="136"/>
      <c r="BG1419" s="48"/>
    </row>
    <row r="1420" spans="1:59" s="5" customFormat="1">
      <c r="A1420" s="127"/>
      <c r="G1420" s="17"/>
      <c r="J1420" s="128"/>
      <c r="K1420" s="129"/>
      <c r="L1420" s="129"/>
      <c r="M1420" s="36"/>
      <c r="N1420" s="130"/>
      <c r="S1420" s="17"/>
      <c r="T1420" s="153"/>
      <c r="X1420" s="17"/>
      <c r="Z1420" s="17"/>
      <c r="AA1420" s="131"/>
      <c r="AB1420" s="47"/>
      <c r="AE1420" s="17"/>
      <c r="AG1420" s="17"/>
      <c r="AK1420" s="132"/>
      <c r="AL1420" s="132"/>
      <c r="AM1420" s="132"/>
      <c r="AN1420" s="132"/>
      <c r="AO1420" s="132"/>
      <c r="AP1420" s="132"/>
      <c r="AQ1420" s="132"/>
      <c r="AR1420" s="132"/>
      <c r="AS1420" s="132"/>
      <c r="AT1420" s="133"/>
      <c r="AU1420" s="133"/>
      <c r="AV1420" s="133"/>
      <c r="AW1420" s="133"/>
      <c r="AX1420" s="134"/>
      <c r="AY1420" s="134"/>
      <c r="AZ1420" s="134"/>
      <c r="BA1420" s="134"/>
      <c r="BB1420" s="134"/>
      <c r="BC1420" s="135"/>
      <c r="BD1420" s="136"/>
      <c r="BG1420" s="48"/>
    </row>
    <row r="1421" spans="1:59" s="5" customFormat="1">
      <c r="A1421" s="127"/>
      <c r="G1421" s="17"/>
      <c r="J1421" s="128"/>
      <c r="K1421" s="129"/>
      <c r="L1421" s="129"/>
      <c r="M1421" s="36"/>
      <c r="N1421" s="130"/>
      <c r="S1421" s="17"/>
      <c r="T1421" s="153"/>
      <c r="X1421" s="17"/>
      <c r="Z1421" s="17"/>
      <c r="AA1421" s="131"/>
      <c r="AB1421" s="47"/>
      <c r="AE1421" s="17"/>
      <c r="AG1421" s="17"/>
      <c r="AK1421" s="132"/>
      <c r="AL1421" s="132"/>
      <c r="AM1421" s="132"/>
      <c r="AN1421" s="132"/>
      <c r="AO1421" s="132"/>
      <c r="AP1421" s="132"/>
      <c r="AQ1421" s="132"/>
      <c r="AR1421" s="132"/>
      <c r="AS1421" s="132"/>
      <c r="AT1421" s="133"/>
      <c r="AU1421" s="133"/>
      <c r="AV1421" s="133"/>
      <c r="AW1421" s="133"/>
      <c r="AX1421" s="134"/>
      <c r="AY1421" s="134"/>
      <c r="AZ1421" s="134"/>
      <c r="BA1421" s="134"/>
      <c r="BB1421" s="134"/>
      <c r="BC1421" s="135"/>
      <c r="BD1421" s="136"/>
      <c r="BG1421" s="48"/>
    </row>
    <row r="1422" spans="1:59" s="5" customFormat="1">
      <c r="A1422" s="127"/>
      <c r="G1422" s="17"/>
      <c r="J1422" s="128"/>
      <c r="K1422" s="129"/>
      <c r="L1422" s="129"/>
      <c r="M1422" s="36"/>
      <c r="N1422" s="130"/>
      <c r="S1422" s="17"/>
      <c r="T1422" s="153"/>
      <c r="X1422" s="17"/>
      <c r="Z1422" s="17"/>
      <c r="AA1422" s="131"/>
      <c r="AB1422" s="47"/>
      <c r="AE1422" s="17"/>
      <c r="AG1422" s="17"/>
      <c r="AK1422" s="132"/>
      <c r="AL1422" s="132"/>
      <c r="AM1422" s="132"/>
      <c r="AN1422" s="132"/>
      <c r="AO1422" s="132"/>
      <c r="AP1422" s="132"/>
      <c r="AQ1422" s="132"/>
      <c r="AR1422" s="132"/>
      <c r="AS1422" s="132"/>
      <c r="AT1422" s="133"/>
      <c r="AU1422" s="133"/>
      <c r="AV1422" s="133"/>
      <c r="AW1422" s="133"/>
      <c r="AX1422" s="134"/>
      <c r="AY1422" s="134"/>
      <c r="AZ1422" s="134"/>
      <c r="BA1422" s="134"/>
      <c r="BB1422" s="134"/>
      <c r="BC1422" s="135"/>
      <c r="BD1422" s="136"/>
      <c r="BG1422" s="48"/>
    </row>
    <row r="1423" spans="1:59" s="5" customFormat="1">
      <c r="A1423" s="127"/>
      <c r="G1423" s="17"/>
      <c r="J1423" s="128"/>
      <c r="K1423" s="129"/>
      <c r="L1423" s="129"/>
      <c r="M1423" s="36"/>
      <c r="N1423" s="130"/>
      <c r="S1423" s="17"/>
      <c r="T1423" s="153"/>
      <c r="X1423" s="17"/>
      <c r="Z1423" s="17"/>
      <c r="AA1423" s="131"/>
      <c r="AB1423" s="47"/>
      <c r="AE1423" s="17"/>
      <c r="AG1423" s="17"/>
      <c r="AK1423" s="132"/>
      <c r="AL1423" s="132"/>
      <c r="AM1423" s="132"/>
      <c r="AN1423" s="132"/>
      <c r="AO1423" s="132"/>
      <c r="AP1423" s="132"/>
      <c r="AQ1423" s="132"/>
      <c r="AR1423" s="132"/>
      <c r="AS1423" s="132"/>
      <c r="AT1423" s="133"/>
      <c r="AU1423" s="133"/>
      <c r="AV1423" s="133"/>
      <c r="AW1423" s="133"/>
      <c r="AX1423" s="134"/>
      <c r="AY1423" s="134"/>
      <c r="AZ1423" s="134"/>
      <c r="BA1423" s="134"/>
      <c r="BB1423" s="134"/>
      <c r="BC1423" s="135"/>
      <c r="BD1423" s="136"/>
      <c r="BG1423" s="48"/>
    </row>
    <row r="1424" spans="1:59" s="5" customFormat="1">
      <c r="A1424" s="127"/>
      <c r="G1424" s="17"/>
      <c r="J1424" s="128"/>
      <c r="K1424" s="129"/>
      <c r="L1424" s="129"/>
      <c r="M1424" s="36"/>
      <c r="N1424" s="130"/>
      <c r="S1424" s="17"/>
      <c r="T1424" s="153"/>
      <c r="X1424" s="17"/>
      <c r="Z1424" s="17"/>
      <c r="AA1424" s="131"/>
      <c r="AB1424" s="47"/>
      <c r="AE1424" s="17"/>
      <c r="AG1424" s="17"/>
      <c r="AK1424" s="132"/>
      <c r="AL1424" s="132"/>
      <c r="AM1424" s="132"/>
      <c r="AN1424" s="132"/>
      <c r="AO1424" s="132"/>
      <c r="AP1424" s="132"/>
      <c r="AQ1424" s="132"/>
      <c r="AR1424" s="132"/>
      <c r="AS1424" s="132"/>
      <c r="AT1424" s="133"/>
      <c r="AU1424" s="133"/>
      <c r="AV1424" s="133"/>
      <c r="AW1424" s="133"/>
      <c r="AX1424" s="134"/>
      <c r="AY1424" s="134"/>
      <c r="AZ1424" s="134"/>
      <c r="BA1424" s="134"/>
      <c r="BB1424" s="134"/>
      <c r="BC1424" s="135"/>
      <c r="BD1424" s="136"/>
      <c r="BG1424" s="48"/>
    </row>
    <row r="1425" spans="1:59" s="5" customFormat="1">
      <c r="A1425" s="127"/>
      <c r="G1425" s="17"/>
      <c r="J1425" s="128"/>
      <c r="K1425" s="129"/>
      <c r="L1425" s="129"/>
      <c r="M1425" s="36"/>
      <c r="N1425" s="130"/>
      <c r="S1425" s="17"/>
      <c r="T1425" s="153"/>
      <c r="X1425" s="17"/>
      <c r="Z1425" s="17"/>
      <c r="AA1425" s="131"/>
      <c r="AB1425" s="47"/>
      <c r="AE1425" s="17"/>
      <c r="AG1425" s="17"/>
      <c r="AK1425" s="132"/>
      <c r="AL1425" s="132"/>
      <c r="AM1425" s="132"/>
      <c r="AN1425" s="132"/>
      <c r="AO1425" s="132"/>
      <c r="AP1425" s="132"/>
      <c r="AQ1425" s="132"/>
      <c r="AR1425" s="132"/>
      <c r="AS1425" s="132"/>
      <c r="AT1425" s="133"/>
      <c r="AU1425" s="133"/>
      <c r="AV1425" s="133"/>
      <c r="AW1425" s="133"/>
      <c r="AX1425" s="134"/>
      <c r="AY1425" s="134"/>
      <c r="AZ1425" s="134"/>
      <c r="BA1425" s="134"/>
      <c r="BB1425" s="134"/>
      <c r="BC1425" s="135"/>
      <c r="BD1425" s="136"/>
      <c r="BG1425" s="48"/>
    </row>
    <row r="1426" spans="1:59" s="5" customFormat="1">
      <c r="A1426" s="127"/>
      <c r="G1426" s="17"/>
      <c r="J1426" s="128"/>
      <c r="K1426" s="129"/>
      <c r="L1426" s="129"/>
      <c r="M1426" s="36"/>
      <c r="N1426" s="130"/>
      <c r="S1426" s="17"/>
      <c r="T1426" s="153"/>
      <c r="X1426" s="17"/>
      <c r="Z1426" s="17"/>
      <c r="AA1426" s="131"/>
      <c r="AB1426" s="47"/>
      <c r="AE1426" s="17"/>
      <c r="AG1426" s="17"/>
      <c r="AK1426" s="132"/>
      <c r="AL1426" s="132"/>
      <c r="AM1426" s="132"/>
      <c r="AN1426" s="132"/>
      <c r="AO1426" s="132"/>
      <c r="AP1426" s="132"/>
      <c r="AQ1426" s="132"/>
      <c r="AR1426" s="132"/>
      <c r="AS1426" s="132"/>
      <c r="AT1426" s="133"/>
      <c r="AU1426" s="133"/>
      <c r="AV1426" s="133"/>
      <c r="AW1426" s="133"/>
      <c r="AX1426" s="134"/>
      <c r="AY1426" s="134"/>
      <c r="AZ1426" s="134"/>
      <c r="BA1426" s="134"/>
      <c r="BB1426" s="134"/>
      <c r="BC1426" s="135"/>
      <c r="BD1426" s="136"/>
      <c r="BG1426" s="48"/>
    </row>
    <row r="1427" spans="1:59" s="5" customFormat="1">
      <c r="A1427" s="127"/>
      <c r="G1427" s="17"/>
      <c r="J1427" s="128"/>
      <c r="K1427" s="129"/>
      <c r="L1427" s="129"/>
      <c r="M1427" s="36"/>
      <c r="N1427" s="130"/>
      <c r="S1427" s="17"/>
      <c r="T1427" s="153"/>
      <c r="X1427" s="17"/>
      <c r="Z1427" s="17"/>
      <c r="AA1427" s="131"/>
      <c r="AB1427" s="47"/>
      <c r="AE1427" s="17"/>
      <c r="AG1427" s="17"/>
      <c r="AK1427" s="132"/>
      <c r="AL1427" s="132"/>
      <c r="AM1427" s="132"/>
      <c r="AN1427" s="132"/>
      <c r="AO1427" s="132"/>
      <c r="AP1427" s="132"/>
      <c r="AQ1427" s="132"/>
      <c r="AR1427" s="132"/>
      <c r="AS1427" s="132"/>
      <c r="AT1427" s="133"/>
      <c r="AU1427" s="133"/>
      <c r="AV1427" s="133"/>
      <c r="AW1427" s="133"/>
      <c r="AX1427" s="134"/>
      <c r="AY1427" s="134"/>
      <c r="AZ1427" s="134"/>
      <c r="BA1427" s="134"/>
      <c r="BB1427" s="134"/>
      <c r="BC1427" s="135"/>
      <c r="BD1427" s="136"/>
      <c r="BG1427" s="48"/>
    </row>
    <row r="1428" spans="1:59" s="5" customFormat="1">
      <c r="A1428" s="127"/>
      <c r="G1428" s="17"/>
      <c r="J1428" s="128"/>
      <c r="K1428" s="129"/>
      <c r="L1428" s="129"/>
      <c r="M1428" s="36"/>
      <c r="N1428" s="130"/>
      <c r="S1428" s="17"/>
      <c r="T1428" s="153"/>
      <c r="X1428" s="17"/>
      <c r="Z1428" s="17"/>
      <c r="AA1428" s="131"/>
      <c r="AB1428" s="47"/>
      <c r="AE1428" s="17"/>
      <c r="AG1428" s="17"/>
      <c r="AK1428" s="132"/>
      <c r="AL1428" s="132"/>
      <c r="AM1428" s="132"/>
      <c r="AN1428" s="132"/>
      <c r="AO1428" s="132"/>
      <c r="AP1428" s="132"/>
      <c r="AQ1428" s="132"/>
      <c r="AR1428" s="132"/>
      <c r="AS1428" s="132"/>
      <c r="AT1428" s="133"/>
      <c r="AU1428" s="133"/>
      <c r="AV1428" s="133"/>
      <c r="AW1428" s="133"/>
      <c r="AX1428" s="134"/>
      <c r="AY1428" s="134"/>
      <c r="AZ1428" s="134"/>
      <c r="BA1428" s="134"/>
      <c r="BB1428" s="134"/>
      <c r="BC1428" s="135"/>
      <c r="BD1428" s="136"/>
      <c r="BG1428" s="48"/>
    </row>
    <row r="1429" spans="1:59" s="5" customFormat="1">
      <c r="A1429" s="127"/>
      <c r="G1429" s="17"/>
      <c r="J1429" s="128"/>
      <c r="K1429" s="129"/>
      <c r="L1429" s="129"/>
      <c r="M1429" s="36"/>
      <c r="N1429" s="130"/>
      <c r="S1429" s="17"/>
      <c r="T1429" s="153"/>
      <c r="X1429" s="17"/>
      <c r="Z1429" s="17"/>
      <c r="AA1429" s="131"/>
      <c r="AB1429" s="47"/>
      <c r="AE1429" s="17"/>
      <c r="AG1429" s="17"/>
      <c r="AK1429" s="132"/>
      <c r="AL1429" s="132"/>
      <c r="AM1429" s="132"/>
      <c r="AN1429" s="132"/>
      <c r="AO1429" s="132"/>
      <c r="AP1429" s="132"/>
      <c r="AQ1429" s="132"/>
      <c r="AR1429" s="132"/>
      <c r="AS1429" s="132"/>
      <c r="AT1429" s="133"/>
      <c r="AU1429" s="133"/>
      <c r="AV1429" s="133"/>
      <c r="AW1429" s="133"/>
      <c r="AX1429" s="134"/>
      <c r="AY1429" s="134"/>
      <c r="AZ1429" s="134"/>
      <c r="BA1429" s="134"/>
      <c r="BB1429" s="134"/>
      <c r="BC1429" s="135"/>
      <c r="BD1429" s="136"/>
      <c r="BG1429" s="48"/>
    </row>
    <row r="1430" spans="1:59" s="5" customFormat="1">
      <c r="A1430" s="127"/>
      <c r="G1430" s="17"/>
      <c r="J1430" s="128"/>
      <c r="K1430" s="129"/>
      <c r="L1430" s="129"/>
      <c r="M1430" s="36"/>
      <c r="N1430" s="130"/>
      <c r="S1430" s="17"/>
      <c r="T1430" s="153"/>
      <c r="X1430" s="17"/>
      <c r="Z1430" s="17"/>
      <c r="AA1430" s="131"/>
      <c r="AB1430" s="47"/>
      <c r="AE1430" s="17"/>
      <c r="AG1430" s="17"/>
      <c r="AK1430" s="132"/>
      <c r="AL1430" s="132"/>
      <c r="AM1430" s="132"/>
      <c r="AN1430" s="132"/>
      <c r="AO1430" s="132"/>
      <c r="AP1430" s="132"/>
      <c r="AQ1430" s="132"/>
      <c r="AR1430" s="132"/>
      <c r="AS1430" s="132"/>
      <c r="AT1430" s="133"/>
      <c r="AU1430" s="133"/>
      <c r="AV1430" s="133"/>
      <c r="AW1430" s="133"/>
      <c r="AX1430" s="134"/>
      <c r="AY1430" s="134"/>
      <c r="AZ1430" s="134"/>
      <c r="BA1430" s="134"/>
      <c r="BB1430" s="134"/>
      <c r="BC1430" s="135"/>
      <c r="BD1430" s="136"/>
      <c r="BG1430" s="48"/>
    </row>
    <row r="1431" spans="1:59" s="5" customFormat="1">
      <c r="A1431" s="127"/>
      <c r="G1431" s="17"/>
      <c r="J1431" s="128"/>
      <c r="K1431" s="129"/>
      <c r="L1431" s="129"/>
      <c r="M1431" s="36"/>
      <c r="N1431" s="130"/>
      <c r="S1431" s="17"/>
      <c r="T1431" s="153"/>
      <c r="X1431" s="17"/>
      <c r="Z1431" s="17"/>
      <c r="AA1431" s="131"/>
      <c r="AB1431" s="47"/>
      <c r="AE1431" s="17"/>
      <c r="AG1431" s="17"/>
      <c r="AK1431" s="132"/>
      <c r="AL1431" s="132"/>
      <c r="AM1431" s="132"/>
      <c r="AN1431" s="132"/>
      <c r="AO1431" s="132"/>
      <c r="AP1431" s="132"/>
      <c r="AQ1431" s="132"/>
      <c r="AR1431" s="132"/>
      <c r="AS1431" s="132"/>
      <c r="AT1431" s="133"/>
      <c r="AU1431" s="133"/>
      <c r="AV1431" s="133"/>
      <c r="AW1431" s="133"/>
      <c r="AX1431" s="134"/>
      <c r="AY1431" s="134"/>
      <c r="AZ1431" s="134"/>
      <c r="BA1431" s="134"/>
      <c r="BB1431" s="134"/>
      <c r="BC1431" s="135"/>
      <c r="BD1431" s="136"/>
      <c r="BG1431" s="48"/>
    </row>
    <row r="1432" spans="1:59" s="5" customFormat="1">
      <c r="A1432" s="127"/>
      <c r="G1432" s="17"/>
      <c r="J1432" s="128"/>
      <c r="K1432" s="129"/>
      <c r="L1432" s="129"/>
      <c r="M1432" s="36"/>
      <c r="N1432" s="130"/>
      <c r="S1432" s="17"/>
      <c r="T1432" s="153"/>
      <c r="X1432" s="17"/>
      <c r="Z1432" s="17"/>
      <c r="AA1432" s="131"/>
      <c r="AB1432" s="47"/>
      <c r="AE1432" s="17"/>
      <c r="AG1432" s="17"/>
      <c r="AK1432" s="132"/>
      <c r="AL1432" s="132"/>
      <c r="AM1432" s="132"/>
      <c r="AN1432" s="132"/>
      <c r="AO1432" s="132"/>
      <c r="AP1432" s="132"/>
      <c r="AQ1432" s="132"/>
      <c r="AR1432" s="132"/>
      <c r="AS1432" s="132"/>
      <c r="AT1432" s="133"/>
      <c r="AU1432" s="133"/>
      <c r="AV1432" s="133"/>
      <c r="AW1432" s="133"/>
      <c r="AX1432" s="134"/>
      <c r="AY1432" s="134"/>
      <c r="AZ1432" s="134"/>
      <c r="BA1432" s="134"/>
      <c r="BB1432" s="134"/>
      <c r="BC1432" s="135"/>
      <c r="BD1432" s="136"/>
      <c r="BG1432" s="48"/>
    </row>
    <row r="1433" spans="1:59" s="5" customFormat="1">
      <c r="A1433" s="127"/>
      <c r="G1433" s="17"/>
      <c r="J1433" s="128"/>
      <c r="K1433" s="129"/>
      <c r="L1433" s="129"/>
      <c r="M1433" s="36"/>
      <c r="N1433" s="130"/>
      <c r="S1433" s="17"/>
      <c r="T1433" s="153"/>
      <c r="X1433" s="17"/>
      <c r="Z1433" s="17"/>
      <c r="AA1433" s="131"/>
      <c r="AB1433" s="47"/>
      <c r="AE1433" s="17"/>
      <c r="AG1433" s="17"/>
      <c r="AK1433" s="132"/>
      <c r="AL1433" s="132"/>
      <c r="AM1433" s="132"/>
      <c r="AN1433" s="132"/>
      <c r="AO1433" s="132"/>
      <c r="AP1433" s="132"/>
      <c r="AQ1433" s="132"/>
      <c r="AR1433" s="132"/>
      <c r="AS1433" s="132"/>
      <c r="AT1433" s="133"/>
      <c r="AU1433" s="133"/>
      <c r="AV1433" s="133"/>
      <c r="AW1433" s="133"/>
      <c r="AX1433" s="134"/>
      <c r="AY1433" s="134"/>
      <c r="AZ1433" s="134"/>
      <c r="BA1433" s="134"/>
      <c r="BB1433" s="134"/>
      <c r="BC1433" s="135"/>
      <c r="BD1433" s="136"/>
      <c r="BG1433" s="48"/>
    </row>
    <row r="1434" spans="1:59" s="5" customFormat="1">
      <c r="A1434" s="127"/>
      <c r="G1434" s="17"/>
      <c r="J1434" s="128"/>
      <c r="K1434" s="129"/>
      <c r="L1434" s="129"/>
      <c r="M1434" s="36"/>
      <c r="N1434" s="130"/>
      <c r="S1434" s="17"/>
      <c r="T1434" s="153"/>
      <c r="X1434" s="17"/>
      <c r="Z1434" s="17"/>
      <c r="AA1434" s="131"/>
      <c r="AB1434" s="47"/>
      <c r="AE1434" s="17"/>
      <c r="AG1434" s="17"/>
      <c r="AK1434" s="132"/>
      <c r="AL1434" s="132"/>
      <c r="AM1434" s="132"/>
      <c r="AN1434" s="132"/>
      <c r="AO1434" s="132"/>
      <c r="AP1434" s="132"/>
      <c r="AQ1434" s="132"/>
      <c r="AR1434" s="132"/>
      <c r="AS1434" s="132"/>
      <c r="AT1434" s="133"/>
      <c r="AU1434" s="133"/>
      <c r="AV1434" s="133"/>
      <c r="AW1434" s="133"/>
      <c r="AX1434" s="134"/>
      <c r="AY1434" s="134"/>
      <c r="AZ1434" s="134"/>
      <c r="BA1434" s="134"/>
      <c r="BB1434" s="134"/>
      <c r="BC1434" s="135"/>
      <c r="BD1434" s="136"/>
      <c r="BG1434" s="48"/>
    </row>
    <row r="1435" spans="1:59" s="5" customFormat="1">
      <c r="A1435" s="127"/>
      <c r="G1435" s="17"/>
      <c r="J1435" s="128"/>
      <c r="K1435" s="129"/>
      <c r="L1435" s="129"/>
      <c r="M1435" s="36"/>
      <c r="N1435" s="130"/>
      <c r="S1435" s="17"/>
      <c r="T1435" s="153"/>
      <c r="X1435" s="17"/>
      <c r="Z1435" s="17"/>
      <c r="AA1435" s="131"/>
      <c r="AB1435" s="47"/>
      <c r="AE1435" s="17"/>
      <c r="AG1435" s="17"/>
      <c r="AK1435" s="132"/>
      <c r="AL1435" s="132"/>
      <c r="AM1435" s="132"/>
      <c r="AN1435" s="132"/>
      <c r="AO1435" s="132"/>
      <c r="AP1435" s="132"/>
      <c r="AQ1435" s="132"/>
      <c r="AR1435" s="132"/>
      <c r="AS1435" s="132"/>
      <c r="AT1435" s="133"/>
      <c r="AU1435" s="133"/>
      <c r="AV1435" s="133"/>
      <c r="AW1435" s="133"/>
      <c r="AX1435" s="134"/>
      <c r="AY1435" s="134"/>
      <c r="AZ1435" s="134"/>
      <c r="BA1435" s="134"/>
      <c r="BB1435" s="134"/>
      <c r="BC1435" s="135"/>
      <c r="BD1435" s="136"/>
      <c r="BG1435" s="48"/>
    </row>
    <row r="1436" spans="1:59" s="5" customFormat="1">
      <c r="A1436" s="127"/>
      <c r="G1436" s="17"/>
      <c r="J1436" s="128"/>
      <c r="K1436" s="129"/>
      <c r="L1436" s="129"/>
      <c r="M1436" s="36"/>
      <c r="N1436" s="130"/>
      <c r="S1436" s="17"/>
      <c r="T1436" s="153"/>
      <c r="X1436" s="17"/>
      <c r="Z1436" s="17"/>
      <c r="AA1436" s="131"/>
      <c r="AB1436" s="47"/>
      <c r="AE1436" s="17"/>
      <c r="AG1436" s="17"/>
      <c r="AK1436" s="132"/>
      <c r="AL1436" s="132"/>
      <c r="AM1436" s="132"/>
      <c r="AN1436" s="132"/>
      <c r="AO1436" s="132"/>
      <c r="AP1436" s="132"/>
      <c r="AQ1436" s="132"/>
      <c r="AR1436" s="132"/>
      <c r="AS1436" s="132"/>
      <c r="AT1436" s="133"/>
      <c r="AU1436" s="133"/>
      <c r="AV1436" s="133"/>
      <c r="AW1436" s="133"/>
      <c r="AX1436" s="134"/>
      <c r="AY1436" s="134"/>
      <c r="AZ1436" s="134"/>
      <c r="BA1436" s="134"/>
      <c r="BB1436" s="134"/>
      <c r="BC1436" s="135"/>
      <c r="BD1436" s="136"/>
      <c r="BG1436" s="48"/>
    </row>
    <row r="1437" spans="1:59" s="5" customFormat="1">
      <c r="A1437" s="127"/>
      <c r="G1437" s="17"/>
      <c r="J1437" s="128"/>
      <c r="K1437" s="129"/>
      <c r="L1437" s="129"/>
      <c r="M1437" s="36"/>
      <c r="N1437" s="130"/>
      <c r="S1437" s="17"/>
      <c r="T1437" s="153"/>
      <c r="X1437" s="17"/>
      <c r="Z1437" s="17"/>
      <c r="AA1437" s="131"/>
      <c r="AB1437" s="47"/>
      <c r="AE1437" s="17"/>
      <c r="AG1437" s="17"/>
      <c r="AK1437" s="132"/>
      <c r="AL1437" s="132"/>
      <c r="AM1437" s="132"/>
      <c r="AN1437" s="132"/>
      <c r="AO1437" s="132"/>
      <c r="AP1437" s="132"/>
      <c r="AQ1437" s="132"/>
      <c r="AR1437" s="132"/>
      <c r="AS1437" s="132"/>
      <c r="AT1437" s="133"/>
      <c r="AU1437" s="133"/>
      <c r="AV1437" s="133"/>
      <c r="AW1437" s="133"/>
      <c r="AX1437" s="134"/>
      <c r="AY1437" s="134"/>
      <c r="AZ1437" s="134"/>
      <c r="BA1437" s="134"/>
      <c r="BB1437" s="134"/>
      <c r="BC1437" s="135"/>
      <c r="BD1437" s="136"/>
      <c r="BG1437" s="48"/>
    </row>
    <row r="1438" spans="1:59" s="5" customFormat="1">
      <c r="A1438" s="127"/>
      <c r="G1438" s="17"/>
      <c r="J1438" s="128"/>
      <c r="K1438" s="129"/>
      <c r="L1438" s="129"/>
      <c r="M1438" s="36"/>
      <c r="N1438" s="130"/>
      <c r="S1438" s="17"/>
      <c r="T1438" s="153"/>
      <c r="X1438" s="17"/>
      <c r="Z1438" s="17"/>
      <c r="AA1438" s="131"/>
      <c r="AB1438" s="47"/>
      <c r="AE1438" s="17"/>
      <c r="AG1438" s="17"/>
      <c r="AK1438" s="132"/>
      <c r="AL1438" s="132"/>
      <c r="AM1438" s="132"/>
      <c r="AN1438" s="132"/>
      <c r="AO1438" s="132"/>
      <c r="AP1438" s="132"/>
      <c r="AQ1438" s="132"/>
      <c r="AR1438" s="132"/>
      <c r="AS1438" s="132"/>
      <c r="AT1438" s="133"/>
      <c r="AU1438" s="133"/>
      <c r="AV1438" s="133"/>
      <c r="AW1438" s="133"/>
      <c r="AX1438" s="134"/>
      <c r="AY1438" s="134"/>
      <c r="AZ1438" s="134"/>
      <c r="BA1438" s="134"/>
      <c r="BB1438" s="134"/>
      <c r="BC1438" s="135"/>
      <c r="BD1438" s="136"/>
      <c r="BG1438" s="48"/>
    </row>
    <row r="1439" spans="1:59" s="5" customFormat="1">
      <c r="A1439" s="127"/>
      <c r="G1439" s="17"/>
      <c r="J1439" s="128"/>
      <c r="K1439" s="129"/>
      <c r="L1439" s="129"/>
      <c r="M1439" s="36"/>
      <c r="N1439" s="130"/>
      <c r="S1439" s="17"/>
      <c r="T1439" s="153"/>
      <c r="X1439" s="17"/>
      <c r="Z1439" s="17"/>
      <c r="AA1439" s="131"/>
      <c r="AB1439" s="47"/>
      <c r="AE1439" s="17"/>
      <c r="AG1439" s="17"/>
      <c r="AK1439" s="132"/>
      <c r="AL1439" s="132"/>
      <c r="AM1439" s="132"/>
      <c r="AN1439" s="132"/>
      <c r="AO1439" s="132"/>
      <c r="AP1439" s="132"/>
      <c r="AQ1439" s="132"/>
      <c r="AR1439" s="132"/>
      <c r="AS1439" s="132"/>
      <c r="AT1439" s="133"/>
      <c r="AU1439" s="133"/>
      <c r="AV1439" s="133"/>
      <c r="AW1439" s="133"/>
      <c r="AX1439" s="134"/>
      <c r="AY1439" s="134"/>
      <c r="AZ1439" s="134"/>
      <c r="BA1439" s="134"/>
      <c r="BB1439" s="134"/>
      <c r="BC1439" s="135"/>
      <c r="BD1439" s="136"/>
      <c r="BG1439" s="48"/>
    </row>
    <row r="1440" spans="1:59" s="5" customFormat="1">
      <c r="A1440" s="127"/>
      <c r="G1440" s="17"/>
      <c r="J1440" s="128"/>
      <c r="K1440" s="129"/>
      <c r="L1440" s="129"/>
      <c r="M1440" s="36"/>
      <c r="N1440" s="130"/>
      <c r="S1440" s="17"/>
      <c r="T1440" s="153"/>
      <c r="X1440" s="17"/>
      <c r="Z1440" s="17"/>
      <c r="AA1440" s="131"/>
      <c r="AB1440" s="47"/>
      <c r="AE1440" s="17"/>
      <c r="AG1440" s="17"/>
      <c r="AK1440" s="132"/>
      <c r="AL1440" s="132"/>
      <c r="AM1440" s="132"/>
      <c r="AN1440" s="132"/>
      <c r="AO1440" s="132"/>
      <c r="AP1440" s="132"/>
      <c r="AQ1440" s="132"/>
      <c r="AR1440" s="132"/>
      <c r="AS1440" s="132"/>
      <c r="AT1440" s="133"/>
      <c r="AU1440" s="133"/>
      <c r="AV1440" s="133"/>
      <c r="AW1440" s="133"/>
      <c r="AX1440" s="134"/>
      <c r="AY1440" s="134"/>
      <c r="AZ1440" s="134"/>
      <c r="BA1440" s="134"/>
      <c r="BB1440" s="134"/>
      <c r="BC1440" s="135"/>
      <c r="BD1440" s="136"/>
      <c r="BG1440" s="48"/>
    </row>
    <row r="1441" spans="1:59" s="5" customFormat="1">
      <c r="A1441" s="127"/>
      <c r="G1441" s="17"/>
      <c r="J1441" s="128"/>
      <c r="K1441" s="129"/>
      <c r="L1441" s="129"/>
      <c r="M1441" s="36"/>
      <c r="N1441" s="130"/>
      <c r="S1441" s="17"/>
      <c r="T1441" s="153"/>
      <c r="X1441" s="17"/>
      <c r="Z1441" s="17"/>
      <c r="AA1441" s="131"/>
      <c r="AB1441" s="47"/>
      <c r="AE1441" s="17"/>
      <c r="AG1441" s="17"/>
      <c r="AK1441" s="132"/>
      <c r="AL1441" s="132"/>
      <c r="AM1441" s="132"/>
      <c r="AN1441" s="132"/>
      <c r="AO1441" s="132"/>
      <c r="AP1441" s="132"/>
      <c r="AQ1441" s="132"/>
      <c r="AR1441" s="132"/>
      <c r="AS1441" s="132"/>
      <c r="AT1441" s="133"/>
      <c r="AU1441" s="133"/>
      <c r="AV1441" s="133"/>
      <c r="AW1441" s="133"/>
      <c r="AX1441" s="134"/>
      <c r="AY1441" s="134"/>
      <c r="AZ1441" s="134"/>
      <c r="BA1441" s="134"/>
      <c r="BB1441" s="134"/>
      <c r="BC1441" s="135"/>
      <c r="BD1441" s="136"/>
      <c r="BG1441" s="48"/>
    </row>
    <row r="1442" spans="1:59" s="5" customFormat="1">
      <c r="A1442" s="127"/>
      <c r="G1442" s="17"/>
      <c r="J1442" s="128"/>
      <c r="K1442" s="129"/>
      <c r="L1442" s="129"/>
      <c r="M1442" s="36"/>
      <c r="N1442" s="130"/>
      <c r="S1442" s="17"/>
      <c r="T1442" s="153"/>
      <c r="X1442" s="17"/>
      <c r="Z1442" s="17"/>
      <c r="AA1442" s="131"/>
      <c r="AB1442" s="47"/>
      <c r="AE1442" s="17"/>
      <c r="AG1442" s="17"/>
      <c r="AK1442" s="132"/>
      <c r="AL1442" s="132"/>
      <c r="AM1442" s="132"/>
      <c r="AN1442" s="132"/>
      <c r="AO1442" s="132"/>
      <c r="AP1442" s="132"/>
      <c r="AQ1442" s="132"/>
      <c r="AR1442" s="132"/>
      <c r="AS1442" s="132"/>
      <c r="AT1442" s="133"/>
      <c r="AU1442" s="133"/>
      <c r="AV1442" s="133"/>
      <c r="AW1442" s="133"/>
      <c r="AX1442" s="134"/>
      <c r="AY1442" s="134"/>
      <c r="AZ1442" s="134"/>
      <c r="BA1442" s="134"/>
      <c r="BB1442" s="134"/>
      <c r="BC1442" s="135"/>
      <c r="BD1442" s="136"/>
      <c r="BG1442" s="48"/>
    </row>
    <row r="1443" spans="1:59" s="5" customFormat="1">
      <c r="A1443" s="127"/>
      <c r="G1443" s="17"/>
      <c r="J1443" s="128"/>
      <c r="K1443" s="129"/>
      <c r="L1443" s="129"/>
      <c r="M1443" s="36"/>
      <c r="N1443" s="130"/>
      <c r="S1443" s="17"/>
      <c r="T1443" s="153"/>
      <c r="X1443" s="17"/>
      <c r="Z1443" s="17"/>
      <c r="AA1443" s="131"/>
      <c r="AB1443" s="47"/>
      <c r="AE1443" s="17"/>
      <c r="AG1443" s="17"/>
      <c r="AK1443" s="132"/>
      <c r="AL1443" s="132"/>
      <c r="AM1443" s="132"/>
      <c r="AN1443" s="132"/>
      <c r="AO1443" s="132"/>
      <c r="AP1443" s="132"/>
      <c r="AQ1443" s="132"/>
      <c r="AR1443" s="132"/>
      <c r="AS1443" s="132"/>
      <c r="AT1443" s="133"/>
      <c r="AU1443" s="133"/>
      <c r="AV1443" s="133"/>
      <c r="AW1443" s="133"/>
      <c r="AX1443" s="134"/>
      <c r="AY1443" s="134"/>
      <c r="AZ1443" s="134"/>
      <c r="BA1443" s="134"/>
      <c r="BB1443" s="134"/>
      <c r="BC1443" s="135"/>
      <c r="BD1443" s="136"/>
      <c r="BG1443" s="48"/>
    </row>
    <row r="1444" spans="1:59" s="5" customFormat="1">
      <c r="A1444" s="127"/>
      <c r="G1444" s="17"/>
      <c r="J1444" s="128"/>
      <c r="K1444" s="129"/>
      <c r="L1444" s="129"/>
      <c r="M1444" s="36"/>
      <c r="N1444" s="130"/>
      <c r="S1444" s="17"/>
      <c r="T1444" s="153"/>
      <c r="X1444" s="17"/>
      <c r="Z1444" s="17"/>
      <c r="AA1444" s="131"/>
      <c r="AB1444" s="47"/>
      <c r="AE1444" s="17"/>
      <c r="AG1444" s="17"/>
      <c r="AK1444" s="132"/>
      <c r="AL1444" s="132"/>
      <c r="AM1444" s="132"/>
      <c r="AN1444" s="132"/>
      <c r="AO1444" s="132"/>
      <c r="AP1444" s="132"/>
      <c r="AQ1444" s="132"/>
      <c r="AR1444" s="132"/>
      <c r="AS1444" s="132"/>
      <c r="AT1444" s="133"/>
      <c r="AU1444" s="133"/>
      <c r="AV1444" s="133"/>
      <c r="AW1444" s="133"/>
      <c r="AX1444" s="134"/>
      <c r="AY1444" s="134"/>
      <c r="AZ1444" s="134"/>
      <c r="BA1444" s="134"/>
      <c r="BB1444" s="134"/>
      <c r="BC1444" s="135"/>
      <c r="BD1444" s="136"/>
      <c r="BG1444" s="48"/>
    </row>
    <row r="1445" spans="1:59" s="5" customFormat="1">
      <c r="A1445" s="127"/>
      <c r="G1445" s="17"/>
      <c r="J1445" s="128"/>
      <c r="K1445" s="129"/>
      <c r="L1445" s="129"/>
      <c r="M1445" s="36"/>
      <c r="N1445" s="130"/>
      <c r="S1445" s="17"/>
      <c r="T1445" s="153"/>
      <c r="X1445" s="17"/>
      <c r="Z1445" s="17"/>
      <c r="AA1445" s="131"/>
      <c r="AB1445" s="47"/>
      <c r="AE1445" s="17"/>
      <c r="AG1445" s="17"/>
      <c r="AK1445" s="132"/>
      <c r="AL1445" s="132"/>
      <c r="AM1445" s="132"/>
      <c r="AN1445" s="132"/>
      <c r="AO1445" s="132"/>
      <c r="AP1445" s="132"/>
      <c r="AQ1445" s="132"/>
      <c r="AR1445" s="132"/>
      <c r="AS1445" s="132"/>
      <c r="AT1445" s="133"/>
      <c r="AU1445" s="133"/>
      <c r="AV1445" s="133"/>
      <c r="AW1445" s="133"/>
      <c r="AX1445" s="134"/>
      <c r="AY1445" s="134"/>
      <c r="AZ1445" s="134"/>
      <c r="BA1445" s="134"/>
      <c r="BB1445" s="134"/>
      <c r="BC1445" s="135"/>
      <c r="BD1445" s="136"/>
      <c r="BG1445" s="48"/>
    </row>
    <row r="1446" spans="1:59" s="5" customFormat="1">
      <c r="A1446" s="127"/>
      <c r="G1446" s="17"/>
      <c r="J1446" s="128"/>
      <c r="K1446" s="129"/>
      <c r="L1446" s="129"/>
      <c r="M1446" s="36"/>
      <c r="N1446" s="130"/>
      <c r="S1446" s="17"/>
      <c r="T1446" s="153"/>
      <c r="X1446" s="17"/>
      <c r="Z1446" s="17"/>
      <c r="AA1446" s="131"/>
      <c r="AB1446" s="47"/>
      <c r="AE1446" s="17"/>
      <c r="AG1446" s="17"/>
      <c r="AK1446" s="132"/>
      <c r="AL1446" s="132"/>
      <c r="AM1446" s="132"/>
      <c r="AN1446" s="132"/>
      <c r="AO1446" s="132"/>
      <c r="AP1446" s="132"/>
      <c r="AQ1446" s="132"/>
      <c r="AR1446" s="132"/>
      <c r="AS1446" s="132"/>
      <c r="AT1446" s="133"/>
      <c r="AU1446" s="133"/>
      <c r="AV1446" s="133"/>
      <c r="AW1446" s="133"/>
      <c r="AX1446" s="134"/>
      <c r="AY1446" s="134"/>
      <c r="AZ1446" s="134"/>
      <c r="BA1446" s="134"/>
      <c r="BB1446" s="134"/>
      <c r="BC1446" s="135"/>
      <c r="BD1446" s="136"/>
      <c r="BG1446" s="48"/>
    </row>
    <row r="1447" spans="1:59" s="5" customFormat="1">
      <c r="A1447" s="127"/>
      <c r="G1447" s="17"/>
      <c r="J1447" s="128"/>
      <c r="K1447" s="129"/>
      <c r="L1447" s="129"/>
      <c r="M1447" s="36"/>
      <c r="N1447" s="130"/>
      <c r="S1447" s="17"/>
      <c r="T1447" s="153"/>
      <c r="X1447" s="17"/>
      <c r="Z1447" s="17"/>
      <c r="AA1447" s="131"/>
      <c r="AB1447" s="47"/>
      <c r="AE1447" s="17"/>
      <c r="AG1447" s="17"/>
      <c r="AK1447" s="132"/>
      <c r="AL1447" s="132"/>
      <c r="AM1447" s="132"/>
      <c r="AN1447" s="132"/>
      <c r="AO1447" s="132"/>
      <c r="AP1447" s="132"/>
      <c r="AQ1447" s="132"/>
      <c r="AR1447" s="132"/>
      <c r="AS1447" s="132"/>
      <c r="AT1447" s="133"/>
      <c r="AU1447" s="133"/>
      <c r="AV1447" s="133"/>
      <c r="AW1447" s="133"/>
      <c r="AX1447" s="134"/>
      <c r="AY1447" s="134"/>
      <c r="AZ1447" s="134"/>
      <c r="BA1447" s="134"/>
      <c r="BB1447" s="134"/>
      <c r="BC1447" s="135"/>
      <c r="BD1447" s="136"/>
      <c r="BG1447" s="48"/>
    </row>
    <row r="1448" spans="1:59" s="5" customFormat="1">
      <c r="A1448" s="127"/>
      <c r="G1448" s="17"/>
      <c r="J1448" s="128"/>
      <c r="K1448" s="129"/>
      <c r="L1448" s="129"/>
      <c r="M1448" s="36"/>
      <c r="N1448" s="130"/>
      <c r="S1448" s="17"/>
      <c r="T1448" s="153"/>
      <c r="X1448" s="17"/>
      <c r="Z1448" s="17"/>
      <c r="AA1448" s="131"/>
      <c r="AB1448" s="47"/>
      <c r="AE1448" s="17"/>
      <c r="AG1448" s="17"/>
      <c r="AK1448" s="132"/>
      <c r="AL1448" s="132"/>
      <c r="AM1448" s="132"/>
      <c r="AN1448" s="132"/>
      <c r="AO1448" s="132"/>
      <c r="AP1448" s="132"/>
      <c r="AQ1448" s="132"/>
      <c r="AR1448" s="132"/>
      <c r="AS1448" s="132"/>
      <c r="AT1448" s="133"/>
      <c r="AU1448" s="133"/>
      <c r="AV1448" s="133"/>
      <c r="AW1448" s="133"/>
      <c r="AX1448" s="134"/>
      <c r="AY1448" s="134"/>
      <c r="AZ1448" s="134"/>
      <c r="BA1448" s="134"/>
      <c r="BB1448" s="134"/>
      <c r="BC1448" s="135"/>
      <c r="BD1448" s="136"/>
      <c r="BG1448" s="48"/>
    </row>
    <row r="1449" spans="1:59" s="5" customFormat="1">
      <c r="A1449" s="127"/>
      <c r="G1449" s="17"/>
      <c r="J1449" s="128"/>
      <c r="K1449" s="129"/>
      <c r="L1449" s="129"/>
      <c r="M1449" s="36"/>
      <c r="N1449" s="130"/>
      <c r="S1449" s="17"/>
      <c r="T1449" s="153"/>
      <c r="X1449" s="17"/>
      <c r="Z1449" s="17"/>
      <c r="AA1449" s="131"/>
      <c r="AB1449" s="47"/>
      <c r="AE1449" s="17"/>
      <c r="AG1449" s="17"/>
      <c r="AK1449" s="132"/>
      <c r="AL1449" s="132"/>
      <c r="AM1449" s="132"/>
      <c r="AN1449" s="132"/>
      <c r="AO1449" s="132"/>
      <c r="AP1449" s="132"/>
      <c r="AQ1449" s="132"/>
      <c r="AR1449" s="132"/>
      <c r="AS1449" s="132"/>
      <c r="AT1449" s="133"/>
      <c r="AU1449" s="133"/>
      <c r="AV1449" s="133"/>
      <c r="AW1449" s="133"/>
      <c r="AX1449" s="134"/>
      <c r="AY1449" s="134"/>
      <c r="AZ1449" s="134"/>
      <c r="BA1449" s="134"/>
      <c r="BB1449" s="134"/>
      <c r="BC1449" s="135"/>
      <c r="BD1449" s="136"/>
      <c r="BG1449" s="48"/>
    </row>
    <row r="1450" spans="1:59" s="5" customFormat="1">
      <c r="A1450" s="127"/>
      <c r="G1450" s="17"/>
      <c r="J1450" s="128"/>
      <c r="K1450" s="129"/>
      <c r="L1450" s="129"/>
      <c r="M1450" s="36"/>
      <c r="N1450" s="130"/>
      <c r="S1450" s="17"/>
      <c r="T1450" s="153"/>
      <c r="X1450" s="17"/>
      <c r="Z1450" s="17"/>
      <c r="AA1450" s="131"/>
      <c r="AB1450" s="47"/>
      <c r="AE1450" s="17"/>
      <c r="AG1450" s="17"/>
      <c r="AK1450" s="132"/>
      <c r="AL1450" s="132"/>
      <c r="AM1450" s="132"/>
      <c r="AN1450" s="132"/>
      <c r="AO1450" s="132"/>
      <c r="AP1450" s="132"/>
      <c r="AQ1450" s="132"/>
      <c r="AR1450" s="132"/>
      <c r="AS1450" s="132"/>
      <c r="AT1450" s="133"/>
      <c r="AU1450" s="133"/>
      <c r="AV1450" s="133"/>
      <c r="AW1450" s="133"/>
      <c r="AX1450" s="134"/>
      <c r="AY1450" s="134"/>
      <c r="AZ1450" s="134"/>
      <c r="BA1450" s="134"/>
      <c r="BB1450" s="134"/>
      <c r="BC1450" s="135"/>
      <c r="BD1450" s="136"/>
      <c r="BG1450" s="48"/>
    </row>
    <row r="1451" spans="1:59" s="5" customFormat="1">
      <c r="A1451" s="127"/>
      <c r="G1451" s="17"/>
      <c r="J1451" s="128"/>
      <c r="K1451" s="129"/>
      <c r="L1451" s="129"/>
      <c r="M1451" s="36"/>
      <c r="N1451" s="130"/>
      <c r="S1451" s="17"/>
      <c r="T1451" s="153"/>
      <c r="X1451" s="17"/>
      <c r="Z1451" s="17"/>
      <c r="AA1451" s="131"/>
      <c r="AB1451" s="47"/>
      <c r="AE1451" s="17"/>
      <c r="AG1451" s="17"/>
      <c r="AK1451" s="132"/>
      <c r="AL1451" s="132"/>
      <c r="AM1451" s="132"/>
      <c r="AN1451" s="132"/>
      <c r="AO1451" s="132"/>
      <c r="AP1451" s="132"/>
      <c r="AQ1451" s="132"/>
      <c r="AR1451" s="132"/>
      <c r="AS1451" s="132"/>
      <c r="AT1451" s="133"/>
      <c r="AU1451" s="133"/>
      <c r="AV1451" s="133"/>
      <c r="AW1451" s="133"/>
      <c r="AX1451" s="134"/>
      <c r="AY1451" s="134"/>
      <c r="AZ1451" s="134"/>
      <c r="BA1451" s="134"/>
      <c r="BB1451" s="134"/>
      <c r="BC1451" s="135"/>
      <c r="BD1451" s="136"/>
      <c r="BG1451" s="48"/>
    </row>
    <row r="1452" spans="1:59" s="5" customFormat="1">
      <c r="A1452" s="127"/>
      <c r="G1452" s="17"/>
      <c r="J1452" s="128"/>
      <c r="K1452" s="129"/>
      <c r="L1452" s="129"/>
      <c r="M1452" s="36"/>
      <c r="N1452" s="130"/>
      <c r="S1452" s="17"/>
      <c r="T1452" s="153"/>
      <c r="X1452" s="17"/>
      <c r="Z1452" s="17"/>
      <c r="AA1452" s="131"/>
      <c r="AB1452" s="47"/>
      <c r="AE1452" s="17"/>
      <c r="AG1452" s="17"/>
      <c r="AK1452" s="132"/>
      <c r="AL1452" s="132"/>
      <c r="AM1452" s="132"/>
      <c r="AN1452" s="132"/>
      <c r="AO1452" s="132"/>
      <c r="AP1452" s="132"/>
      <c r="AQ1452" s="132"/>
      <c r="AR1452" s="132"/>
      <c r="AS1452" s="132"/>
      <c r="AT1452" s="133"/>
      <c r="AU1452" s="133"/>
      <c r="AV1452" s="133"/>
      <c r="AW1452" s="133"/>
      <c r="AX1452" s="134"/>
      <c r="AY1452" s="134"/>
      <c r="AZ1452" s="134"/>
      <c r="BA1452" s="134"/>
      <c r="BB1452" s="134"/>
      <c r="BC1452" s="135"/>
      <c r="BD1452" s="136"/>
      <c r="BG1452" s="48"/>
    </row>
    <row r="1453" spans="1:59" s="5" customFormat="1">
      <c r="A1453" s="127"/>
      <c r="G1453" s="17"/>
      <c r="J1453" s="128"/>
      <c r="K1453" s="129"/>
      <c r="L1453" s="129"/>
      <c r="M1453" s="36"/>
      <c r="N1453" s="130"/>
      <c r="S1453" s="17"/>
      <c r="T1453" s="153"/>
      <c r="X1453" s="17"/>
      <c r="Z1453" s="17"/>
      <c r="AA1453" s="131"/>
      <c r="AB1453" s="47"/>
      <c r="AE1453" s="17"/>
      <c r="AG1453" s="17"/>
      <c r="AK1453" s="132"/>
      <c r="AL1453" s="132"/>
      <c r="AM1453" s="132"/>
      <c r="AN1453" s="132"/>
      <c r="AO1453" s="132"/>
      <c r="AP1453" s="132"/>
      <c r="AQ1453" s="132"/>
      <c r="AR1453" s="132"/>
      <c r="AS1453" s="132"/>
      <c r="AT1453" s="133"/>
      <c r="AU1453" s="133"/>
      <c r="AV1453" s="133"/>
      <c r="AW1453" s="133"/>
      <c r="AX1453" s="134"/>
      <c r="AY1453" s="134"/>
      <c r="AZ1453" s="134"/>
      <c r="BA1453" s="134"/>
      <c r="BB1453" s="134"/>
      <c r="BC1453" s="135"/>
      <c r="BD1453" s="136"/>
      <c r="BG1453" s="48"/>
    </row>
    <row r="1454" spans="1:59" s="5" customFormat="1">
      <c r="A1454" s="127"/>
      <c r="G1454" s="17"/>
      <c r="J1454" s="128"/>
      <c r="K1454" s="129"/>
      <c r="L1454" s="129"/>
      <c r="M1454" s="36"/>
      <c r="N1454" s="130"/>
      <c r="S1454" s="17"/>
      <c r="T1454" s="153"/>
      <c r="X1454" s="17"/>
      <c r="Z1454" s="17"/>
      <c r="AA1454" s="131"/>
      <c r="AB1454" s="47"/>
      <c r="AE1454" s="17"/>
      <c r="AG1454" s="17"/>
      <c r="AK1454" s="132"/>
      <c r="AL1454" s="132"/>
      <c r="AM1454" s="132"/>
      <c r="AN1454" s="132"/>
      <c r="AO1454" s="132"/>
      <c r="AP1454" s="132"/>
      <c r="AQ1454" s="132"/>
      <c r="AR1454" s="132"/>
      <c r="AS1454" s="132"/>
      <c r="AT1454" s="133"/>
      <c r="AU1454" s="133"/>
      <c r="AV1454" s="133"/>
      <c r="AW1454" s="133"/>
      <c r="AX1454" s="134"/>
      <c r="AY1454" s="134"/>
      <c r="AZ1454" s="134"/>
      <c r="BA1454" s="134"/>
      <c r="BB1454" s="134"/>
      <c r="BC1454" s="135"/>
      <c r="BD1454" s="136"/>
      <c r="BG1454" s="48"/>
    </row>
    <row r="1455" spans="1:59" s="5" customFormat="1">
      <c r="A1455" s="127"/>
      <c r="G1455" s="17"/>
      <c r="J1455" s="128"/>
      <c r="K1455" s="129"/>
      <c r="L1455" s="129"/>
      <c r="M1455" s="36"/>
      <c r="N1455" s="130"/>
      <c r="S1455" s="17"/>
      <c r="T1455" s="153"/>
      <c r="X1455" s="17"/>
      <c r="Z1455" s="17"/>
      <c r="AA1455" s="131"/>
      <c r="AB1455" s="47"/>
      <c r="AE1455" s="17"/>
      <c r="AG1455" s="17"/>
      <c r="AK1455" s="132"/>
      <c r="AL1455" s="132"/>
      <c r="AM1455" s="132"/>
      <c r="AN1455" s="132"/>
      <c r="AO1455" s="132"/>
      <c r="AP1455" s="132"/>
      <c r="AQ1455" s="132"/>
      <c r="AR1455" s="132"/>
      <c r="AS1455" s="132"/>
      <c r="AT1455" s="133"/>
      <c r="AU1455" s="133"/>
      <c r="AV1455" s="133"/>
      <c r="AW1455" s="133"/>
      <c r="AX1455" s="134"/>
      <c r="AY1455" s="134"/>
      <c r="AZ1455" s="134"/>
      <c r="BA1455" s="134"/>
      <c r="BB1455" s="134"/>
      <c r="BC1455" s="135"/>
      <c r="BD1455" s="136"/>
      <c r="BG1455" s="48"/>
    </row>
    <row r="1456" spans="1:59" s="5" customFormat="1">
      <c r="A1456" s="127"/>
      <c r="G1456" s="17"/>
      <c r="J1456" s="128"/>
      <c r="K1456" s="129"/>
      <c r="L1456" s="129"/>
      <c r="M1456" s="36"/>
      <c r="N1456" s="130"/>
      <c r="S1456" s="17"/>
      <c r="T1456" s="153"/>
      <c r="X1456" s="17"/>
      <c r="Z1456" s="17"/>
      <c r="AA1456" s="131"/>
      <c r="AB1456" s="47"/>
      <c r="AE1456" s="17"/>
      <c r="AG1456" s="17"/>
      <c r="AK1456" s="132"/>
      <c r="AL1456" s="132"/>
      <c r="AM1456" s="132"/>
      <c r="AN1456" s="132"/>
      <c r="AO1456" s="132"/>
      <c r="AP1456" s="132"/>
      <c r="AQ1456" s="132"/>
      <c r="AR1456" s="132"/>
      <c r="AS1456" s="132"/>
      <c r="AT1456" s="133"/>
      <c r="AU1456" s="133"/>
      <c r="AV1456" s="133"/>
      <c r="AW1456" s="133"/>
      <c r="AX1456" s="134"/>
      <c r="AY1456" s="134"/>
      <c r="AZ1456" s="134"/>
      <c r="BA1456" s="134"/>
      <c r="BB1456" s="134"/>
      <c r="BC1456" s="135"/>
      <c r="BD1456" s="136"/>
      <c r="BG1456" s="48"/>
    </row>
    <row r="1457" spans="1:59" s="5" customFormat="1">
      <c r="A1457" s="127"/>
      <c r="G1457" s="17"/>
      <c r="J1457" s="128"/>
      <c r="K1457" s="129"/>
      <c r="L1457" s="129"/>
      <c r="M1457" s="36"/>
      <c r="N1457" s="130"/>
      <c r="S1457" s="17"/>
      <c r="T1457" s="153"/>
      <c r="X1457" s="17"/>
      <c r="Z1457" s="17"/>
      <c r="AA1457" s="131"/>
      <c r="AB1457" s="47"/>
      <c r="AE1457" s="17"/>
      <c r="AG1457" s="17"/>
      <c r="AK1457" s="132"/>
      <c r="AL1457" s="132"/>
      <c r="AM1457" s="132"/>
      <c r="AN1457" s="132"/>
      <c r="AO1457" s="132"/>
      <c r="AP1457" s="132"/>
      <c r="AQ1457" s="132"/>
      <c r="AR1457" s="132"/>
      <c r="AS1457" s="132"/>
      <c r="AT1457" s="133"/>
      <c r="AU1457" s="133"/>
      <c r="AV1457" s="133"/>
      <c r="AW1457" s="133"/>
      <c r="AX1457" s="134"/>
      <c r="AY1457" s="134"/>
      <c r="AZ1457" s="134"/>
      <c r="BA1457" s="134"/>
      <c r="BB1457" s="134"/>
      <c r="BC1457" s="135"/>
      <c r="BD1457" s="136"/>
      <c r="BG1457" s="48"/>
    </row>
    <row r="1458" spans="1:59" s="5" customFormat="1">
      <c r="A1458" s="127"/>
      <c r="G1458" s="17"/>
      <c r="J1458" s="128"/>
      <c r="K1458" s="129"/>
      <c r="L1458" s="129"/>
      <c r="M1458" s="36"/>
      <c r="N1458" s="130"/>
      <c r="S1458" s="17"/>
      <c r="T1458" s="153"/>
      <c r="X1458" s="17"/>
      <c r="Z1458" s="17"/>
      <c r="AA1458" s="131"/>
      <c r="AB1458" s="47"/>
      <c r="AE1458" s="17"/>
      <c r="AG1458" s="17"/>
      <c r="AK1458" s="132"/>
      <c r="AL1458" s="132"/>
      <c r="AM1458" s="132"/>
      <c r="AN1458" s="132"/>
      <c r="AO1458" s="132"/>
      <c r="AP1458" s="132"/>
      <c r="AQ1458" s="132"/>
      <c r="AR1458" s="132"/>
      <c r="AS1458" s="132"/>
      <c r="AT1458" s="133"/>
      <c r="AU1458" s="133"/>
      <c r="AV1458" s="133"/>
      <c r="AW1458" s="133"/>
      <c r="AX1458" s="134"/>
      <c r="AY1458" s="134"/>
      <c r="AZ1458" s="134"/>
      <c r="BA1458" s="134"/>
      <c r="BB1458" s="134"/>
      <c r="BC1458" s="135"/>
      <c r="BD1458" s="136"/>
      <c r="BG1458" s="48"/>
    </row>
    <row r="1459" spans="1:59" s="5" customFormat="1">
      <c r="A1459" s="127"/>
      <c r="G1459" s="17"/>
      <c r="J1459" s="128"/>
      <c r="K1459" s="129"/>
      <c r="L1459" s="129"/>
      <c r="M1459" s="36"/>
      <c r="N1459" s="130"/>
      <c r="S1459" s="17"/>
      <c r="T1459" s="153"/>
      <c r="X1459" s="17"/>
      <c r="Z1459" s="17"/>
      <c r="AA1459" s="131"/>
      <c r="AB1459" s="47"/>
      <c r="AE1459" s="17"/>
      <c r="AG1459" s="17"/>
      <c r="AK1459" s="132"/>
      <c r="AL1459" s="132"/>
      <c r="AM1459" s="132"/>
      <c r="AN1459" s="132"/>
      <c r="AO1459" s="132"/>
      <c r="AP1459" s="132"/>
      <c r="AQ1459" s="132"/>
      <c r="AR1459" s="132"/>
      <c r="AS1459" s="132"/>
      <c r="AT1459" s="133"/>
      <c r="AU1459" s="133"/>
      <c r="AV1459" s="133"/>
      <c r="AW1459" s="133"/>
      <c r="AX1459" s="134"/>
      <c r="AY1459" s="134"/>
      <c r="AZ1459" s="134"/>
      <c r="BA1459" s="134"/>
      <c r="BB1459" s="134"/>
      <c r="BC1459" s="135"/>
      <c r="BD1459" s="136"/>
      <c r="BG1459" s="48"/>
    </row>
    <row r="1460" spans="1:59" s="5" customFormat="1">
      <c r="A1460" s="127"/>
      <c r="G1460" s="17"/>
      <c r="J1460" s="128"/>
      <c r="K1460" s="129"/>
      <c r="L1460" s="129"/>
      <c r="M1460" s="36"/>
      <c r="N1460" s="130"/>
      <c r="S1460" s="17"/>
      <c r="T1460" s="153"/>
      <c r="X1460" s="17"/>
      <c r="Z1460" s="17"/>
      <c r="AA1460" s="131"/>
      <c r="AB1460" s="47"/>
      <c r="AE1460" s="17"/>
      <c r="AG1460" s="17"/>
      <c r="AK1460" s="132"/>
      <c r="AL1460" s="132"/>
      <c r="AM1460" s="132"/>
      <c r="AN1460" s="132"/>
      <c r="AO1460" s="132"/>
      <c r="AP1460" s="132"/>
      <c r="AQ1460" s="132"/>
      <c r="AR1460" s="132"/>
      <c r="AS1460" s="132"/>
      <c r="AT1460" s="133"/>
      <c r="AU1460" s="133"/>
      <c r="AV1460" s="133"/>
      <c r="AW1460" s="133"/>
      <c r="AX1460" s="134"/>
      <c r="AY1460" s="134"/>
      <c r="AZ1460" s="134"/>
      <c r="BA1460" s="134"/>
      <c r="BB1460" s="134"/>
      <c r="BC1460" s="135"/>
      <c r="BD1460" s="136"/>
      <c r="BG1460" s="48"/>
    </row>
    <row r="1461" spans="1:59" s="5" customFormat="1">
      <c r="A1461" s="127"/>
      <c r="G1461" s="17"/>
      <c r="J1461" s="128"/>
      <c r="K1461" s="129"/>
      <c r="L1461" s="129"/>
      <c r="M1461" s="36"/>
      <c r="N1461" s="130"/>
      <c r="S1461" s="17"/>
      <c r="T1461" s="153"/>
      <c r="X1461" s="17"/>
      <c r="Z1461" s="17"/>
      <c r="AA1461" s="131"/>
      <c r="AB1461" s="47"/>
      <c r="AE1461" s="17"/>
      <c r="AG1461" s="17"/>
      <c r="AK1461" s="132"/>
      <c r="AL1461" s="132"/>
      <c r="AM1461" s="132"/>
      <c r="AN1461" s="132"/>
      <c r="AO1461" s="132"/>
      <c r="AP1461" s="132"/>
      <c r="AQ1461" s="132"/>
      <c r="AR1461" s="132"/>
      <c r="AS1461" s="132"/>
      <c r="AT1461" s="133"/>
      <c r="AU1461" s="133"/>
      <c r="AV1461" s="133"/>
      <c r="AW1461" s="133"/>
      <c r="AX1461" s="134"/>
      <c r="AY1461" s="134"/>
      <c r="AZ1461" s="134"/>
      <c r="BA1461" s="134"/>
      <c r="BB1461" s="134"/>
      <c r="BC1461" s="135"/>
      <c r="BD1461" s="136"/>
      <c r="BG1461" s="48"/>
    </row>
    <row r="1462" spans="1:59" s="5" customFormat="1">
      <c r="A1462" s="127"/>
      <c r="G1462" s="17"/>
      <c r="J1462" s="128"/>
      <c r="K1462" s="129"/>
      <c r="L1462" s="129"/>
      <c r="M1462" s="36"/>
      <c r="N1462" s="130"/>
      <c r="S1462" s="17"/>
      <c r="T1462" s="153"/>
      <c r="X1462" s="17"/>
      <c r="Z1462" s="17"/>
      <c r="AA1462" s="131"/>
      <c r="AB1462" s="47"/>
      <c r="AE1462" s="17"/>
      <c r="AG1462" s="17"/>
      <c r="AK1462" s="132"/>
      <c r="AL1462" s="132"/>
      <c r="AM1462" s="132"/>
      <c r="AN1462" s="132"/>
      <c r="AO1462" s="132"/>
      <c r="AP1462" s="132"/>
      <c r="AQ1462" s="132"/>
      <c r="AR1462" s="132"/>
      <c r="AS1462" s="132"/>
      <c r="AT1462" s="133"/>
      <c r="AU1462" s="133"/>
      <c r="AV1462" s="133"/>
      <c r="AW1462" s="133"/>
      <c r="AX1462" s="134"/>
      <c r="AY1462" s="134"/>
      <c r="AZ1462" s="134"/>
      <c r="BA1462" s="134"/>
      <c r="BB1462" s="134"/>
      <c r="BC1462" s="135"/>
      <c r="BD1462" s="136"/>
      <c r="BG1462" s="48"/>
    </row>
    <row r="1463" spans="1:59" s="5" customFormat="1">
      <c r="A1463" s="127"/>
      <c r="G1463" s="17"/>
      <c r="J1463" s="128"/>
      <c r="K1463" s="129"/>
      <c r="L1463" s="129"/>
      <c r="M1463" s="36"/>
      <c r="N1463" s="130"/>
      <c r="S1463" s="17"/>
      <c r="T1463" s="153"/>
      <c r="X1463" s="17"/>
      <c r="Z1463" s="17"/>
      <c r="AA1463" s="131"/>
      <c r="AB1463" s="47"/>
      <c r="AE1463" s="17"/>
      <c r="AG1463" s="17"/>
      <c r="AK1463" s="132"/>
      <c r="AL1463" s="132"/>
      <c r="AM1463" s="132"/>
      <c r="AN1463" s="132"/>
      <c r="AO1463" s="132"/>
      <c r="AP1463" s="132"/>
      <c r="AQ1463" s="132"/>
      <c r="AR1463" s="132"/>
      <c r="AS1463" s="132"/>
      <c r="AT1463" s="133"/>
      <c r="AU1463" s="133"/>
      <c r="AV1463" s="133"/>
      <c r="AW1463" s="133"/>
      <c r="AX1463" s="134"/>
      <c r="AY1463" s="134"/>
      <c r="AZ1463" s="134"/>
      <c r="BA1463" s="134"/>
      <c r="BB1463" s="134"/>
      <c r="BC1463" s="135"/>
      <c r="BD1463" s="136"/>
      <c r="BG1463" s="48"/>
    </row>
    <row r="1464" spans="1:59" s="5" customFormat="1">
      <c r="A1464" s="127"/>
      <c r="G1464" s="17"/>
      <c r="J1464" s="128"/>
      <c r="K1464" s="129"/>
      <c r="L1464" s="129"/>
      <c r="M1464" s="36"/>
      <c r="N1464" s="130"/>
      <c r="S1464" s="17"/>
      <c r="T1464" s="153"/>
      <c r="X1464" s="17"/>
      <c r="Z1464" s="17"/>
      <c r="AA1464" s="131"/>
      <c r="AB1464" s="47"/>
      <c r="AE1464" s="17"/>
      <c r="AG1464" s="17"/>
      <c r="AK1464" s="132"/>
      <c r="AL1464" s="132"/>
      <c r="AM1464" s="132"/>
      <c r="AN1464" s="132"/>
      <c r="AO1464" s="132"/>
      <c r="AP1464" s="132"/>
      <c r="AQ1464" s="132"/>
      <c r="AR1464" s="132"/>
      <c r="AS1464" s="132"/>
      <c r="AT1464" s="133"/>
      <c r="AU1464" s="133"/>
      <c r="AV1464" s="133"/>
      <c r="AW1464" s="133"/>
      <c r="AX1464" s="134"/>
      <c r="AY1464" s="134"/>
      <c r="AZ1464" s="134"/>
      <c r="BA1464" s="134"/>
      <c r="BB1464" s="134"/>
      <c r="BC1464" s="135"/>
      <c r="BD1464" s="136"/>
      <c r="BG1464" s="48"/>
    </row>
    <row r="1465" spans="1:59" s="5" customFormat="1">
      <c r="A1465" s="127"/>
      <c r="G1465" s="17"/>
      <c r="J1465" s="128"/>
      <c r="K1465" s="129"/>
      <c r="L1465" s="129"/>
      <c r="M1465" s="36"/>
      <c r="N1465" s="130"/>
      <c r="S1465" s="17"/>
      <c r="T1465" s="153"/>
      <c r="X1465" s="17"/>
      <c r="Z1465" s="17"/>
      <c r="AA1465" s="131"/>
      <c r="AB1465" s="47"/>
      <c r="AE1465" s="17"/>
      <c r="AG1465" s="17"/>
      <c r="AK1465" s="132"/>
      <c r="AL1465" s="132"/>
      <c r="AM1465" s="132"/>
      <c r="AN1465" s="132"/>
      <c r="AO1465" s="132"/>
      <c r="AP1465" s="132"/>
      <c r="AQ1465" s="132"/>
      <c r="AR1465" s="132"/>
      <c r="AS1465" s="132"/>
      <c r="AT1465" s="133"/>
      <c r="AU1465" s="133"/>
      <c r="AV1465" s="133"/>
      <c r="AW1465" s="133"/>
      <c r="AX1465" s="134"/>
      <c r="AY1465" s="134"/>
      <c r="AZ1465" s="134"/>
      <c r="BA1465" s="134"/>
      <c r="BB1465" s="134"/>
      <c r="BC1465" s="135"/>
      <c r="BD1465" s="136"/>
      <c r="BG1465" s="48"/>
    </row>
    <row r="1466" spans="1:59" s="5" customFormat="1">
      <c r="A1466" s="127"/>
      <c r="G1466" s="17"/>
      <c r="J1466" s="128"/>
      <c r="K1466" s="129"/>
      <c r="L1466" s="129"/>
      <c r="M1466" s="36"/>
      <c r="N1466" s="130"/>
      <c r="S1466" s="17"/>
      <c r="T1466" s="153"/>
      <c r="X1466" s="17"/>
      <c r="Z1466" s="17"/>
      <c r="AA1466" s="131"/>
      <c r="AB1466" s="47"/>
      <c r="AE1466" s="17"/>
      <c r="AG1466" s="17"/>
      <c r="AK1466" s="132"/>
      <c r="AL1466" s="132"/>
      <c r="AM1466" s="132"/>
      <c r="AN1466" s="132"/>
      <c r="AO1466" s="132"/>
      <c r="AP1466" s="132"/>
      <c r="AQ1466" s="132"/>
      <c r="AR1466" s="132"/>
      <c r="AS1466" s="132"/>
      <c r="AT1466" s="133"/>
      <c r="AU1466" s="133"/>
      <c r="AV1466" s="133"/>
      <c r="AW1466" s="133"/>
      <c r="AX1466" s="134"/>
      <c r="AY1466" s="134"/>
      <c r="AZ1466" s="134"/>
      <c r="BA1466" s="134"/>
      <c r="BB1466" s="134"/>
      <c r="BC1466" s="135"/>
      <c r="BD1466" s="136"/>
      <c r="BG1466" s="48"/>
    </row>
    <row r="1467" spans="1:59" s="5" customFormat="1">
      <c r="A1467" s="127"/>
      <c r="G1467" s="17"/>
      <c r="J1467" s="128"/>
      <c r="K1467" s="129"/>
      <c r="L1467" s="129"/>
      <c r="M1467" s="36"/>
      <c r="N1467" s="130"/>
      <c r="S1467" s="17"/>
      <c r="T1467" s="153"/>
      <c r="X1467" s="17"/>
      <c r="Z1467" s="17"/>
      <c r="AA1467" s="131"/>
      <c r="AB1467" s="47"/>
      <c r="AE1467" s="17"/>
      <c r="AG1467" s="17"/>
      <c r="AK1467" s="132"/>
      <c r="AL1467" s="132"/>
      <c r="AM1467" s="132"/>
      <c r="AN1467" s="132"/>
      <c r="AO1467" s="132"/>
      <c r="AP1467" s="132"/>
      <c r="AQ1467" s="132"/>
      <c r="AR1467" s="132"/>
      <c r="AS1467" s="132"/>
      <c r="AT1467" s="133"/>
      <c r="AU1467" s="133"/>
      <c r="AV1467" s="133"/>
      <c r="AW1467" s="133"/>
      <c r="AX1467" s="134"/>
      <c r="AY1467" s="134"/>
      <c r="AZ1467" s="134"/>
      <c r="BA1467" s="134"/>
      <c r="BB1467" s="134"/>
      <c r="BC1467" s="135"/>
      <c r="BD1467" s="136"/>
      <c r="BG1467" s="48"/>
    </row>
    <row r="1468" spans="1:59" s="5" customFormat="1">
      <c r="A1468" s="127"/>
      <c r="G1468" s="17"/>
      <c r="J1468" s="128"/>
      <c r="K1468" s="129"/>
      <c r="L1468" s="129"/>
      <c r="M1468" s="36"/>
      <c r="N1468" s="130"/>
      <c r="S1468" s="17"/>
      <c r="T1468" s="153"/>
      <c r="X1468" s="17"/>
      <c r="Z1468" s="17"/>
      <c r="AA1468" s="131"/>
      <c r="AB1468" s="47"/>
      <c r="AE1468" s="17"/>
      <c r="AG1468" s="17"/>
      <c r="AK1468" s="132"/>
      <c r="AL1468" s="132"/>
      <c r="AM1468" s="132"/>
      <c r="AN1468" s="132"/>
      <c r="AO1468" s="132"/>
      <c r="AP1468" s="132"/>
      <c r="AQ1468" s="132"/>
      <c r="AR1468" s="132"/>
      <c r="AS1468" s="132"/>
      <c r="AT1468" s="133"/>
      <c r="AU1468" s="133"/>
      <c r="AV1468" s="133"/>
      <c r="AW1468" s="133"/>
      <c r="AX1468" s="134"/>
      <c r="AY1468" s="134"/>
      <c r="AZ1468" s="134"/>
      <c r="BA1468" s="134"/>
      <c r="BB1468" s="134"/>
      <c r="BC1468" s="135"/>
      <c r="BD1468" s="136"/>
      <c r="BG1468" s="48"/>
    </row>
    <row r="1469" spans="1:59" s="5" customFormat="1">
      <c r="A1469" s="127"/>
      <c r="G1469" s="17"/>
      <c r="J1469" s="128"/>
      <c r="K1469" s="129"/>
      <c r="L1469" s="129"/>
      <c r="M1469" s="36"/>
      <c r="N1469" s="130"/>
      <c r="S1469" s="17"/>
      <c r="T1469" s="153"/>
      <c r="X1469" s="17"/>
      <c r="Z1469" s="17"/>
      <c r="AA1469" s="131"/>
      <c r="AB1469" s="47"/>
      <c r="AE1469" s="17"/>
      <c r="AG1469" s="17"/>
      <c r="AK1469" s="132"/>
      <c r="AL1469" s="132"/>
      <c r="AM1469" s="132"/>
      <c r="AN1469" s="132"/>
      <c r="AO1469" s="132"/>
      <c r="AP1469" s="132"/>
      <c r="AQ1469" s="132"/>
      <c r="AR1469" s="132"/>
      <c r="AS1469" s="132"/>
      <c r="AT1469" s="133"/>
      <c r="AU1469" s="133"/>
      <c r="AV1469" s="133"/>
      <c r="AW1469" s="133"/>
      <c r="AX1469" s="134"/>
      <c r="AY1469" s="134"/>
      <c r="AZ1469" s="134"/>
      <c r="BA1469" s="134"/>
      <c r="BB1469" s="134"/>
      <c r="BC1469" s="135"/>
      <c r="BD1469" s="136"/>
      <c r="BG1469" s="48"/>
    </row>
    <row r="1470" spans="1:59" s="5" customFormat="1">
      <c r="A1470" s="127"/>
      <c r="G1470" s="17"/>
      <c r="J1470" s="128"/>
      <c r="K1470" s="129"/>
      <c r="L1470" s="129"/>
      <c r="M1470" s="36"/>
      <c r="N1470" s="130"/>
      <c r="S1470" s="17"/>
      <c r="T1470" s="153"/>
      <c r="X1470" s="17"/>
      <c r="Z1470" s="17"/>
      <c r="AA1470" s="131"/>
      <c r="AB1470" s="47"/>
      <c r="AE1470" s="17"/>
      <c r="AG1470" s="17"/>
      <c r="AK1470" s="132"/>
      <c r="AL1470" s="132"/>
      <c r="AM1470" s="132"/>
      <c r="AN1470" s="132"/>
      <c r="AO1470" s="132"/>
      <c r="AP1470" s="132"/>
      <c r="AQ1470" s="132"/>
      <c r="AR1470" s="132"/>
      <c r="AS1470" s="132"/>
      <c r="AT1470" s="133"/>
      <c r="AU1470" s="133"/>
      <c r="AV1470" s="133"/>
      <c r="AW1470" s="133"/>
      <c r="AX1470" s="134"/>
      <c r="AY1470" s="134"/>
      <c r="AZ1470" s="134"/>
      <c r="BA1470" s="134"/>
      <c r="BB1470" s="134"/>
      <c r="BC1470" s="135"/>
      <c r="BD1470" s="136"/>
      <c r="BG1470" s="48"/>
    </row>
    <row r="1471" spans="1:59" s="5" customFormat="1">
      <c r="A1471" s="127"/>
      <c r="G1471" s="17"/>
      <c r="J1471" s="128"/>
      <c r="K1471" s="129"/>
      <c r="L1471" s="129"/>
      <c r="M1471" s="36"/>
      <c r="N1471" s="130"/>
      <c r="S1471" s="17"/>
      <c r="T1471" s="153"/>
      <c r="X1471" s="17"/>
      <c r="Z1471" s="17"/>
      <c r="AA1471" s="131"/>
      <c r="AB1471" s="47"/>
      <c r="AE1471" s="17"/>
      <c r="AG1471" s="17"/>
      <c r="AK1471" s="132"/>
      <c r="AL1471" s="132"/>
      <c r="AM1471" s="132"/>
      <c r="AN1471" s="132"/>
      <c r="AO1471" s="132"/>
      <c r="AP1471" s="132"/>
      <c r="AQ1471" s="132"/>
      <c r="AR1471" s="132"/>
      <c r="AS1471" s="132"/>
      <c r="AT1471" s="133"/>
      <c r="AU1471" s="133"/>
      <c r="AV1471" s="133"/>
      <c r="AW1471" s="133"/>
      <c r="AX1471" s="134"/>
      <c r="AY1471" s="134"/>
      <c r="AZ1471" s="134"/>
      <c r="BA1471" s="134"/>
      <c r="BB1471" s="134"/>
      <c r="BC1471" s="135"/>
      <c r="BD1471" s="136"/>
      <c r="BG1471" s="48"/>
    </row>
    <row r="1472" spans="1:59" s="5" customFormat="1">
      <c r="A1472" s="127"/>
      <c r="G1472" s="17"/>
      <c r="J1472" s="128"/>
      <c r="K1472" s="129"/>
      <c r="L1472" s="129"/>
      <c r="M1472" s="36"/>
      <c r="N1472" s="130"/>
      <c r="S1472" s="17"/>
      <c r="T1472" s="153"/>
      <c r="X1472" s="17"/>
      <c r="Z1472" s="17"/>
      <c r="AA1472" s="131"/>
      <c r="AB1472" s="47"/>
      <c r="AE1472" s="17"/>
      <c r="AG1472" s="17"/>
      <c r="AK1472" s="132"/>
      <c r="AL1472" s="132"/>
      <c r="AM1472" s="132"/>
      <c r="AN1472" s="132"/>
      <c r="AO1472" s="132"/>
      <c r="AP1472" s="132"/>
      <c r="AQ1472" s="132"/>
      <c r="AR1472" s="132"/>
      <c r="AS1472" s="132"/>
      <c r="AT1472" s="133"/>
      <c r="AU1472" s="133"/>
      <c r="AV1472" s="133"/>
      <c r="AW1472" s="133"/>
      <c r="AX1472" s="134"/>
      <c r="AY1472" s="134"/>
      <c r="AZ1472" s="134"/>
      <c r="BA1472" s="134"/>
      <c r="BB1472" s="134"/>
      <c r="BC1472" s="135"/>
      <c r="BD1472" s="136"/>
      <c r="BG1472" s="48"/>
    </row>
    <row r="1473" spans="1:59" s="5" customFormat="1">
      <c r="A1473" s="127"/>
      <c r="G1473" s="17"/>
      <c r="J1473" s="128"/>
      <c r="K1473" s="129"/>
      <c r="L1473" s="129"/>
      <c r="M1473" s="36"/>
      <c r="N1473" s="130"/>
      <c r="S1473" s="17"/>
      <c r="T1473" s="153"/>
      <c r="X1473" s="17"/>
      <c r="Z1473" s="17"/>
      <c r="AA1473" s="131"/>
      <c r="AB1473" s="47"/>
      <c r="AE1473" s="17"/>
      <c r="AG1473" s="17"/>
      <c r="AK1473" s="132"/>
      <c r="AL1473" s="132"/>
      <c r="AM1473" s="132"/>
      <c r="AN1473" s="132"/>
      <c r="AO1473" s="132"/>
      <c r="AP1473" s="132"/>
      <c r="AQ1473" s="132"/>
      <c r="AR1473" s="132"/>
      <c r="AS1473" s="132"/>
      <c r="AT1473" s="133"/>
      <c r="AU1473" s="133"/>
      <c r="AV1473" s="133"/>
      <c r="AW1473" s="133"/>
      <c r="AX1473" s="134"/>
      <c r="AY1473" s="134"/>
      <c r="AZ1473" s="134"/>
      <c r="BA1473" s="134"/>
      <c r="BB1473" s="134"/>
      <c r="BC1473" s="135"/>
      <c r="BD1473" s="136"/>
      <c r="BG1473" s="48"/>
    </row>
    <row r="1474" spans="1:59" s="5" customFormat="1">
      <c r="A1474" s="127"/>
      <c r="G1474" s="17"/>
      <c r="J1474" s="128"/>
      <c r="K1474" s="129"/>
      <c r="L1474" s="129"/>
      <c r="M1474" s="36"/>
      <c r="N1474" s="130"/>
      <c r="S1474" s="17"/>
      <c r="T1474" s="153"/>
      <c r="X1474" s="17"/>
      <c r="Z1474" s="17"/>
      <c r="AA1474" s="131"/>
      <c r="AB1474" s="47"/>
      <c r="AE1474" s="17"/>
      <c r="AG1474" s="17"/>
      <c r="AK1474" s="132"/>
      <c r="AL1474" s="132"/>
      <c r="AM1474" s="132"/>
      <c r="AN1474" s="132"/>
      <c r="AO1474" s="132"/>
      <c r="AP1474" s="132"/>
      <c r="AQ1474" s="132"/>
      <c r="AR1474" s="132"/>
      <c r="AS1474" s="132"/>
      <c r="AT1474" s="133"/>
      <c r="AU1474" s="133"/>
      <c r="AV1474" s="133"/>
      <c r="AW1474" s="133"/>
      <c r="AX1474" s="134"/>
      <c r="AY1474" s="134"/>
      <c r="AZ1474" s="134"/>
      <c r="BA1474" s="134"/>
      <c r="BB1474" s="134"/>
      <c r="BC1474" s="135"/>
      <c r="BD1474" s="136"/>
      <c r="BG1474" s="48"/>
    </row>
    <row r="1475" spans="1:59" s="5" customFormat="1">
      <c r="A1475" s="127"/>
      <c r="G1475" s="17"/>
      <c r="J1475" s="128"/>
      <c r="K1475" s="129"/>
      <c r="L1475" s="129"/>
      <c r="M1475" s="36"/>
      <c r="N1475" s="130"/>
      <c r="S1475" s="17"/>
      <c r="T1475" s="153"/>
      <c r="X1475" s="17"/>
      <c r="Z1475" s="17"/>
      <c r="AA1475" s="131"/>
      <c r="AB1475" s="47"/>
      <c r="AE1475" s="17"/>
      <c r="AG1475" s="17"/>
      <c r="AK1475" s="132"/>
      <c r="AL1475" s="132"/>
      <c r="AM1475" s="132"/>
      <c r="AN1475" s="132"/>
      <c r="AO1475" s="132"/>
      <c r="AP1475" s="132"/>
      <c r="AQ1475" s="132"/>
      <c r="AR1475" s="132"/>
      <c r="AS1475" s="132"/>
      <c r="AT1475" s="133"/>
      <c r="AU1475" s="133"/>
      <c r="AV1475" s="133"/>
      <c r="AW1475" s="133"/>
      <c r="AX1475" s="134"/>
      <c r="AY1475" s="134"/>
      <c r="AZ1475" s="134"/>
      <c r="BA1475" s="134"/>
      <c r="BB1475" s="134"/>
      <c r="BC1475" s="135"/>
      <c r="BD1475" s="136"/>
      <c r="BG1475" s="48"/>
    </row>
    <row r="1476" spans="1:59" s="5" customFormat="1">
      <c r="A1476" s="127"/>
      <c r="G1476" s="17"/>
      <c r="J1476" s="128"/>
      <c r="K1476" s="129"/>
      <c r="L1476" s="129"/>
      <c r="M1476" s="36"/>
      <c r="N1476" s="130"/>
      <c r="S1476" s="17"/>
      <c r="T1476" s="153"/>
      <c r="X1476" s="17"/>
      <c r="Z1476" s="17"/>
      <c r="AA1476" s="131"/>
      <c r="AB1476" s="47"/>
      <c r="AE1476" s="17"/>
      <c r="AG1476" s="17"/>
      <c r="AK1476" s="132"/>
      <c r="AL1476" s="132"/>
      <c r="AM1476" s="132"/>
      <c r="AN1476" s="132"/>
      <c r="AO1476" s="132"/>
      <c r="AP1476" s="132"/>
      <c r="AQ1476" s="132"/>
      <c r="AR1476" s="132"/>
      <c r="AS1476" s="132"/>
      <c r="AT1476" s="133"/>
      <c r="AU1476" s="133"/>
      <c r="AV1476" s="133"/>
      <c r="AW1476" s="133"/>
      <c r="AX1476" s="134"/>
      <c r="AY1476" s="134"/>
      <c r="AZ1476" s="134"/>
      <c r="BA1476" s="134"/>
      <c r="BB1476" s="134"/>
      <c r="BC1476" s="135"/>
      <c r="BD1476" s="136"/>
      <c r="BG1476" s="48"/>
    </row>
    <row r="1477" spans="1:59" s="5" customFormat="1">
      <c r="A1477" s="127"/>
      <c r="G1477" s="17"/>
      <c r="J1477" s="128"/>
      <c r="K1477" s="129"/>
      <c r="L1477" s="129"/>
      <c r="M1477" s="36"/>
      <c r="N1477" s="130"/>
      <c r="S1477" s="17"/>
      <c r="T1477" s="153"/>
      <c r="X1477" s="17"/>
      <c r="Z1477" s="17"/>
      <c r="AA1477" s="131"/>
      <c r="AB1477" s="47"/>
      <c r="AE1477" s="17"/>
      <c r="AG1477" s="17"/>
      <c r="AK1477" s="132"/>
      <c r="AL1477" s="132"/>
      <c r="AM1477" s="132"/>
      <c r="AN1477" s="132"/>
      <c r="AO1477" s="132"/>
      <c r="AP1477" s="132"/>
      <c r="AQ1477" s="132"/>
      <c r="AR1477" s="132"/>
      <c r="AS1477" s="132"/>
      <c r="AT1477" s="133"/>
      <c r="AU1477" s="133"/>
      <c r="AV1477" s="133"/>
      <c r="AW1477" s="133"/>
      <c r="AX1477" s="134"/>
      <c r="AY1477" s="134"/>
      <c r="AZ1477" s="134"/>
      <c r="BA1477" s="134"/>
      <c r="BB1477" s="134"/>
      <c r="BC1477" s="135"/>
      <c r="BD1477" s="136"/>
      <c r="BG1477" s="48"/>
    </row>
    <row r="1478" spans="1:59" s="5" customFormat="1">
      <c r="A1478" s="127"/>
      <c r="G1478" s="17"/>
      <c r="J1478" s="128"/>
      <c r="K1478" s="129"/>
      <c r="L1478" s="129"/>
      <c r="M1478" s="36"/>
      <c r="N1478" s="130"/>
      <c r="S1478" s="17"/>
      <c r="T1478" s="153"/>
      <c r="X1478" s="17"/>
      <c r="Z1478" s="17"/>
      <c r="AA1478" s="131"/>
      <c r="AB1478" s="47"/>
      <c r="AE1478" s="17"/>
      <c r="AG1478" s="17"/>
      <c r="AK1478" s="132"/>
      <c r="AL1478" s="132"/>
      <c r="AM1478" s="132"/>
      <c r="AN1478" s="132"/>
      <c r="AO1478" s="132"/>
      <c r="AP1478" s="132"/>
      <c r="AQ1478" s="132"/>
      <c r="AR1478" s="132"/>
      <c r="AS1478" s="132"/>
      <c r="AT1478" s="133"/>
      <c r="AU1478" s="133"/>
      <c r="AV1478" s="133"/>
      <c r="AW1478" s="133"/>
      <c r="AX1478" s="134"/>
      <c r="AY1478" s="134"/>
      <c r="AZ1478" s="134"/>
      <c r="BA1478" s="134"/>
      <c r="BB1478" s="134"/>
      <c r="BC1478" s="135"/>
      <c r="BD1478" s="136"/>
      <c r="BG1478" s="48"/>
    </row>
    <row r="1479" spans="1:59" s="5" customFormat="1">
      <c r="A1479" s="127"/>
      <c r="G1479" s="17"/>
      <c r="J1479" s="128"/>
      <c r="K1479" s="129"/>
      <c r="L1479" s="129"/>
      <c r="M1479" s="36"/>
      <c r="N1479" s="130"/>
      <c r="S1479" s="17"/>
      <c r="T1479" s="153"/>
      <c r="X1479" s="17"/>
      <c r="Z1479" s="17"/>
      <c r="AA1479" s="131"/>
      <c r="AB1479" s="47"/>
      <c r="AE1479" s="17"/>
      <c r="AG1479" s="17"/>
      <c r="AK1479" s="132"/>
      <c r="AL1479" s="132"/>
      <c r="AM1479" s="132"/>
      <c r="AN1479" s="132"/>
      <c r="AO1479" s="132"/>
      <c r="AP1479" s="132"/>
      <c r="AQ1479" s="132"/>
      <c r="AR1479" s="132"/>
      <c r="AS1479" s="132"/>
      <c r="AT1479" s="133"/>
      <c r="AU1479" s="133"/>
      <c r="AV1479" s="133"/>
      <c r="AW1479" s="133"/>
      <c r="AX1479" s="134"/>
      <c r="AY1479" s="134"/>
      <c r="AZ1479" s="134"/>
      <c r="BA1479" s="134"/>
      <c r="BB1479" s="134"/>
      <c r="BC1479" s="135"/>
      <c r="BD1479" s="136"/>
      <c r="BG1479" s="48"/>
    </row>
    <row r="1480" spans="1:59" s="5" customFormat="1">
      <c r="A1480" s="127"/>
      <c r="G1480" s="17"/>
      <c r="J1480" s="128"/>
      <c r="K1480" s="129"/>
      <c r="L1480" s="129"/>
      <c r="M1480" s="36"/>
      <c r="N1480" s="130"/>
      <c r="S1480" s="17"/>
      <c r="T1480" s="153"/>
      <c r="X1480" s="17"/>
      <c r="Z1480" s="17"/>
      <c r="AA1480" s="131"/>
      <c r="AB1480" s="47"/>
      <c r="AE1480" s="17"/>
      <c r="AG1480" s="17"/>
      <c r="AK1480" s="132"/>
      <c r="AL1480" s="132"/>
      <c r="AM1480" s="132"/>
      <c r="AN1480" s="132"/>
      <c r="AO1480" s="132"/>
      <c r="AP1480" s="132"/>
      <c r="AQ1480" s="132"/>
      <c r="AR1480" s="132"/>
      <c r="AS1480" s="132"/>
      <c r="AT1480" s="133"/>
      <c r="AU1480" s="133"/>
      <c r="AV1480" s="133"/>
      <c r="AW1480" s="133"/>
      <c r="AX1480" s="134"/>
      <c r="AY1480" s="134"/>
      <c r="AZ1480" s="134"/>
      <c r="BA1480" s="134"/>
      <c r="BB1480" s="134"/>
      <c r="BC1480" s="135"/>
      <c r="BD1480" s="136"/>
      <c r="BG1480" s="48"/>
    </row>
    <row r="1481" spans="1:59" s="5" customFormat="1">
      <c r="A1481" s="127"/>
      <c r="G1481" s="17"/>
      <c r="J1481" s="128"/>
      <c r="K1481" s="129"/>
      <c r="L1481" s="129"/>
      <c r="M1481" s="36"/>
      <c r="N1481" s="130"/>
      <c r="S1481" s="17"/>
      <c r="T1481" s="153"/>
      <c r="X1481" s="17"/>
      <c r="Z1481" s="17"/>
      <c r="AA1481" s="131"/>
      <c r="AB1481" s="47"/>
      <c r="AE1481" s="17"/>
      <c r="AG1481" s="17"/>
      <c r="AK1481" s="132"/>
      <c r="AL1481" s="132"/>
      <c r="AM1481" s="132"/>
      <c r="AN1481" s="132"/>
      <c r="AO1481" s="132"/>
      <c r="AP1481" s="132"/>
      <c r="AQ1481" s="132"/>
      <c r="AR1481" s="132"/>
      <c r="AS1481" s="132"/>
      <c r="AT1481" s="133"/>
      <c r="AU1481" s="133"/>
      <c r="AV1481" s="133"/>
      <c r="AW1481" s="133"/>
      <c r="AX1481" s="134"/>
      <c r="AY1481" s="134"/>
      <c r="AZ1481" s="134"/>
      <c r="BA1481" s="134"/>
      <c r="BB1481" s="134"/>
      <c r="BC1481" s="135"/>
      <c r="BD1481" s="136"/>
      <c r="BG1481" s="48"/>
    </row>
    <row r="1482" spans="1:59" s="5" customFormat="1">
      <c r="A1482" s="127"/>
      <c r="G1482" s="17"/>
      <c r="J1482" s="128"/>
      <c r="K1482" s="129"/>
      <c r="L1482" s="129"/>
      <c r="M1482" s="36"/>
      <c r="N1482" s="130"/>
      <c r="S1482" s="17"/>
      <c r="T1482" s="153"/>
      <c r="X1482" s="17"/>
      <c r="Z1482" s="17"/>
      <c r="AA1482" s="131"/>
      <c r="AB1482" s="47"/>
      <c r="AE1482" s="17"/>
      <c r="AG1482" s="17"/>
      <c r="AK1482" s="132"/>
      <c r="AL1482" s="132"/>
      <c r="AM1482" s="132"/>
      <c r="AN1482" s="132"/>
      <c r="AO1482" s="132"/>
      <c r="AP1482" s="132"/>
      <c r="AQ1482" s="132"/>
      <c r="AR1482" s="132"/>
      <c r="AS1482" s="132"/>
      <c r="AT1482" s="133"/>
      <c r="AU1482" s="133"/>
      <c r="AV1482" s="133"/>
      <c r="AW1482" s="133"/>
      <c r="AX1482" s="134"/>
      <c r="AY1482" s="134"/>
      <c r="AZ1482" s="134"/>
      <c r="BA1482" s="134"/>
      <c r="BB1482" s="134"/>
      <c r="BC1482" s="135"/>
      <c r="BD1482" s="136"/>
      <c r="BG1482" s="48"/>
    </row>
    <row r="1483" spans="1:59" s="5" customFormat="1">
      <c r="A1483" s="127"/>
      <c r="G1483" s="17"/>
      <c r="J1483" s="128"/>
      <c r="K1483" s="129"/>
      <c r="L1483" s="129"/>
      <c r="M1483" s="36"/>
      <c r="N1483" s="130"/>
      <c r="S1483" s="17"/>
      <c r="T1483" s="153"/>
      <c r="X1483" s="17"/>
      <c r="Z1483" s="17"/>
      <c r="AA1483" s="131"/>
      <c r="AB1483" s="47"/>
      <c r="AE1483" s="17"/>
      <c r="AG1483" s="17"/>
      <c r="AK1483" s="132"/>
      <c r="AL1483" s="132"/>
      <c r="AM1483" s="132"/>
      <c r="AN1483" s="132"/>
      <c r="AO1483" s="132"/>
      <c r="AP1483" s="132"/>
      <c r="AQ1483" s="132"/>
      <c r="AR1483" s="132"/>
      <c r="AS1483" s="132"/>
      <c r="AT1483" s="133"/>
      <c r="AU1483" s="133"/>
      <c r="AV1483" s="133"/>
      <c r="AW1483" s="133"/>
      <c r="AX1483" s="134"/>
      <c r="AY1483" s="134"/>
      <c r="AZ1483" s="134"/>
      <c r="BA1483" s="134"/>
      <c r="BB1483" s="134"/>
      <c r="BC1483" s="135"/>
      <c r="BD1483" s="136"/>
      <c r="BG1483" s="48"/>
    </row>
    <row r="1484" spans="1:59" s="5" customFormat="1">
      <c r="A1484" s="127"/>
      <c r="G1484" s="17"/>
      <c r="J1484" s="128"/>
      <c r="K1484" s="129"/>
      <c r="L1484" s="129"/>
      <c r="M1484" s="36"/>
      <c r="N1484" s="130"/>
      <c r="S1484" s="17"/>
      <c r="T1484" s="153"/>
      <c r="X1484" s="17"/>
      <c r="Z1484" s="17"/>
      <c r="AA1484" s="131"/>
      <c r="AB1484" s="47"/>
      <c r="AE1484" s="17"/>
      <c r="AG1484" s="17"/>
      <c r="AK1484" s="132"/>
      <c r="AL1484" s="132"/>
      <c r="AM1484" s="132"/>
      <c r="AN1484" s="132"/>
      <c r="AO1484" s="132"/>
      <c r="AP1484" s="132"/>
      <c r="AQ1484" s="132"/>
      <c r="AR1484" s="132"/>
      <c r="AS1484" s="132"/>
      <c r="AT1484" s="133"/>
      <c r="AU1484" s="133"/>
      <c r="AV1484" s="133"/>
      <c r="AW1484" s="133"/>
      <c r="AX1484" s="134"/>
      <c r="AY1484" s="134"/>
      <c r="AZ1484" s="134"/>
      <c r="BA1484" s="134"/>
      <c r="BB1484" s="134"/>
      <c r="BC1484" s="135"/>
      <c r="BD1484" s="136"/>
      <c r="BG1484" s="48"/>
    </row>
    <row r="1485" spans="1:59" s="5" customFormat="1">
      <c r="A1485" s="127"/>
      <c r="G1485" s="17"/>
      <c r="J1485" s="128"/>
      <c r="K1485" s="129"/>
      <c r="L1485" s="129"/>
      <c r="M1485" s="36"/>
      <c r="N1485" s="130"/>
      <c r="S1485" s="17"/>
      <c r="T1485" s="153"/>
      <c r="X1485" s="17"/>
      <c r="Z1485" s="17"/>
      <c r="AA1485" s="131"/>
      <c r="AB1485" s="47"/>
      <c r="AE1485" s="17"/>
      <c r="AG1485" s="17"/>
      <c r="AK1485" s="132"/>
      <c r="AL1485" s="132"/>
      <c r="AM1485" s="132"/>
      <c r="AN1485" s="132"/>
      <c r="AO1485" s="132"/>
      <c r="AP1485" s="132"/>
      <c r="AQ1485" s="132"/>
      <c r="AR1485" s="132"/>
      <c r="AS1485" s="132"/>
      <c r="AT1485" s="133"/>
      <c r="AU1485" s="133"/>
      <c r="AV1485" s="133"/>
      <c r="AW1485" s="133"/>
      <c r="AX1485" s="134"/>
      <c r="AY1485" s="134"/>
      <c r="AZ1485" s="134"/>
      <c r="BA1485" s="134"/>
      <c r="BB1485" s="134"/>
      <c r="BC1485" s="135"/>
      <c r="BD1485" s="136"/>
      <c r="BG1485" s="48"/>
    </row>
    <row r="1486" spans="1:59" s="5" customFormat="1">
      <c r="A1486" s="127"/>
      <c r="G1486" s="17"/>
      <c r="J1486" s="128"/>
      <c r="K1486" s="129"/>
      <c r="L1486" s="129"/>
      <c r="M1486" s="36"/>
      <c r="N1486" s="130"/>
      <c r="S1486" s="17"/>
      <c r="T1486" s="153"/>
      <c r="X1486" s="17"/>
      <c r="Z1486" s="17"/>
      <c r="AA1486" s="131"/>
      <c r="AB1486" s="47"/>
      <c r="AE1486" s="17"/>
      <c r="AG1486" s="17"/>
      <c r="AK1486" s="132"/>
      <c r="AL1486" s="132"/>
      <c r="AM1486" s="132"/>
      <c r="AN1486" s="132"/>
      <c r="AO1486" s="132"/>
      <c r="AP1486" s="132"/>
      <c r="AQ1486" s="132"/>
      <c r="AR1486" s="132"/>
      <c r="AS1486" s="132"/>
      <c r="AT1486" s="133"/>
      <c r="AU1486" s="133"/>
      <c r="AV1486" s="133"/>
      <c r="AW1486" s="133"/>
      <c r="AX1486" s="134"/>
      <c r="AY1486" s="134"/>
      <c r="AZ1486" s="134"/>
      <c r="BA1486" s="134"/>
      <c r="BB1486" s="134"/>
      <c r="BC1486" s="135"/>
      <c r="BD1486" s="136"/>
      <c r="BG1486" s="48"/>
    </row>
    <row r="1487" spans="1:59" s="5" customFormat="1">
      <c r="A1487" s="127"/>
      <c r="G1487" s="17"/>
      <c r="J1487" s="128"/>
      <c r="K1487" s="129"/>
      <c r="L1487" s="129"/>
      <c r="M1487" s="36"/>
      <c r="N1487" s="130"/>
      <c r="S1487" s="17"/>
      <c r="T1487" s="153"/>
      <c r="X1487" s="17"/>
      <c r="Z1487" s="17"/>
      <c r="AA1487" s="131"/>
      <c r="AB1487" s="47"/>
      <c r="AE1487" s="17"/>
      <c r="AG1487" s="17"/>
      <c r="AK1487" s="132"/>
      <c r="AL1487" s="132"/>
      <c r="AM1487" s="132"/>
      <c r="AN1487" s="132"/>
      <c r="AO1487" s="132"/>
      <c r="AP1487" s="132"/>
      <c r="AQ1487" s="132"/>
      <c r="AR1487" s="132"/>
      <c r="AS1487" s="132"/>
      <c r="AT1487" s="133"/>
      <c r="AU1487" s="133"/>
      <c r="AV1487" s="133"/>
      <c r="AW1487" s="133"/>
      <c r="AX1487" s="134"/>
      <c r="AY1487" s="134"/>
      <c r="AZ1487" s="134"/>
      <c r="BA1487" s="134"/>
      <c r="BB1487" s="134"/>
      <c r="BC1487" s="135"/>
      <c r="BD1487" s="136"/>
      <c r="BG1487" s="48"/>
    </row>
    <row r="1488" spans="1:59" s="5" customFormat="1">
      <c r="A1488" s="127"/>
      <c r="G1488" s="17"/>
      <c r="J1488" s="128"/>
      <c r="K1488" s="129"/>
      <c r="L1488" s="129"/>
      <c r="M1488" s="36"/>
      <c r="N1488" s="130"/>
      <c r="S1488" s="17"/>
      <c r="T1488" s="153"/>
      <c r="X1488" s="17"/>
      <c r="Z1488" s="17"/>
      <c r="AA1488" s="131"/>
      <c r="AB1488" s="47"/>
      <c r="AE1488" s="17"/>
      <c r="AG1488" s="17"/>
      <c r="AK1488" s="132"/>
      <c r="AL1488" s="132"/>
      <c r="AM1488" s="132"/>
      <c r="AN1488" s="132"/>
      <c r="AO1488" s="132"/>
      <c r="AP1488" s="132"/>
      <c r="AQ1488" s="132"/>
      <c r="AR1488" s="132"/>
      <c r="AS1488" s="132"/>
      <c r="AT1488" s="133"/>
      <c r="AU1488" s="133"/>
      <c r="AV1488" s="133"/>
      <c r="AW1488" s="133"/>
      <c r="AX1488" s="134"/>
      <c r="AY1488" s="134"/>
      <c r="AZ1488" s="134"/>
      <c r="BA1488" s="134"/>
      <c r="BB1488" s="134"/>
      <c r="BC1488" s="135"/>
      <c r="BD1488" s="136"/>
      <c r="BG1488" s="48"/>
    </row>
    <row r="1489" spans="1:59" s="5" customFormat="1">
      <c r="A1489" s="127"/>
      <c r="G1489" s="17"/>
      <c r="J1489" s="128"/>
      <c r="K1489" s="129"/>
      <c r="L1489" s="129"/>
      <c r="M1489" s="36"/>
      <c r="N1489" s="130"/>
      <c r="S1489" s="17"/>
      <c r="T1489" s="153"/>
      <c r="X1489" s="17"/>
      <c r="Z1489" s="17"/>
      <c r="AA1489" s="131"/>
      <c r="AB1489" s="47"/>
      <c r="AE1489" s="17"/>
      <c r="AG1489" s="17"/>
      <c r="AK1489" s="132"/>
      <c r="AL1489" s="132"/>
      <c r="AM1489" s="132"/>
      <c r="AN1489" s="132"/>
      <c r="AO1489" s="132"/>
      <c r="AP1489" s="132"/>
      <c r="AQ1489" s="132"/>
      <c r="AR1489" s="132"/>
      <c r="AS1489" s="132"/>
      <c r="AT1489" s="133"/>
      <c r="AU1489" s="133"/>
      <c r="AV1489" s="133"/>
      <c r="AW1489" s="133"/>
      <c r="AX1489" s="134"/>
      <c r="AY1489" s="134"/>
      <c r="AZ1489" s="134"/>
      <c r="BA1489" s="134"/>
      <c r="BB1489" s="134"/>
      <c r="BC1489" s="135"/>
      <c r="BD1489" s="136"/>
      <c r="BG1489" s="48"/>
    </row>
    <row r="1490" spans="1:59" s="5" customFormat="1">
      <c r="A1490" s="127"/>
      <c r="G1490" s="17"/>
      <c r="J1490" s="128"/>
      <c r="K1490" s="129"/>
      <c r="L1490" s="129"/>
      <c r="M1490" s="36"/>
      <c r="N1490" s="130"/>
      <c r="S1490" s="17"/>
      <c r="T1490" s="153"/>
      <c r="X1490" s="17"/>
      <c r="Z1490" s="17"/>
      <c r="AA1490" s="131"/>
      <c r="AB1490" s="47"/>
      <c r="AE1490" s="17"/>
      <c r="AG1490" s="17"/>
      <c r="AK1490" s="132"/>
      <c r="AL1490" s="132"/>
      <c r="AM1490" s="132"/>
      <c r="AN1490" s="132"/>
      <c r="AO1490" s="132"/>
      <c r="AP1490" s="132"/>
      <c r="AQ1490" s="132"/>
      <c r="AR1490" s="132"/>
      <c r="AS1490" s="132"/>
      <c r="AT1490" s="133"/>
      <c r="AU1490" s="133"/>
      <c r="AV1490" s="133"/>
      <c r="AW1490" s="133"/>
      <c r="AX1490" s="134"/>
      <c r="AY1490" s="134"/>
      <c r="AZ1490" s="134"/>
      <c r="BA1490" s="134"/>
      <c r="BB1490" s="134"/>
      <c r="BC1490" s="135"/>
      <c r="BD1490" s="136"/>
      <c r="BG1490" s="48"/>
    </row>
    <row r="1491" spans="1:59" s="5" customFormat="1">
      <c r="A1491" s="127"/>
      <c r="G1491" s="17"/>
      <c r="J1491" s="128"/>
      <c r="K1491" s="129"/>
      <c r="L1491" s="129"/>
      <c r="M1491" s="36"/>
      <c r="N1491" s="130"/>
      <c r="S1491" s="17"/>
      <c r="T1491" s="153"/>
      <c r="X1491" s="17"/>
      <c r="Z1491" s="17"/>
      <c r="AA1491" s="131"/>
      <c r="AB1491" s="47"/>
      <c r="AE1491" s="17"/>
      <c r="AG1491" s="17"/>
      <c r="AK1491" s="132"/>
      <c r="AL1491" s="132"/>
      <c r="AM1491" s="132"/>
      <c r="AN1491" s="132"/>
      <c r="AO1491" s="132"/>
      <c r="AP1491" s="132"/>
      <c r="AQ1491" s="132"/>
      <c r="AR1491" s="132"/>
      <c r="AS1491" s="132"/>
      <c r="AT1491" s="133"/>
      <c r="AU1491" s="133"/>
      <c r="AV1491" s="133"/>
      <c r="AW1491" s="133"/>
      <c r="AX1491" s="134"/>
      <c r="AY1491" s="134"/>
      <c r="AZ1491" s="134"/>
      <c r="BA1491" s="134"/>
      <c r="BB1491" s="134"/>
      <c r="BC1491" s="135"/>
      <c r="BD1491" s="136"/>
      <c r="BG1491" s="48"/>
    </row>
    <row r="1492" spans="1:59" s="5" customFormat="1">
      <c r="A1492" s="127"/>
      <c r="G1492" s="17"/>
      <c r="J1492" s="128"/>
      <c r="K1492" s="129"/>
      <c r="L1492" s="129"/>
      <c r="M1492" s="36"/>
      <c r="N1492" s="130"/>
      <c r="S1492" s="17"/>
      <c r="T1492" s="153"/>
      <c r="X1492" s="17"/>
      <c r="Z1492" s="17"/>
      <c r="AA1492" s="131"/>
      <c r="AB1492" s="47"/>
      <c r="AE1492" s="17"/>
      <c r="AG1492" s="17"/>
      <c r="AK1492" s="132"/>
      <c r="AL1492" s="132"/>
      <c r="AM1492" s="132"/>
      <c r="AN1492" s="132"/>
      <c r="AO1492" s="132"/>
      <c r="AP1492" s="132"/>
      <c r="AQ1492" s="132"/>
      <c r="AR1492" s="132"/>
      <c r="AS1492" s="132"/>
      <c r="AT1492" s="133"/>
      <c r="AU1492" s="133"/>
      <c r="AV1492" s="133"/>
      <c r="AW1492" s="133"/>
      <c r="AX1492" s="134"/>
      <c r="AY1492" s="134"/>
      <c r="AZ1492" s="134"/>
      <c r="BA1492" s="134"/>
      <c r="BB1492" s="134"/>
      <c r="BC1492" s="135"/>
      <c r="BD1492" s="136"/>
      <c r="BG1492" s="48"/>
    </row>
    <row r="1493" spans="1:59" s="5" customFormat="1">
      <c r="A1493" s="127"/>
      <c r="G1493" s="17"/>
      <c r="J1493" s="128"/>
      <c r="K1493" s="129"/>
      <c r="L1493" s="129"/>
      <c r="M1493" s="36"/>
      <c r="N1493" s="130"/>
      <c r="S1493" s="17"/>
      <c r="T1493" s="153"/>
      <c r="X1493" s="17"/>
      <c r="Z1493" s="17"/>
      <c r="AA1493" s="131"/>
      <c r="AB1493" s="47"/>
      <c r="AE1493" s="17"/>
      <c r="AG1493" s="17"/>
      <c r="AK1493" s="132"/>
      <c r="AL1493" s="132"/>
      <c r="AM1493" s="132"/>
      <c r="AN1493" s="132"/>
      <c r="AO1493" s="132"/>
      <c r="AP1493" s="132"/>
      <c r="AQ1493" s="132"/>
      <c r="AR1493" s="132"/>
      <c r="AS1493" s="132"/>
      <c r="AT1493" s="133"/>
      <c r="AU1493" s="133"/>
      <c r="AV1493" s="133"/>
      <c r="AW1493" s="133"/>
      <c r="AX1493" s="134"/>
      <c r="AY1493" s="134"/>
      <c r="AZ1493" s="134"/>
      <c r="BA1493" s="134"/>
      <c r="BB1493" s="134"/>
      <c r="BC1493" s="135"/>
      <c r="BD1493" s="136"/>
      <c r="BG1493" s="48"/>
    </row>
    <row r="1494" spans="1:59" s="5" customFormat="1">
      <c r="A1494" s="127"/>
      <c r="G1494" s="17"/>
      <c r="J1494" s="128"/>
      <c r="K1494" s="129"/>
      <c r="L1494" s="129"/>
      <c r="M1494" s="36"/>
      <c r="N1494" s="130"/>
      <c r="S1494" s="17"/>
      <c r="T1494" s="153"/>
      <c r="X1494" s="17"/>
      <c r="Z1494" s="17"/>
      <c r="AA1494" s="131"/>
      <c r="AB1494" s="47"/>
      <c r="AE1494" s="17"/>
      <c r="AG1494" s="17"/>
      <c r="AK1494" s="132"/>
      <c r="AL1494" s="132"/>
      <c r="AM1494" s="132"/>
      <c r="AN1494" s="132"/>
      <c r="AO1494" s="132"/>
      <c r="AP1494" s="132"/>
      <c r="AQ1494" s="132"/>
      <c r="AR1494" s="132"/>
      <c r="AS1494" s="132"/>
      <c r="AT1494" s="133"/>
      <c r="AU1494" s="133"/>
      <c r="AV1494" s="133"/>
      <c r="AW1494" s="133"/>
      <c r="AX1494" s="134"/>
      <c r="AY1494" s="134"/>
      <c r="AZ1494" s="134"/>
      <c r="BA1494" s="134"/>
      <c r="BB1494" s="134"/>
      <c r="BC1494" s="135"/>
      <c r="BD1494" s="136"/>
      <c r="BG1494" s="48"/>
    </row>
    <row r="1495" spans="1:59" s="5" customFormat="1">
      <c r="A1495" s="127"/>
      <c r="G1495" s="17"/>
      <c r="J1495" s="128"/>
      <c r="K1495" s="129"/>
      <c r="L1495" s="129"/>
      <c r="M1495" s="36"/>
      <c r="N1495" s="130"/>
      <c r="S1495" s="17"/>
      <c r="T1495" s="153"/>
      <c r="X1495" s="17"/>
      <c r="Z1495" s="17"/>
      <c r="AA1495" s="131"/>
      <c r="AB1495" s="47"/>
      <c r="AE1495" s="17"/>
      <c r="AG1495" s="17"/>
      <c r="AK1495" s="132"/>
      <c r="AL1495" s="132"/>
      <c r="AM1495" s="132"/>
      <c r="AN1495" s="132"/>
      <c r="AO1495" s="132"/>
      <c r="AP1495" s="132"/>
      <c r="AQ1495" s="132"/>
      <c r="AR1495" s="132"/>
      <c r="AS1495" s="132"/>
      <c r="AT1495" s="133"/>
      <c r="AU1495" s="133"/>
      <c r="AV1495" s="133"/>
      <c r="AW1495" s="133"/>
      <c r="AX1495" s="134"/>
      <c r="AY1495" s="134"/>
      <c r="AZ1495" s="134"/>
      <c r="BA1495" s="134"/>
      <c r="BB1495" s="134"/>
      <c r="BC1495" s="135"/>
      <c r="BD1495" s="136"/>
      <c r="BG1495" s="48"/>
    </row>
    <row r="1496" spans="1:59" s="5" customFormat="1">
      <c r="A1496" s="127"/>
      <c r="G1496" s="17"/>
      <c r="J1496" s="128"/>
      <c r="K1496" s="129"/>
      <c r="L1496" s="129"/>
      <c r="M1496" s="36"/>
      <c r="N1496" s="130"/>
      <c r="S1496" s="17"/>
      <c r="T1496" s="153"/>
      <c r="X1496" s="17"/>
      <c r="Z1496" s="17"/>
      <c r="AA1496" s="131"/>
      <c r="AB1496" s="47"/>
      <c r="AE1496" s="17"/>
      <c r="AG1496" s="17"/>
      <c r="AK1496" s="132"/>
      <c r="AL1496" s="132"/>
      <c r="AM1496" s="132"/>
      <c r="AN1496" s="132"/>
      <c r="AO1496" s="132"/>
      <c r="AP1496" s="132"/>
      <c r="AQ1496" s="132"/>
      <c r="AR1496" s="132"/>
      <c r="AS1496" s="132"/>
      <c r="AT1496" s="133"/>
      <c r="AU1496" s="133"/>
      <c r="AV1496" s="133"/>
      <c r="AW1496" s="133"/>
      <c r="AX1496" s="134"/>
      <c r="AY1496" s="134"/>
      <c r="AZ1496" s="134"/>
      <c r="BA1496" s="134"/>
      <c r="BB1496" s="134"/>
      <c r="BC1496" s="135"/>
      <c r="BD1496" s="136"/>
      <c r="BG1496" s="48"/>
    </row>
    <row r="1497" spans="1:59" s="5" customFormat="1">
      <c r="A1497" s="127"/>
      <c r="G1497" s="17"/>
      <c r="J1497" s="128"/>
      <c r="K1497" s="129"/>
      <c r="L1497" s="129"/>
      <c r="M1497" s="36"/>
      <c r="N1497" s="130"/>
      <c r="S1497" s="17"/>
      <c r="T1497" s="153"/>
      <c r="X1497" s="17"/>
      <c r="Z1497" s="17"/>
      <c r="AA1497" s="131"/>
      <c r="AB1497" s="47"/>
      <c r="AE1497" s="17"/>
      <c r="AG1497" s="17"/>
      <c r="AK1497" s="132"/>
      <c r="AL1497" s="132"/>
      <c r="AM1497" s="132"/>
      <c r="AN1497" s="132"/>
      <c r="AO1497" s="132"/>
      <c r="AP1497" s="132"/>
      <c r="AQ1497" s="132"/>
      <c r="AR1497" s="132"/>
      <c r="AS1497" s="132"/>
      <c r="AT1497" s="133"/>
      <c r="AU1497" s="133"/>
      <c r="AV1497" s="133"/>
      <c r="AW1497" s="133"/>
      <c r="AX1497" s="134"/>
      <c r="AY1497" s="134"/>
      <c r="AZ1497" s="134"/>
      <c r="BA1497" s="134"/>
      <c r="BB1497" s="134"/>
      <c r="BC1497" s="135"/>
      <c r="BD1497" s="136"/>
      <c r="BG1497" s="48"/>
    </row>
    <row r="1498" spans="1:59" s="5" customFormat="1">
      <c r="A1498" s="127"/>
      <c r="G1498" s="17"/>
      <c r="J1498" s="128"/>
      <c r="K1498" s="129"/>
      <c r="L1498" s="129"/>
      <c r="M1498" s="36"/>
      <c r="N1498" s="130"/>
      <c r="S1498" s="17"/>
      <c r="T1498" s="153"/>
      <c r="X1498" s="17"/>
      <c r="Z1498" s="17"/>
      <c r="AA1498" s="131"/>
      <c r="AB1498" s="47"/>
      <c r="AE1498" s="17"/>
      <c r="AG1498" s="17"/>
      <c r="AK1498" s="132"/>
      <c r="AL1498" s="132"/>
      <c r="AM1498" s="132"/>
      <c r="AN1498" s="132"/>
      <c r="AO1498" s="132"/>
      <c r="AP1498" s="132"/>
      <c r="AQ1498" s="132"/>
      <c r="AR1498" s="132"/>
      <c r="AS1498" s="132"/>
      <c r="AT1498" s="133"/>
      <c r="AU1498" s="133"/>
      <c r="AV1498" s="133"/>
      <c r="AW1498" s="133"/>
      <c r="AX1498" s="134"/>
      <c r="AY1498" s="134"/>
      <c r="AZ1498" s="134"/>
      <c r="BA1498" s="134"/>
      <c r="BB1498" s="134"/>
      <c r="BC1498" s="135"/>
      <c r="BD1498" s="136"/>
      <c r="BG1498" s="48"/>
    </row>
    <row r="1499" spans="1:59" s="5" customFormat="1">
      <c r="A1499" s="127"/>
      <c r="G1499" s="17"/>
      <c r="J1499" s="128"/>
      <c r="K1499" s="129"/>
      <c r="L1499" s="129"/>
      <c r="M1499" s="36"/>
      <c r="N1499" s="130"/>
      <c r="S1499" s="17"/>
      <c r="T1499" s="153"/>
      <c r="X1499" s="17"/>
      <c r="Z1499" s="17"/>
      <c r="AA1499" s="131"/>
      <c r="AB1499" s="47"/>
      <c r="AE1499" s="17"/>
      <c r="AG1499" s="17"/>
      <c r="AK1499" s="132"/>
      <c r="AL1499" s="132"/>
      <c r="AM1499" s="132"/>
      <c r="AN1499" s="132"/>
      <c r="AO1499" s="132"/>
      <c r="AP1499" s="132"/>
      <c r="AQ1499" s="132"/>
      <c r="AR1499" s="132"/>
      <c r="AS1499" s="132"/>
      <c r="AT1499" s="133"/>
      <c r="AU1499" s="133"/>
      <c r="AV1499" s="133"/>
      <c r="AW1499" s="133"/>
      <c r="AX1499" s="134"/>
      <c r="AY1499" s="134"/>
      <c r="AZ1499" s="134"/>
      <c r="BA1499" s="134"/>
      <c r="BB1499" s="134"/>
      <c r="BC1499" s="135"/>
      <c r="BD1499" s="136"/>
      <c r="BG1499" s="48"/>
    </row>
    <row r="1500" spans="1:59" s="5" customFormat="1">
      <c r="A1500" s="127"/>
      <c r="G1500" s="17"/>
      <c r="J1500" s="128"/>
      <c r="K1500" s="129"/>
      <c r="L1500" s="129"/>
      <c r="M1500" s="36"/>
      <c r="N1500" s="130"/>
      <c r="S1500" s="17"/>
      <c r="T1500" s="153"/>
      <c r="X1500" s="17"/>
      <c r="Z1500" s="17"/>
      <c r="AA1500" s="131"/>
      <c r="AB1500" s="47"/>
      <c r="AE1500" s="17"/>
      <c r="AG1500" s="17"/>
      <c r="AK1500" s="132"/>
      <c r="AL1500" s="132"/>
      <c r="AM1500" s="132"/>
      <c r="AN1500" s="132"/>
      <c r="AO1500" s="132"/>
      <c r="AP1500" s="132"/>
      <c r="AQ1500" s="132"/>
      <c r="AR1500" s="132"/>
      <c r="AS1500" s="132"/>
      <c r="AT1500" s="133"/>
      <c r="AU1500" s="133"/>
      <c r="AV1500" s="133"/>
      <c r="AW1500" s="133"/>
      <c r="AX1500" s="134"/>
      <c r="AY1500" s="134"/>
      <c r="AZ1500" s="134"/>
      <c r="BA1500" s="134"/>
      <c r="BB1500" s="134"/>
      <c r="BC1500" s="135"/>
      <c r="BD1500" s="136"/>
      <c r="BG1500" s="48"/>
    </row>
    <row r="1501" spans="1:59" s="5" customFormat="1">
      <c r="A1501" s="127"/>
      <c r="G1501" s="17"/>
      <c r="J1501" s="128"/>
      <c r="K1501" s="129"/>
      <c r="L1501" s="129"/>
      <c r="M1501" s="36"/>
      <c r="N1501" s="130"/>
      <c r="S1501" s="17"/>
      <c r="T1501" s="153"/>
      <c r="X1501" s="17"/>
      <c r="Z1501" s="17"/>
      <c r="AA1501" s="131"/>
      <c r="AB1501" s="47"/>
      <c r="AE1501" s="17"/>
      <c r="AG1501" s="17"/>
      <c r="AK1501" s="132"/>
      <c r="AL1501" s="132"/>
      <c r="AM1501" s="132"/>
      <c r="AN1501" s="132"/>
      <c r="AO1501" s="132"/>
      <c r="AP1501" s="132"/>
      <c r="AQ1501" s="132"/>
      <c r="AR1501" s="132"/>
      <c r="AS1501" s="132"/>
      <c r="AT1501" s="133"/>
      <c r="AU1501" s="133"/>
      <c r="AV1501" s="133"/>
      <c r="AW1501" s="133"/>
      <c r="AX1501" s="134"/>
      <c r="AY1501" s="134"/>
      <c r="AZ1501" s="134"/>
      <c r="BA1501" s="134"/>
      <c r="BB1501" s="134"/>
      <c r="BC1501" s="135"/>
      <c r="BD1501" s="136"/>
      <c r="BG1501" s="48"/>
    </row>
    <row r="1502" spans="1:59" s="5" customFormat="1">
      <c r="A1502" s="127"/>
      <c r="G1502" s="17"/>
      <c r="J1502" s="128"/>
      <c r="K1502" s="129"/>
      <c r="L1502" s="129"/>
      <c r="M1502" s="36"/>
      <c r="N1502" s="130"/>
      <c r="S1502" s="17"/>
      <c r="T1502" s="153"/>
      <c r="X1502" s="17"/>
      <c r="Z1502" s="17"/>
      <c r="AA1502" s="131"/>
      <c r="AB1502" s="47"/>
      <c r="AE1502" s="17"/>
      <c r="AG1502" s="17"/>
      <c r="AK1502" s="132"/>
      <c r="AL1502" s="132"/>
      <c r="AM1502" s="132"/>
      <c r="AN1502" s="132"/>
      <c r="AO1502" s="132"/>
      <c r="AP1502" s="132"/>
      <c r="AQ1502" s="132"/>
      <c r="AR1502" s="132"/>
      <c r="AS1502" s="132"/>
      <c r="AT1502" s="133"/>
      <c r="AU1502" s="133"/>
      <c r="AV1502" s="133"/>
      <c r="AW1502" s="133"/>
      <c r="AX1502" s="134"/>
      <c r="AY1502" s="134"/>
      <c r="AZ1502" s="134"/>
      <c r="BA1502" s="134"/>
      <c r="BB1502" s="134"/>
      <c r="BC1502" s="135"/>
      <c r="BD1502" s="136"/>
      <c r="BG1502" s="48"/>
    </row>
    <row r="1503" spans="1:59" s="5" customFormat="1">
      <c r="A1503" s="127"/>
      <c r="G1503" s="17"/>
      <c r="J1503" s="128"/>
      <c r="K1503" s="129"/>
      <c r="L1503" s="129"/>
      <c r="M1503" s="36"/>
      <c r="N1503" s="130"/>
      <c r="S1503" s="17"/>
      <c r="T1503" s="153"/>
      <c r="X1503" s="17"/>
      <c r="Z1503" s="17"/>
      <c r="AA1503" s="131"/>
      <c r="AB1503" s="47"/>
      <c r="AE1503" s="17"/>
      <c r="AG1503" s="17"/>
      <c r="AK1503" s="132"/>
      <c r="AL1503" s="132"/>
      <c r="AM1503" s="132"/>
      <c r="AN1503" s="132"/>
      <c r="AO1503" s="132"/>
      <c r="AP1503" s="132"/>
      <c r="AQ1503" s="132"/>
      <c r="AR1503" s="132"/>
      <c r="AS1503" s="132"/>
      <c r="AT1503" s="133"/>
      <c r="AU1503" s="133"/>
      <c r="AV1503" s="133"/>
      <c r="AW1503" s="133"/>
      <c r="AX1503" s="134"/>
      <c r="AY1503" s="134"/>
      <c r="AZ1503" s="134"/>
      <c r="BA1503" s="134"/>
      <c r="BB1503" s="134"/>
      <c r="BC1503" s="135"/>
      <c r="BD1503" s="136"/>
      <c r="BG1503" s="48"/>
    </row>
    <row r="1504" spans="1:59" s="5" customFormat="1">
      <c r="A1504" s="127"/>
      <c r="G1504" s="17"/>
      <c r="J1504" s="128"/>
      <c r="K1504" s="129"/>
      <c r="L1504" s="129"/>
      <c r="M1504" s="36"/>
      <c r="N1504" s="130"/>
      <c r="S1504" s="17"/>
      <c r="T1504" s="153"/>
      <c r="X1504" s="17"/>
      <c r="Z1504" s="17"/>
      <c r="AA1504" s="131"/>
      <c r="AB1504" s="47"/>
      <c r="AE1504" s="17"/>
      <c r="AG1504" s="17"/>
      <c r="AK1504" s="132"/>
      <c r="AL1504" s="132"/>
      <c r="AM1504" s="132"/>
      <c r="AN1504" s="132"/>
      <c r="AO1504" s="132"/>
      <c r="AP1504" s="132"/>
      <c r="AQ1504" s="132"/>
      <c r="AR1504" s="132"/>
      <c r="AS1504" s="132"/>
      <c r="AT1504" s="133"/>
      <c r="AU1504" s="133"/>
      <c r="AV1504" s="133"/>
      <c r="AW1504" s="133"/>
      <c r="AX1504" s="134"/>
      <c r="AY1504" s="134"/>
      <c r="AZ1504" s="134"/>
      <c r="BA1504" s="134"/>
      <c r="BB1504" s="134"/>
      <c r="BC1504" s="135"/>
      <c r="BD1504" s="136"/>
      <c r="BG1504" s="48"/>
    </row>
    <row r="1505" spans="1:59" s="5" customFormat="1">
      <c r="A1505" s="127"/>
      <c r="G1505" s="17"/>
      <c r="J1505" s="128"/>
      <c r="K1505" s="129"/>
      <c r="L1505" s="129"/>
      <c r="M1505" s="36"/>
      <c r="N1505" s="130"/>
      <c r="S1505" s="17"/>
      <c r="T1505" s="153"/>
      <c r="X1505" s="17"/>
      <c r="Z1505" s="17"/>
      <c r="AA1505" s="131"/>
      <c r="AB1505" s="47"/>
      <c r="AE1505" s="17"/>
      <c r="AG1505" s="17"/>
      <c r="AK1505" s="132"/>
      <c r="AL1505" s="132"/>
      <c r="AM1505" s="132"/>
      <c r="AN1505" s="132"/>
      <c r="AO1505" s="132"/>
      <c r="AP1505" s="132"/>
      <c r="AQ1505" s="132"/>
      <c r="AR1505" s="132"/>
      <c r="AS1505" s="132"/>
      <c r="AT1505" s="133"/>
      <c r="AU1505" s="133"/>
      <c r="AV1505" s="133"/>
      <c r="AW1505" s="133"/>
      <c r="AX1505" s="134"/>
      <c r="AY1505" s="134"/>
      <c r="AZ1505" s="134"/>
      <c r="BA1505" s="134"/>
      <c r="BB1505" s="134"/>
      <c r="BC1505" s="135"/>
      <c r="BD1505" s="136"/>
      <c r="BG1505" s="48"/>
    </row>
    <row r="1506" spans="1:59" s="5" customFormat="1">
      <c r="A1506" s="127"/>
      <c r="G1506" s="17"/>
      <c r="J1506" s="128"/>
      <c r="K1506" s="129"/>
      <c r="L1506" s="129"/>
      <c r="M1506" s="36"/>
      <c r="N1506" s="130"/>
      <c r="S1506" s="17"/>
      <c r="T1506" s="153"/>
      <c r="X1506" s="17"/>
      <c r="Z1506" s="17"/>
      <c r="AA1506" s="131"/>
      <c r="AB1506" s="47"/>
      <c r="AE1506" s="17"/>
      <c r="AG1506" s="17"/>
      <c r="AK1506" s="132"/>
      <c r="AL1506" s="132"/>
      <c r="AM1506" s="132"/>
      <c r="AN1506" s="132"/>
      <c r="AO1506" s="132"/>
      <c r="AP1506" s="132"/>
      <c r="AQ1506" s="132"/>
      <c r="AR1506" s="132"/>
      <c r="AS1506" s="132"/>
      <c r="AT1506" s="133"/>
      <c r="AU1506" s="133"/>
      <c r="AV1506" s="133"/>
      <c r="AW1506" s="133"/>
      <c r="AX1506" s="134"/>
      <c r="AY1506" s="134"/>
      <c r="AZ1506" s="134"/>
      <c r="BA1506" s="134"/>
      <c r="BB1506" s="134"/>
      <c r="BC1506" s="135"/>
      <c r="BD1506" s="136"/>
      <c r="BG1506" s="48"/>
    </row>
    <row r="1507" spans="1:59" s="5" customFormat="1">
      <c r="A1507" s="127"/>
      <c r="G1507" s="17"/>
      <c r="J1507" s="128"/>
      <c r="K1507" s="129"/>
      <c r="L1507" s="129"/>
      <c r="M1507" s="36"/>
      <c r="N1507" s="130"/>
      <c r="S1507" s="17"/>
      <c r="T1507" s="153"/>
      <c r="X1507" s="17"/>
      <c r="Z1507" s="17"/>
      <c r="AA1507" s="131"/>
      <c r="AB1507" s="47"/>
      <c r="AE1507" s="17"/>
      <c r="AG1507" s="17"/>
      <c r="AK1507" s="132"/>
      <c r="AL1507" s="132"/>
      <c r="AM1507" s="132"/>
      <c r="AN1507" s="132"/>
      <c r="AO1507" s="132"/>
      <c r="AP1507" s="132"/>
      <c r="AQ1507" s="132"/>
      <c r="AR1507" s="132"/>
      <c r="AS1507" s="132"/>
      <c r="AT1507" s="133"/>
      <c r="AU1507" s="133"/>
      <c r="AV1507" s="133"/>
      <c r="AW1507" s="133"/>
      <c r="AX1507" s="134"/>
      <c r="AY1507" s="134"/>
      <c r="AZ1507" s="134"/>
      <c r="BA1507" s="134"/>
      <c r="BB1507" s="134"/>
      <c r="BC1507" s="135"/>
      <c r="BD1507" s="136"/>
      <c r="BG1507" s="48"/>
    </row>
    <row r="1508" spans="1:59" s="5" customFormat="1">
      <c r="A1508" s="127"/>
      <c r="G1508" s="17"/>
      <c r="J1508" s="128"/>
      <c r="K1508" s="129"/>
      <c r="L1508" s="129"/>
      <c r="M1508" s="36"/>
      <c r="N1508" s="130"/>
      <c r="S1508" s="17"/>
      <c r="T1508" s="153"/>
      <c r="X1508" s="17"/>
      <c r="Z1508" s="17"/>
      <c r="AA1508" s="131"/>
      <c r="AB1508" s="47"/>
      <c r="AE1508" s="17"/>
      <c r="AG1508" s="17"/>
      <c r="AK1508" s="132"/>
      <c r="AL1508" s="132"/>
      <c r="AM1508" s="132"/>
      <c r="AN1508" s="132"/>
      <c r="AO1508" s="132"/>
      <c r="AP1508" s="132"/>
      <c r="AQ1508" s="132"/>
      <c r="AR1508" s="132"/>
      <c r="AS1508" s="132"/>
      <c r="AT1508" s="133"/>
      <c r="AU1508" s="133"/>
      <c r="AV1508" s="133"/>
      <c r="AW1508" s="133"/>
      <c r="AX1508" s="134"/>
      <c r="AY1508" s="134"/>
      <c r="AZ1508" s="134"/>
      <c r="BA1508" s="134"/>
      <c r="BB1508" s="134"/>
      <c r="BC1508" s="135"/>
      <c r="BD1508" s="136"/>
      <c r="BG1508" s="48"/>
    </row>
    <row r="1509" spans="1:59" s="5" customFormat="1">
      <c r="A1509" s="127"/>
      <c r="G1509" s="17"/>
      <c r="J1509" s="128"/>
      <c r="K1509" s="129"/>
      <c r="L1509" s="129"/>
      <c r="M1509" s="36"/>
      <c r="N1509" s="130"/>
      <c r="S1509" s="17"/>
      <c r="T1509" s="153"/>
      <c r="X1509" s="17"/>
      <c r="Z1509" s="17"/>
      <c r="AA1509" s="131"/>
      <c r="AB1509" s="47"/>
      <c r="AE1509" s="17"/>
      <c r="AG1509" s="17"/>
      <c r="AK1509" s="132"/>
      <c r="AL1509" s="132"/>
      <c r="AM1509" s="132"/>
      <c r="AN1509" s="132"/>
      <c r="AO1509" s="132"/>
      <c r="AP1509" s="132"/>
      <c r="AQ1509" s="132"/>
      <c r="AR1509" s="132"/>
      <c r="AS1509" s="132"/>
      <c r="AT1509" s="133"/>
      <c r="AU1509" s="133"/>
      <c r="AV1509" s="133"/>
      <c r="AW1509" s="133"/>
      <c r="AX1509" s="134"/>
      <c r="AY1509" s="134"/>
      <c r="AZ1509" s="134"/>
      <c r="BA1509" s="134"/>
      <c r="BB1509" s="134"/>
      <c r="BC1509" s="135"/>
      <c r="BD1509" s="136"/>
      <c r="BG1509" s="48"/>
    </row>
    <row r="1510" spans="1:59" s="5" customFormat="1">
      <c r="A1510" s="127"/>
      <c r="G1510" s="17"/>
      <c r="J1510" s="128"/>
      <c r="K1510" s="129"/>
      <c r="L1510" s="129"/>
      <c r="M1510" s="36"/>
      <c r="N1510" s="130"/>
      <c r="S1510" s="17"/>
      <c r="T1510" s="153"/>
      <c r="X1510" s="17"/>
      <c r="Z1510" s="17"/>
      <c r="AA1510" s="131"/>
      <c r="AB1510" s="47"/>
      <c r="AE1510" s="17"/>
      <c r="AG1510" s="17"/>
      <c r="AK1510" s="132"/>
      <c r="AL1510" s="132"/>
      <c r="AM1510" s="132"/>
      <c r="AN1510" s="132"/>
      <c r="AO1510" s="132"/>
      <c r="AP1510" s="132"/>
      <c r="AQ1510" s="132"/>
      <c r="AR1510" s="132"/>
      <c r="AS1510" s="132"/>
      <c r="AT1510" s="133"/>
      <c r="AU1510" s="133"/>
      <c r="AV1510" s="133"/>
      <c r="AW1510" s="133"/>
      <c r="AX1510" s="134"/>
      <c r="AY1510" s="134"/>
      <c r="AZ1510" s="134"/>
      <c r="BA1510" s="134"/>
      <c r="BB1510" s="134"/>
      <c r="BC1510" s="135"/>
      <c r="BD1510" s="136"/>
      <c r="BG1510" s="48"/>
    </row>
    <row r="1511" spans="1:59" s="5" customFormat="1">
      <c r="A1511" s="127"/>
      <c r="G1511" s="17"/>
      <c r="J1511" s="128"/>
      <c r="K1511" s="129"/>
      <c r="L1511" s="129"/>
      <c r="M1511" s="36"/>
      <c r="N1511" s="130"/>
      <c r="S1511" s="17"/>
      <c r="T1511" s="153"/>
      <c r="X1511" s="17"/>
      <c r="Z1511" s="17"/>
      <c r="AA1511" s="131"/>
      <c r="AB1511" s="47"/>
      <c r="AE1511" s="17"/>
      <c r="AG1511" s="17"/>
      <c r="AK1511" s="132"/>
      <c r="AL1511" s="132"/>
      <c r="AM1511" s="132"/>
      <c r="AN1511" s="132"/>
      <c r="AO1511" s="132"/>
      <c r="AP1511" s="132"/>
      <c r="AQ1511" s="132"/>
      <c r="AR1511" s="132"/>
      <c r="AS1511" s="132"/>
      <c r="AT1511" s="133"/>
      <c r="AU1511" s="133"/>
      <c r="AV1511" s="133"/>
      <c r="AW1511" s="133"/>
      <c r="AX1511" s="134"/>
      <c r="AY1511" s="134"/>
      <c r="AZ1511" s="134"/>
      <c r="BA1511" s="134"/>
      <c r="BB1511" s="134"/>
      <c r="BC1511" s="135"/>
      <c r="BD1511" s="136"/>
      <c r="BG1511" s="48"/>
    </row>
    <row r="1512" spans="1:59" s="5" customFormat="1">
      <c r="A1512" s="127"/>
      <c r="G1512" s="17"/>
      <c r="J1512" s="128"/>
      <c r="K1512" s="129"/>
      <c r="L1512" s="129"/>
      <c r="M1512" s="36"/>
      <c r="N1512" s="130"/>
      <c r="S1512" s="17"/>
      <c r="T1512" s="153"/>
      <c r="X1512" s="17"/>
      <c r="Z1512" s="17"/>
      <c r="AA1512" s="131"/>
      <c r="AB1512" s="47"/>
      <c r="AE1512" s="17"/>
      <c r="AG1512" s="17"/>
      <c r="AK1512" s="132"/>
      <c r="AL1512" s="132"/>
      <c r="AM1512" s="132"/>
      <c r="AN1512" s="132"/>
      <c r="AO1512" s="132"/>
      <c r="AP1512" s="132"/>
      <c r="AQ1512" s="132"/>
      <c r="AR1512" s="132"/>
      <c r="AS1512" s="132"/>
      <c r="AT1512" s="133"/>
      <c r="AU1512" s="133"/>
      <c r="AV1512" s="133"/>
      <c r="AW1512" s="133"/>
      <c r="AX1512" s="134"/>
      <c r="AY1512" s="134"/>
      <c r="AZ1512" s="134"/>
      <c r="BA1512" s="134"/>
      <c r="BB1512" s="134"/>
      <c r="BC1512" s="135"/>
      <c r="BD1512" s="136"/>
      <c r="BG1512" s="48"/>
    </row>
    <row r="1513" spans="1:59" s="5" customFormat="1">
      <c r="A1513" s="127"/>
      <c r="G1513" s="17"/>
      <c r="J1513" s="128"/>
      <c r="K1513" s="129"/>
      <c r="L1513" s="129"/>
      <c r="M1513" s="36"/>
      <c r="N1513" s="130"/>
      <c r="S1513" s="17"/>
      <c r="T1513" s="153"/>
      <c r="X1513" s="17"/>
      <c r="Z1513" s="17"/>
      <c r="AA1513" s="131"/>
      <c r="AB1513" s="47"/>
      <c r="AE1513" s="17"/>
      <c r="AG1513" s="17"/>
      <c r="AK1513" s="132"/>
      <c r="AL1513" s="132"/>
      <c r="AM1513" s="132"/>
      <c r="AN1513" s="132"/>
      <c r="AO1513" s="132"/>
      <c r="AP1513" s="132"/>
      <c r="AQ1513" s="132"/>
      <c r="AR1513" s="132"/>
      <c r="AS1513" s="132"/>
      <c r="AT1513" s="133"/>
      <c r="AU1513" s="133"/>
      <c r="AV1513" s="133"/>
      <c r="AW1513" s="133"/>
      <c r="AX1513" s="134"/>
      <c r="AY1513" s="134"/>
      <c r="AZ1513" s="134"/>
      <c r="BA1513" s="134"/>
      <c r="BB1513" s="134"/>
      <c r="BC1513" s="135"/>
      <c r="BD1513" s="136"/>
      <c r="BG1513" s="48"/>
    </row>
    <row r="1514" spans="1:59" s="5" customFormat="1">
      <c r="A1514" s="127"/>
      <c r="G1514" s="17"/>
      <c r="J1514" s="128"/>
      <c r="K1514" s="129"/>
      <c r="L1514" s="129"/>
      <c r="M1514" s="36"/>
      <c r="N1514" s="130"/>
      <c r="S1514" s="17"/>
      <c r="T1514" s="153"/>
      <c r="X1514" s="17"/>
      <c r="Z1514" s="17"/>
      <c r="AA1514" s="131"/>
      <c r="AB1514" s="47"/>
      <c r="AE1514" s="17"/>
      <c r="AG1514" s="17"/>
      <c r="AK1514" s="132"/>
      <c r="AL1514" s="132"/>
      <c r="AM1514" s="132"/>
      <c r="AN1514" s="132"/>
      <c r="AO1514" s="132"/>
      <c r="AP1514" s="132"/>
      <c r="AQ1514" s="132"/>
      <c r="AR1514" s="132"/>
      <c r="AS1514" s="132"/>
      <c r="AT1514" s="133"/>
      <c r="AU1514" s="133"/>
      <c r="AV1514" s="133"/>
      <c r="AW1514" s="133"/>
      <c r="AX1514" s="134"/>
      <c r="AY1514" s="134"/>
      <c r="AZ1514" s="134"/>
      <c r="BA1514" s="134"/>
      <c r="BB1514" s="134"/>
      <c r="BC1514" s="135"/>
      <c r="BD1514" s="136"/>
      <c r="BG1514" s="48"/>
    </row>
    <row r="1515" spans="1:59" s="5" customFormat="1">
      <c r="A1515" s="127"/>
      <c r="G1515" s="17"/>
      <c r="J1515" s="128"/>
      <c r="K1515" s="129"/>
      <c r="L1515" s="129"/>
      <c r="M1515" s="36"/>
      <c r="N1515" s="130"/>
      <c r="S1515" s="17"/>
      <c r="T1515" s="153"/>
      <c r="X1515" s="17"/>
      <c r="Z1515" s="17"/>
      <c r="AA1515" s="131"/>
      <c r="AB1515" s="47"/>
      <c r="AE1515" s="17"/>
      <c r="AG1515" s="17"/>
      <c r="AK1515" s="132"/>
      <c r="AL1515" s="132"/>
      <c r="AM1515" s="132"/>
      <c r="AN1515" s="132"/>
      <c r="AO1515" s="132"/>
      <c r="AP1515" s="132"/>
      <c r="AQ1515" s="132"/>
      <c r="AR1515" s="132"/>
      <c r="AS1515" s="132"/>
      <c r="AT1515" s="133"/>
      <c r="AU1515" s="133"/>
      <c r="AV1515" s="133"/>
      <c r="AW1515" s="133"/>
      <c r="AX1515" s="134"/>
      <c r="AY1515" s="134"/>
      <c r="AZ1515" s="134"/>
      <c r="BA1515" s="134"/>
      <c r="BB1515" s="134"/>
      <c r="BC1515" s="135"/>
      <c r="BD1515" s="136"/>
      <c r="BG1515" s="48"/>
    </row>
    <row r="1516" spans="1:59" s="5" customFormat="1">
      <c r="A1516" s="127"/>
      <c r="G1516" s="17"/>
      <c r="J1516" s="128"/>
      <c r="K1516" s="129"/>
      <c r="L1516" s="129"/>
      <c r="M1516" s="36"/>
      <c r="N1516" s="130"/>
      <c r="S1516" s="17"/>
      <c r="T1516" s="153"/>
      <c r="X1516" s="17"/>
      <c r="Z1516" s="17"/>
      <c r="AA1516" s="131"/>
      <c r="AB1516" s="47"/>
      <c r="AE1516" s="17"/>
      <c r="AG1516" s="17"/>
      <c r="AK1516" s="132"/>
      <c r="AL1516" s="132"/>
      <c r="AM1516" s="132"/>
      <c r="AN1516" s="132"/>
      <c r="AO1516" s="132"/>
      <c r="AP1516" s="132"/>
      <c r="AQ1516" s="132"/>
      <c r="AR1516" s="132"/>
      <c r="AS1516" s="132"/>
      <c r="AT1516" s="133"/>
      <c r="AU1516" s="133"/>
      <c r="AV1516" s="133"/>
      <c r="AW1516" s="133"/>
      <c r="AX1516" s="134"/>
      <c r="AY1516" s="134"/>
      <c r="AZ1516" s="134"/>
      <c r="BA1516" s="134"/>
      <c r="BB1516" s="134"/>
      <c r="BC1516" s="135"/>
      <c r="BD1516" s="136"/>
      <c r="BG1516" s="48"/>
    </row>
    <row r="1517" spans="1:59" s="5" customFormat="1">
      <c r="A1517" s="127"/>
      <c r="G1517" s="17"/>
      <c r="J1517" s="128"/>
      <c r="K1517" s="129"/>
      <c r="L1517" s="129"/>
      <c r="M1517" s="36"/>
      <c r="N1517" s="130"/>
      <c r="S1517" s="17"/>
      <c r="T1517" s="153"/>
      <c r="X1517" s="17"/>
      <c r="Z1517" s="17"/>
      <c r="AA1517" s="131"/>
      <c r="AB1517" s="47"/>
      <c r="AE1517" s="17"/>
      <c r="AG1517" s="17"/>
      <c r="AK1517" s="132"/>
      <c r="AL1517" s="132"/>
      <c r="AM1517" s="132"/>
      <c r="AN1517" s="132"/>
      <c r="AO1517" s="132"/>
      <c r="AP1517" s="132"/>
      <c r="AQ1517" s="132"/>
      <c r="AR1517" s="132"/>
      <c r="AS1517" s="132"/>
      <c r="AT1517" s="133"/>
      <c r="AU1517" s="133"/>
      <c r="AV1517" s="133"/>
      <c r="AW1517" s="133"/>
      <c r="AX1517" s="134"/>
      <c r="AY1517" s="134"/>
      <c r="AZ1517" s="134"/>
      <c r="BA1517" s="134"/>
      <c r="BB1517" s="134"/>
      <c r="BC1517" s="135"/>
      <c r="BD1517" s="136"/>
      <c r="BG1517" s="48"/>
    </row>
    <row r="1518" spans="1:59" s="5" customFormat="1">
      <c r="A1518" s="127"/>
      <c r="G1518" s="17"/>
      <c r="J1518" s="128"/>
      <c r="K1518" s="129"/>
      <c r="L1518" s="129"/>
      <c r="M1518" s="36"/>
      <c r="N1518" s="130"/>
      <c r="S1518" s="17"/>
      <c r="T1518" s="153"/>
      <c r="X1518" s="17"/>
      <c r="Z1518" s="17"/>
      <c r="AA1518" s="131"/>
      <c r="AB1518" s="47"/>
      <c r="AE1518" s="17"/>
      <c r="AG1518" s="17"/>
      <c r="AK1518" s="132"/>
      <c r="AL1518" s="132"/>
      <c r="AM1518" s="132"/>
      <c r="AN1518" s="132"/>
      <c r="AO1518" s="132"/>
      <c r="AP1518" s="132"/>
      <c r="AQ1518" s="132"/>
      <c r="AR1518" s="132"/>
      <c r="AS1518" s="132"/>
      <c r="AT1518" s="133"/>
      <c r="AU1518" s="133"/>
      <c r="AV1518" s="133"/>
      <c r="AW1518" s="133"/>
      <c r="AX1518" s="134"/>
      <c r="AY1518" s="134"/>
      <c r="AZ1518" s="134"/>
      <c r="BA1518" s="134"/>
      <c r="BB1518" s="134"/>
      <c r="BC1518" s="135"/>
      <c r="BD1518" s="136"/>
      <c r="BG1518" s="48"/>
    </row>
    <row r="1519" spans="1:59" s="5" customFormat="1">
      <c r="A1519" s="127"/>
      <c r="G1519" s="17"/>
      <c r="J1519" s="128"/>
      <c r="K1519" s="129"/>
      <c r="L1519" s="129"/>
      <c r="M1519" s="36"/>
      <c r="N1519" s="130"/>
      <c r="S1519" s="17"/>
      <c r="T1519" s="153"/>
      <c r="X1519" s="17"/>
      <c r="Z1519" s="17"/>
      <c r="AA1519" s="131"/>
      <c r="AB1519" s="47"/>
      <c r="AE1519" s="17"/>
      <c r="AG1519" s="17"/>
      <c r="AK1519" s="132"/>
      <c r="AL1519" s="132"/>
      <c r="AM1519" s="132"/>
      <c r="AN1519" s="132"/>
      <c r="AO1519" s="132"/>
      <c r="AP1519" s="132"/>
      <c r="AQ1519" s="132"/>
      <c r="AR1519" s="132"/>
      <c r="AS1519" s="132"/>
      <c r="AT1519" s="133"/>
      <c r="AU1519" s="133"/>
      <c r="AV1519" s="133"/>
      <c r="AW1519" s="133"/>
      <c r="AX1519" s="134"/>
      <c r="AY1519" s="134"/>
      <c r="AZ1519" s="134"/>
      <c r="BA1519" s="134"/>
      <c r="BB1519" s="134"/>
      <c r="BC1519" s="135"/>
      <c r="BD1519" s="136"/>
      <c r="BG1519" s="48"/>
    </row>
    <row r="1520" spans="1:59" s="5" customFormat="1">
      <c r="A1520" s="127"/>
      <c r="G1520" s="17"/>
      <c r="J1520" s="128"/>
      <c r="K1520" s="129"/>
      <c r="L1520" s="129"/>
      <c r="M1520" s="36"/>
      <c r="N1520" s="130"/>
      <c r="S1520" s="17"/>
      <c r="T1520" s="153"/>
      <c r="X1520" s="17"/>
      <c r="Z1520" s="17"/>
      <c r="AA1520" s="131"/>
      <c r="AB1520" s="47"/>
      <c r="AE1520" s="17"/>
      <c r="AG1520" s="17"/>
      <c r="AK1520" s="132"/>
      <c r="AL1520" s="132"/>
      <c r="AM1520" s="132"/>
      <c r="AN1520" s="132"/>
      <c r="AO1520" s="132"/>
      <c r="AP1520" s="132"/>
      <c r="AQ1520" s="132"/>
      <c r="AR1520" s="132"/>
      <c r="AS1520" s="132"/>
      <c r="AT1520" s="133"/>
      <c r="AU1520" s="133"/>
      <c r="AV1520" s="133"/>
      <c r="AW1520" s="133"/>
      <c r="AX1520" s="134"/>
      <c r="AY1520" s="134"/>
      <c r="AZ1520" s="134"/>
      <c r="BA1520" s="134"/>
      <c r="BB1520" s="134"/>
      <c r="BC1520" s="135"/>
      <c r="BD1520" s="136"/>
      <c r="BG1520" s="48"/>
    </row>
    <row r="1521" spans="1:59" s="5" customFormat="1">
      <c r="A1521" s="127"/>
      <c r="G1521" s="17"/>
      <c r="J1521" s="128"/>
      <c r="K1521" s="129"/>
      <c r="L1521" s="129"/>
      <c r="M1521" s="36"/>
      <c r="N1521" s="130"/>
      <c r="S1521" s="17"/>
      <c r="T1521" s="153"/>
      <c r="X1521" s="17"/>
      <c r="Z1521" s="17"/>
      <c r="AA1521" s="131"/>
      <c r="AB1521" s="47"/>
      <c r="AE1521" s="17"/>
      <c r="AG1521" s="17"/>
      <c r="AK1521" s="132"/>
      <c r="AL1521" s="132"/>
      <c r="AM1521" s="132"/>
      <c r="AN1521" s="132"/>
      <c r="AO1521" s="132"/>
      <c r="AP1521" s="132"/>
      <c r="AQ1521" s="132"/>
      <c r="AR1521" s="132"/>
      <c r="AS1521" s="132"/>
      <c r="AT1521" s="133"/>
      <c r="AU1521" s="133"/>
      <c r="AV1521" s="133"/>
      <c r="AW1521" s="133"/>
      <c r="AX1521" s="134"/>
      <c r="AY1521" s="134"/>
      <c r="AZ1521" s="134"/>
      <c r="BA1521" s="134"/>
      <c r="BB1521" s="134"/>
      <c r="BC1521" s="135"/>
      <c r="BD1521" s="136"/>
      <c r="BG1521" s="48"/>
    </row>
    <row r="1522" spans="1:59" s="5" customFormat="1">
      <c r="A1522" s="127"/>
      <c r="G1522" s="17"/>
      <c r="J1522" s="128"/>
      <c r="K1522" s="129"/>
      <c r="L1522" s="129"/>
      <c r="M1522" s="36"/>
      <c r="N1522" s="130"/>
      <c r="S1522" s="17"/>
      <c r="T1522" s="153"/>
      <c r="X1522" s="17"/>
      <c r="Z1522" s="17"/>
      <c r="AA1522" s="131"/>
      <c r="AB1522" s="47"/>
      <c r="AE1522" s="17"/>
      <c r="AG1522" s="17"/>
      <c r="AK1522" s="132"/>
      <c r="AL1522" s="132"/>
      <c r="AM1522" s="132"/>
      <c r="AN1522" s="132"/>
      <c r="AO1522" s="132"/>
      <c r="AP1522" s="132"/>
      <c r="AQ1522" s="132"/>
      <c r="AR1522" s="132"/>
      <c r="AS1522" s="132"/>
      <c r="AT1522" s="133"/>
      <c r="AU1522" s="133"/>
      <c r="AV1522" s="133"/>
      <c r="AW1522" s="133"/>
      <c r="AX1522" s="134"/>
      <c r="AY1522" s="134"/>
      <c r="AZ1522" s="134"/>
      <c r="BA1522" s="134"/>
      <c r="BB1522" s="134"/>
      <c r="BC1522" s="135"/>
      <c r="BD1522" s="136"/>
      <c r="BG1522" s="48"/>
    </row>
    <row r="1523" spans="1:59" s="5" customFormat="1">
      <c r="A1523" s="127"/>
      <c r="G1523" s="17"/>
      <c r="J1523" s="128"/>
      <c r="K1523" s="129"/>
      <c r="L1523" s="129"/>
      <c r="M1523" s="36"/>
      <c r="N1523" s="130"/>
      <c r="S1523" s="17"/>
      <c r="T1523" s="153"/>
      <c r="X1523" s="17"/>
      <c r="Z1523" s="17"/>
      <c r="AA1523" s="131"/>
      <c r="AB1523" s="47"/>
      <c r="AE1523" s="17"/>
      <c r="AG1523" s="17"/>
      <c r="AK1523" s="132"/>
      <c r="AL1523" s="132"/>
      <c r="AM1523" s="132"/>
      <c r="AN1523" s="132"/>
      <c r="AO1523" s="132"/>
      <c r="AP1523" s="132"/>
      <c r="AQ1523" s="132"/>
      <c r="AR1523" s="132"/>
      <c r="AS1523" s="132"/>
      <c r="AT1523" s="133"/>
      <c r="AU1523" s="133"/>
      <c r="AV1523" s="133"/>
      <c r="AW1523" s="133"/>
      <c r="AX1523" s="134"/>
      <c r="AY1523" s="134"/>
      <c r="AZ1523" s="134"/>
      <c r="BA1523" s="134"/>
      <c r="BB1523" s="134"/>
      <c r="BC1523" s="135"/>
      <c r="BD1523" s="136"/>
      <c r="BG1523" s="48"/>
    </row>
    <row r="1524" spans="1:59" s="5" customFormat="1">
      <c r="A1524" s="127"/>
      <c r="G1524" s="17"/>
      <c r="J1524" s="128"/>
      <c r="K1524" s="129"/>
      <c r="L1524" s="129"/>
      <c r="M1524" s="36"/>
      <c r="N1524" s="130"/>
      <c r="S1524" s="17"/>
      <c r="T1524" s="153"/>
      <c r="X1524" s="17"/>
      <c r="Z1524" s="17"/>
      <c r="AA1524" s="131"/>
      <c r="AB1524" s="47"/>
      <c r="AE1524" s="17"/>
      <c r="AG1524" s="17"/>
      <c r="AK1524" s="132"/>
      <c r="AL1524" s="132"/>
      <c r="AM1524" s="132"/>
      <c r="AN1524" s="132"/>
      <c r="AO1524" s="132"/>
      <c r="AP1524" s="132"/>
      <c r="AQ1524" s="132"/>
      <c r="AR1524" s="132"/>
      <c r="AS1524" s="132"/>
      <c r="AT1524" s="133"/>
      <c r="AU1524" s="133"/>
      <c r="AV1524" s="133"/>
      <c r="AW1524" s="133"/>
      <c r="AX1524" s="134"/>
      <c r="AY1524" s="134"/>
      <c r="AZ1524" s="134"/>
      <c r="BA1524" s="134"/>
      <c r="BB1524" s="134"/>
      <c r="BC1524" s="135"/>
      <c r="BD1524" s="136"/>
      <c r="BG1524" s="48"/>
    </row>
    <row r="1525" spans="1:59" s="5" customFormat="1">
      <c r="A1525" s="127"/>
      <c r="G1525" s="17"/>
      <c r="J1525" s="128"/>
      <c r="K1525" s="129"/>
      <c r="L1525" s="129"/>
      <c r="M1525" s="36"/>
      <c r="N1525" s="130"/>
      <c r="S1525" s="17"/>
      <c r="T1525" s="153"/>
      <c r="X1525" s="17"/>
      <c r="Z1525" s="17"/>
      <c r="AA1525" s="131"/>
      <c r="AB1525" s="47"/>
      <c r="AE1525" s="17"/>
      <c r="AG1525" s="17"/>
      <c r="AK1525" s="132"/>
      <c r="AL1525" s="132"/>
      <c r="AM1525" s="132"/>
      <c r="AN1525" s="132"/>
      <c r="AO1525" s="132"/>
      <c r="AP1525" s="132"/>
      <c r="AQ1525" s="132"/>
      <c r="AR1525" s="132"/>
      <c r="AS1525" s="132"/>
      <c r="AT1525" s="133"/>
      <c r="AU1525" s="133"/>
      <c r="AV1525" s="133"/>
      <c r="AW1525" s="133"/>
      <c r="AX1525" s="134"/>
      <c r="AY1525" s="134"/>
      <c r="AZ1525" s="134"/>
      <c r="BA1525" s="134"/>
      <c r="BB1525" s="134"/>
      <c r="BC1525" s="135"/>
      <c r="BD1525" s="136"/>
      <c r="BG1525" s="48"/>
    </row>
    <row r="1526" spans="1:59" s="5" customFormat="1">
      <c r="A1526" s="127"/>
      <c r="G1526" s="17"/>
      <c r="J1526" s="128"/>
      <c r="K1526" s="129"/>
      <c r="L1526" s="129"/>
      <c r="M1526" s="36"/>
      <c r="N1526" s="130"/>
      <c r="S1526" s="17"/>
      <c r="T1526" s="153"/>
      <c r="X1526" s="17"/>
      <c r="Z1526" s="17"/>
      <c r="AA1526" s="131"/>
      <c r="AB1526" s="47"/>
      <c r="AE1526" s="17"/>
      <c r="AG1526" s="17"/>
      <c r="AK1526" s="132"/>
      <c r="AL1526" s="132"/>
      <c r="AM1526" s="132"/>
      <c r="AN1526" s="132"/>
      <c r="AO1526" s="132"/>
      <c r="AP1526" s="132"/>
      <c r="AQ1526" s="132"/>
      <c r="AR1526" s="132"/>
      <c r="AS1526" s="132"/>
      <c r="AT1526" s="133"/>
      <c r="AU1526" s="133"/>
      <c r="AV1526" s="133"/>
      <c r="AW1526" s="133"/>
      <c r="AX1526" s="134"/>
      <c r="AY1526" s="134"/>
      <c r="AZ1526" s="134"/>
      <c r="BA1526" s="134"/>
      <c r="BB1526" s="134"/>
      <c r="BC1526" s="135"/>
      <c r="BD1526" s="136"/>
      <c r="BG1526" s="48"/>
    </row>
    <row r="1527" spans="1:59" s="5" customFormat="1">
      <c r="A1527" s="127"/>
      <c r="G1527" s="17"/>
      <c r="J1527" s="128"/>
      <c r="K1527" s="129"/>
      <c r="L1527" s="129"/>
      <c r="M1527" s="36"/>
      <c r="N1527" s="130"/>
      <c r="S1527" s="17"/>
      <c r="T1527" s="153"/>
      <c r="X1527" s="17"/>
      <c r="Z1527" s="17"/>
      <c r="AA1527" s="131"/>
      <c r="AB1527" s="47"/>
      <c r="AE1527" s="17"/>
      <c r="AG1527" s="17"/>
      <c r="AK1527" s="132"/>
      <c r="AL1527" s="132"/>
      <c r="AM1527" s="132"/>
      <c r="AN1527" s="132"/>
      <c r="AO1527" s="132"/>
      <c r="AP1527" s="132"/>
      <c r="AQ1527" s="132"/>
      <c r="AR1527" s="132"/>
      <c r="AS1527" s="132"/>
      <c r="AT1527" s="133"/>
      <c r="AU1527" s="133"/>
      <c r="AV1527" s="133"/>
      <c r="AW1527" s="133"/>
      <c r="AX1527" s="134"/>
      <c r="AY1527" s="134"/>
      <c r="AZ1527" s="134"/>
      <c r="BA1527" s="134"/>
      <c r="BB1527" s="134"/>
      <c r="BC1527" s="135"/>
      <c r="BD1527" s="136"/>
      <c r="BG1527" s="48"/>
    </row>
    <row r="1528" spans="1:59" s="5" customFormat="1">
      <c r="A1528" s="127"/>
      <c r="G1528" s="17"/>
      <c r="J1528" s="128"/>
      <c r="K1528" s="129"/>
      <c r="L1528" s="129"/>
      <c r="M1528" s="36"/>
      <c r="N1528" s="130"/>
      <c r="S1528" s="17"/>
      <c r="T1528" s="153"/>
      <c r="X1528" s="17"/>
      <c r="Z1528" s="17"/>
      <c r="AA1528" s="131"/>
      <c r="AB1528" s="47"/>
      <c r="AE1528" s="17"/>
      <c r="AG1528" s="17"/>
      <c r="AK1528" s="132"/>
      <c r="AL1528" s="132"/>
      <c r="AM1528" s="132"/>
      <c r="AN1528" s="132"/>
      <c r="AO1528" s="132"/>
      <c r="AP1528" s="132"/>
      <c r="AQ1528" s="132"/>
      <c r="AR1528" s="132"/>
      <c r="AS1528" s="132"/>
      <c r="AT1528" s="133"/>
      <c r="AU1528" s="133"/>
      <c r="AV1528" s="133"/>
      <c r="AW1528" s="133"/>
      <c r="AX1528" s="134"/>
      <c r="AY1528" s="134"/>
      <c r="AZ1528" s="134"/>
      <c r="BA1528" s="134"/>
      <c r="BB1528" s="134"/>
      <c r="BC1528" s="135"/>
      <c r="BD1528" s="136"/>
      <c r="BG1528" s="48"/>
    </row>
    <row r="1529" spans="1:59" s="5" customFormat="1">
      <c r="A1529" s="127"/>
      <c r="G1529" s="17"/>
      <c r="J1529" s="128"/>
      <c r="K1529" s="129"/>
      <c r="L1529" s="129"/>
      <c r="M1529" s="36"/>
      <c r="N1529" s="130"/>
      <c r="S1529" s="17"/>
      <c r="T1529" s="153"/>
      <c r="X1529" s="17"/>
      <c r="Z1529" s="17"/>
      <c r="AA1529" s="131"/>
      <c r="AB1529" s="47"/>
      <c r="AE1529" s="17"/>
      <c r="AG1529" s="17"/>
      <c r="AK1529" s="132"/>
      <c r="AL1529" s="132"/>
      <c r="AM1529" s="132"/>
      <c r="AN1529" s="132"/>
      <c r="AO1529" s="132"/>
      <c r="AP1529" s="132"/>
      <c r="AQ1529" s="132"/>
      <c r="AR1529" s="132"/>
      <c r="AS1529" s="132"/>
      <c r="AT1529" s="133"/>
      <c r="AU1529" s="133"/>
      <c r="AV1529" s="133"/>
      <c r="AW1529" s="133"/>
      <c r="AX1529" s="134"/>
      <c r="AY1529" s="134"/>
      <c r="AZ1529" s="134"/>
      <c r="BA1529" s="134"/>
      <c r="BB1529" s="134"/>
      <c r="BC1529" s="135"/>
      <c r="BD1529" s="136"/>
      <c r="BG1529" s="48"/>
    </row>
    <row r="1530" spans="1:59" s="5" customFormat="1">
      <c r="A1530" s="127"/>
      <c r="G1530" s="17"/>
      <c r="J1530" s="128"/>
      <c r="K1530" s="129"/>
      <c r="L1530" s="129"/>
      <c r="M1530" s="36"/>
      <c r="N1530" s="130"/>
      <c r="S1530" s="17"/>
      <c r="T1530" s="153"/>
      <c r="X1530" s="17"/>
      <c r="Z1530" s="17"/>
      <c r="AA1530" s="131"/>
      <c r="AB1530" s="47"/>
      <c r="AE1530" s="17"/>
      <c r="AG1530" s="17"/>
      <c r="AK1530" s="132"/>
      <c r="AL1530" s="132"/>
      <c r="AM1530" s="132"/>
      <c r="AN1530" s="132"/>
      <c r="AO1530" s="132"/>
      <c r="AP1530" s="132"/>
      <c r="AQ1530" s="132"/>
      <c r="AR1530" s="132"/>
      <c r="AS1530" s="132"/>
      <c r="AT1530" s="133"/>
      <c r="AU1530" s="133"/>
      <c r="AV1530" s="133"/>
      <c r="AW1530" s="133"/>
      <c r="AX1530" s="134"/>
      <c r="AY1530" s="134"/>
      <c r="AZ1530" s="134"/>
      <c r="BA1530" s="134"/>
      <c r="BB1530" s="134"/>
      <c r="BC1530" s="135"/>
      <c r="BD1530" s="136"/>
      <c r="BG1530" s="48"/>
    </row>
    <row r="1531" spans="1:59" s="5" customFormat="1">
      <c r="A1531" s="127"/>
      <c r="G1531" s="17"/>
      <c r="J1531" s="128"/>
      <c r="K1531" s="129"/>
      <c r="L1531" s="129"/>
      <c r="M1531" s="36"/>
      <c r="N1531" s="130"/>
      <c r="S1531" s="17"/>
      <c r="T1531" s="153"/>
      <c r="X1531" s="17"/>
      <c r="Z1531" s="17"/>
      <c r="AA1531" s="131"/>
      <c r="AB1531" s="47"/>
      <c r="AE1531" s="17"/>
      <c r="AG1531" s="17"/>
      <c r="AK1531" s="132"/>
      <c r="AL1531" s="132"/>
      <c r="AM1531" s="132"/>
      <c r="AN1531" s="132"/>
      <c r="AO1531" s="132"/>
      <c r="AP1531" s="132"/>
      <c r="AQ1531" s="132"/>
      <c r="AR1531" s="132"/>
      <c r="AS1531" s="132"/>
      <c r="AT1531" s="133"/>
      <c r="AU1531" s="133"/>
      <c r="AV1531" s="133"/>
      <c r="AW1531" s="133"/>
      <c r="AX1531" s="134"/>
      <c r="AY1531" s="134"/>
      <c r="AZ1531" s="134"/>
      <c r="BA1531" s="134"/>
      <c r="BB1531" s="134"/>
      <c r="BC1531" s="135"/>
      <c r="BD1531" s="136"/>
      <c r="BG1531" s="48"/>
    </row>
    <row r="1532" spans="1:59" s="5" customFormat="1">
      <c r="A1532" s="127"/>
      <c r="G1532" s="17"/>
      <c r="J1532" s="128"/>
      <c r="K1532" s="129"/>
      <c r="L1532" s="129"/>
      <c r="M1532" s="36"/>
      <c r="N1532" s="130"/>
      <c r="S1532" s="17"/>
      <c r="T1532" s="153"/>
      <c r="X1532" s="17"/>
      <c r="Z1532" s="17"/>
      <c r="AA1532" s="131"/>
      <c r="AB1532" s="47"/>
      <c r="AE1532" s="17"/>
      <c r="AG1532" s="17"/>
      <c r="AK1532" s="132"/>
      <c r="AL1532" s="132"/>
      <c r="AM1532" s="132"/>
      <c r="AN1532" s="132"/>
      <c r="AO1532" s="132"/>
      <c r="AP1532" s="132"/>
      <c r="AQ1532" s="132"/>
      <c r="AR1532" s="132"/>
      <c r="AS1532" s="132"/>
      <c r="AT1532" s="133"/>
      <c r="AU1532" s="133"/>
      <c r="AV1532" s="133"/>
      <c r="AW1532" s="133"/>
      <c r="AX1532" s="134"/>
      <c r="AY1532" s="134"/>
      <c r="AZ1532" s="134"/>
      <c r="BA1532" s="134"/>
      <c r="BB1532" s="134"/>
      <c r="BC1532" s="135"/>
      <c r="BD1532" s="136"/>
      <c r="BG1532" s="48"/>
    </row>
    <row r="1533" spans="1:59" s="5" customFormat="1">
      <c r="A1533" s="127"/>
      <c r="G1533" s="17"/>
      <c r="J1533" s="128"/>
      <c r="K1533" s="129"/>
      <c r="L1533" s="129"/>
      <c r="M1533" s="36"/>
      <c r="N1533" s="130"/>
      <c r="S1533" s="17"/>
      <c r="T1533" s="153"/>
      <c r="X1533" s="17"/>
      <c r="Z1533" s="17"/>
      <c r="AA1533" s="131"/>
      <c r="AB1533" s="47"/>
      <c r="AE1533" s="17"/>
      <c r="AG1533" s="17"/>
      <c r="AK1533" s="132"/>
      <c r="AL1533" s="132"/>
      <c r="AM1533" s="132"/>
      <c r="AN1533" s="132"/>
      <c r="AO1533" s="132"/>
      <c r="AP1533" s="132"/>
      <c r="AQ1533" s="132"/>
      <c r="AR1533" s="132"/>
      <c r="AS1533" s="132"/>
      <c r="AT1533" s="133"/>
      <c r="AU1533" s="133"/>
      <c r="AV1533" s="133"/>
      <c r="AW1533" s="133"/>
      <c r="AX1533" s="134"/>
      <c r="AY1533" s="134"/>
      <c r="AZ1533" s="134"/>
      <c r="BA1533" s="134"/>
      <c r="BB1533" s="134"/>
      <c r="BC1533" s="135"/>
      <c r="BD1533" s="136"/>
      <c r="BG1533" s="48"/>
    </row>
    <row r="1534" spans="1:59" s="5" customFormat="1">
      <c r="A1534" s="127"/>
      <c r="G1534" s="17"/>
      <c r="J1534" s="128"/>
      <c r="K1534" s="129"/>
      <c r="L1534" s="129"/>
      <c r="M1534" s="36"/>
      <c r="N1534" s="130"/>
      <c r="S1534" s="17"/>
      <c r="T1534" s="153"/>
      <c r="X1534" s="17"/>
      <c r="Z1534" s="17"/>
      <c r="AA1534" s="131"/>
      <c r="AB1534" s="47"/>
      <c r="AE1534" s="17"/>
      <c r="AG1534" s="17"/>
      <c r="AK1534" s="132"/>
      <c r="AL1534" s="132"/>
      <c r="AM1534" s="132"/>
      <c r="AN1534" s="132"/>
      <c r="AO1534" s="132"/>
      <c r="AP1534" s="132"/>
      <c r="AQ1534" s="132"/>
      <c r="AR1534" s="132"/>
      <c r="AS1534" s="132"/>
      <c r="AT1534" s="133"/>
      <c r="AU1534" s="133"/>
      <c r="AV1534" s="133"/>
      <c r="AW1534" s="133"/>
      <c r="AX1534" s="134"/>
      <c r="AY1534" s="134"/>
      <c r="AZ1534" s="134"/>
      <c r="BA1534" s="134"/>
      <c r="BB1534" s="134"/>
      <c r="BC1534" s="135"/>
      <c r="BD1534" s="136"/>
      <c r="BG1534" s="48"/>
    </row>
    <row r="1535" spans="1:59" s="5" customFormat="1">
      <c r="A1535" s="127"/>
      <c r="G1535" s="17"/>
      <c r="J1535" s="128"/>
      <c r="K1535" s="129"/>
      <c r="L1535" s="129"/>
      <c r="M1535" s="36"/>
      <c r="N1535" s="130"/>
      <c r="S1535" s="17"/>
      <c r="T1535" s="153"/>
      <c r="X1535" s="17"/>
      <c r="Z1535" s="17"/>
      <c r="AA1535" s="131"/>
      <c r="AB1535" s="47"/>
      <c r="AE1535" s="17"/>
      <c r="AG1535" s="17"/>
      <c r="AK1535" s="132"/>
      <c r="AL1535" s="132"/>
      <c r="AM1535" s="132"/>
      <c r="AN1535" s="132"/>
      <c r="AO1535" s="132"/>
      <c r="AP1535" s="132"/>
      <c r="AQ1535" s="132"/>
      <c r="AR1535" s="132"/>
      <c r="AS1535" s="132"/>
      <c r="AT1535" s="133"/>
      <c r="AU1535" s="133"/>
      <c r="AV1535" s="133"/>
      <c r="AW1535" s="133"/>
      <c r="AX1535" s="134"/>
      <c r="AY1535" s="134"/>
      <c r="AZ1535" s="134"/>
      <c r="BA1535" s="134"/>
      <c r="BB1535" s="134"/>
      <c r="BC1535" s="135"/>
      <c r="BD1535" s="136"/>
      <c r="BG1535" s="48"/>
    </row>
    <row r="1536" spans="1:59" s="5" customFormat="1">
      <c r="A1536" s="127"/>
      <c r="G1536" s="17"/>
      <c r="J1536" s="128"/>
      <c r="K1536" s="129"/>
      <c r="L1536" s="129"/>
      <c r="M1536" s="36"/>
      <c r="N1536" s="130"/>
      <c r="S1536" s="17"/>
      <c r="T1536" s="153"/>
      <c r="X1536" s="17"/>
      <c r="Z1536" s="17"/>
      <c r="AA1536" s="131"/>
      <c r="AB1536" s="47"/>
      <c r="AE1536" s="17"/>
      <c r="AG1536" s="17"/>
      <c r="AK1536" s="132"/>
      <c r="AL1536" s="132"/>
      <c r="AM1536" s="132"/>
      <c r="AN1536" s="132"/>
      <c r="AO1536" s="132"/>
      <c r="AP1536" s="132"/>
      <c r="AQ1536" s="132"/>
      <c r="AR1536" s="132"/>
      <c r="AS1536" s="132"/>
      <c r="AT1536" s="133"/>
      <c r="AU1536" s="133"/>
      <c r="AV1536" s="133"/>
      <c r="AW1536" s="133"/>
      <c r="AX1536" s="134"/>
      <c r="AY1536" s="134"/>
      <c r="AZ1536" s="134"/>
      <c r="BA1536" s="134"/>
      <c r="BB1536" s="134"/>
      <c r="BC1536" s="135"/>
      <c r="BD1536" s="136"/>
      <c r="BG1536" s="48"/>
    </row>
    <row r="1537" spans="1:59" s="5" customFormat="1">
      <c r="A1537" s="127"/>
      <c r="G1537" s="17"/>
      <c r="J1537" s="128"/>
      <c r="K1537" s="129"/>
      <c r="L1537" s="129"/>
      <c r="M1537" s="36"/>
      <c r="N1537" s="130"/>
      <c r="S1537" s="17"/>
      <c r="T1537" s="153"/>
      <c r="X1537" s="17"/>
      <c r="Z1537" s="17"/>
      <c r="AA1537" s="131"/>
      <c r="AB1537" s="47"/>
      <c r="AE1537" s="17"/>
      <c r="AG1537" s="17"/>
      <c r="AK1537" s="132"/>
      <c r="AL1537" s="132"/>
      <c r="AM1537" s="132"/>
      <c r="AN1537" s="132"/>
      <c r="AO1537" s="132"/>
      <c r="AP1537" s="132"/>
      <c r="AQ1537" s="132"/>
      <c r="AR1537" s="132"/>
      <c r="AS1537" s="132"/>
      <c r="AT1537" s="133"/>
      <c r="AU1537" s="133"/>
      <c r="AV1537" s="133"/>
      <c r="AW1537" s="133"/>
      <c r="AX1537" s="134"/>
      <c r="AY1537" s="134"/>
      <c r="AZ1537" s="134"/>
      <c r="BA1537" s="134"/>
      <c r="BB1537" s="134"/>
      <c r="BC1537" s="135"/>
      <c r="BD1537" s="136"/>
      <c r="BG1537" s="48"/>
    </row>
    <row r="1538" spans="1:59" s="5" customFormat="1">
      <c r="A1538" s="127"/>
      <c r="G1538" s="17"/>
      <c r="J1538" s="128"/>
      <c r="K1538" s="129"/>
      <c r="L1538" s="129"/>
      <c r="M1538" s="36"/>
      <c r="N1538" s="130"/>
      <c r="S1538" s="17"/>
      <c r="T1538" s="153"/>
      <c r="X1538" s="17"/>
      <c r="Z1538" s="17"/>
      <c r="AA1538" s="131"/>
      <c r="AB1538" s="47"/>
      <c r="AE1538" s="17"/>
      <c r="AG1538" s="17"/>
      <c r="AK1538" s="132"/>
      <c r="AL1538" s="132"/>
      <c r="AM1538" s="132"/>
      <c r="AN1538" s="132"/>
      <c r="AO1538" s="132"/>
      <c r="AP1538" s="132"/>
      <c r="AQ1538" s="132"/>
      <c r="AR1538" s="132"/>
      <c r="AS1538" s="132"/>
      <c r="AT1538" s="133"/>
      <c r="AU1538" s="133"/>
      <c r="AV1538" s="133"/>
      <c r="AW1538" s="133"/>
      <c r="AX1538" s="134"/>
      <c r="AY1538" s="134"/>
      <c r="AZ1538" s="134"/>
      <c r="BA1538" s="134"/>
      <c r="BB1538" s="134"/>
      <c r="BC1538" s="135"/>
      <c r="BD1538" s="136"/>
      <c r="BG1538" s="48"/>
    </row>
    <row r="1539" spans="1:59" s="5" customFormat="1">
      <c r="A1539" s="127"/>
      <c r="G1539" s="17"/>
      <c r="J1539" s="128"/>
      <c r="K1539" s="129"/>
      <c r="L1539" s="129"/>
      <c r="M1539" s="36"/>
      <c r="N1539" s="130"/>
      <c r="S1539" s="17"/>
      <c r="T1539" s="153"/>
      <c r="X1539" s="17"/>
      <c r="Z1539" s="17"/>
      <c r="AA1539" s="131"/>
      <c r="AB1539" s="47"/>
      <c r="AE1539" s="17"/>
      <c r="AG1539" s="17"/>
      <c r="AK1539" s="132"/>
      <c r="AL1539" s="132"/>
      <c r="AM1539" s="132"/>
      <c r="AN1539" s="132"/>
      <c r="AO1539" s="132"/>
      <c r="AP1539" s="132"/>
      <c r="AQ1539" s="132"/>
      <c r="AR1539" s="132"/>
      <c r="AS1539" s="132"/>
      <c r="AT1539" s="133"/>
      <c r="AU1539" s="133"/>
      <c r="AV1539" s="133"/>
      <c r="AW1539" s="133"/>
      <c r="AX1539" s="134"/>
      <c r="AY1539" s="134"/>
      <c r="AZ1539" s="134"/>
      <c r="BA1539" s="134"/>
      <c r="BB1539" s="134"/>
      <c r="BC1539" s="135"/>
      <c r="BD1539" s="136"/>
      <c r="BG1539" s="48"/>
    </row>
    <row r="1540" spans="1:59" s="5" customFormat="1">
      <c r="A1540" s="127"/>
      <c r="G1540" s="17"/>
      <c r="J1540" s="128"/>
      <c r="K1540" s="129"/>
      <c r="L1540" s="129"/>
      <c r="M1540" s="36"/>
      <c r="N1540" s="130"/>
      <c r="S1540" s="17"/>
      <c r="T1540" s="153"/>
      <c r="X1540" s="17"/>
      <c r="Z1540" s="17"/>
      <c r="AA1540" s="131"/>
      <c r="AB1540" s="47"/>
      <c r="AE1540" s="17"/>
      <c r="AG1540" s="17"/>
      <c r="AK1540" s="132"/>
      <c r="AL1540" s="132"/>
      <c r="AM1540" s="132"/>
      <c r="AN1540" s="132"/>
      <c r="AO1540" s="132"/>
      <c r="AP1540" s="132"/>
      <c r="AQ1540" s="132"/>
      <c r="AR1540" s="132"/>
      <c r="AS1540" s="132"/>
      <c r="AT1540" s="133"/>
      <c r="AU1540" s="133"/>
      <c r="AV1540" s="133"/>
      <c r="AW1540" s="133"/>
      <c r="AX1540" s="134"/>
      <c r="AY1540" s="134"/>
      <c r="AZ1540" s="134"/>
      <c r="BA1540" s="134"/>
      <c r="BB1540" s="134"/>
      <c r="BC1540" s="135"/>
      <c r="BD1540" s="136"/>
      <c r="BG1540" s="48"/>
    </row>
    <row r="1541" spans="1:59" s="5" customFormat="1">
      <c r="A1541" s="127"/>
      <c r="G1541" s="17"/>
      <c r="J1541" s="128"/>
      <c r="K1541" s="129"/>
      <c r="L1541" s="129"/>
      <c r="M1541" s="36"/>
      <c r="N1541" s="130"/>
      <c r="S1541" s="17"/>
      <c r="T1541" s="153"/>
      <c r="X1541" s="17"/>
      <c r="Z1541" s="17"/>
      <c r="AA1541" s="131"/>
      <c r="AB1541" s="47"/>
      <c r="AE1541" s="17"/>
      <c r="AG1541" s="17"/>
      <c r="AK1541" s="132"/>
      <c r="AL1541" s="132"/>
      <c r="AM1541" s="132"/>
      <c r="AN1541" s="132"/>
      <c r="AO1541" s="132"/>
      <c r="AP1541" s="132"/>
      <c r="AQ1541" s="132"/>
      <c r="AR1541" s="132"/>
      <c r="AS1541" s="132"/>
      <c r="AT1541" s="133"/>
      <c r="AU1541" s="133"/>
      <c r="AV1541" s="133"/>
      <c r="AW1541" s="133"/>
      <c r="AX1541" s="134"/>
      <c r="AY1541" s="134"/>
      <c r="AZ1541" s="134"/>
      <c r="BA1541" s="134"/>
      <c r="BB1541" s="134"/>
      <c r="BC1541" s="135"/>
      <c r="BD1541" s="136"/>
      <c r="BG1541" s="48"/>
    </row>
    <row r="1542" spans="1:59" s="5" customFormat="1">
      <c r="A1542" s="127"/>
      <c r="G1542" s="17"/>
      <c r="J1542" s="128"/>
      <c r="K1542" s="129"/>
      <c r="L1542" s="129"/>
      <c r="M1542" s="36"/>
      <c r="N1542" s="130"/>
      <c r="S1542" s="17"/>
      <c r="T1542" s="153"/>
      <c r="X1542" s="17"/>
      <c r="Z1542" s="17"/>
      <c r="AA1542" s="131"/>
      <c r="AB1542" s="47"/>
      <c r="AE1542" s="17"/>
      <c r="AG1542" s="17"/>
      <c r="AK1542" s="132"/>
      <c r="AL1542" s="132"/>
      <c r="AM1542" s="132"/>
      <c r="AN1542" s="132"/>
      <c r="AO1542" s="132"/>
      <c r="AP1542" s="132"/>
      <c r="AQ1542" s="132"/>
      <c r="AR1542" s="132"/>
      <c r="AS1542" s="132"/>
      <c r="AT1542" s="133"/>
      <c r="AU1542" s="133"/>
      <c r="AV1542" s="133"/>
      <c r="AW1542" s="133"/>
      <c r="AX1542" s="134"/>
      <c r="AY1542" s="134"/>
      <c r="AZ1542" s="134"/>
      <c r="BA1542" s="134"/>
      <c r="BB1542" s="134"/>
      <c r="BC1542" s="135"/>
      <c r="BD1542" s="136"/>
      <c r="BG1542" s="48"/>
    </row>
    <row r="1543" spans="1:59" s="5" customFormat="1">
      <c r="A1543" s="127"/>
      <c r="G1543" s="17"/>
      <c r="J1543" s="128"/>
      <c r="K1543" s="129"/>
      <c r="L1543" s="129"/>
      <c r="M1543" s="36"/>
      <c r="N1543" s="130"/>
      <c r="S1543" s="17"/>
      <c r="T1543" s="153"/>
      <c r="X1543" s="17"/>
      <c r="Z1543" s="17"/>
      <c r="AA1543" s="131"/>
      <c r="AB1543" s="47"/>
      <c r="AE1543" s="17"/>
      <c r="AG1543" s="17"/>
      <c r="AK1543" s="132"/>
      <c r="AL1543" s="132"/>
      <c r="AM1543" s="132"/>
      <c r="AN1543" s="132"/>
      <c r="AO1543" s="132"/>
      <c r="AP1543" s="132"/>
      <c r="AQ1543" s="132"/>
      <c r="AR1543" s="132"/>
      <c r="AS1543" s="132"/>
      <c r="AT1543" s="133"/>
      <c r="AU1543" s="133"/>
      <c r="AV1543" s="133"/>
      <c r="AW1543" s="133"/>
      <c r="AX1543" s="134"/>
      <c r="AY1543" s="134"/>
      <c r="AZ1543" s="134"/>
      <c r="BA1543" s="134"/>
      <c r="BB1543" s="134"/>
      <c r="BC1543" s="135"/>
      <c r="BD1543" s="136"/>
      <c r="BG1543" s="48"/>
    </row>
    <row r="1544" spans="1:59" s="5" customFormat="1">
      <c r="A1544" s="127"/>
      <c r="G1544" s="17"/>
      <c r="J1544" s="128"/>
      <c r="K1544" s="129"/>
      <c r="L1544" s="129"/>
      <c r="M1544" s="36"/>
      <c r="N1544" s="130"/>
      <c r="S1544" s="17"/>
      <c r="T1544" s="153"/>
      <c r="X1544" s="17"/>
      <c r="Z1544" s="17"/>
      <c r="AA1544" s="131"/>
      <c r="AB1544" s="47"/>
      <c r="AE1544" s="17"/>
      <c r="AG1544" s="17"/>
      <c r="AK1544" s="132"/>
      <c r="AL1544" s="132"/>
      <c r="AM1544" s="132"/>
      <c r="AN1544" s="132"/>
      <c r="AO1544" s="132"/>
      <c r="AP1544" s="132"/>
      <c r="AQ1544" s="132"/>
      <c r="AR1544" s="132"/>
      <c r="AS1544" s="132"/>
      <c r="AT1544" s="133"/>
      <c r="AU1544" s="133"/>
      <c r="AV1544" s="133"/>
      <c r="AW1544" s="133"/>
      <c r="AX1544" s="134"/>
      <c r="AY1544" s="134"/>
      <c r="AZ1544" s="134"/>
      <c r="BA1544" s="134"/>
      <c r="BB1544" s="134"/>
      <c r="BC1544" s="135"/>
      <c r="BD1544" s="136"/>
      <c r="BG1544" s="48"/>
    </row>
    <row r="1545" spans="1:59" s="5" customFormat="1">
      <c r="A1545" s="127"/>
      <c r="G1545" s="17"/>
      <c r="J1545" s="128"/>
      <c r="K1545" s="129"/>
      <c r="L1545" s="129"/>
      <c r="M1545" s="36"/>
      <c r="N1545" s="130"/>
      <c r="S1545" s="17"/>
      <c r="T1545" s="153"/>
      <c r="X1545" s="17"/>
      <c r="Z1545" s="17"/>
      <c r="AA1545" s="131"/>
      <c r="AB1545" s="47"/>
      <c r="AE1545" s="17"/>
      <c r="AG1545" s="17"/>
      <c r="AK1545" s="132"/>
      <c r="AL1545" s="132"/>
      <c r="AM1545" s="132"/>
      <c r="AN1545" s="132"/>
      <c r="AO1545" s="132"/>
      <c r="AP1545" s="132"/>
      <c r="AQ1545" s="132"/>
      <c r="AR1545" s="132"/>
      <c r="AS1545" s="132"/>
      <c r="AT1545" s="133"/>
      <c r="AU1545" s="133"/>
      <c r="AV1545" s="133"/>
      <c r="AW1545" s="133"/>
      <c r="AX1545" s="134"/>
      <c r="AY1545" s="134"/>
      <c r="AZ1545" s="134"/>
      <c r="BA1545" s="134"/>
      <c r="BB1545" s="134"/>
      <c r="BC1545" s="135"/>
      <c r="BD1545" s="136"/>
      <c r="BG1545" s="48"/>
    </row>
    <row r="1546" spans="1:59" s="5" customFormat="1">
      <c r="A1546" s="127"/>
      <c r="G1546" s="17"/>
      <c r="J1546" s="128"/>
      <c r="K1546" s="129"/>
      <c r="L1546" s="129"/>
      <c r="M1546" s="36"/>
      <c r="N1546" s="130"/>
      <c r="S1546" s="17"/>
      <c r="T1546" s="153"/>
      <c r="X1546" s="17"/>
      <c r="Z1546" s="17"/>
      <c r="AA1546" s="131"/>
      <c r="AB1546" s="47"/>
      <c r="AE1546" s="17"/>
      <c r="AG1546" s="17"/>
      <c r="AK1546" s="132"/>
      <c r="AL1546" s="132"/>
      <c r="AM1546" s="132"/>
      <c r="AN1546" s="132"/>
      <c r="AO1546" s="132"/>
      <c r="AP1546" s="132"/>
      <c r="AQ1546" s="132"/>
      <c r="AR1546" s="132"/>
      <c r="AS1546" s="132"/>
      <c r="AT1546" s="133"/>
      <c r="AU1546" s="133"/>
      <c r="AV1546" s="133"/>
      <c r="AW1546" s="133"/>
      <c r="AX1546" s="134"/>
      <c r="AY1546" s="134"/>
      <c r="AZ1546" s="134"/>
      <c r="BA1546" s="134"/>
      <c r="BB1546" s="134"/>
      <c r="BC1546" s="135"/>
      <c r="BD1546" s="136"/>
      <c r="BG1546" s="48"/>
    </row>
    <row r="1547" spans="1:59" s="5" customFormat="1">
      <c r="A1547" s="127"/>
      <c r="G1547" s="17"/>
      <c r="J1547" s="128"/>
      <c r="K1547" s="129"/>
      <c r="L1547" s="129"/>
      <c r="M1547" s="36"/>
      <c r="N1547" s="130"/>
      <c r="S1547" s="17"/>
      <c r="T1547" s="153"/>
      <c r="X1547" s="17"/>
      <c r="Z1547" s="17"/>
      <c r="AA1547" s="131"/>
      <c r="AB1547" s="47"/>
      <c r="AE1547" s="17"/>
      <c r="AG1547" s="17"/>
      <c r="AK1547" s="132"/>
      <c r="AL1547" s="132"/>
      <c r="AM1547" s="132"/>
      <c r="AN1547" s="132"/>
      <c r="AO1547" s="132"/>
      <c r="AP1547" s="132"/>
      <c r="AQ1547" s="132"/>
      <c r="AR1547" s="132"/>
      <c r="AS1547" s="132"/>
      <c r="AT1547" s="133"/>
      <c r="AU1547" s="133"/>
      <c r="AV1547" s="133"/>
      <c r="AW1547" s="133"/>
      <c r="AX1547" s="134"/>
      <c r="AY1547" s="134"/>
      <c r="AZ1547" s="134"/>
      <c r="BA1547" s="134"/>
      <c r="BB1547" s="134"/>
      <c r="BC1547" s="135"/>
      <c r="BD1547" s="136"/>
      <c r="BG1547" s="48"/>
    </row>
    <row r="1548" spans="1:59" s="5" customFormat="1">
      <c r="A1548" s="127"/>
      <c r="G1548" s="17"/>
      <c r="J1548" s="128"/>
      <c r="K1548" s="129"/>
      <c r="L1548" s="129"/>
      <c r="M1548" s="36"/>
      <c r="N1548" s="130"/>
      <c r="S1548" s="17"/>
      <c r="T1548" s="153"/>
      <c r="X1548" s="17"/>
      <c r="Z1548" s="17"/>
      <c r="AA1548" s="131"/>
      <c r="AB1548" s="47"/>
      <c r="AE1548" s="17"/>
      <c r="AG1548" s="17"/>
      <c r="AK1548" s="132"/>
      <c r="AL1548" s="132"/>
      <c r="AM1548" s="132"/>
      <c r="AN1548" s="132"/>
      <c r="AO1548" s="132"/>
      <c r="AP1548" s="132"/>
      <c r="AQ1548" s="132"/>
      <c r="AR1548" s="132"/>
      <c r="AS1548" s="132"/>
      <c r="AT1548" s="133"/>
      <c r="AU1548" s="133"/>
      <c r="AV1548" s="133"/>
      <c r="AW1548" s="133"/>
      <c r="AX1548" s="134"/>
      <c r="AY1548" s="134"/>
      <c r="AZ1548" s="134"/>
      <c r="BA1548" s="134"/>
      <c r="BB1548" s="134"/>
      <c r="BC1548" s="135"/>
      <c r="BD1548" s="136"/>
      <c r="BG1548" s="48"/>
    </row>
    <row r="1549" spans="1:59" s="5" customFormat="1">
      <c r="A1549" s="127"/>
      <c r="G1549" s="17"/>
      <c r="J1549" s="128"/>
      <c r="K1549" s="129"/>
      <c r="L1549" s="129"/>
      <c r="M1549" s="36"/>
      <c r="N1549" s="130"/>
      <c r="S1549" s="17"/>
      <c r="T1549" s="153"/>
      <c r="X1549" s="17"/>
      <c r="Z1549" s="17"/>
      <c r="AA1549" s="131"/>
      <c r="AB1549" s="47"/>
      <c r="AE1549" s="17"/>
      <c r="AG1549" s="17"/>
      <c r="AK1549" s="132"/>
      <c r="AL1549" s="132"/>
      <c r="AM1549" s="132"/>
      <c r="AN1549" s="132"/>
      <c r="AO1549" s="132"/>
      <c r="AP1549" s="132"/>
      <c r="AQ1549" s="132"/>
      <c r="AR1549" s="132"/>
      <c r="AS1549" s="132"/>
      <c r="AT1549" s="133"/>
      <c r="AU1549" s="133"/>
      <c r="AV1549" s="133"/>
      <c r="AW1549" s="133"/>
      <c r="AX1549" s="134"/>
      <c r="AY1549" s="134"/>
      <c r="AZ1549" s="134"/>
      <c r="BA1549" s="134"/>
      <c r="BB1549" s="134"/>
      <c r="BC1549" s="135"/>
      <c r="BD1549" s="136"/>
      <c r="BG1549" s="48"/>
    </row>
    <row r="1550" spans="1:59" s="5" customFormat="1">
      <c r="A1550" s="127"/>
      <c r="G1550" s="17"/>
      <c r="J1550" s="128"/>
      <c r="K1550" s="129"/>
      <c r="L1550" s="129"/>
      <c r="M1550" s="36"/>
      <c r="N1550" s="130"/>
      <c r="S1550" s="17"/>
      <c r="T1550" s="153"/>
      <c r="X1550" s="17"/>
      <c r="Z1550" s="17"/>
      <c r="AA1550" s="131"/>
      <c r="AB1550" s="47"/>
      <c r="AE1550" s="17"/>
      <c r="AG1550" s="17"/>
      <c r="AK1550" s="132"/>
      <c r="AL1550" s="132"/>
      <c r="AM1550" s="132"/>
      <c r="AN1550" s="132"/>
      <c r="AO1550" s="132"/>
      <c r="AP1550" s="132"/>
      <c r="AQ1550" s="132"/>
      <c r="AR1550" s="132"/>
      <c r="AS1550" s="132"/>
      <c r="AT1550" s="133"/>
      <c r="AU1550" s="133"/>
      <c r="AV1550" s="133"/>
      <c r="AW1550" s="133"/>
      <c r="AX1550" s="134"/>
      <c r="AY1550" s="134"/>
      <c r="AZ1550" s="134"/>
      <c r="BA1550" s="134"/>
      <c r="BB1550" s="134"/>
      <c r="BC1550" s="135"/>
      <c r="BD1550" s="136"/>
      <c r="BG1550" s="48"/>
    </row>
    <row r="1551" spans="1:59" s="5" customFormat="1">
      <c r="A1551" s="127"/>
      <c r="G1551" s="17"/>
      <c r="J1551" s="128"/>
      <c r="K1551" s="129"/>
      <c r="L1551" s="129"/>
      <c r="M1551" s="36"/>
      <c r="N1551" s="130"/>
      <c r="S1551" s="17"/>
      <c r="T1551" s="153"/>
      <c r="X1551" s="17"/>
      <c r="Z1551" s="17"/>
      <c r="AA1551" s="131"/>
      <c r="AB1551" s="47"/>
      <c r="AE1551" s="17"/>
      <c r="AG1551" s="17"/>
      <c r="AK1551" s="132"/>
      <c r="AL1551" s="132"/>
      <c r="AM1551" s="132"/>
      <c r="AN1551" s="132"/>
      <c r="AO1551" s="132"/>
      <c r="AP1551" s="132"/>
      <c r="AQ1551" s="132"/>
      <c r="AR1551" s="132"/>
      <c r="AS1551" s="132"/>
      <c r="AT1551" s="133"/>
      <c r="AU1551" s="133"/>
      <c r="AV1551" s="133"/>
      <c r="AW1551" s="133"/>
      <c r="AX1551" s="134"/>
      <c r="AY1551" s="134"/>
      <c r="AZ1551" s="134"/>
      <c r="BA1551" s="134"/>
      <c r="BB1551" s="134"/>
      <c r="BC1551" s="135"/>
      <c r="BD1551" s="136"/>
      <c r="BG1551" s="48"/>
    </row>
    <row r="1552" spans="1:59" s="5" customFormat="1">
      <c r="A1552" s="127"/>
      <c r="G1552" s="17"/>
      <c r="J1552" s="128"/>
      <c r="K1552" s="129"/>
      <c r="L1552" s="129"/>
      <c r="M1552" s="36"/>
      <c r="N1552" s="130"/>
      <c r="S1552" s="17"/>
      <c r="T1552" s="153"/>
      <c r="X1552" s="17"/>
      <c r="Z1552" s="17"/>
      <c r="AA1552" s="131"/>
      <c r="AB1552" s="47"/>
      <c r="AE1552" s="17"/>
      <c r="AG1552" s="17"/>
      <c r="AK1552" s="132"/>
      <c r="AL1552" s="132"/>
      <c r="AM1552" s="132"/>
      <c r="AN1552" s="132"/>
      <c r="AO1552" s="132"/>
      <c r="AP1552" s="132"/>
      <c r="AQ1552" s="132"/>
      <c r="AR1552" s="132"/>
      <c r="AS1552" s="132"/>
      <c r="AT1552" s="133"/>
      <c r="AU1552" s="133"/>
      <c r="AV1552" s="133"/>
      <c r="AW1552" s="133"/>
      <c r="AX1552" s="134"/>
      <c r="AY1552" s="134"/>
      <c r="AZ1552" s="134"/>
      <c r="BA1552" s="134"/>
      <c r="BB1552" s="134"/>
      <c r="BC1552" s="135"/>
      <c r="BD1552" s="136"/>
      <c r="BG1552" s="48"/>
    </row>
    <row r="1553" spans="1:59" s="5" customFormat="1">
      <c r="A1553" s="127"/>
      <c r="G1553" s="17"/>
      <c r="J1553" s="128"/>
      <c r="K1553" s="129"/>
      <c r="L1553" s="129"/>
      <c r="M1553" s="36"/>
      <c r="N1553" s="130"/>
      <c r="S1553" s="17"/>
      <c r="T1553" s="153"/>
      <c r="X1553" s="17"/>
      <c r="Z1553" s="17"/>
      <c r="AA1553" s="131"/>
      <c r="AB1553" s="47"/>
      <c r="AE1553" s="17"/>
      <c r="AG1553" s="17"/>
      <c r="AK1553" s="132"/>
      <c r="AL1553" s="132"/>
      <c r="AM1553" s="132"/>
      <c r="AN1553" s="132"/>
      <c r="AO1553" s="132"/>
      <c r="AP1553" s="132"/>
      <c r="AQ1553" s="132"/>
      <c r="AR1553" s="132"/>
      <c r="AS1553" s="132"/>
      <c r="AT1553" s="133"/>
      <c r="AU1553" s="133"/>
      <c r="AV1553" s="133"/>
      <c r="AW1553" s="133"/>
      <c r="AX1553" s="134"/>
      <c r="AY1553" s="134"/>
      <c r="AZ1553" s="134"/>
      <c r="BA1553" s="134"/>
      <c r="BB1553" s="134"/>
      <c r="BC1553" s="135"/>
      <c r="BD1553" s="136"/>
      <c r="BG1553" s="48"/>
    </row>
    <row r="1554" spans="1:59" s="5" customFormat="1">
      <c r="A1554" s="127"/>
      <c r="G1554" s="17"/>
      <c r="J1554" s="128"/>
      <c r="K1554" s="129"/>
      <c r="L1554" s="129"/>
      <c r="M1554" s="36"/>
      <c r="N1554" s="130"/>
      <c r="S1554" s="17"/>
      <c r="T1554" s="153"/>
      <c r="X1554" s="17"/>
      <c r="Z1554" s="17"/>
      <c r="AA1554" s="131"/>
      <c r="AB1554" s="47"/>
      <c r="AE1554" s="17"/>
      <c r="AG1554" s="17"/>
      <c r="AK1554" s="132"/>
      <c r="AL1554" s="132"/>
      <c r="AM1554" s="132"/>
      <c r="AN1554" s="132"/>
      <c r="AO1554" s="132"/>
      <c r="AP1554" s="132"/>
      <c r="AQ1554" s="132"/>
      <c r="AR1554" s="132"/>
      <c r="AS1554" s="132"/>
      <c r="AT1554" s="133"/>
      <c r="AU1554" s="133"/>
      <c r="AV1554" s="133"/>
      <c r="AW1554" s="133"/>
      <c r="AX1554" s="134"/>
      <c r="AY1554" s="134"/>
      <c r="AZ1554" s="134"/>
      <c r="BA1554" s="134"/>
      <c r="BB1554" s="134"/>
      <c r="BC1554" s="135"/>
      <c r="BD1554" s="136"/>
      <c r="BG1554" s="48"/>
    </row>
    <row r="1555" spans="1:59" s="5" customFormat="1">
      <c r="A1555" s="127"/>
      <c r="G1555" s="17"/>
      <c r="J1555" s="128"/>
      <c r="K1555" s="129"/>
      <c r="L1555" s="129"/>
      <c r="M1555" s="36"/>
      <c r="N1555" s="130"/>
      <c r="S1555" s="17"/>
      <c r="T1555" s="153"/>
      <c r="X1555" s="17"/>
      <c r="Z1555" s="17"/>
      <c r="AA1555" s="131"/>
      <c r="AB1555" s="47"/>
      <c r="AE1555" s="17"/>
      <c r="AG1555" s="17"/>
      <c r="AK1555" s="132"/>
      <c r="AL1555" s="132"/>
      <c r="AM1555" s="132"/>
      <c r="AN1555" s="132"/>
      <c r="AO1555" s="132"/>
      <c r="AP1555" s="132"/>
      <c r="AQ1555" s="132"/>
      <c r="AR1555" s="132"/>
      <c r="AS1555" s="132"/>
      <c r="AT1555" s="133"/>
      <c r="AU1555" s="133"/>
      <c r="AV1555" s="133"/>
      <c r="AW1555" s="133"/>
      <c r="AX1555" s="134"/>
      <c r="AY1555" s="134"/>
      <c r="AZ1555" s="134"/>
      <c r="BA1555" s="134"/>
      <c r="BB1555" s="134"/>
      <c r="BC1555" s="135"/>
      <c r="BD1555" s="136"/>
      <c r="BG1555" s="48"/>
    </row>
    <row r="1556" spans="1:59" s="5" customFormat="1">
      <c r="A1556" s="127"/>
      <c r="G1556" s="17"/>
      <c r="J1556" s="128"/>
      <c r="K1556" s="129"/>
      <c r="L1556" s="129"/>
      <c r="M1556" s="36"/>
      <c r="N1556" s="130"/>
      <c r="S1556" s="17"/>
      <c r="T1556" s="153"/>
      <c r="X1556" s="17"/>
      <c r="Z1556" s="17"/>
      <c r="AA1556" s="131"/>
      <c r="AB1556" s="47"/>
      <c r="AE1556" s="17"/>
      <c r="AG1556" s="17"/>
      <c r="AK1556" s="132"/>
      <c r="AL1556" s="132"/>
      <c r="AM1556" s="132"/>
      <c r="AN1556" s="132"/>
      <c r="AO1556" s="132"/>
      <c r="AP1556" s="132"/>
      <c r="AQ1556" s="132"/>
      <c r="AR1556" s="132"/>
      <c r="AS1556" s="132"/>
      <c r="AT1556" s="133"/>
      <c r="AU1556" s="133"/>
      <c r="AV1556" s="133"/>
      <c r="AW1556" s="133"/>
      <c r="AX1556" s="134"/>
      <c r="AY1556" s="134"/>
      <c r="AZ1556" s="134"/>
      <c r="BA1556" s="134"/>
      <c r="BB1556" s="134"/>
      <c r="BC1556" s="135"/>
      <c r="BD1556" s="136"/>
      <c r="BG1556" s="48"/>
    </row>
    <row r="1557" spans="1:59" s="5" customFormat="1">
      <c r="A1557" s="127"/>
      <c r="G1557" s="17"/>
      <c r="J1557" s="128"/>
      <c r="K1557" s="129"/>
      <c r="L1557" s="129"/>
      <c r="M1557" s="36"/>
      <c r="N1557" s="130"/>
      <c r="S1557" s="17"/>
      <c r="T1557" s="153"/>
      <c r="X1557" s="17"/>
      <c r="Z1557" s="17"/>
      <c r="AA1557" s="131"/>
      <c r="AB1557" s="47"/>
      <c r="AE1557" s="17"/>
      <c r="AG1557" s="17"/>
      <c r="AK1557" s="132"/>
      <c r="AL1557" s="132"/>
      <c r="AM1557" s="132"/>
      <c r="AN1557" s="132"/>
      <c r="AO1557" s="132"/>
      <c r="AP1557" s="132"/>
      <c r="AQ1557" s="132"/>
      <c r="AR1557" s="132"/>
      <c r="AS1557" s="132"/>
      <c r="AT1557" s="133"/>
      <c r="AU1557" s="133"/>
      <c r="AV1557" s="133"/>
      <c r="AW1557" s="133"/>
      <c r="AX1557" s="134"/>
      <c r="AY1557" s="134"/>
      <c r="AZ1557" s="134"/>
      <c r="BA1557" s="134"/>
      <c r="BB1557" s="134"/>
      <c r="BC1557" s="135"/>
      <c r="BD1557" s="136"/>
      <c r="BG1557" s="48"/>
    </row>
    <row r="1558" spans="1:59" s="5" customFormat="1">
      <c r="A1558" s="127"/>
      <c r="G1558" s="17"/>
      <c r="J1558" s="128"/>
      <c r="K1558" s="129"/>
      <c r="L1558" s="129"/>
      <c r="M1558" s="36"/>
      <c r="N1558" s="130"/>
      <c r="S1558" s="17"/>
      <c r="T1558" s="153"/>
      <c r="X1558" s="17"/>
      <c r="Z1558" s="17"/>
      <c r="AA1558" s="131"/>
      <c r="AB1558" s="47"/>
      <c r="AE1558" s="17"/>
      <c r="AG1558" s="17"/>
      <c r="AK1558" s="132"/>
      <c r="AL1558" s="132"/>
      <c r="AM1558" s="132"/>
      <c r="AN1558" s="132"/>
      <c r="AO1558" s="132"/>
      <c r="AP1558" s="132"/>
      <c r="AQ1558" s="132"/>
      <c r="AR1558" s="132"/>
      <c r="AS1558" s="132"/>
      <c r="AT1558" s="133"/>
      <c r="AU1558" s="133"/>
      <c r="AV1558" s="133"/>
      <c r="AW1558" s="133"/>
      <c r="AX1558" s="134"/>
      <c r="AY1558" s="134"/>
      <c r="AZ1558" s="134"/>
      <c r="BA1558" s="134"/>
      <c r="BB1558" s="134"/>
      <c r="BC1558" s="135"/>
      <c r="BD1558" s="136"/>
      <c r="BG1558" s="48"/>
    </row>
    <row r="1559" spans="1:59" s="5" customFormat="1">
      <c r="A1559" s="127"/>
      <c r="G1559" s="17"/>
      <c r="J1559" s="128"/>
      <c r="K1559" s="129"/>
      <c r="L1559" s="129"/>
      <c r="M1559" s="36"/>
      <c r="N1559" s="130"/>
      <c r="S1559" s="17"/>
      <c r="T1559" s="153"/>
      <c r="X1559" s="17"/>
      <c r="Z1559" s="17"/>
      <c r="AA1559" s="131"/>
      <c r="AB1559" s="47"/>
      <c r="AE1559" s="17"/>
      <c r="AG1559" s="17"/>
      <c r="AK1559" s="132"/>
      <c r="AL1559" s="132"/>
      <c r="AM1559" s="132"/>
      <c r="AN1559" s="132"/>
      <c r="AO1559" s="132"/>
      <c r="AP1559" s="132"/>
      <c r="AQ1559" s="132"/>
      <c r="AR1559" s="132"/>
      <c r="AS1559" s="132"/>
      <c r="AT1559" s="133"/>
      <c r="AU1559" s="133"/>
      <c r="AV1559" s="133"/>
      <c r="AW1559" s="133"/>
      <c r="AX1559" s="134"/>
      <c r="AY1559" s="134"/>
      <c r="AZ1559" s="134"/>
      <c r="BA1559" s="134"/>
      <c r="BB1559" s="134"/>
      <c r="BC1559" s="135"/>
      <c r="BD1559" s="136"/>
      <c r="BG1559" s="48"/>
    </row>
    <row r="1560" spans="1:59" s="5" customFormat="1">
      <c r="A1560" s="127"/>
      <c r="G1560" s="17"/>
      <c r="J1560" s="128"/>
      <c r="K1560" s="129"/>
      <c r="L1560" s="129"/>
      <c r="M1560" s="36"/>
      <c r="N1560" s="130"/>
      <c r="S1560" s="17"/>
      <c r="T1560" s="153"/>
      <c r="X1560" s="17"/>
      <c r="Z1560" s="17"/>
      <c r="AA1560" s="131"/>
      <c r="AB1560" s="47"/>
      <c r="AE1560" s="17"/>
      <c r="AG1560" s="17"/>
      <c r="AK1560" s="132"/>
      <c r="AL1560" s="132"/>
      <c r="AM1560" s="132"/>
      <c r="AN1560" s="132"/>
      <c r="AO1560" s="132"/>
      <c r="AP1560" s="132"/>
      <c r="AQ1560" s="132"/>
      <c r="AR1560" s="132"/>
      <c r="AS1560" s="132"/>
      <c r="AT1560" s="133"/>
      <c r="AU1560" s="133"/>
      <c r="AV1560" s="133"/>
      <c r="AW1560" s="133"/>
      <c r="AX1560" s="134"/>
      <c r="AY1560" s="134"/>
      <c r="AZ1560" s="134"/>
      <c r="BA1560" s="134"/>
      <c r="BB1560" s="134"/>
      <c r="BC1560" s="135"/>
      <c r="BD1560" s="136"/>
      <c r="BG1560" s="48"/>
    </row>
    <row r="1561" spans="1:59" s="5" customFormat="1">
      <c r="A1561" s="127"/>
      <c r="G1561" s="17"/>
      <c r="J1561" s="128"/>
      <c r="K1561" s="129"/>
      <c r="L1561" s="129"/>
      <c r="M1561" s="36"/>
      <c r="N1561" s="130"/>
      <c r="S1561" s="17"/>
      <c r="T1561" s="153"/>
      <c r="X1561" s="17"/>
      <c r="Z1561" s="17"/>
      <c r="AA1561" s="131"/>
      <c r="AB1561" s="47"/>
      <c r="AE1561" s="17"/>
      <c r="AG1561" s="17"/>
      <c r="AK1561" s="132"/>
      <c r="AL1561" s="132"/>
      <c r="AM1561" s="132"/>
      <c r="AN1561" s="132"/>
      <c r="AO1561" s="132"/>
      <c r="AP1561" s="132"/>
      <c r="AQ1561" s="132"/>
      <c r="AR1561" s="132"/>
      <c r="AS1561" s="132"/>
      <c r="AT1561" s="133"/>
      <c r="AU1561" s="133"/>
      <c r="AV1561" s="133"/>
      <c r="AW1561" s="133"/>
      <c r="AX1561" s="134"/>
      <c r="AY1561" s="134"/>
      <c r="AZ1561" s="134"/>
      <c r="BA1561" s="134"/>
      <c r="BB1561" s="134"/>
      <c r="BC1561" s="135"/>
      <c r="BD1561" s="136"/>
      <c r="BG1561" s="48"/>
    </row>
    <row r="1562" spans="1:59" s="5" customFormat="1">
      <c r="A1562" s="127"/>
      <c r="G1562" s="17"/>
      <c r="J1562" s="128"/>
      <c r="K1562" s="129"/>
      <c r="L1562" s="129"/>
      <c r="M1562" s="36"/>
      <c r="N1562" s="130"/>
      <c r="S1562" s="17"/>
      <c r="T1562" s="153"/>
      <c r="X1562" s="17"/>
      <c r="Z1562" s="17"/>
      <c r="AA1562" s="131"/>
      <c r="AB1562" s="47"/>
      <c r="AE1562" s="17"/>
      <c r="AG1562" s="17"/>
      <c r="AK1562" s="132"/>
      <c r="AL1562" s="132"/>
      <c r="AM1562" s="132"/>
      <c r="AN1562" s="132"/>
      <c r="AO1562" s="132"/>
      <c r="AP1562" s="132"/>
      <c r="AQ1562" s="132"/>
      <c r="AR1562" s="132"/>
      <c r="AS1562" s="132"/>
      <c r="AT1562" s="133"/>
      <c r="AU1562" s="133"/>
      <c r="AV1562" s="133"/>
      <c r="AW1562" s="133"/>
      <c r="AX1562" s="134"/>
      <c r="AY1562" s="134"/>
      <c r="AZ1562" s="134"/>
      <c r="BA1562" s="134"/>
      <c r="BB1562" s="134"/>
      <c r="BC1562" s="135"/>
      <c r="BD1562" s="136"/>
      <c r="BG1562" s="48"/>
    </row>
    <row r="1563" spans="1:59" s="5" customFormat="1">
      <c r="A1563" s="127"/>
      <c r="G1563" s="17"/>
      <c r="J1563" s="128"/>
      <c r="K1563" s="129"/>
      <c r="L1563" s="129"/>
      <c r="M1563" s="36"/>
      <c r="N1563" s="130"/>
      <c r="S1563" s="17"/>
      <c r="T1563" s="153"/>
      <c r="X1563" s="17"/>
      <c r="Z1563" s="17"/>
      <c r="AA1563" s="131"/>
      <c r="AB1563" s="47"/>
      <c r="AE1563" s="17"/>
      <c r="AG1563" s="17"/>
      <c r="AK1563" s="132"/>
      <c r="AL1563" s="132"/>
      <c r="AM1563" s="132"/>
      <c r="AN1563" s="132"/>
      <c r="AO1563" s="132"/>
      <c r="AP1563" s="132"/>
      <c r="AQ1563" s="132"/>
      <c r="AR1563" s="132"/>
      <c r="AS1563" s="132"/>
      <c r="AT1563" s="133"/>
      <c r="AU1563" s="133"/>
      <c r="AV1563" s="133"/>
      <c r="AW1563" s="133"/>
      <c r="AX1563" s="134"/>
      <c r="AY1563" s="134"/>
      <c r="AZ1563" s="134"/>
      <c r="BA1563" s="134"/>
      <c r="BB1563" s="134"/>
      <c r="BC1563" s="135"/>
      <c r="BD1563" s="136"/>
      <c r="BG1563" s="48"/>
    </row>
    <row r="1564" spans="1:59" s="5" customFormat="1">
      <c r="A1564" s="127"/>
      <c r="G1564" s="17"/>
      <c r="J1564" s="128"/>
      <c r="K1564" s="129"/>
      <c r="L1564" s="129"/>
      <c r="M1564" s="36"/>
      <c r="N1564" s="130"/>
      <c r="S1564" s="17"/>
      <c r="T1564" s="153"/>
      <c r="X1564" s="17"/>
      <c r="Z1564" s="17"/>
      <c r="AA1564" s="131"/>
      <c r="AB1564" s="47"/>
      <c r="AE1564" s="17"/>
      <c r="AG1564" s="17"/>
      <c r="AK1564" s="132"/>
      <c r="AL1564" s="132"/>
      <c r="AM1564" s="132"/>
      <c r="AN1564" s="132"/>
      <c r="AO1564" s="132"/>
      <c r="AP1564" s="132"/>
      <c r="AQ1564" s="132"/>
      <c r="AR1564" s="132"/>
      <c r="AS1564" s="132"/>
      <c r="AT1564" s="133"/>
      <c r="AU1564" s="133"/>
      <c r="AV1564" s="133"/>
      <c r="AW1564" s="133"/>
      <c r="AX1564" s="134"/>
      <c r="AY1564" s="134"/>
      <c r="AZ1564" s="134"/>
      <c r="BA1564" s="134"/>
      <c r="BB1564" s="134"/>
      <c r="BC1564" s="135"/>
      <c r="BD1564" s="136"/>
      <c r="BG1564" s="48"/>
    </row>
    <row r="1565" spans="1:59" s="5" customFormat="1">
      <c r="A1565" s="127"/>
      <c r="G1565" s="17"/>
      <c r="J1565" s="128"/>
      <c r="K1565" s="129"/>
      <c r="L1565" s="129"/>
      <c r="M1565" s="36"/>
      <c r="N1565" s="130"/>
      <c r="S1565" s="17"/>
      <c r="T1565" s="153"/>
      <c r="X1565" s="17"/>
      <c r="Z1565" s="17"/>
      <c r="AA1565" s="131"/>
      <c r="AB1565" s="47"/>
      <c r="AE1565" s="17"/>
      <c r="AG1565" s="17"/>
      <c r="AK1565" s="132"/>
      <c r="AL1565" s="132"/>
      <c r="AM1565" s="132"/>
      <c r="AN1565" s="132"/>
      <c r="AO1565" s="132"/>
      <c r="AP1565" s="132"/>
      <c r="AQ1565" s="132"/>
      <c r="AR1565" s="132"/>
      <c r="AS1565" s="132"/>
      <c r="AT1565" s="133"/>
      <c r="AU1565" s="133"/>
      <c r="AV1565" s="133"/>
      <c r="AW1565" s="133"/>
      <c r="AX1565" s="134"/>
      <c r="AY1565" s="134"/>
      <c r="AZ1565" s="134"/>
      <c r="BA1565" s="134"/>
      <c r="BB1565" s="134"/>
      <c r="BC1565" s="135"/>
      <c r="BD1565" s="136"/>
      <c r="BG1565" s="48"/>
    </row>
    <row r="1566" spans="1:59" s="5" customFormat="1">
      <c r="A1566" s="127"/>
      <c r="G1566" s="17"/>
      <c r="J1566" s="128"/>
      <c r="K1566" s="129"/>
      <c r="L1566" s="129"/>
      <c r="M1566" s="36"/>
      <c r="N1566" s="130"/>
      <c r="S1566" s="17"/>
      <c r="T1566" s="153"/>
      <c r="X1566" s="17"/>
      <c r="Z1566" s="17"/>
      <c r="AA1566" s="131"/>
      <c r="AB1566" s="47"/>
      <c r="AE1566" s="17"/>
      <c r="AG1566" s="17"/>
      <c r="AK1566" s="132"/>
      <c r="AL1566" s="132"/>
      <c r="AM1566" s="132"/>
      <c r="AN1566" s="132"/>
      <c r="AO1566" s="132"/>
      <c r="AP1566" s="132"/>
      <c r="AQ1566" s="132"/>
      <c r="AR1566" s="132"/>
      <c r="AS1566" s="132"/>
      <c r="AT1566" s="133"/>
      <c r="AU1566" s="133"/>
      <c r="AV1566" s="133"/>
      <c r="AW1566" s="133"/>
      <c r="AX1566" s="134"/>
      <c r="AY1566" s="134"/>
      <c r="AZ1566" s="134"/>
      <c r="BA1566" s="134"/>
      <c r="BB1566" s="134"/>
      <c r="BC1566" s="135"/>
      <c r="BD1566" s="136"/>
      <c r="BG1566" s="48"/>
    </row>
    <row r="1567" spans="1:59" s="5" customFormat="1">
      <c r="A1567" s="127"/>
      <c r="G1567" s="17"/>
      <c r="J1567" s="128"/>
      <c r="K1567" s="129"/>
      <c r="L1567" s="129"/>
      <c r="M1567" s="36"/>
      <c r="N1567" s="130"/>
      <c r="S1567" s="17"/>
      <c r="T1567" s="153"/>
      <c r="X1567" s="17"/>
      <c r="Z1567" s="17"/>
      <c r="AA1567" s="131"/>
      <c r="AB1567" s="47"/>
      <c r="AE1567" s="17"/>
      <c r="AG1567" s="17"/>
      <c r="AK1567" s="132"/>
      <c r="AL1567" s="132"/>
      <c r="AM1567" s="132"/>
      <c r="AN1567" s="132"/>
      <c r="AO1567" s="132"/>
      <c r="AP1567" s="132"/>
      <c r="AQ1567" s="132"/>
      <c r="AR1567" s="132"/>
      <c r="AS1567" s="132"/>
      <c r="AT1567" s="133"/>
      <c r="AU1567" s="133"/>
      <c r="AV1567" s="133"/>
      <c r="AW1567" s="133"/>
      <c r="AX1567" s="134"/>
      <c r="AY1567" s="134"/>
      <c r="AZ1567" s="134"/>
      <c r="BA1567" s="134"/>
      <c r="BB1567" s="134"/>
      <c r="BC1567" s="135"/>
      <c r="BD1567" s="136"/>
      <c r="BG1567" s="48"/>
    </row>
    <row r="1568" spans="1:59" s="5" customFormat="1">
      <c r="A1568" s="127"/>
      <c r="G1568" s="17"/>
      <c r="J1568" s="128"/>
      <c r="K1568" s="129"/>
      <c r="L1568" s="129"/>
      <c r="M1568" s="36"/>
      <c r="N1568" s="130"/>
      <c r="S1568" s="17"/>
      <c r="T1568" s="153"/>
      <c r="X1568" s="17"/>
      <c r="Z1568" s="17"/>
      <c r="AA1568" s="131"/>
      <c r="AB1568" s="47"/>
      <c r="AE1568" s="17"/>
      <c r="AG1568" s="17"/>
      <c r="AK1568" s="132"/>
      <c r="AL1568" s="132"/>
      <c r="AM1568" s="132"/>
      <c r="AN1568" s="132"/>
      <c r="AO1568" s="132"/>
      <c r="AP1568" s="132"/>
      <c r="AQ1568" s="132"/>
      <c r="AR1568" s="132"/>
      <c r="AS1568" s="132"/>
      <c r="AT1568" s="133"/>
      <c r="AU1568" s="133"/>
      <c r="AV1568" s="133"/>
      <c r="AW1568" s="133"/>
      <c r="AX1568" s="134"/>
      <c r="AY1568" s="134"/>
      <c r="AZ1568" s="134"/>
      <c r="BA1568" s="134"/>
      <c r="BB1568" s="134"/>
      <c r="BC1568" s="135"/>
      <c r="BD1568" s="136"/>
      <c r="BG1568" s="48"/>
    </row>
    <row r="1569" spans="1:59" s="5" customFormat="1">
      <c r="A1569" s="127"/>
      <c r="G1569" s="17"/>
      <c r="J1569" s="128"/>
      <c r="K1569" s="129"/>
      <c r="L1569" s="129"/>
      <c r="M1569" s="36"/>
      <c r="N1569" s="130"/>
      <c r="S1569" s="17"/>
      <c r="T1569" s="153"/>
      <c r="X1569" s="17"/>
      <c r="Z1569" s="17"/>
      <c r="AA1569" s="131"/>
      <c r="AB1569" s="47"/>
      <c r="AE1569" s="17"/>
      <c r="AG1569" s="17"/>
      <c r="AK1569" s="132"/>
      <c r="AL1569" s="132"/>
      <c r="AM1569" s="132"/>
      <c r="AN1569" s="132"/>
      <c r="AO1569" s="132"/>
      <c r="AP1569" s="132"/>
      <c r="AQ1569" s="132"/>
      <c r="AR1569" s="132"/>
      <c r="AS1569" s="132"/>
      <c r="AT1569" s="133"/>
      <c r="AU1569" s="133"/>
      <c r="AV1569" s="133"/>
      <c r="AW1569" s="133"/>
      <c r="AX1569" s="134"/>
      <c r="AY1569" s="134"/>
      <c r="AZ1569" s="134"/>
      <c r="BA1569" s="134"/>
      <c r="BB1569" s="134"/>
      <c r="BC1569" s="135"/>
      <c r="BD1569" s="136"/>
      <c r="BG1569" s="48"/>
    </row>
    <row r="1570" spans="1:59" s="5" customFormat="1">
      <c r="A1570" s="127"/>
      <c r="G1570" s="17"/>
      <c r="J1570" s="128"/>
      <c r="K1570" s="129"/>
      <c r="L1570" s="129"/>
      <c r="M1570" s="36"/>
      <c r="N1570" s="130"/>
      <c r="S1570" s="17"/>
      <c r="T1570" s="153"/>
      <c r="X1570" s="17"/>
      <c r="Z1570" s="17"/>
      <c r="AA1570" s="131"/>
      <c r="AB1570" s="47"/>
      <c r="AE1570" s="17"/>
      <c r="AG1570" s="17"/>
      <c r="AK1570" s="132"/>
      <c r="AL1570" s="132"/>
      <c r="AM1570" s="132"/>
      <c r="AN1570" s="132"/>
      <c r="AO1570" s="132"/>
      <c r="AP1570" s="132"/>
      <c r="AQ1570" s="132"/>
      <c r="AR1570" s="132"/>
      <c r="AS1570" s="132"/>
      <c r="AT1570" s="133"/>
      <c r="AU1570" s="133"/>
      <c r="AV1570" s="133"/>
      <c r="AW1570" s="133"/>
      <c r="AX1570" s="134"/>
      <c r="AY1570" s="134"/>
      <c r="AZ1570" s="134"/>
      <c r="BA1570" s="134"/>
      <c r="BB1570" s="134"/>
      <c r="BC1570" s="135"/>
      <c r="BD1570" s="136"/>
      <c r="BG1570" s="48"/>
    </row>
    <row r="1571" spans="1:59" s="5" customFormat="1">
      <c r="A1571" s="127"/>
      <c r="G1571" s="17"/>
      <c r="J1571" s="128"/>
      <c r="K1571" s="129"/>
      <c r="L1571" s="129"/>
      <c r="M1571" s="36"/>
      <c r="N1571" s="130"/>
      <c r="S1571" s="17"/>
      <c r="T1571" s="153"/>
      <c r="X1571" s="17"/>
      <c r="Z1571" s="17"/>
      <c r="AA1571" s="131"/>
      <c r="AB1571" s="47"/>
      <c r="AE1571" s="17"/>
      <c r="AG1571" s="17"/>
      <c r="AK1571" s="132"/>
      <c r="AL1571" s="132"/>
      <c r="AM1571" s="132"/>
      <c r="AN1571" s="132"/>
      <c r="AO1571" s="132"/>
      <c r="AP1571" s="132"/>
      <c r="AQ1571" s="132"/>
      <c r="AR1571" s="132"/>
      <c r="AS1571" s="132"/>
      <c r="AT1571" s="133"/>
      <c r="AU1571" s="133"/>
      <c r="AV1571" s="133"/>
      <c r="AW1571" s="133"/>
      <c r="AX1571" s="134"/>
      <c r="AY1571" s="134"/>
      <c r="AZ1571" s="134"/>
      <c r="BA1571" s="134"/>
      <c r="BB1571" s="134"/>
      <c r="BC1571" s="135"/>
      <c r="BD1571" s="136"/>
      <c r="BG1571" s="48"/>
    </row>
    <row r="1572" spans="1:59" s="5" customFormat="1">
      <c r="A1572" s="127"/>
      <c r="G1572" s="17"/>
      <c r="J1572" s="128"/>
      <c r="K1572" s="129"/>
      <c r="L1572" s="129"/>
      <c r="M1572" s="36"/>
      <c r="N1572" s="130"/>
      <c r="S1572" s="17"/>
      <c r="T1572" s="153"/>
      <c r="X1572" s="17"/>
      <c r="Z1572" s="17"/>
      <c r="AA1572" s="131"/>
      <c r="AB1572" s="47"/>
      <c r="AE1572" s="17"/>
      <c r="AG1572" s="17"/>
      <c r="AK1572" s="132"/>
      <c r="AL1572" s="132"/>
      <c r="AM1572" s="132"/>
      <c r="AN1572" s="132"/>
      <c r="AO1572" s="132"/>
      <c r="AP1572" s="132"/>
      <c r="AQ1572" s="132"/>
      <c r="AR1572" s="132"/>
      <c r="AS1572" s="132"/>
      <c r="AT1572" s="133"/>
      <c r="AU1572" s="133"/>
      <c r="AV1572" s="133"/>
      <c r="AW1572" s="133"/>
      <c r="AX1572" s="134"/>
      <c r="AY1572" s="134"/>
      <c r="AZ1572" s="134"/>
      <c r="BA1572" s="134"/>
      <c r="BB1572" s="134"/>
      <c r="BC1572" s="135"/>
      <c r="BD1572" s="136"/>
      <c r="BG1572" s="48"/>
    </row>
    <row r="1573" spans="1:59" s="5" customFormat="1">
      <c r="A1573" s="127"/>
      <c r="G1573" s="17"/>
      <c r="J1573" s="128"/>
      <c r="K1573" s="129"/>
      <c r="L1573" s="129"/>
      <c r="M1573" s="36"/>
      <c r="N1573" s="130"/>
      <c r="S1573" s="17"/>
      <c r="T1573" s="153"/>
      <c r="X1573" s="17"/>
      <c r="Z1573" s="17"/>
      <c r="AA1573" s="131"/>
      <c r="AB1573" s="47"/>
      <c r="AE1573" s="17"/>
      <c r="AG1573" s="17"/>
      <c r="AK1573" s="132"/>
      <c r="AL1573" s="132"/>
      <c r="AM1573" s="132"/>
      <c r="AN1573" s="132"/>
      <c r="AO1573" s="132"/>
      <c r="AP1573" s="132"/>
      <c r="AQ1573" s="132"/>
      <c r="AR1573" s="132"/>
      <c r="AS1573" s="132"/>
      <c r="AT1573" s="133"/>
      <c r="AU1573" s="133"/>
      <c r="AV1573" s="133"/>
      <c r="AW1573" s="133"/>
      <c r="AX1573" s="134"/>
      <c r="AY1573" s="134"/>
      <c r="AZ1573" s="134"/>
      <c r="BA1573" s="134"/>
      <c r="BB1573" s="134"/>
      <c r="BC1573" s="135"/>
      <c r="BD1573" s="136"/>
      <c r="BG1573" s="48"/>
    </row>
    <row r="1574" spans="1:59" s="5" customFormat="1">
      <c r="A1574" s="127"/>
      <c r="G1574" s="17"/>
      <c r="J1574" s="128"/>
      <c r="K1574" s="129"/>
      <c r="L1574" s="129"/>
      <c r="M1574" s="36"/>
      <c r="N1574" s="130"/>
      <c r="S1574" s="17"/>
      <c r="T1574" s="153"/>
      <c r="X1574" s="17"/>
      <c r="Z1574" s="17"/>
      <c r="AA1574" s="131"/>
      <c r="AB1574" s="47"/>
      <c r="AE1574" s="17"/>
      <c r="AG1574" s="17"/>
      <c r="AK1574" s="132"/>
      <c r="AL1574" s="132"/>
      <c r="AM1574" s="132"/>
      <c r="AN1574" s="132"/>
      <c r="AO1574" s="132"/>
      <c r="AP1574" s="132"/>
      <c r="AQ1574" s="132"/>
      <c r="AR1574" s="132"/>
      <c r="AS1574" s="132"/>
      <c r="AT1574" s="133"/>
      <c r="AU1574" s="133"/>
      <c r="AV1574" s="133"/>
      <c r="AW1574" s="133"/>
      <c r="AX1574" s="134"/>
      <c r="AY1574" s="134"/>
      <c r="AZ1574" s="134"/>
      <c r="BA1574" s="134"/>
      <c r="BB1574" s="134"/>
      <c r="BC1574" s="135"/>
      <c r="BD1574" s="136"/>
      <c r="BG1574" s="48"/>
    </row>
    <row r="1575" spans="1:59" s="5" customFormat="1">
      <c r="A1575" s="127"/>
      <c r="G1575" s="17"/>
      <c r="J1575" s="128"/>
      <c r="K1575" s="129"/>
      <c r="L1575" s="129"/>
      <c r="M1575" s="36"/>
      <c r="N1575" s="130"/>
      <c r="S1575" s="17"/>
      <c r="T1575" s="153"/>
      <c r="X1575" s="17"/>
      <c r="Z1575" s="17"/>
      <c r="AA1575" s="131"/>
      <c r="AB1575" s="47"/>
      <c r="AE1575" s="17"/>
      <c r="AG1575" s="17"/>
      <c r="AK1575" s="132"/>
      <c r="AL1575" s="132"/>
      <c r="AM1575" s="132"/>
      <c r="AN1575" s="132"/>
      <c r="AO1575" s="132"/>
      <c r="AP1575" s="132"/>
      <c r="AQ1575" s="132"/>
      <c r="AR1575" s="132"/>
      <c r="AS1575" s="132"/>
      <c r="AT1575" s="133"/>
      <c r="AU1575" s="133"/>
      <c r="AV1575" s="133"/>
      <c r="AW1575" s="133"/>
      <c r="AX1575" s="134"/>
      <c r="AY1575" s="134"/>
      <c r="AZ1575" s="134"/>
      <c r="BA1575" s="134"/>
      <c r="BB1575" s="134"/>
      <c r="BC1575" s="135"/>
      <c r="BD1575" s="136"/>
      <c r="BG1575" s="48"/>
    </row>
    <row r="1576" spans="1:59" s="5" customFormat="1">
      <c r="A1576" s="127"/>
      <c r="G1576" s="17"/>
      <c r="J1576" s="128"/>
      <c r="K1576" s="129"/>
      <c r="L1576" s="129"/>
      <c r="M1576" s="36"/>
      <c r="N1576" s="130"/>
      <c r="S1576" s="17"/>
      <c r="T1576" s="153"/>
      <c r="X1576" s="17"/>
      <c r="Z1576" s="17"/>
      <c r="AA1576" s="131"/>
      <c r="AB1576" s="47"/>
      <c r="AE1576" s="17"/>
      <c r="AG1576" s="17"/>
      <c r="AK1576" s="132"/>
      <c r="AL1576" s="132"/>
      <c r="AM1576" s="132"/>
      <c r="AN1576" s="132"/>
      <c r="AO1576" s="132"/>
      <c r="AP1576" s="132"/>
      <c r="AQ1576" s="132"/>
      <c r="AR1576" s="132"/>
      <c r="AS1576" s="132"/>
      <c r="AT1576" s="133"/>
      <c r="AU1576" s="133"/>
      <c r="AV1576" s="133"/>
      <c r="AW1576" s="133"/>
      <c r="AX1576" s="134"/>
      <c r="AY1576" s="134"/>
      <c r="AZ1576" s="134"/>
      <c r="BA1576" s="134"/>
      <c r="BB1576" s="134"/>
      <c r="BC1576" s="135"/>
      <c r="BD1576" s="136"/>
      <c r="BG1576" s="48"/>
    </row>
    <row r="1577" spans="1:59" s="5" customFormat="1">
      <c r="A1577" s="127"/>
      <c r="G1577" s="17"/>
      <c r="J1577" s="128"/>
      <c r="K1577" s="129"/>
      <c r="L1577" s="129"/>
      <c r="M1577" s="36"/>
      <c r="N1577" s="130"/>
      <c r="S1577" s="17"/>
      <c r="T1577" s="153"/>
      <c r="X1577" s="17"/>
      <c r="Z1577" s="17"/>
      <c r="AA1577" s="131"/>
      <c r="AB1577" s="47"/>
      <c r="AE1577" s="17"/>
      <c r="AG1577" s="17"/>
      <c r="AK1577" s="132"/>
      <c r="AL1577" s="132"/>
      <c r="AM1577" s="132"/>
      <c r="AN1577" s="132"/>
      <c r="AO1577" s="132"/>
      <c r="AP1577" s="132"/>
      <c r="AQ1577" s="132"/>
      <c r="AR1577" s="132"/>
      <c r="AS1577" s="132"/>
      <c r="AT1577" s="133"/>
      <c r="AU1577" s="133"/>
      <c r="AV1577" s="133"/>
      <c r="AW1577" s="133"/>
      <c r="AX1577" s="134"/>
      <c r="AY1577" s="134"/>
      <c r="AZ1577" s="134"/>
      <c r="BA1577" s="134"/>
      <c r="BB1577" s="134"/>
      <c r="BC1577" s="135"/>
      <c r="BD1577" s="136"/>
      <c r="BG1577" s="48"/>
    </row>
    <row r="1578" spans="1:59" s="5" customFormat="1">
      <c r="A1578" s="127"/>
      <c r="G1578" s="17"/>
      <c r="J1578" s="128"/>
      <c r="K1578" s="129"/>
      <c r="L1578" s="129"/>
      <c r="M1578" s="36"/>
      <c r="N1578" s="130"/>
      <c r="S1578" s="17"/>
      <c r="T1578" s="153"/>
      <c r="X1578" s="17"/>
      <c r="Z1578" s="17"/>
      <c r="AA1578" s="131"/>
      <c r="AB1578" s="47"/>
      <c r="AE1578" s="17"/>
      <c r="AG1578" s="17"/>
      <c r="AK1578" s="132"/>
      <c r="AL1578" s="132"/>
      <c r="AM1578" s="132"/>
      <c r="AN1578" s="132"/>
      <c r="AO1578" s="132"/>
      <c r="AP1578" s="132"/>
      <c r="AQ1578" s="132"/>
      <c r="AR1578" s="132"/>
      <c r="AS1578" s="132"/>
      <c r="AT1578" s="133"/>
      <c r="AU1578" s="133"/>
      <c r="AV1578" s="133"/>
      <c r="AW1578" s="133"/>
      <c r="AX1578" s="134"/>
      <c r="AY1578" s="134"/>
      <c r="AZ1578" s="134"/>
      <c r="BA1578" s="134"/>
      <c r="BB1578" s="134"/>
      <c r="BC1578" s="135"/>
      <c r="BD1578" s="136"/>
      <c r="BG1578" s="48"/>
    </row>
    <row r="1579" spans="1:59" s="5" customFormat="1">
      <c r="A1579" s="127"/>
      <c r="G1579" s="17"/>
      <c r="J1579" s="128"/>
      <c r="K1579" s="129"/>
      <c r="L1579" s="129"/>
      <c r="M1579" s="36"/>
      <c r="N1579" s="130"/>
      <c r="S1579" s="17"/>
      <c r="T1579" s="153"/>
      <c r="X1579" s="17"/>
      <c r="Z1579" s="17"/>
      <c r="AA1579" s="131"/>
      <c r="AB1579" s="47"/>
      <c r="AE1579" s="17"/>
      <c r="AG1579" s="17"/>
      <c r="AK1579" s="132"/>
      <c r="AL1579" s="132"/>
      <c r="AM1579" s="132"/>
      <c r="AN1579" s="132"/>
      <c r="AO1579" s="132"/>
      <c r="AP1579" s="132"/>
      <c r="AQ1579" s="132"/>
      <c r="AR1579" s="132"/>
      <c r="AS1579" s="132"/>
      <c r="AT1579" s="133"/>
      <c r="AU1579" s="133"/>
      <c r="AV1579" s="133"/>
      <c r="AW1579" s="133"/>
      <c r="AX1579" s="134"/>
      <c r="AY1579" s="134"/>
      <c r="AZ1579" s="134"/>
      <c r="BA1579" s="134"/>
      <c r="BB1579" s="134"/>
      <c r="BC1579" s="135"/>
      <c r="BD1579" s="136"/>
      <c r="BG1579" s="48"/>
    </row>
    <row r="1580" spans="1:59" s="5" customFormat="1">
      <c r="A1580" s="127"/>
      <c r="G1580" s="17"/>
      <c r="J1580" s="128"/>
      <c r="K1580" s="129"/>
      <c r="L1580" s="129"/>
      <c r="M1580" s="36"/>
      <c r="N1580" s="130"/>
      <c r="S1580" s="17"/>
      <c r="T1580" s="153"/>
      <c r="X1580" s="17"/>
      <c r="Z1580" s="17"/>
      <c r="AA1580" s="131"/>
      <c r="AB1580" s="47"/>
      <c r="AE1580" s="17"/>
      <c r="AG1580" s="17"/>
      <c r="AK1580" s="132"/>
      <c r="AL1580" s="132"/>
      <c r="AM1580" s="132"/>
      <c r="AN1580" s="132"/>
      <c r="AO1580" s="132"/>
      <c r="AP1580" s="132"/>
      <c r="AQ1580" s="132"/>
      <c r="AR1580" s="132"/>
      <c r="AS1580" s="132"/>
      <c r="AT1580" s="133"/>
      <c r="AU1580" s="133"/>
      <c r="AV1580" s="133"/>
      <c r="AW1580" s="133"/>
      <c r="AX1580" s="134"/>
      <c r="AY1580" s="134"/>
      <c r="AZ1580" s="134"/>
      <c r="BA1580" s="134"/>
      <c r="BB1580" s="134"/>
      <c r="BC1580" s="135"/>
      <c r="BD1580" s="136"/>
      <c r="BG1580" s="48"/>
    </row>
    <row r="1581" spans="1:59" s="5" customFormat="1">
      <c r="A1581" s="127"/>
      <c r="G1581" s="17"/>
      <c r="J1581" s="128"/>
      <c r="K1581" s="129"/>
      <c r="L1581" s="129"/>
      <c r="M1581" s="36"/>
      <c r="N1581" s="130"/>
      <c r="S1581" s="17"/>
      <c r="T1581" s="153"/>
      <c r="X1581" s="17"/>
      <c r="Z1581" s="17"/>
      <c r="AA1581" s="131"/>
      <c r="AB1581" s="47"/>
      <c r="AE1581" s="17"/>
      <c r="AG1581" s="17"/>
      <c r="AK1581" s="132"/>
      <c r="AL1581" s="132"/>
      <c r="AM1581" s="132"/>
      <c r="AN1581" s="132"/>
      <c r="AO1581" s="132"/>
      <c r="AP1581" s="132"/>
      <c r="AQ1581" s="132"/>
      <c r="AR1581" s="132"/>
      <c r="AS1581" s="132"/>
      <c r="AT1581" s="133"/>
      <c r="AU1581" s="133"/>
      <c r="AV1581" s="133"/>
      <c r="AW1581" s="133"/>
      <c r="AX1581" s="134"/>
      <c r="AY1581" s="134"/>
      <c r="AZ1581" s="134"/>
      <c r="BA1581" s="134"/>
      <c r="BB1581" s="134"/>
      <c r="BC1581" s="135"/>
      <c r="BD1581" s="136"/>
      <c r="BG1581" s="48"/>
    </row>
    <row r="1582" spans="1:59" s="5" customFormat="1">
      <c r="A1582" s="127"/>
      <c r="G1582" s="17"/>
      <c r="J1582" s="128"/>
      <c r="K1582" s="129"/>
      <c r="L1582" s="129"/>
      <c r="M1582" s="36"/>
      <c r="N1582" s="130"/>
      <c r="S1582" s="17"/>
      <c r="T1582" s="153"/>
      <c r="X1582" s="17"/>
      <c r="Z1582" s="17"/>
      <c r="AA1582" s="131"/>
      <c r="AB1582" s="47"/>
      <c r="AE1582" s="17"/>
      <c r="AG1582" s="17"/>
      <c r="AK1582" s="132"/>
      <c r="AL1582" s="132"/>
      <c r="AM1582" s="132"/>
      <c r="AN1582" s="132"/>
      <c r="AO1582" s="132"/>
      <c r="AP1582" s="132"/>
      <c r="AQ1582" s="132"/>
      <c r="AR1582" s="132"/>
      <c r="AS1582" s="132"/>
      <c r="AT1582" s="133"/>
      <c r="AU1582" s="133"/>
      <c r="AV1582" s="133"/>
      <c r="AW1582" s="133"/>
      <c r="AX1582" s="134"/>
      <c r="AY1582" s="134"/>
      <c r="AZ1582" s="134"/>
      <c r="BA1582" s="134"/>
      <c r="BB1582" s="134"/>
      <c r="BC1582" s="135"/>
      <c r="BD1582" s="136"/>
      <c r="BG1582" s="48"/>
    </row>
    <row r="1583" spans="1:59" s="5" customFormat="1">
      <c r="A1583" s="127"/>
      <c r="G1583" s="17"/>
      <c r="J1583" s="128"/>
      <c r="K1583" s="129"/>
      <c r="L1583" s="129"/>
      <c r="M1583" s="36"/>
      <c r="N1583" s="130"/>
      <c r="S1583" s="17"/>
      <c r="T1583" s="153"/>
      <c r="X1583" s="17"/>
      <c r="Z1583" s="17"/>
      <c r="AA1583" s="131"/>
      <c r="AB1583" s="47"/>
      <c r="AE1583" s="17"/>
      <c r="AG1583" s="17"/>
      <c r="AK1583" s="132"/>
      <c r="AL1583" s="132"/>
      <c r="AM1583" s="132"/>
      <c r="AN1583" s="132"/>
      <c r="AO1583" s="132"/>
      <c r="AP1583" s="132"/>
      <c r="AQ1583" s="132"/>
      <c r="AR1583" s="132"/>
      <c r="AS1583" s="132"/>
      <c r="AT1583" s="133"/>
      <c r="AU1583" s="133"/>
      <c r="AV1583" s="133"/>
      <c r="AW1583" s="133"/>
      <c r="AX1583" s="134"/>
      <c r="AY1583" s="134"/>
      <c r="AZ1583" s="134"/>
      <c r="BA1583" s="134"/>
      <c r="BB1583" s="134"/>
      <c r="BC1583" s="135"/>
      <c r="BD1583" s="136"/>
      <c r="BG1583" s="48"/>
    </row>
    <row r="1584" spans="1:59" s="5" customFormat="1">
      <c r="A1584" s="127"/>
      <c r="G1584" s="17"/>
      <c r="J1584" s="128"/>
      <c r="K1584" s="129"/>
      <c r="L1584" s="129"/>
      <c r="M1584" s="36"/>
      <c r="N1584" s="130"/>
      <c r="S1584" s="17"/>
      <c r="T1584" s="153"/>
      <c r="X1584" s="17"/>
      <c r="Z1584" s="17"/>
      <c r="AA1584" s="131"/>
      <c r="AB1584" s="47"/>
      <c r="AE1584" s="17"/>
      <c r="AG1584" s="17"/>
      <c r="AK1584" s="132"/>
      <c r="AL1584" s="132"/>
      <c r="AM1584" s="132"/>
      <c r="AN1584" s="132"/>
      <c r="AO1584" s="132"/>
      <c r="AP1584" s="132"/>
      <c r="AQ1584" s="132"/>
      <c r="AR1584" s="132"/>
      <c r="AS1584" s="132"/>
      <c r="AT1584" s="133"/>
      <c r="AU1584" s="133"/>
      <c r="AV1584" s="133"/>
      <c r="AW1584" s="133"/>
      <c r="AX1584" s="134"/>
      <c r="AY1584" s="134"/>
      <c r="AZ1584" s="134"/>
      <c r="BA1584" s="134"/>
      <c r="BB1584" s="134"/>
      <c r="BC1584" s="135"/>
      <c r="BD1584" s="136"/>
      <c r="BG1584" s="48"/>
    </row>
    <row r="1585" spans="1:59" s="5" customFormat="1">
      <c r="A1585" s="127"/>
      <c r="G1585" s="17"/>
      <c r="J1585" s="128"/>
      <c r="K1585" s="129"/>
      <c r="L1585" s="129"/>
      <c r="M1585" s="36"/>
      <c r="N1585" s="130"/>
      <c r="S1585" s="17"/>
      <c r="T1585" s="153"/>
      <c r="X1585" s="17"/>
      <c r="Z1585" s="17"/>
      <c r="AA1585" s="131"/>
      <c r="AB1585" s="47"/>
      <c r="AE1585" s="17"/>
      <c r="AG1585" s="17"/>
      <c r="AK1585" s="132"/>
      <c r="AL1585" s="132"/>
      <c r="AM1585" s="132"/>
      <c r="AN1585" s="132"/>
      <c r="AO1585" s="132"/>
      <c r="AP1585" s="132"/>
      <c r="AQ1585" s="132"/>
      <c r="AR1585" s="132"/>
      <c r="AS1585" s="132"/>
      <c r="AT1585" s="133"/>
      <c r="AU1585" s="133"/>
      <c r="AV1585" s="133"/>
      <c r="AW1585" s="133"/>
      <c r="AX1585" s="134"/>
      <c r="AY1585" s="134"/>
      <c r="AZ1585" s="134"/>
      <c r="BA1585" s="134"/>
      <c r="BB1585" s="134"/>
      <c r="BC1585" s="135"/>
      <c r="BD1585" s="136"/>
      <c r="BG1585" s="48"/>
    </row>
    <row r="1586" spans="1:59" s="5" customFormat="1">
      <c r="A1586" s="127"/>
      <c r="G1586" s="17"/>
      <c r="J1586" s="128"/>
      <c r="K1586" s="129"/>
      <c r="L1586" s="129"/>
      <c r="M1586" s="36"/>
      <c r="N1586" s="130"/>
      <c r="S1586" s="17"/>
      <c r="T1586" s="153"/>
      <c r="X1586" s="17"/>
      <c r="Z1586" s="17"/>
      <c r="AA1586" s="131"/>
      <c r="AB1586" s="47"/>
      <c r="AE1586" s="17"/>
      <c r="AG1586" s="17"/>
      <c r="AK1586" s="132"/>
      <c r="AL1586" s="132"/>
      <c r="AM1586" s="132"/>
      <c r="AN1586" s="132"/>
      <c r="AO1586" s="132"/>
      <c r="AP1586" s="132"/>
      <c r="AQ1586" s="132"/>
      <c r="AR1586" s="132"/>
      <c r="AS1586" s="132"/>
      <c r="AT1586" s="133"/>
      <c r="AU1586" s="133"/>
      <c r="AV1586" s="133"/>
      <c r="AW1586" s="133"/>
      <c r="AX1586" s="134"/>
      <c r="AY1586" s="134"/>
      <c r="AZ1586" s="134"/>
      <c r="BA1586" s="134"/>
      <c r="BB1586" s="134"/>
      <c r="BC1586" s="135"/>
      <c r="BD1586" s="136"/>
      <c r="BG1586" s="48"/>
    </row>
    <row r="1587" spans="1:59" s="5" customFormat="1">
      <c r="A1587" s="127"/>
      <c r="G1587" s="17"/>
      <c r="J1587" s="128"/>
      <c r="K1587" s="129"/>
      <c r="L1587" s="129"/>
      <c r="M1587" s="36"/>
      <c r="N1587" s="130"/>
      <c r="S1587" s="17"/>
      <c r="T1587" s="153"/>
      <c r="X1587" s="17"/>
      <c r="Z1587" s="17"/>
      <c r="AA1587" s="131"/>
      <c r="AB1587" s="47"/>
      <c r="AE1587" s="17"/>
      <c r="AG1587" s="17"/>
      <c r="AK1587" s="132"/>
      <c r="AL1587" s="132"/>
      <c r="AM1587" s="132"/>
      <c r="AN1587" s="132"/>
      <c r="AO1587" s="132"/>
      <c r="AP1587" s="132"/>
      <c r="AQ1587" s="132"/>
      <c r="AR1587" s="132"/>
      <c r="AS1587" s="132"/>
      <c r="AT1587" s="133"/>
      <c r="AU1587" s="133"/>
      <c r="AV1587" s="133"/>
      <c r="AW1587" s="133"/>
      <c r="AX1587" s="134"/>
      <c r="AY1587" s="134"/>
      <c r="AZ1587" s="134"/>
      <c r="BA1587" s="134"/>
      <c r="BB1587" s="134"/>
      <c r="BC1587" s="135"/>
      <c r="BD1587" s="136"/>
      <c r="BG1587" s="48"/>
    </row>
    <row r="1588" spans="1:59" s="5" customFormat="1">
      <c r="A1588" s="127"/>
      <c r="G1588" s="17"/>
      <c r="J1588" s="128"/>
      <c r="K1588" s="129"/>
      <c r="L1588" s="129"/>
      <c r="M1588" s="36"/>
      <c r="N1588" s="130"/>
      <c r="S1588" s="17"/>
      <c r="T1588" s="153"/>
      <c r="X1588" s="17"/>
      <c r="Z1588" s="17"/>
      <c r="AA1588" s="131"/>
      <c r="AB1588" s="47"/>
      <c r="AE1588" s="17"/>
      <c r="AG1588" s="17"/>
      <c r="AK1588" s="132"/>
      <c r="AL1588" s="132"/>
      <c r="AM1588" s="132"/>
      <c r="AN1588" s="132"/>
      <c r="AO1588" s="132"/>
      <c r="AP1588" s="132"/>
      <c r="AQ1588" s="132"/>
      <c r="AR1588" s="132"/>
      <c r="AS1588" s="132"/>
      <c r="AT1588" s="133"/>
      <c r="AU1588" s="133"/>
      <c r="AV1588" s="133"/>
      <c r="AW1588" s="133"/>
      <c r="AX1588" s="134"/>
      <c r="AY1588" s="134"/>
      <c r="AZ1588" s="134"/>
      <c r="BA1588" s="134"/>
      <c r="BB1588" s="134"/>
      <c r="BC1588" s="135"/>
      <c r="BD1588" s="136"/>
      <c r="BG1588" s="48"/>
    </row>
    <row r="1589" spans="1:59" s="5" customFormat="1">
      <c r="A1589" s="127"/>
      <c r="G1589" s="17"/>
      <c r="J1589" s="128"/>
      <c r="K1589" s="129"/>
      <c r="L1589" s="129"/>
      <c r="M1589" s="36"/>
      <c r="N1589" s="130"/>
      <c r="S1589" s="17"/>
      <c r="T1589" s="153"/>
      <c r="X1589" s="17"/>
      <c r="Z1589" s="17"/>
      <c r="AA1589" s="131"/>
      <c r="AB1589" s="47"/>
      <c r="AE1589" s="17"/>
      <c r="AG1589" s="17"/>
      <c r="AK1589" s="132"/>
      <c r="AL1589" s="132"/>
      <c r="AM1589" s="132"/>
      <c r="AN1589" s="132"/>
      <c r="AO1589" s="132"/>
      <c r="AP1589" s="132"/>
      <c r="AQ1589" s="132"/>
      <c r="AR1589" s="132"/>
      <c r="AS1589" s="132"/>
      <c r="AT1589" s="133"/>
      <c r="AU1589" s="133"/>
      <c r="AV1589" s="133"/>
      <c r="AW1589" s="133"/>
      <c r="AX1589" s="134"/>
      <c r="AY1589" s="134"/>
      <c r="AZ1589" s="134"/>
      <c r="BA1589" s="134"/>
      <c r="BB1589" s="134"/>
      <c r="BC1589" s="135"/>
      <c r="BD1589" s="136"/>
      <c r="BG1589" s="48"/>
    </row>
    <row r="1590" spans="1:59" s="5" customFormat="1">
      <c r="A1590" s="127"/>
      <c r="G1590" s="17"/>
      <c r="J1590" s="128"/>
      <c r="K1590" s="129"/>
      <c r="L1590" s="129"/>
      <c r="M1590" s="36"/>
      <c r="N1590" s="130"/>
      <c r="S1590" s="17"/>
      <c r="T1590" s="153"/>
      <c r="X1590" s="17"/>
      <c r="Z1590" s="17"/>
      <c r="AA1590" s="131"/>
      <c r="AB1590" s="47"/>
      <c r="AE1590" s="17"/>
      <c r="AG1590" s="17"/>
      <c r="AK1590" s="132"/>
      <c r="AL1590" s="132"/>
      <c r="AM1590" s="132"/>
      <c r="AN1590" s="132"/>
      <c r="AO1590" s="132"/>
      <c r="AP1590" s="132"/>
      <c r="AQ1590" s="132"/>
      <c r="AR1590" s="132"/>
      <c r="AS1590" s="132"/>
      <c r="AT1590" s="133"/>
      <c r="AU1590" s="133"/>
      <c r="AV1590" s="133"/>
      <c r="AW1590" s="133"/>
      <c r="AX1590" s="134"/>
      <c r="AY1590" s="134"/>
      <c r="AZ1590" s="134"/>
      <c r="BA1590" s="134"/>
      <c r="BB1590" s="134"/>
      <c r="BC1590" s="135"/>
      <c r="BD1590" s="136"/>
      <c r="BG1590" s="48"/>
    </row>
    <row r="1591" spans="1:59" s="5" customFormat="1">
      <c r="A1591" s="127"/>
      <c r="G1591" s="17"/>
      <c r="J1591" s="128"/>
      <c r="K1591" s="129"/>
      <c r="L1591" s="129"/>
      <c r="M1591" s="36"/>
      <c r="N1591" s="130"/>
      <c r="S1591" s="17"/>
      <c r="T1591" s="153"/>
      <c r="X1591" s="17"/>
      <c r="Z1591" s="17"/>
      <c r="AA1591" s="131"/>
      <c r="AB1591" s="47"/>
      <c r="AE1591" s="17"/>
      <c r="AG1591" s="17"/>
      <c r="AK1591" s="132"/>
      <c r="AL1591" s="132"/>
      <c r="AM1591" s="132"/>
      <c r="AN1591" s="132"/>
      <c r="AO1591" s="132"/>
      <c r="AP1591" s="132"/>
      <c r="AQ1591" s="132"/>
      <c r="AR1591" s="132"/>
      <c r="AS1591" s="132"/>
      <c r="AT1591" s="133"/>
      <c r="AU1591" s="133"/>
      <c r="AV1591" s="133"/>
      <c r="AW1591" s="133"/>
      <c r="AX1591" s="134"/>
      <c r="AY1591" s="134"/>
      <c r="AZ1591" s="134"/>
      <c r="BA1591" s="134"/>
      <c r="BB1591" s="134"/>
      <c r="BC1591" s="135"/>
      <c r="BD1591" s="136"/>
      <c r="BG1591" s="48"/>
    </row>
    <row r="1592" spans="1:59" s="5" customFormat="1">
      <c r="A1592" s="127"/>
      <c r="G1592" s="17"/>
      <c r="J1592" s="128"/>
      <c r="K1592" s="129"/>
      <c r="L1592" s="129"/>
      <c r="M1592" s="36"/>
      <c r="N1592" s="130"/>
      <c r="S1592" s="17"/>
      <c r="T1592" s="153"/>
      <c r="X1592" s="17"/>
      <c r="Z1592" s="17"/>
      <c r="AA1592" s="131"/>
      <c r="AB1592" s="47"/>
      <c r="AE1592" s="17"/>
      <c r="AG1592" s="17"/>
      <c r="AK1592" s="132"/>
      <c r="AL1592" s="132"/>
      <c r="AM1592" s="132"/>
      <c r="AN1592" s="132"/>
      <c r="AO1592" s="132"/>
      <c r="AP1592" s="132"/>
      <c r="AQ1592" s="132"/>
      <c r="AR1592" s="132"/>
      <c r="AS1592" s="132"/>
      <c r="AT1592" s="133"/>
      <c r="AU1592" s="133"/>
      <c r="AV1592" s="133"/>
      <c r="AW1592" s="133"/>
      <c r="AX1592" s="134"/>
      <c r="AY1592" s="134"/>
      <c r="AZ1592" s="134"/>
      <c r="BA1592" s="134"/>
      <c r="BB1592" s="134"/>
      <c r="BC1592" s="135"/>
      <c r="BD1592" s="136"/>
      <c r="BG1592" s="48"/>
    </row>
    <row r="1593" spans="1:59" s="5" customFormat="1">
      <c r="A1593" s="127"/>
      <c r="G1593" s="17"/>
      <c r="J1593" s="128"/>
      <c r="K1593" s="129"/>
      <c r="L1593" s="129"/>
      <c r="M1593" s="36"/>
      <c r="N1593" s="130"/>
      <c r="S1593" s="17"/>
      <c r="T1593" s="153"/>
      <c r="X1593" s="17"/>
      <c r="Z1593" s="17"/>
      <c r="AA1593" s="131"/>
      <c r="AB1593" s="47"/>
      <c r="AE1593" s="17"/>
      <c r="AG1593" s="17"/>
      <c r="AK1593" s="132"/>
      <c r="AL1593" s="132"/>
      <c r="AM1593" s="132"/>
      <c r="AN1593" s="132"/>
      <c r="AO1593" s="132"/>
      <c r="AP1593" s="132"/>
      <c r="AQ1593" s="132"/>
      <c r="AR1593" s="132"/>
      <c r="AS1593" s="132"/>
      <c r="AT1593" s="133"/>
      <c r="AU1593" s="133"/>
      <c r="AV1593" s="133"/>
      <c r="AW1593" s="133"/>
      <c r="AX1593" s="134"/>
      <c r="AY1593" s="134"/>
      <c r="AZ1593" s="134"/>
      <c r="BA1593" s="134"/>
      <c r="BB1593" s="134"/>
      <c r="BC1593" s="135"/>
      <c r="BD1593" s="136"/>
      <c r="BG1593" s="48"/>
    </row>
    <row r="1594" spans="1:59" s="5" customFormat="1">
      <c r="A1594" s="127"/>
      <c r="G1594" s="17"/>
      <c r="J1594" s="128"/>
      <c r="K1594" s="129"/>
      <c r="L1594" s="129"/>
      <c r="M1594" s="36"/>
      <c r="N1594" s="130"/>
      <c r="S1594" s="17"/>
      <c r="T1594" s="153"/>
      <c r="X1594" s="17"/>
      <c r="Z1594" s="17"/>
      <c r="AA1594" s="131"/>
      <c r="AB1594" s="47"/>
      <c r="AE1594" s="17"/>
      <c r="AG1594" s="17"/>
      <c r="AK1594" s="132"/>
      <c r="AL1594" s="132"/>
      <c r="AM1594" s="132"/>
      <c r="AN1594" s="132"/>
      <c r="AO1594" s="132"/>
      <c r="AP1594" s="132"/>
      <c r="AQ1594" s="132"/>
      <c r="AR1594" s="132"/>
      <c r="AS1594" s="132"/>
      <c r="AT1594" s="133"/>
      <c r="AU1594" s="133"/>
      <c r="AV1594" s="133"/>
      <c r="AW1594" s="133"/>
      <c r="AX1594" s="134"/>
      <c r="AY1594" s="134"/>
      <c r="AZ1594" s="134"/>
      <c r="BA1594" s="134"/>
      <c r="BB1594" s="134"/>
      <c r="BC1594" s="135"/>
      <c r="BD1594" s="136"/>
      <c r="BG1594" s="48"/>
    </row>
    <row r="1595" spans="1:59" s="5" customFormat="1">
      <c r="A1595" s="127"/>
      <c r="G1595" s="17"/>
      <c r="J1595" s="128"/>
      <c r="K1595" s="129"/>
      <c r="L1595" s="129"/>
      <c r="M1595" s="36"/>
      <c r="N1595" s="130"/>
      <c r="S1595" s="17"/>
      <c r="T1595" s="153"/>
      <c r="X1595" s="17"/>
      <c r="Z1595" s="17"/>
      <c r="AA1595" s="131"/>
      <c r="AB1595" s="47"/>
      <c r="AE1595" s="17"/>
      <c r="AG1595" s="17"/>
      <c r="AK1595" s="132"/>
      <c r="AL1595" s="132"/>
      <c r="AM1595" s="132"/>
      <c r="AN1595" s="132"/>
      <c r="AO1595" s="132"/>
      <c r="AP1595" s="132"/>
      <c r="AQ1595" s="132"/>
      <c r="AR1595" s="132"/>
      <c r="AS1595" s="132"/>
      <c r="AT1595" s="133"/>
      <c r="AU1595" s="133"/>
      <c r="AV1595" s="133"/>
      <c r="AW1595" s="133"/>
      <c r="AX1595" s="134"/>
      <c r="AY1595" s="134"/>
      <c r="AZ1595" s="134"/>
      <c r="BA1595" s="134"/>
      <c r="BB1595" s="134"/>
      <c r="BC1595" s="135"/>
      <c r="BD1595" s="136"/>
      <c r="BG1595" s="48"/>
    </row>
    <row r="1596" spans="1:59" s="5" customFormat="1">
      <c r="A1596" s="127"/>
      <c r="G1596" s="17"/>
      <c r="J1596" s="128"/>
      <c r="K1596" s="129"/>
      <c r="L1596" s="129"/>
      <c r="M1596" s="36"/>
      <c r="N1596" s="130"/>
      <c r="S1596" s="17"/>
      <c r="T1596" s="153"/>
      <c r="X1596" s="17"/>
      <c r="Z1596" s="17"/>
      <c r="AA1596" s="131"/>
      <c r="AB1596" s="47"/>
      <c r="AE1596" s="17"/>
      <c r="AG1596" s="17"/>
      <c r="AK1596" s="132"/>
      <c r="AL1596" s="132"/>
      <c r="AM1596" s="132"/>
      <c r="AN1596" s="132"/>
      <c r="AO1596" s="132"/>
      <c r="AP1596" s="132"/>
      <c r="AQ1596" s="132"/>
      <c r="AR1596" s="132"/>
      <c r="AS1596" s="132"/>
      <c r="AT1596" s="133"/>
      <c r="AU1596" s="133"/>
      <c r="AV1596" s="133"/>
      <c r="AW1596" s="133"/>
      <c r="AX1596" s="134"/>
      <c r="AY1596" s="134"/>
      <c r="AZ1596" s="134"/>
      <c r="BA1596" s="134"/>
      <c r="BB1596" s="134"/>
      <c r="BC1596" s="135"/>
      <c r="BD1596" s="136"/>
      <c r="BG1596" s="48"/>
    </row>
    <row r="1597" spans="1:59" s="5" customFormat="1">
      <c r="A1597" s="127"/>
      <c r="G1597" s="17"/>
      <c r="J1597" s="128"/>
      <c r="K1597" s="129"/>
      <c r="L1597" s="129"/>
      <c r="M1597" s="36"/>
      <c r="N1597" s="130"/>
      <c r="S1597" s="17"/>
      <c r="T1597" s="153"/>
      <c r="X1597" s="17"/>
      <c r="Z1597" s="17"/>
      <c r="AA1597" s="131"/>
      <c r="AB1597" s="47"/>
      <c r="AE1597" s="17"/>
      <c r="AG1597" s="17"/>
      <c r="AK1597" s="132"/>
      <c r="AL1597" s="132"/>
      <c r="AM1597" s="132"/>
      <c r="AN1597" s="132"/>
      <c r="AO1597" s="132"/>
      <c r="AP1597" s="132"/>
      <c r="AQ1597" s="132"/>
      <c r="AR1597" s="132"/>
      <c r="AS1597" s="132"/>
      <c r="AT1597" s="133"/>
      <c r="AU1597" s="133"/>
      <c r="AV1597" s="133"/>
      <c r="AW1597" s="133"/>
      <c r="AX1597" s="134"/>
      <c r="AY1597" s="134"/>
      <c r="AZ1597" s="134"/>
      <c r="BA1597" s="134"/>
      <c r="BB1597" s="134"/>
      <c r="BC1597" s="135"/>
      <c r="BD1597" s="136"/>
      <c r="BG1597" s="48"/>
    </row>
    <row r="1598" spans="1:59" s="5" customFormat="1">
      <c r="A1598" s="127"/>
      <c r="G1598" s="17"/>
      <c r="J1598" s="128"/>
      <c r="K1598" s="129"/>
      <c r="L1598" s="129"/>
      <c r="M1598" s="36"/>
      <c r="N1598" s="130"/>
      <c r="S1598" s="17"/>
      <c r="T1598" s="153"/>
      <c r="X1598" s="17"/>
      <c r="Z1598" s="17"/>
      <c r="AA1598" s="131"/>
      <c r="AB1598" s="47"/>
      <c r="AE1598" s="17"/>
      <c r="AG1598" s="17"/>
      <c r="AK1598" s="132"/>
      <c r="AL1598" s="132"/>
      <c r="AM1598" s="132"/>
      <c r="AN1598" s="132"/>
      <c r="AO1598" s="132"/>
      <c r="AP1598" s="132"/>
      <c r="AQ1598" s="132"/>
      <c r="AR1598" s="132"/>
      <c r="AS1598" s="132"/>
      <c r="AT1598" s="133"/>
      <c r="AU1598" s="133"/>
      <c r="AV1598" s="133"/>
      <c r="AW1598" s="133"/>
      <c r="AX1598" s="134"/>
      <c r="AY1598" s="134"/>
      <c r="AZ1598" s="134"/>
      <c r="BA1598" s="134"/>
      <c r="BB1598" s="134"/>
      <c r="BC1598" s="135"/>
      <c r="BD1598" s="136"/>
      <c r="BG1598" s="48"/>
    </row>
    <row r="1599" spans="1:59" s="5" customFormat="1">
      <c r="A1599" s="127"/>
      <c r="G1599" s="17"/>
      <c r="J1599" s="128"/>
      <c r="K1599" s="129"/>
      <c r="L1599" s="129"/>
      <c r="M1599" s="36"/>
      <c r="N1599" s="130"/>
      <c r="S1599" s="17"/>
      <c r="T1599" s="153"/>
      <c r="X1599" s="17"/>
      <c r="Z1599" s="17"/>
      <c r="AA1599" s="131"/>
      <c r="AB1599" s="47"/>
      <c r="AE1599" s="17"/>
      <c r="AG1599" s="17"/>
      <c r="AK1599" s="132"/>
      <c r="AL1599" s="132"/>
      <c r="AM1599" s="132"/>
      <c r="AN1599" s="132"/>
      <c r="AO1599" s="132"/>
      <c r="AP1599" s="132"/>
      <c r="AQ1599" s="132"/>
      <c r="AR1599" s="132"/>
      <c r="AS1599" s="132"/>
      <c r="AT1599" s="133"/>
      <c r="AU1599" s="133"/>
      <c r="AV1599" s="133"/>
      <c r="AW1599" s="133"/>
      <c r="AX1599" s="134"/>
      <c r="AY1599" s="134"/>
      <c r="AZ1599" s="134"/>
      <c r="BA1599" s="134"/>
      <c r="BB1599" s="134"/>
      <c r="BC1599" s="135"/>
      <c r="BD1599" s="136"/>
      <c r="BG1599" s="48"/>
    </row>
    <row r="1600" spans="1:59" s="5" customFormat="1">
      <c r="A1600" s="127"/>
      <c r="G1600" s="17"/>
      <c r="J1600" s="128"/>
      <c r="K1600" s="129"/>
      <c r="L1600" s="129"/>
      <c r="M1600" s="36"/>
      <c r="N1600" s="130"/>
      <c r="S1600" s="17"/>
      <c r="T1600" s="153"/>
      <c r="X1600" s="17"/>
      <c r="Z1600" s="17"/>
      <c r="AA1600" s="131"/>
      <c r="AB1600" s="47"/>
      <c r="AE1600" s="17"/>
      <c r="AG1600" s="17"/>
      <c r="AK1600" s="132"/>
      <c r="AL1600" s="132"/>
      <c r="AM1600" s="132"/>
      <c r="AN1600" s="132"/>
      <c r="AO1600" s="132"/>
      <c r="AP1600" s="132"/>
      <c r="AQ1600" s="132"/>
      <c r="AR1600" s="132"/>
      <c r="AS1600" s="132"/>
      <c r="AT1600" s="133"/>
      <c r="AU1600" s="133"/>
      <c r="AV1600" s="133"/>
      <c r="AW1600" s="133"/>
      <c r="AX1600" s="134"/>
      <c r="AY1600" s="134"/>
      <c r="AZ1600" s="134"/>
      <c r="BA1600" s="134"/>
      <c r="BB1600" s="134"/>
      <c r="BC1600" s="135"/>
      <c r="BD1600" s="136"/>
      <c r="BG1600" s="48"/>
    </row>
    <row r="1601" spans="1:59" s="5" customFormat="1">
      <c r="A1601" s="127"/>
      <c r="G1601" s="17"/>
      <c r="J1601" s="128"/>
      <c r="K1601" s="129"/>
      <c r="L1601" s="129"/>
      <c r="M1601" s="36"/>
      <c r="N1601" s="130"/>
      <c r="S1601" s="17"/>
      <c r="T1601" s="153"/>
      <c r="X1601" s="17"/>
      <c r="Z1601" s="17"/>
      <c r="AA1601" s="131"/>
      <c r="AB1601" s="47"/>
      <c r="AE1601" s="17"/>
      <c r="AG1601" s="17"/>
      <c r="AK1601" s="132"/>
      <c r="AL1601" s="132"/>
      <c r="AM1601" s="132"/>
      <c r="AN1601" s="132"/>
      <c r="AO1601" s="132"/>
      <c r="AP1601" s="132"/>
      <c r="AQ1601" s="132"/>
      <c r="AR1601" s="132"/>
      <c r="AS1601" s="132"/>
      <c r="AT1601" s="133"/>
      <c r="AU1601" s="133"/>
      <c r="AV1601" s="133"/>
      <c r="AW1601" s="133"/>
      <c r="AX1601" s="134"/>
      <c r="AY1601" s="134"/>
      <c r="AZ1601" s="134"/>
      <c r="BA1601" s="134"/>
      <c r="BB1601" s="134"/>
      <c r="BC1601" s="135"/>
      <c r="BD1601" s="136"/>
      <c r="BG1601" s="48"/>
    </row>
    <row r="1602" spans="1:59" s="5" customFormat="1">
      <c r="A1602" s="127"/>
      <c r="G1602" s="17"/>
      <c r="J1602" s="128"/>
      <c r="K1602" s="129"/>
      <c r="L1602" s="129"/>
      <c r="M1602" s="36"/>
      <c r="N1602" s="130"/>
      <c r="S1602" s="17"/>
      <c r="T1602" s="153"/>
      <c r="X1602" s="17"/>
      <c r="Z1602" s="17"/>
      <c r="AA1602" s="131"/>
      <c r="AB1602" s="47"/>
      <c r="AE1602" s="17"/>
      <c r="AG1602" s="17"/>
      <c r="AK1602" s="132"/>
      <c r="AL1602" s="132"/>
      <c r="AM1602" s="132"/>
      <c r="AN1602" s="132"/>
      <c r="AO1602" s="132"/>
      <c r="AP1602" s="132"/>
      <c r="AQ1602" s="132"/>
      <c r="AR1602" s="132"/>
      <c r="AS1602" s="132"/>
      <c r="AT1602" s="133"/>
      <c r="AU1602" s="133"/>
      <c r="AV1602" s="133"/>
      <c r="AW1602" s="133"/>
      <c r="AX1602" s="134"/>
      <c r="AY1602" s="134"/>
      <c r="AZ1602" s="134"/>
      <c r="BA1602" s="134"/>
      <c r="BB1602" s="134"/>
      <c r="BC1602" s="135"/>
      <c r="BD1602" s="136"/>
      <c r="BG1602" s="48"/>
    </row>
    <row r="1603" spans="1:59" s="5" customFormat="1">
      <c r="A1603" s="127"/>
      <c r="G1603" s="17"/>
      <c r="J1603" s="128"/>
      <c r="K1603" s="129"/>
      <c r="L1603" s="129"/>
      <c r="M1603" s="36"/>
      <c r="N1603" s="130"/>
      <c r="S1603" s="17"/>
      <c r="T1603" s="153"/>
      <c r="X1603" s="17"/>
      <c r="Z1603" s="17"/>
      <c r="AA1603" s="131"/>
      <c r="AB1603" s="47"/>
      <c r="AE1603" s="17"/>
      <c r="AG1603" s="17"/>
      <c r="AK1603" s="132"/>
      <c r="AL1603" s="132"/>
      <c r="AM1603" s="132"/>
      <c r="AN1603" s="132"/>
      <c r="AO1603" s="132"/>
      <c r="AP1603" s="132"/>
      <c r="AQ1603" s="132"/>
      <c r="AR1603" s="132"/>
      <c r="AS1603" s="132"/>
      <c r="AT1603" s="133"/>
      <c r="AU1603" s="133"/>
      <c r="AV1603" s="133"/>
      <c r="AW1603" s="133"/>
      <c r="AX1603" s="134"/>
      <c r="AY1603" s="134"/>
      <c r="AZ1603" s="134"/>
      <c r="BA1603" s="134"/>
      <c r="BB1603" s="134"/>
      <c r="BC1603" s="135"/>
      <c r="BD1603" s="136"/>
      <c r="BG1603" s="48"/>
    </row>
    <row r="1604" spans="1:59" s="5" customFormat="1">
      <c r="A1604" s="127"/>
      <c r="G1604" s="17"/>
      <c r="J1604" s="128"/>
      <c r="K1604" s="129"/>
      <c r="L1604" s="129"/>
      <c r="M1604" s="36"/>
      <c r="N1604" s="130"/>
      <c r="S1604" s="17"/>
      <c r="T1604" s="153"/>
      <c r="X1604" s="17"/>
      <c r="Z1604" s="17"/>
      <c r="AA1604" s="131"/>
      <c r="AB1604" s="47"/>
      <c r="AE1604" s="17"/>
      <c r="AG1604" s="17"/>
      <c r="AK1604" s="132"/>
      <c r="AL1604" s="132"/>
      <c r="AM1604" s="132"/>
      <c r="AN1604" s="132"/>
      <c r="AO1604" s="132"/>
      <c r="AP1604" s="132"/>
      <c r="AQ1604" s="132"/>
      <c r="AR1604" s="132"/>
      <c r="AS1604" s="132"/>
      <c r="AT1604" s="133"/>
      <c r="AU1604" s="133"/>
      <c r="AV1604" s="133"/>
      <c r="AW1604" s="133"/>
      <c r="AX1604" s="134"/>
      <c r="AY1604" s="134"/>
      <c r="AZ1604" s="134"/>
      <c r="BA1604" s="134"/>
      <c r="BB1604" s="134"/>
      <c r="BC1604" s="135"/>
      <c r="BD1604" s="136"/>
      <c r="BG1604" s="48"/>
    </row>
    <row r="1605" spans="1:59" s="5" customFormat="1">
      <c r="A1605" s="127"/>
      <c r="G1605" s="17"/>
      <c r="J1605" s="128"/>
      <c r="K1605" s="129"/>
      <c r="L1605" s="129"/>
      <c r="M1605" s="36"/>
      <c r="N1605" s="130"/>
      <c r="S1605" s="17"/>
      <c r="T1605" s="153"/>
      <c r="X1605" s="17"/>
      <c r="Z1605" s="17"/>
      <c r="AA1605" s="131"/>
      <c r="AB1605" s="47"/>
      <c r="AE1605" s="17"/>
      <c r="AG1605" s="17"/>
      <c r="AK1605" s="132"/>
      <c r="AL1605" s="132"/>
      <c r="AM1605" s="132"/>
      <c r="AN1605" s="132"/>
      <c r="AO1605" s="132"/>
      <c r="AP1605" s="132"/>
      <c r="AQ1605" s="132"/>
      <c r="AR1605" s="132"/>
      <c r="AS1605" s="132"/>
      <c r="AT1605" s="133"/>
      <c r="AU1605" s="133"/>
      <c r="AV1605" s="133"/>
      <c r="AW1605" s="133"/>
      <c r="AX1605" s="134"/>
      <c r="AY1605" s="134"/>
      <c r="AZ1605" s="134"/>
      <c r="BA1605" s="134"/>
      <c r="BB1605" s="134"/>
      <c r="BC1605" s="135"/>
      <c r="BD1605" s="136"/>
      <c r="BG1605" s="48"/>
    </row>
    <row r="1606" spans="1:59" s="5" customFormat="1">
      <c r="A1606" s="127"/>
      <c r="G1606" s="17"/>
      <c r="J1606" s="128"/>
      <c r="K1606" s="129"/>
      <c r="L1606" s="129"/>
      <c r="M1606" s="36"/>
      <c r="N1606" s="130"/>
      <c r="S1606" s="17"/>
      <c r="T1606" s="153"/>
      <c r="X1606" s="17"/>
      <c r="Z1606" s="17"/>
      <c r="AA1606" s="131"/>
      <c r="AB1606" s="47"/>
      <c r="AE1606" s="17"/>
      <c r="AG1606" s="17"/>
      <c r="AK1606" s="132"/>
      <c r="AL1606" s="132"/>
      <c r="AM1606" s="132"/>
      <c r="AN1606" s="132"/>
      <c r="AO1606" s="132"/>
      <c r="AP1606" s="132"/>
      <c r="AQ1606" s="132"/>
      <c r="AR1606" s="132"/>
      <c r="AS1606" s="132"/>
      <c r="AT1606" s="133"/>
      <c r="AU1606" s="133"/>
      <c r="AV1606" s="133"/>
      <c r="AW1606" s="133"/>
      <c r="AX1606" s="134"/>
      <c r="AY1606" s="134"/>
      <c r="AZ1606" s="134"/>
      <c r="BA1606" s="134"/>
      <c r="BB1606" s="134"/>
      <c r="BC1606" s="135"/>
      <c r="BD1606" s="136"/>
      <c r="BG1606" s="48"/>
    </row>
    <row r="1607" spans="1:59" s="5" customFormat="1">
      <c r="A1607" s="127"/>
      <c r="G1607" s="17"/>
      <c r="J1607" s="128"/>
      <c r="K1607" s="129"/>
      <c r="L1607" s="129"/>
      <c r="M1607" s="36"/>
      <c r="N1607" s="130"/>
      <c r="S1607" s="17"/>
      <c r="T1607" s="153"/>
      <c r="X1607" s="17"/>
      <c r="Z1607" s="17"/>
      <c r="AA1607" s="131"/>
      <c r="AB1607" s="47"/>
      <c r="AE1607" s="17"/>
      <c r="AG1607" s="17"/>
      <c r="AK1607" s="132"/>
      <c r="AL1607" s="132"/>
      <c r="AM1607" s="132"/>
      <c r="AN1607" s="132"/>
      <c r="AO1607" s="132"/>
      <c r="AP1607" s="132"/>
      <c r="AQ1607" s="132"/>
      <c r="AR1607" s="132"/>
      <c r="AS1607" s="132"/>
      <c r="AT1607" s="133"/>
      <c r="AU1607" s="133"/>
      <c r="AV1607" s="133"/>
      <c r="AW1607" s="133"/>
      <c r="AX1607" s="134"/>
      <c r="AY1607" s="134"/>
      <c r="AZ1607" s="134"/>
      <c r="BA1607" s="134"/>
      <c r="BB1607" s="134"/>
      <c r="BC1607" s="135"/>
      <c r="BD1607" s="136"/>
      <c r="BG1607" s="48"/>
    </row>
    <row r="1608" spans="1:59" s="5" customFormat="1">
      <c r="A1608" s="127"/>
      <c r="G1608" s="17"/>
      <c r="J1608" s="128"/>
      <c r="K1608" s="129"/>
      <c r="L1608" s="129"/>
      <c r="M1608" s="36"/>
      <c r="N1608" s="130"/>
      <c r="S1608" s="17"/>
      <c r="T1608" s="153"/>
      <c r="X1608" s="17"/>
      <c r="Z1608" s="17"/>
      <c r="AA1608" s="131"/>
      <c r="AB1608" s="47"/>
      <c r="AE1608" s="17"/>
      <c r="AG1608" s="17"/>
      <c r="AK1608" s="132"/>
      <c r="AL1608" s="132"/>
      <c r="AM1608" s="132"/>
      <c r="AN1608" s="132"/>
      <c r="AO1608" s="132"/>
      <c r="AP1608" s="132"/>
      <c r="AQ1608" s="132"/>
      <c r="AR1608" s="132"/>
      <c r="AS1608" s="132"/>
      <c r="AT1608" s="133"/>
      <c r="AU1608" s="133"/>
      <c r="AV1608" s="133"/>
      <c r="AW1608" s="133"/>
      <c r="AX1608" s="134"/>
      <c r="AY1608" s="134"/>
      <c r="AZ1608" s="134"/>
      <c r="BA1608" s="134"/>
      <c r="BB1608" s="134"/>
      <c r="BC1608" s="135"/>
      <c r="BD1608" s="136"/>
      <c r="BG1608" s="48"/>
    </row>
    <row r="1609" spans="1:59" s="5" customFormat="1">
      <c r="A1609" s="127"/>
      <c r="G1609" s="17"/>
      <c r="J1609" s="128"/>
      <c r="K1609" s="129"/>
      <c r="L1609" s="129"/>
      <c r="M1609" s="36"/>
      <c r="N1609" s="130"/>
      <c r="S1609" s="17"/>
      <c r="T1609" s="153"/>
      <c r="X1609" s="17"/>
      <c r="Z1609" s="17"/>
      <c r="AA1609" s="131"/>
      <c r="AB1609" s="47"/>
      <c r="AE1609" s="17"/>
      <c r="AG1609" s="17"/>
      <c r="AK1609" s="132"/>
      <c r="AL1609" s="132"/>
      <c r="AM1609" s="132"/>
      <c r="AN1609" s="132"/>
      <c r="AO1609" s="132"/>
      <c r="AP1609" s="132"/>
      <c r="AQ1609" s="132"/>
      <c r="AR1609" s="132"/>
      <c r="AS1609" s="132"/>
      <c r="AT1609" s="133"/>
      <c r="AU1609" s="133"/>
      <c r="AV1609" s="133"/>
      <c r="AW1609" s="133"/>
      <c r="AX1609" s="134"/>
      <c r="AY1609" s="134"/>
      <c r="AZ1609" s="134"/>
      <c r="BA1609" s="134"/>
      <c r="BB1609" s="134"/>
      <c r="BC1609" s="135"/>
      <c r="BD1609" s="136"/>
      <c r="BG1609" s="48"/>
    </row>
    <row r="1610" spans="1:59" s="5" customFormat="1">
      <c r="A1610" s="127"/>
      <c r="G1610" s="17"/>
      <c r="J1610" s="128"/>
      <c r="K1610" s="129"/>
      <c r="L1610" s="129"/>
      <c r="M1610" s="36"/>
      <c r="N1610" s="130"/>
      <c r="S1610" s="17"/>
      <c r="T1610" s="153"/>
      <c r="X1610" s="17"/>
      <c r="Z1610" s="17"/>
      <c r="AA1610" s="131"/>
      <c r="AB1610" s="47"/>
      <c r="AE1610" s="17"/>
      <c r="AG1610" s="17"/>
      <c r="AK1610" s="132"/>
      <c r="AL1610" s="132"/>
      <c r="AM1610" s="132"/>
      <c r="AN1610" s="132"/>
      <c r="AO1610" s="132"/>
      <c r="AP1610" s="132"/>
      <c r="AQ1610" s="132"/>
      <c r="AR1610" s="132"/>
      <c r="AS1610" s="132"/>
      <c r="AT1610" s="133"/>
      <c r="AU1610" s="133"/>
      <c r="AV1610" s="133"/>
      <c r="AW1610" s="133"/>
      <c r="AX1610" s="134"/>
      <c r="AY1610" s="134"/>
      <c r="AZ1610" s="134"/>
      <c r="BA1610" s="134"/>
      <c r="BB1610" s="134"/>
      <c r="BC1610" s="135"/>
      <c r="BD1610" s="136"/>
      <c r="BG1610" s="48"/>
    </row>
    <row r="1611" spans="1:59" s="5" customFormat="1">
      <c r="A1611" s="127"/>
      <c r="G1611" s="17"/>
      <c r="J1611" s="128"/>
      <c r="K1611" s="129"/>
      <c r="L1611" s="129"/>
      <c r="M1611" s="36"/>
      <c r="N1611" s="130"/>
      <c r="S1611" s="17"/>
      <c r="T1611" s="153"/>
      <c r="X1611" s="17"/>
      <c r="Z1611" s="17"/>
      <c r="AA1611" s="131"/>
      <c r="AB1611" s="47"/>
      <c r="AE1611" s="17"/>
      <c r="AG1611" s="17"/>
      <c r="AK1611" s="132"/>
      <c r="AL1611" s="132"/>
      <c r="AM1611" s="132"/>
      <c r="AN1611" s="132"/>
      <c r="AO1611" s="132"/>
      <c r="AP1611" s="132"/>
      <c r="AQ1611" s="132"/>
      <c r="AR1611" s="132"/>
      <c r="AS1611" s="132"/>
      <c r="AT1611" s="133"/>
      <c r="AU1611" s="133"/>
      <c r="AV1611" s="133"/>
      <c r="AW1611" s="133"/>
      <c r="AX1611" s="134"/>
      <c r="AY1611" s="134"/>
      <c r="AZ1611" s="134"/>
      <c r="BA1611" s="134"/>
      <c r="BB1611" s="134"/>
      <c r="BC1611" s="135"/>
      <c r="BD1611" s="136"/>
      <c r="BG1611" s="48"/>
    </row>
    <row r="1612" spans="1:59" s="5" customFormat="1">
      <c r="A1612" s="127"/>
      <c r="G1612" s="17"/>
      <c r="J1612" s="128"/>
      <c r="K1612" s="129"/>
      <c r="L1612" s="129"/>
      <c r="M1612" s="36"/>
      <c r="N1612" s="130"/>
      <c r="S1612" s="17"/>
      <c r="T1612" s="153"/>
      <c r="X1612" s="17"/>
      <c r="Z1612" s="17"/>
      <c r="AA1612" s="131"/>
      <c r="AB1612" s="47"/>
      <c r="AE1612" s="17"/>
      <c r="AG1612" s="17"/>
      <c r="AK1612" s="132"/>
      <c r="AL1612" s="132"/>
      <c r="AM1612" s="132"/>
      <c r="AN1612" s="132"/>
      <c r="AO1612" s="132"/>
      <c r="AP1612" s="132"/>
      <c r="AQ1612" s="132"/>
      <c r="AR1612" s="132"/>
      <c r="AS1612" s="132"/>
      <c r="AT1612" s="133"/>
      <c r="AU1612" s="133"/>
      <c r="AV1612" s="133"/>
      <c r="AW1612" s="133"/>
      <c r="AX1612" s="134"/>
      <c r="AY1612" s="134"/>
      <c r="AZ1612" s="134"/>
      <c r="BA1612" s="134"/>
      <c r="BB1612" s="134"/>
      <c r="BC1612" s="135"/>
      <c r="BD1612" s="136"/>
      <c r="BG1612" s="48"/>
    </row>
    <row r="1613" spans="1:59" s="5" customFormat="1">
      <c r="A1613" s="127"/>
      <c r="G1613" s="17"/>
      <c r="J1613" s="128"/>
      <c r="K1613" s="129"/>
      <c r="L1613" s="129"/>
      <c r="M1613" s="36"/>
      <c r="N1613" s="130"/>
      <c r="S1613" s="17"/>
      <c r="T1613" s="153"/>
      <c r="X1613" s="17"/>
      <c r="Z1613" s="17"/>
      <c r="AA1613" s="131"/>
      <c r="AB1613" s="47"/>
      <c r="AE1613" s="17"/>
      <c r="AG1613" s="17"/>
      <c r="AK1613" s="132"/>
      <c r="AL1613" s="132"/>
      <c r="AM1613" s="132"/>
      <c r="AN1613" s="132"/>
      <c r="AO1613" s="132"/>
      <c r="AP1613" s="132"/>
      <c r="AQ1613" s="132"/>
      <c r="AR1613" s="132"/>
      <c r="AS1613" s="132"/>
      <c r="AT1613" s="133"/>
      <c r="AU1613" s="133"/>
      <c r="AV1613" s="133"/>
      <c r="AW1613" s="133"/>
      <c r="AX1613" s="134"/>
      <c r="AY1613" s="134"/>
      <c r="AZ1613" s="134"/>
      <c r="BA1613" s="134"/>
      <c r="BB1613" s="134"/>
      <c r="BC1613" s="135"/>
      <c r="BD1613" s="136"/>
      <c r="BG1613" s="48"/>
    </row>
    <row r="1614" spans="1:59" s="5" customFormat="1">
      <c r="A1614" s="127"/>
      <c r="G1614" s="17"/>
      <c r="J1614" s="128"/>
      <c r="K1614" s="129"/>
      <c r="L1614" s="129"/>
      <c r="M1614" s="36"/>
      <c r="N1614" s="130"/>
      <c r="S1614" s="17"/>
      <c r="T1614" s="153"/>
      <c r="X1614" s="17"/>
      <c r="Z1614" s="17"/>
      <c r="AA1614" s="131"/>
      <c r="AB1614" s="47"/>
      <c r="AE1614" s="17"/>
      <c r="AG1614" s="17"/>
      <c r="AK1614" s="132"/>
      <c r="AL1614" s="132"/>
      <c r="AM1614" s="132"/>
      <c r="AN1614" s="132"/>
      <c r="AO1614" s="132"/>
      <c r="AP1614" s="132"/>
      <c r="AQ1614" s="132"/>
      <c r="AR1614" s="132"/>
      <c r="AS1614" s="132"/>
      <c r="AT1614" s="133"/>
      <c r="AU1614" s="133"/>
      <c r="AV1614" s="133"/>
      <c r="AW1614" s="133"/>
      <c r="AX1614" s="134"/>
      <c r="AY1614" s="134"/>
      <c r="AZ1614" s="134"/>
      <c r="BA1614" s="134"/>
      <c r="BB1614" s="134"/>
      <c r="BC1614" s="135"/>
      <c r="BD1614" s="136"/>
      <c r="BG1614" s="48"/>
    </row>
    <row r="1615" spans="1:59" s="5" customFormat="1">
      <c r="A1615" s="127"/>
      <c r="G1615" s="17"/>
      <c r="J1615" s="128"/>
      <c r="K1615" s="129"/>
      <c r="L1615" s="129"/>
      <c r="M1615" s="36"/>
      <c r="N1615" s="130"/>
      <c r="S1615" s="17"/>
      <c r="T1615" s="153"/>
      <c r="X1615" s="17"/>
      <c r="Z1615" s="17"/>
      <c r="AA1615" s="131"/>
      <c r="AB1615" s="47"/>
      <c r="AE1615" s="17"/>
      <c r="AG1615" s="17"/>
      <c r="AK1615" s="132"/>
      <c r="AL1615" s="132"/>
      <c r="AM1615" s="132"/>
      <c r="AN1615" s="132"/>
      <c r="AO1615" s="132"/>
      <c r="AP1615" s="132"/>
      <c r="AQ1615" s="132"/>
      <c r="AR1615" s="132"/>
      <c r="AS1615" s="132"/>
      <c r="AT1615" s="133"/>
      <c r="AU1615" s="133"/>
      <c r="AV1615" s="133"/>
      <c r="AW1615" s="133"/>
      <c r="AX1615" s="134"/>
      <c r="AY1615" s="134"/>
      <c r="AZ1615" s="134"/>
      <c r="BA1615" s="134"/>
      <c r="BB1615" s="134"/>
      <c r="BC1615" s="135"/>
      <c r="BD1615" s="136"/>
      <c r="BG1615" s="48"/>
    </row>
    <row r="1616" spans="1:59" s="5" customFormat="1">
      <c r="A1616" s="127"/>
      <c r="G1616" s="17"/>
      <c r="J1616" s="128"/>
      <c r="K1616" s="129"/>
      <c r="L1616" s="129"/>
      <c r="M1616" s="36"/>
      <c r="N1616" s="130"/>
      <c r="S1616" s="17"/>
      <c r="T1616" s="153"/>
      <c r="X1616" s="17"/>
      <c r="Z1616" s="17"/>
      <c r="AA1616" s="131"/>
      <c r="AB1616" s="47"/>
      <c r="AE1616" s="17"/>
      <c r="AG1616" s="17"/>
      <c r="AK1616" s="132"/>
      <c r="AL1616" s="132"/>
      <c r="AM1616" s="132"/>
      <c r="AN1616" s="132"/>
      <c r="AO1616" s="132"/>
      <c r="AP1616" s="132"/>
      <c r="AQ1616" s="132"/>
      <c r="AR1616" s="132"/>
      <c r="AS1616" s="132"/>
      <c r="AT1616" s="133"/>
      <c r="AU1616" s="133"/>
      <c r="AV1616" s="133"/>
      <c r="AW1616" s="133"/>
      <c r="AX1616" s="134"/>
      <c r="AY1616" s="134"/>
      <c r="AZ1616" s="134"/>
      <c r="BA1616" s="134"/>
      <c r="BB1616" s="134"/>
      <c r="BC1616" s="135"/>
      <c r="BD1616" s="136"/>
      <c r="BG1616" s="48"/>
    </row>
    <row r="1617" spans="1:59" s="5" customFormat="1">
      <c r="A1617" s="127"/>
      <c r="G1617" s="17"/>
      <c r="J1617" s="128"/>
      <c r="K1617" s="129"/>
      <c r="L1617" s="129"/>
      <c r="M1617" s="36"/>
      <c r="N1617" s="130"/>
      <c r="S1617" s="17"/>
      <c r="T1617" s="153"/>
      <c r="X1617" s="17"/>
      <c r="Z1617" s="17"/>
      <c r="AA1617" s="131"/>
      <c r="AB1617" s="47"/>
      <c r="AE1617" s="17"/>
      <c r="AG1617" s="17"/>
      <c r="AK1617" s="132"/>
      <c r="AL1617" s="132"/>
      <c r="AM1617" s="132"/>
      <c r="AN1617" s="132"/>
      <c r="AO1617" s="132"/>
      <c r="AP1617" s="132"/>
      <c r="AQ1617" s="132"/>
      <c r="AR1617" s="132"/>
      <c r="AS1617" s="132"/>
      <c r="AT1617" s="133"/>
      <c r="AU1617" s="133"/>
      <c r="AV1617" s="133"/>
      <c r="AW1617" s="133"/>
      <c r="AX1617" s="134"/>
      <c r="AY1617" s="134"/>
      <c r="AZ1617" s="134"/>
      <c r="BA1617" s="134"/>
      <c r="BB1617" s="134"/>
      <c r="BC1617" s="135"/>
      <c r="BD1617" s="136"/>
      <c r="BG1617" s="48"/>
    </row>
    <row r="1618" spans="1:59" s="5" customFormat="1">
      <c r="A1618" s="127"/>
      <c r="G1618" s="17"/>
      <c r="J1618" s="128"/>
      <c r="K1618" s="129"/>
      <c r="L1618" s="129"/>
      <c r="M1618" s="36"/>
      <c r="N1618" s="130"/>
      <c r="S1618" s="17"/>
      <c r="T1618" s="153"/>
      <c r="X1618" s="17"/>
      <c r="Z1618" s="17"/>
      <c r="AA1618" s="131"/>
      <c r="AB1618" s="47"/>
      <c r="AE1618" s="17"/>
      <c r="AG1618" s="17"/>
      <c r="AK1618" s="132"/>
      <c r="AL1618" s="132"/>
      <c r="AM1618" s="132"/>
      <c r="AN1618" s="132"/>
      <c r="AO1618" s="132"/>
      <c r="AP1618" s="132"/>
      <c r="AQ1618" s="132"/>
      <c r="AR1618" s="132"/>
      <c r="AS1618" s="132"/>
      <c r="AT1618" s="133"/>
      <c r="AU1618" s="133"/>
      <c r="AV1618" s="133"/>
      <c r="AW1618" s="133"/>
      <c r="AX1618" s="134"/>
      <c r="AY1618" s="134"/>
      <c r="AZ1618" s="134"/>
      <c r="BA1618" s="134"/>
      <c r="BB1618" s="134"/>
      <c r="BC1618" s="135"/>
      <c r="BD1618" s="136"/>
      <c r="BG1618" s="48"/>
    </row>
    <row r="1619" spans="1:59" s="5" customFormat="1">
      <c r="A1619" s="127"/>
      <c r="G1619" s="17"/>
      <c r="J1619" s="128"/>
      <c r="K1619" s="129"/>
      <c r="L1619" s="129"/>
      <c r="M1619" s="36"/>
      <c r="N1619" s="130"/>
      <c r="S1619" s="17"/>
      <c r="T1619" s="153"/>
      <c r="X1619" s="17"/>
      <c r="Z1619" s="17"/>
      <c r="AA1619" s="131"/>
      <c r="AB1619" s="47"/>
      <c r="AE1619" s="17"/>
      <c r="AG1619" s="17"/>
      <c r="AK1619" s="132"/>
      <c r="AL1619" s="132"/>
      <c r="AM1619" s="132"/>
      <c r="AN1619" s="132"/>
      <c r="AO1619" s="132"/>
      <c r="AP1619" s="132"/>
      <c r="AQ1619" s="132"/>
      <c r="AR1619" s="132"/>
      <c r="AS1619" s="132"/>
      <c r="AT1619" s="133"/>
      <c r="AU1619" s="133"/>
      <c r="AV1619" s="133"/>
      <c r="AW1619" s="133"/>
      <c r="AX1619" s="134"/>
      <c r="AY1619" s="134"/>
      <c r="AZ1619" s="134"/>
      <c r="BA1619" s="134"/>
      <c r="BB1619" s="134"/>
      <c r="BC1619" s="135"/>
      <c r="BD1619" s="136"/>
      <c r="BG1619" s="48"/>
    </row>
    <row r="1620" spans="1:59" s="5" customFormat="1">
      <c r="A1620" s="127"/>
      <c r="G1620" s="17"/>
      <c r="J1620" s="128"/>
      <c r="K1620" s="129"/>
      <c r="L1620" s="129"/>
      <c r="M1620" s="36"/>
      <c r="N1620" s="130"/>
      <c r="S1620" s="17"/>
      <c r="T1620" s="153"/>
      <c r="X1620" s="17"/>
      <c r="Z1620" s="17"/>
      <c r="AA1620" s="131"/>
      <c r="AB1620" s="47"/>
      <c r="AE1620" s="17"/>
      <c r="AG1620" s="17"/>
      <c r="AK1620" s="132"/>
      <c r="AL1620" s="132"/>
      <c r="AM1620" s="132"/>
      <c r="AN1620" s="132"/>
      <c r="AO1620" s="132"/>
      <c r="AP1620" s="132"/>
      <c r="AQ1620" s="132"/>
      <c r="AR1620" s="132"/>
      <c r="AS1620" s="132"/>
      <c r="AT1620" s="133"/>
      <c r="AU1620" s="133"/>
      <c r="AV1620" s="133"/>
      <c r="AW1620" s="133"/>
      <c r="AX1620" s="134"/>
      <c r="AY1620" s="134"/>
      <c r="AZ1620" s="134"/>
      <c r="BA1620" s="134"/>
      <c r="BB1620" s="134"/>
      <c r="BC1620" s="135"/>
      <c r="BD1620" s="136"/>
      <c r="BG1620" s="48"/>
    </row>
    <row r="1621" spans="1:59" s="5" customFormat="1">
      <c r="A1621" s="127"/>
      <c r="G1621" s="17"/>
      <c r="J1621" s="128"/>
      <c r="K1621" s="129"/>
      <c r="L1621" s="129"/>
      <c r="M1621" s="36"/>
      <c r="N1621" s="130"/>
      <c r="S1621" s="17"/>
      <c r="T1621" s="153"/>
      <c r="X1621" s="17"/>
      <c r="Z1621" s="17"/>
      <c r="AA1621" s="131"/>
      <c r="AB1621" s="47"/>
      <c r="AE1621" s="17"/>
      <c r="AG1621" s="17"/>
      <c r="AK1621" s="132"/>
      <c r="AL1621" s="132"/>
      <c r="AM1621" s="132"/>
      <c r="AN1621" s="132"/>
      <c r="AO1621" s="132"/>
      <c r="AP1621" s="132"/>
      <c r="AQ1621" s="132"/>
      <c r="AR1621" s="132"/>
      <c r="AS1621" s="132"/>
      <c r="AT1621" s="133"/>
      <c r="AU1621" s="133"/>
      <c r="AV1621" s="133"/>
      <c r="AW1621" s="133"/>
      <c r="AX1621" s="134"/>
      <c r="AY1621" s="134"/>
      <c r="AZ1621" s="134"/>
      <c r="BA1621" s="134"/>
      <c r="BB1621" s="134"/>
      <c r="BC1621" s="135"/>
      <c r="BD1621" s="136"/>
      <c r="BG1621" s="48"/>
    </row>
    <row r="1622" spans="1:59" s="5" customFormat="1">
      <c r="A1622" s="127"/>
      <c r="G1622" s="17"/>
      <c r="J1622" s="128"/>
      <c r="K1622" s="129"/>
      <c r="L1622" s="129"/>
      <c r="M1622" s="36"/>
      <c r="N1622" s="130"/>
      <c r="S1622" s="17"/>
      <c r="T1622" s="153"/>
      <c r="X1622" s="17"/>
      <c r="Z1622" s="17"/>
      <c r="AA1622" s="131"/>
      <c r="AB1622" s="47"/>
      <c r="AE1622" s="17"/>
      <c r="AG1622" s="17"/>
      <c r="AK1622" s="132"/>
      <c r="AL1622" s="132"/>
      <c r="AM1622" s="132"/>
      <c r="AN1622" s="132"/>
      <c r="AO1622" s="132"/>
      <c r="AP1622" s="132"/>
      <c r="AQ1622" s="132"/>
      <c r="AR1622" s="132"/>
      <c r="AS1622" s="132"/>
      <c r="AT1622" s="133"/>
      <c r="AU1622" s="133"/>
      <c r="AV1622" s="133"/>
      <c r="AW1622" s="133"/>
      <c r="AX1622" s="134"/>
      <c r="AY1622" s="134"/>
      <c r="AZ1622" s="134"/>
      <c r="BA1622" s="134"/>
      <c r="BB1622" s="134"/>
      <c r="BC1622" s="135"/>
      <c r="BD1622" s="136"/>
      <c r="BG1622" s="48"/>
    </row>
    <row r="1623" spans="1:59" s="5" customFormat="1">
      <c r="A1623" s="127"/>
      <c r="G1623" s="17"/>
      <c r="J1623" s="128"/>
      <c r="K1623" s="129"/>
      <c r="L1623" s="129"/>
      <c r="M1623" s="36"/>
      <c r="N1623" s="130"/>
      <c r="S1623" s="17"/>
      <c r="T1623" s="153"/>
      <c r="X1623" s="17"/>
      <c r="Z1623" s="17"/>
      <c r="AA1623" s="131"/>
      <c r="AB1623" s="47"/>
      <c r="AE1623" s="17"/>
      <c r="AG1623" s="17"/>
      <c r="AK1623" s="132"/>
      <c r="AL1623" s="132"/>
      <c r="AM1623" s="132"/>
      <c r="AN1623" s="132"/>
      <c r="AO1623" s="132"/>
      <c r="AP1623" s="132"/>
      <c r="AQ1623" s="132"/>
      <c r="AR1623" s="132"/>
      <c r="AS1623" s="132"/>
      <c r="AT1623" s="133"/>
      <c r="AU1623" s="133"/>
      <c r="AV1623" s="133"/>
      <c r="AW1623" s="133"/>
      <c r="AX1623" s="134"/>
      <c r="AY1623" s="134"/>
      <c r="AZ1623" s="134"/>
      <c r="BA1623" s="134"/>
      <c r="BB1623" s="134"/>
      <c r="BC1623" s="135"/>
      <c r="BD1623" s="136"/>
      <c r="BG1623" s="48"/>
    </row>
    <row r="1624" spans="1:59" s="5" customFormat="1">
      <c r="A1624" s="127"/>
      <c r="G1624" s="17"/>
      <c r="J1624" s="128"/>
      <c r="K1624" s="129"/>
      <c r="L1624" s="129"/>
      <c r="M1624" s="36"/>
      <c r="N1624" s="130"/>
      <c r="S1624" s="17"/>
      <c r="T1624" s="153"/>
      <c r="X1624" s="17"/>
      <c r="Z1624" s="17"/>
      <c r="AA1624" s="131"/>
      <c r="AB1624" s="47"/>
      <c r="AE1624" s="17"/>
      <c r="AG1624" s="17"/>
      <c r="AK1624" s="132"/>
      <c r="AL1624" s="132"/>
      <c r="AM1624" s="132"/>
      <c r="AN1624" s="132"/>
      <c r="AO1624" s="132"/>
      <c r="AP1624" s="132"/>
      <c r="AQ1624" s="132"/>
      <c r="AR1624" s="132"/>
      <c r="AS1624" s="132"/>
      <c r="AT1624" s="133"/>
      <c r="AU1624" s="133"/>
      <c r="AV1624" s="133"/>
      <c r="AW1624" s="133"/>
      <c r="AX1624" s="134"/>
      <c r="AY1624" s="134"/>
      <c r="AZ1624" s="134"/>
      <c r="BA1624" s="134"/>
      <c r="BB1624" s="134"/>
      <c r="BC1624" s="135"/>
      <c r="BD1624" s="136"/>
      <c r="BG1624" s="48"/>
    </row>
    <row r="1625" spans="1:59" s="5" customFormat="1">
      <c r="A1625" s="127"/>
      <c r="G1625" s="17"/>
      <c r="J1625" s="128"/>
      <c r="K1625" s="129"/>
      <c r="L1625" s="129"/>
      <c r="M1625" s="36"/>
      <c r="N1625" s="130"/>
      <c r="S1625" s="17"/>
      <c r="T1625" s="153"/>
      <c r="X1625" s="17"/>
      <c r="Z1625" s="17"/>
      <c r="AA1625" s="131"/>
      <c r="AB1625" s="47"/>
      <c r="AE1625" s="17"/>
      <c r="AG1625" s="17"/>
      <c r="AK1625" s="132"/>
      <c r="AL1625" s="132"/>
      <c r="AM1625" s="132"/>
      <c r="AN1625" s="132"/>
      <c r="AO1625" s="132"/>
      <c r="AP1625" s="132"/>
      <c r="AQ1625" s="132"/>
      <c r="AR1625" s="132"/>
      <c r="AS1625" s="132"/>
      <c r="AT1625" s="133"/>
      <c r="AU1625" s="133"/>
      <c r="AV1625" s="133"/>
      <c r="AW1625" s="133"/>
      <c r="AX1625" s="134"/>
      <c r="AY1625" s="134"/>
      <c r="AZ1625" s="134"/>
      <c r="BA1625" s="134"/>
      <c r="BB1625" s="134"/>
      <c r="BC1625" s="135"/>
      <c r="BD1625" s="136"/>
      <c r="BG1625" s="48"/>
    </row>
    <row r="1626" spans="1:59" s="5" customFormat="1">
      <c r="A1626" s="127"/>
      <c r="G1626" s="17"/>
      <c r="J1626" s="128"/>
      <c r="K1626" s="129"/>
      <c r="L1626" s="129"/>
      <c r="M1626" s="36"/>
      <c r="N1626" s="130"/>
      <c r="S1626" s="17"/>
      <c r="T1626" s="153"/>
      <c r="X1626" s="17"/>
      <c r="Z1626" s="17"/>
      <c r="AA1626" s="131"/>
      <c r="AB1626" s="47"/>
      <c r="AE1626" s="17"/>
      <c r="AG1626" s="17"/>
      <c r="AK1626" s="132"/>
      <c r="AL1626" s="132"/>
      <c r="AM1626" s="132"/>
      <c r="AN1626" s="132"/>
      <c r="AO1626" s="132"/>
      <c r="AP1626" s="132"/>
      <c r="AQ1626" s="132"/>
      <c r="AR1626" s="132"/>
      <c r="AS1626" s="132"/>
      <c r="AT1626" s="133"/>
      <c r="AU1626" s="133"/>
      <c r="AV1626" s="133"/>
      <c r="AW1626" s="133"/>
      <c r="AX1626" s="134"/>
      <c r="AY1626" s="134"/>
      <c r="AZ1626" s="134"/>
      <c r="BA1626" s="134"/>
      <c r="BB1626" s="134"/>
      <c r="BC1626" s="135"/>
      <c r="BD1626" s="136"/>
      <c r="BG1626" s="48"/>
    </row>
    <row r="1627" spans="1:59" s="5" customFormat="1">
      <c r="A1627" s="127"/>
      <c r="G1627" s="17"/>
      <c r="J1627" s="128"/>
      <c r="K1627" s="129"/>
      <c r="L1627" s="129"/>
      <c r="M1627" s="36"/>
      <c r="N1627" s="130"/>
      <c r="S1627" s="17"/>
      <c r="T1627" s="153"/>
      <c r="X1627" s="17"/>
      <c r="Z1627" s="17"/>
      <c r="AA1627" s="131"/>
      <c r="AB1627" s="47"/>
      <c r="AE1627" s="17"/>
      <c r="AG1627" s="17"/>
      <c r="AK1627" s="132"/>
      <c r="AL1627" s="132"/>
      <c r="AM1627" s="132"/>
      <c r="AN1627" s="132"/>
      <c r="AO1627" s="132"/>
      <c r="AP1627" s="132"/>
      <c r="AQ1627" s="132"/>
      <c r="AR1627" s="132"/>
      <c r="AS1627" s="132"/>
      <c r="AT1627" s="133"/>
      <c r="AU1627" s="133"/>
      <c r="AV1627" s="133"/>
      <c r="AW1627" s="133"/>
      <c r="AX1627" s="134"/>
      <c r="AY1627" s="134"/>
      <c r="AZ1627" s="134"/>
      <c r="BA1627" s="134"/>
      <c r="BB1627" s="134"/>
      <c r="BC1627" s="135"/>
      <c r="BD1627" s="136"/>
      <c r="BG1627" s="48"/>
    </row>
    <row r="1628" spans="1:59" s="5" customFormat="1">
      <c r="A1628" s="127"/>
      <c r="G1628" s="17"/>
      <c r="J1628" s="128"/>
      <c r="K1628" s="129"/>
      <c r="L1628" s="129"/>
      <c r="M1628" s="36"/>
      <c r="N1628" s="130"/>
      <c r="S1628" s="17"/>
      <c r="T1628" s="153"/>
      <c r="X1628" s="17"/>
      <c r="Z1628" s="17"/>
      <c r="AA1628" s="131"/>
      <c r="AB1628" s="47"/>
      <c r="AE1628" s="17"/>
      <c r="AG1628" s="17"/>
      <c r="AK1628" s="132"/>
      <c r="AL1628" s="132"/>
      <c r="AM1628" s="132"/>
      <c r="AN1628" s="132"/>
      <c r="AO1628" s="132"/>
      <c r="AP1628" s="132"/>
      <c r="AQ1628" s="132"/>
      <c r="AR1628" s="132"/>
      <c r="AS1628" s="132"/>
      <c r="AT1628" s="133"/>
      <c r="AU1628" s="133"/>
      <c r="AV1628" s="133"/>
      <c r="AW1628" s="133"/>
      <c r="AX1628" s="134"/>
      <c r="AY1628" s="134"/>
      <c r="AZ1628" s="134"/>
      <c r="BA1628" s="134"/>
      <c r="BB1628" s="134"/>
      <c r="BC1628" s="135"/>
      <c r="BD1628" s="136"/>
      <c r="BG1628" s="48"/>
    </row>
    <row r="1629" spans="1:59" s="5" customFormat="1">
      <c r="A1629" s="127"/>
      <c r="G1629" s="17"/>
      <c r="J1629" s="128"/>
      <c r="K1629" s="129"/>
      <c r="L1629" s="129"/>
      <c r="M1629" s="36"/>
      <c r="N1629" s="130"/>
      <c r="S1629" s="17"/>
      <c r="T1629" s="153"/>
      <c r="X1629" s="17"/>
      <c r="Z1629" s="17"/>
      <c r="AA1629" s="131"/>
      <c r="AB1629" s="47"/>
      <c r="AE1629" s="17"/>
      <c r="AG1629" s="17"/>
      <c r="AK1629" s="132"/>
      <c r="AL1629" s="132"/>
      <c r="AM1629" s="132"/>
      <c r="AN1629" s="132"/>
      <c r="AO1629" s="132"/>
      <c r="AP1629" s="132"/>
      <c r="AQ1629" s="132"/>
      <c r="AR1629" s="132"/>
      <c r="AS1629" s="132"/>
      <c r="AT1629" s="133"/>
      <c r="AU1629" s="133"/>
      <c r="AV1629" s="133"/>
      <c r="AW1629" s="133"/>
      <c r="AX1629" s="134"/>
      <c r="AY1629" s="134"/>
      <c r="AZ1629" s="134"/>
      <c r="BA1629" s="134"/>
      <c r="BB1629" s="134"/>
      <c r="BC1629" s="135"/>
      <c r="BD1629" s="136"/>
      <c r="BG1629" s="48"/>
    </row>
    <row r="1630" spans="1:59" s="5" customFormat="1">
      <c r="A1630" s="127"/>
      <c r="G1630" s="17"/>
      <c r="J1630" s="128"/>
      <c r="K1630" s="129"/>
      <c r="L1630" s="129"/>
      <c r="M1630" s="36"/>
      <c r="N1630" s="130"/>
      <c r="S1630" s="17"/>
      <c r="T1630" s="153"/>
      <c r="X1630" s="17"/>
      <c r="Z1630" s="17"/>
      <c r="AA1630" s="131"/>
      <c r="AB1630" s="47"/>
      <c r="AE1630" s="17"/>
      <c r="AG1630" s="17"/>
      <c r="AK1630" s="132"/>
      <c r="AL1630" s="132"/>
      <c r="AM1630" s="132"/>
      <c r="AN1630" s="132"/>
      <c r="AO1630" s="132"/>
      <c r="AP1630" s="132"/>
      <c r="AQ1630" s="132"/>
      <c r="AR1630" s="132"/>
      <c r="AS1630" s="132"/>
      <c r="AT1630" s="133"/>
      <c r="AU1630" s="133"/>
      <c r="AV1630" s="133"/>
      <c r="AW1630" s="133"/>
      <c r="AX1630" s="134"/>
      <c r="AY1630" s="134"/>
      <c r="AZ1630" s="134"/>
      <c r="BA1630" s="134"/>
      <c r="BB1630" s="134"/>
      <c r="BC1630" s="135"/>
      <c r="BD1630" s="136"/>
      <c r="BG1630" s="48"/>
    </row>
    <row r="1631" spans="1:59" s="5" customFormat="1">
      <c r="A1631" s="127"/>
      <c r="G1631" s="17"/>
      <c r="J1631" s="128"/>
      <c r="K1631" s="129"/>
      <c r="L1631" s="129"/>
      <c r="M1631" s="36"/>
      <c r="N1631" s="130"/>
      <c r="S1631" s="17"/>
      <c r="T1631" s="153"/>
      <c r="X1631" s="17"/>
      <c r="Z1631" s="17"/>
      <c r="AA1631" s="131"/>
      <c r="AB1631" s="47"/>
      <c r="AE1631" s="17"/>
      <c r="AG1631" s="17"/>
      <c r="AK1631" s="132"/>
      <c r="AL1631" s="132"/>
      <c r="AM1631" s="132"/>
      <c r="AN1631" s="132"/>
      <c r="AO1631" s="132"/>
      <c r="AP1631" s="132"/>
      <c r="AQ1631" s="132"/>
      <c r="AR1631" s="132"/>
      <c r="AS1631" s="132"/>
      <c r="AT1631" s="133"/>
      <c r="AU1631" s="133"/>
      <c r="AV1631" s="133"/>
      <c r="AW1631" s="133"/>
      <c r="AX1631" s="134"/>
      <c r="AY1631" s="134"/>
      <c r="AZ1631" s="134"/>
      <c r="BA1631" s="134"/>
      <c r="BB1631" s="134"/>
      <c r="BC1631" s="135"/>
      <c r="BD1631" s="136"/>
      <c r="BG1631" s="48"/>
    </row>
    <row r="1632" spans="1:59" s="5" customFormat="1">
      <c r="A1632" s="127"/>
      <c r="G1632" s="17"/>
      <c r="J1632" s="128"/>
      <c r="K1632" s="129"/>
      <c r="L1632" s="129"/>
      <c r="M1632" s="36"/>
      <c r="N1632" s="130"/>
      <c r="S1632" s="17"/>
      <c r="T1632" s="153"/>
      <c r="X1632" s="17"/>
      <c r="Z1632" s="17"/>
      <c r="AA1632" s="131"/>
      <c r="AB1632" s="47"/>
      <c r="AE1632" s="17"/>
      <c r="AG1632" s="17"/>
      <c r="AK1632" s="132"/>
      <c r="AL1632" s="132"/>
      <c r="AM1632" s="132"/>
      <c r="AN1632" s="132"/>
      <c r="AO1632" s="132"/>
      <c r="AP1632" s="132"/>
      <c r="AQ1632" s="132"/>
      <c r="AR1632" s="132"/>
      <c r="AS1632" s="132"/>
      <c r="AT1632" s="133"/>
      <c r="AU1632" s="133"/>
      <c r="AV1632" s="133"/>
      <c r="AW1632" s="133"/>
      <c r="AX1632" s="134"/>
      <c r="AY1632" s="134"/>
      <c r="AZ1632" s="134"/>
      <c r="BA1632" s="134"/>
      <c r="BB1632" s="134"/>
      <c r="BC1632" s="135"/>
      <c r="BD1632" s="136"/>
      <c r="BG1632" s="48"/>
    </row>
    <row r="1633" spans="1:59" s="5" customFormat="1">
      <c r="A1633" s="127"/>
      <c r="G1633" s="17"/>
      <c r="J1633" s="128"/>
      <c r="K1633" s="129"/>
      <c r="L1633" s="129"/>
      <c r="M1633" s="36"/>
      <c r="N1633" s="130"/>
      <c r="S1633" s="17"/>
      <c r="T1633" s="153"/>
      <c r="X1633" s="17"/>
      <c r="Z1633" s="17"/>
      <c r="AA1633" s="131"/>
      <c r="AB1633" s="47"/>
      <c r="AE1633" s="17"/>
      <c r="AG1633" s="17"/>
      <c r="AK1633" s="132"/>
      <c r="AL1633" s="132"/>
      <c r="AM1633" s="132"/>
      <c r="AN1633" s="132"/>
      <c r="AO1633" s="132"/>
      <c r="AP1633" s="132"/>
      <c r="AQ1633" s="132"/>
      <c r="AR1633" s="132"/>
      <c r="AS1633" s="132"/>
      <c r="AT1633" s="133"/>
      <c r="AU1633" s="133"/>
      <c r="AV1633" s="133"/>
      <c r="AW1633" s="133"/>
      <c r="AX1633" s="134"/>
      <c r="AY1633" s="134"/>
      <c r="AZ1633" s="134"/>
      <c r="BA1633" s="134"/>
      <c r="BB1633" s="134"/>
      <c r="BC1633" s="135"/>
      <c r="BD1633" s="136"/>
      <c r="BG1633" s="48"/>
    </row>
    <row r="1634" spans="1:59" s="5" customFormat="1">
      <c r="A1634" s="127"/>
      <c r="G1634" s="17"/>
      <c r="J1634" s="128"/>
      <c r="K1634" s="129"/>
      <c r="L1634" s="129"/>
      <c r="M1634" s="36"/>
      <c r="N1634" s="130"/>
      <c r="S1634" s="17"/>
      <c r="T1634" s="153"/>
      <c r="X1634" s="17"/>
      <c r="Z1634" s="17"/>
      <c r="AA1634" s="131"/>
      <c r="AB1634" s="47"/>
      <c r="AE1634" s="17"/>
      <c r="AG1634" s="17"/>
      <c r="AK1634" s="132"/>
      <c r="AL1634" s="132"/>
      <c r="AM1634" s="132"/>
      <c r="AN1634" s="132"/>
      <c r="AO1634" s="132"/>
      <c r="AP1634" s="132"/>
      <c r="AQ1634" s="132"/>
      <c r="AR1634" s="132"/>
      <c r="AS1634" s="132"/>
      <c r="AT1634" s="133"/>
      <c r="AU1634" s="133"/>
      <c r="AV1634" s="133"/>
      <c r="AW1634" s="133"/>
      <c r="AX1634" s="134"/>
      <c r="AY1634" s="134"/>
      <c r="AZ1634" s="134"/>
      <c r="BA1634" s="134"/>
      <c r="BB1634" s="134"/>
      <c r="BC1634" s="135"/>
      <c r="BD1634" s="136"/>
      <c r="BG1634" s="48"/>
    </row>
    <row r="1635" spans="1:59" s="5" customFormat="1">
      <c r="A1635" s="127"/>
      <c r="G1635" s="17"/>
      <c r="J1635" s="128"/>
      <c r="K1635" s="129"/>
      <c r="L1635" s="129"/>
      <c r="M1635" s="36"/>
      <c r="N1635" s="130"/>
      <c r="S1635" s="17"/>
      <c r="T1635" s="153"/>
      <c r="X1635" s="17"/>
      <c r="Z1635" s="17"/>
      <c r="AA1635" s="131"/>
      <c r="AB1635" s="47"/>
      <c r="AE1635" s="17"/>
      <c r="AG1635" s="17"/>
      <c r="AK1635" s="132"/>
      <c r="AL1635" s="132"/>
      <c r="AM1635" s="132"/>
      <c r="AN1635" s="132"/>
      <c r="AO1635" s="132"/>
      <c r="AP1635" s="132"/>
      <c r="AQ1635" s="132"/>
      <c r="AR1635" s="132"/>
      <c r="AS1635" s="132"/>
      <c r="AT1635" s="133"/>
      <c r="AU1635" s="133"/>
      <c r="AV1635" s="133"/>
      <c r="AW1635" s="133"/>
      <c r="AX1635" s="134"/>
      <c r="AY1635" s="134"/>
      <c r="AZ1635" s="134"/>
      <c r="BA1635" s="134"/>
      <c r="BB1635" s="134"/>
      <c r="BC1635" s="135"/>
      <c r="BD1635" s="136"/>
      <c r="BG1635" s="48"/>
    </row>
    <row r="1636" spans="1:59" s="5" customFormat="1">
      <c r="A1636" s="127"/>
      <c r="G1636" s="17"/>
      <c r="J1636" s="128"/>
      <c r="K1636" s="129"/>
      <c r="L1636" s="129"/>
      <c r="M1636" s="36"/>
      <c r="N1636" s="130"/>
      <c r="S1636" s="17"/>
      <c r="T1636" s="153"/>
      <c r="X1636" s="17"/>
      <c r="Z1636" s="17"/>
      <c r="AA1636" s="131"/>
      <c r="AB1636" s="47"/>
      <c r="AE1636" s="17"/>
      <c r="AG1636" s="17"/>
      <c r="AK1636" s="132"/>
      <c r="AL1636" s="132"/>
      <c r="AM1636" s="132"/>
      <c r="AN1636" s="132"/>
      <c r="AO1636" s="132"/>
      <c r="AP1636" s="132"/>
      <c r="AQ1636" s="132"/>
      <c r="AR1636" s="132"/>
      <c r="AS1636" s="132"/>
      <c r="AT1636" s="133"/>
      <c r="AU1636" s="133"/>
      <c r="AV1636" s="133"/>
      <c r="AW1636" s="133"/>
      <c r="AX1636" s="134"/>
      <c r="AY1636" s="134"/>
      <c r="AZ1636" s="134"/>
      <c r="BA1636" s="134"/>
      <c r="BB1636" s="134"/>
      <c r="BC1636" s="135"/>
      <c r="BD1636" s="136"/>
      <c r="BG1636" s="48"/>
    </row>
    <row r="1637" spans="1:59" s="5" customFormat="1">
      <c r="A1637" s="127"/>
      <c r="G1637" s="17"/>
      <c r="J1637" s="128"/>
      <c r="K1637" s="129"/>
      <c r="L1637" s="129"/>
      <c r="M1637" s="36"/>
      <c r="N1637" s="130"/>
      <c r="S1637" s="17"/>
      <c r="T1637" s="153"/>
      <c r="X1637" s="17"/>
      <c r="Z1637" s="17"/>
      <c r="AA1637" s="131"/>
      <c r="AB1637" s="47"/>
      <c r="AE1637" s="17"/>
      <c r="AG1637" s="17"/>
      <c r="AK1637" s="132"/>
      <c r="AL1637" s="132"/>
      <c r="AM1637" s="132"/>
      <c r="AN1637" s="132"/>
      <c r="AO1637" s="132"/>
      <c r="AP1637" s="132"/>
      <c r="AQ1637" s="132"/>
      <c r="AR1637" s="132"/>
      <c r="AS1637" s="132"/>
      <c r="AT1637" s="133"/>
      <c r="AU1637" s="133"/>
      <c r="AV1637" s="133"/>
      <c r="AW1637" s="133"/>
      <c r="AX1637" s="134"/>
      <c r="AY1637" s="134"/>
      <c r="AZ1637" s="134"/>
      <c r="BA1637" s="134"/>
      <c r="BB1637" s="134"/>
      <c r="BC1637" s="135"/>
      <c r="BD1637" s="136"/>
      <c r="BG1637" s="48"/>
    </row>
    <row r="1638" spans="1:59" s="5" customFormat="1">
      <c r="A1638" s="127"/>
      <c r="G1638" s="17"/>
      <c r="J1638" s="128"/>
      <c r="K1638" s="129"/>
      <c r="L1638" s="129"/>
      <c r="M1638" s="36"/>
      <c r="N1638" s="130"/>
      <c r="S1638" s="17"/>
      <c r="T1638" s="153"/>
      <c r="X1638" s="17"/>
      <c r="Z1638" s="17"/>
      <c r="AA1638" s="131"/>
      <c r="AB1638" s="47"/>
      <c r="AE1638" s="17"/>
      <c r="AG1638" s="17"/>
      <c r="AK1638" s="132"/>
      <c r="AL1638" s="132"/>
      <c r="AM1638" s="132"/>
      <c r="AN1638" s="132"/>
      <c r="AO1638" s="132"/>
      <c r="AP1638" s="132"/>
      <c r="AQ1638" s="132"/>
      <c r="AR1638" s="132"/>
      <c r="AS1638" s="132"/>
      <c r="AT1638" s="133"/>
      <c r="AU1638" s="133"/>
      <c r="AV1638" s="133"/>
      <c r="AW1638" s="133"/>
      <c r="AX1638" s="134"/>
      <c r="AY1638" s="134"/>
      <c r="AZ1638" s="134"/>
      <c r="BA1638" s="134"/>
      <c r="BB1638" s="134"/>
      <c r="BC1638" s="135"/>
      <c r="BD1638" s="136"/>
      <c r="BG1638" s="48"/>
    </row>
    <row r="1639" spans="1:59" s="5" customFormat="1">
      <c r="A1639" s="127"/>
      <c r="G1639" s="17"/>
      <c r="J1639" s="128"/>
      <c r="K1639" s="129"/>
      <c r="L1639" s="129"/>
      <c r="M1639" s="36"/>
      <c r="N1639" s="130"/>
      <c r="S1639" s="17"/>
      <c r="T1639" s="153"/>
      <c r="X1639" s="17"/>
      <c r="Z1639" s="17"/>
      <c r="AA1639" s="131"/>
      <c r="AB1639" s="47"/>
      <c r="AE1639" s="17"/>
      <c r="AG1639" s="17"/>
      <c r="AK1639" s="132"/>
      <c r="AL1639" s="132"/>
      <c r="AM1639" s="132"/>
      <c r="AN1639" s="132"/>
      <c r="AO1639" s="132"/>
      <c r="AP1639" s="132"/>
      <c r="AQ1639" s="132"/>
      <c r="AR1639" s="132"/>
      <c r="AS1639" s="132"/>
      <c r="AT1639" s="133"/>
      <c r="AU1639" s="133"/>
      <c r="AV1639" s="133"/>
      <c r="AW1639" s="133"/>
      <c r="AX1639" s="134"/>
      <c r="AY1639" s="134"/>
      <c r="AZ1639" s="134"/>
      <c r="BA1639" s="134"/>
      <c r="BB1639" s="134"/>
      <c r="BC1639" s="135"/>
      <c r="BD1639" s="136"/>
      <c r="BG1639" s="48"/>
    </row>
    <row r="1640" spans="1:59" s="5" customFormat="1">
      <c r="A1640" s="127"/>
      <c r="G1640" s="17"/>
      <c r="J1640" s="128"/>
      <c r="K1640" s="129"/>
      <c r="L1640" s="129"/>
      <c r="M1640" s="36"/>
      <c r="N1640" s="130"/>
      <c r="S1640" s="17"/>
      <c r="T1640" s="153"/>
      <c r="X1640" s="17"/>
      <c r="Z1640" s="17"/>
      <c r="AA1640" s="131"/>
      <c r="AB1640" s="47"/>
      <c r="AE1640" s="17"/>
      <c r="AG1640" s="17"/>
      <c r="AK1640" s="132"/>
      <c r="AL1640" s="132"/>
      <c r="AM1640" s="132"/>
      <c r="AN1640" s="132"/>
      <c r="AO1640" s="132"/>
      <c r="AP1640" s="132"/>
      <c r="AQ1640" s="132"/>
      <c r="AR1640" s="132"/>
      <c r="AS1640" s="132"/>
      <c r="AT1640" s="133"/>
      <c r="AU1640" s="133"/>
      <c r="AV1640" s="133"/>
      <c r="AW1640" s="133"/>
      <c r="AX1640" s="134"/>
      <c r="AY1640" s="134"/>
      <c r="AZ1640" s="134"/>
      <c r="BA1640" s="134"/>
      <c r="BB1640" s="134"/>
      <c r="BC1640" s="135"/>
      <c r="BD1640" s="136"/>
      <c r="BG1640" s="48"/>
    </row>
    <row r="1641" spans="1:59" s="5" customFormat="1">
      <c r="A1641" s="127"/>
      <c r="G1641" s="17"/>
      <c r="J1641" s="128"/>
      <c r="K1641" s="129"/>
      <c r="L1641" s="129"/>
      <c r="M1641" s="36"/>
      <c r="N1641" s="130"/>
      <c r="S1641" s="17"/>
      <c r="T1641" s="153"/>
      <c r="X1641" s="17"/>
      <c r="Z1641" s="17"/>
      <c r="AA1641" s="131"/>
      <c r="AB1641" s="47"/>
      <c r="AE1641" s="17"/>
      <c r="AG1641" s="17"/>
      <c r="AK1641" s="132"/>
      <c r="AL1641" s="132"/>
      <c r="AM1641" s="132"/>
      <c r="AN1641" s="132"/>
      <c r="AO1641" s="132"/>
      <c r="AP1641" s="132"/>
      <c r="AQ1641" s="132"/>
      <c r="AR1641" s="132"/>
      <c r="AS1641" s="132"/>
      <c r="AT1641" s="133"/>
      <c r="AU1641" s="133"/>
      <c r="AV1641" s="133"/>
      <c r="AW1641" s="133"/>
      <c r="AX1641" s="134"/>
      <c r="AY1641" s="134"/>
      <c r="AZ1641" s="134"/>
      <c r="BA1641" s="134"/>
      <c r="BB1641" s="134"/>
      <c r="BC1641" s="135"/>
      <c r="BD1641" s="136"/>
      <c r="BG1641" s="48"/>
    </row>
    <row r="1642" spans="1:59" s="5" customFormat="1">
      <c r="A1642" s="127"/>
      <c r="G1642" s="17"/>
      <c r="J1642" s="128"/>
      <c r="K1642" s="129"/>
      <c r="L1642" s="129"/>
      <c r="M1642" s="36"/>
      <c r="N1642" s="130"/>
      <c r="S1642" s="17"/>
      <c r="T1642" s="153"/>
      <c r="X1642" s="17"/>
      <c r="Z1642" s="17"/>
      <c r="AA1642" s="131"/>
      <c r="AB1642" s="47"/>
      <c r="AE1642" s="17"/>
      <c r="AG1642" s="17"/>
      <c r="AK1642" s="132"/>
      <c r="AL1642" s="132"/>
      <c r="AM1642" s="132"/>
      <c r="AN1642" s="132"/>
      <c r="AO1642" s="132"/>
      <c r="AP1642" s="132"/>
      <c r="AQ1642" s="132"/>
      <c r="AR1642" s="132"/>
      <c r="AS1642" s="132"/>
      <c r="AT1642" s="133"/>
      <c r="AU1642" s="133"/>
      <c r="AV1642" s="133"/>
      <c r="AW1642" s="133"/>
      <c r="AX1642" s="134"/>
      <c r="AY1642" s="134"/>
      <c r="AZ1642" s="134"/>
      <c r="BA1642" s="134"/>
      <c r="BB1642" s="134"/>
      <c r="BC1642" s="135"/>
      <c r="BD1642" s="136"/>
      <c r="BG1642" s="48"/>
    </row>
    <row r="1643" spans="1:59" s="5" customFormat="1">
      <c r="A1643" s="127"/>
      <c r="G1643" s="17"/>
      <c r="J1643" s="128"/>
      <c r="K1643" s="129"/>
      <c r="L1643" s="129"/>
      <c r="M1643" s="36"/>
      <c r="N1643" s="130"/>
      <c r="S1643" s="17"/>
      <c r="T1643" s="153"/>
      <c r="X1643" s="17"/>
      <c r="Z1643" s="17"/>
      <c r="AA1643" s="131"/>
      <c r="AB1643" s="47"/>
      <c r="AE1643" s="17"/>
      <c r="AG1643" s="17"/>
      <c r="AK1643" s="132"/>
      <c r="AL1643" s="132"/>
      <c r="AM1643" s="132"/>
      <c r="AN1643" s="132"/>
      <c r="AO1643" s="132"/>
      <c r="AP1643" s="132"/>
      <c r="AQ1643" s="132"/>
      <c r="AR1643" s="132"/>
      <c r="AS1643" s="132"/>
      <c r="AT1643" s="133"/>
      <c r="AU1643" s="133"/>
      <c r="AV1643" s="133"/>
      <c r="AW1643" s="133"/>
      <c r="AX1643" s="134"/>
      <c r="AY1643" s="134"/>
      <c r="AZ1643" s="134"/>
      <c r="BA1643" s="134"/>
      <c r="BB1643" s="134"/>
      <c r="BC1643" s="135"/>
      <c r="BD1643" s="136"/>
      <c r="BG1643" s="48"/>
    </row>
    <row r="1644" spans="1:59" s="5" customFormat="1">
      <c r="A1644" s="127"/>
      <c r="G1644" s="17"/>
      <c r="J1644" s="128"/>
      <c r="K1644" s="129"/>
      <c r="L1644" s="129"/>
      <c r="M1644" s="36"/>
      <c r="N1644" s="130"/>
      <c r="S1644" s="17"/>
      <c r="T1644" s="153"/>
      <c r="X1644" s="17"/>
      <c r="Z1644" s="17"/>
      <c r="AA1644" s="131"/>
      <c r="AB1644" s="47"/>
      <c r="AE1644" s="17"/>
      <c r="AG1644" s="17"/>
      <c r="AK1644" s="132"/>
      <c r="AL1644" s="132"/>
      <c r="AM1644" s="132"/>
      <c r="AN1644" s="132"/>
      <c r="AO1644" s="132"/>
      <c r="AP1644" s="132"/>
      <c r="AQ1644" s="132"/>
      <c r="AR1644" s="132"/>
      <c r="AS1644" s="132"/>
      <c r="AT1644" s="133"/>
      <c r="AU1644" s="133"/>
      <c r="AV1644" s="133"/>
      <c r="AW1644" s="133"/>
      <c r="AX1644" s="134"/>
      <c r="AY1644" s="134"/>
      <c r="AZ1644" s="134"/>
      <c r="BA1644" s="134"/>
      <c r="BB1644" s="134"/>
      <c r="BC1644" s="135"/>
      <c r="BD1644" s="136"/>
      <c r="BG1644" s="48"/>
    </row>
    <row r="1645" spans="1:59" s="5" customFormat="1">
      <c r="A1645" s="127"/>
      <c r="G1645" s="17"/>
      <c r="J1645" s="128"/>
      <c r="K1645" s="129"/>
      <c r="L1645" s="129"/>
      <c r="M1645" s="36"/>
      <c r="N1645" s="130"/>
      <c r="S1645" s="17"/>
      <c r="T1645" s="153"/>
      <c r="X1645" s="17"/>
      <c r="Z1645" s="17"/>
      <c r="AA1645" s="131"/>
      <c r="AB1645" s="47"/>
      <c r="AE1645" s="17"/>
      <c r="AG1645" s="17"/>
      <c r="AK1645" s="132"/>
      <c r="AL1645" s="132"/>
      <c r="AM1645" s="132"/>
      <c r="AN1645" s="132"/>
      <c r="AO1645" s="132"/>
      <c r="AP1645" s="132"/>
      <c r="AQ1645" s="132"/>
      <c r="AR1645" s="132"/>
      <c r="AS1645" s="132"/>
      <c r="AT1645" s="133"/>
      <c r="AU1645" s="133"/>
      <c r="AV1645" s="133"/>
      <c r="AW1645" s="133"/>
      <c r="AX1645" s="134"/>
      <c r="AY1645" s="134"/>
      <c r="AZ1645" s="134"/>
      <c r="BA1645" s="134"/>
      <c r="BB1645" s="134"/>
      <c r="BC1645" s="135"/>
      <c r="BD1645" s="136"/>
      <c r="BG1645" s="48"/>
    </row>
    <row r="1646" spans="1:59" s="5" customFormat="1">
      <c r="A1646" s="127"/>
      <c r="G1646" s="17"/>
      <c r="J1646" s="128"/>
      <c r="K1646" s="129"/>
      <c r="L1646" s="129"/>
      <c r="M1646" s="36"/>
      <c r="N1646" s="130"/>
      <c r="S1646" s="17"/>
      <c r="T1646" s="153"/>
      <c r="X1646" s="17"/>
      <c r="Z1646" s="17"/>
      <c r="AA1646" s="131"/>
      <c r="AB1646" s="47"/>
      <c r="AE1646" s="17"/>
      <c r="AG1646" s="17"/>
      <c r="AK1646" s="132"/>
      <c r="AL1646" s="132"/>
      <c r="AM1646" s="132"/>
      <c r="AN1646" s="132"/>
      <c r="AO1646" s="132"/>
      <c r="AP1646" s="132"/>
      <c r="AQ1646" s="132"/>
      <c r="AR1646" s="132"/>
      <c r="AS1646" s="132"/>
      <c r="AT1646" s="133"/>
      <c r="AU1646" s="133"/>
      <c r="AV1646" s="133"/>
      <c r="AW1646" s="133"/>
      <c r="AX1646" s="134"/>
      <c r="AY1646" s="134"/>
      <c r="AZ1646" s="134"/>
      <c r="BA1646" s="134"/>
      <c r="BB1646" s="134"/>
      <c r="BC1646" s="135"/>
      <c r="BD1646" s="136"/>
      <c r="BG1646" s="48"/>
    </row>
    <row r="1647" spans="1:59" s="5" customFormat="1">
      <c r="A1647" s="127"/>
      <c r="G1647" s="17"/>
      <c r="J1647" s="128"/>
      <c r="K1647" s="129"/>
      <c r="L1647" s="129"/>
      <c r="M1647" s="36"/>
      <c r="N1647" s="130"/>
      <c r="S1647" s="17"/>
      <c r="T1647" s="153"/>
      <c r="X1647" s="17"/>
      <c r="Z1647" s="17"/>
      <c r="AA1647" s="131"/>
      <c r="AB1647" s="47"/>
      <c r="AE1647" s="17"/>
      <c r="AG1647" s="17"/>
      <c r="AK1647" s="132"/>
      <c r="AL1647" s="132"/>
      <c r="AM1647" s="132"/>
      <c r="AN1647" s="132"/>
      <c r="AO1647" s="132"/>
      <c r="AP1647" s="132"/>
      <c r="AQ1647" s="132"/>
      <c r="AR1647" s="132"/>
      <c r="AS1647" s="132"/>
      <c r="AT1647" s="133"/>
      <c r="AU1647" s="133"/>
      <c r="AV1647" s="133"/>
      <c r="AW1647" s="133"/>
      <c r="AX1647" s="134"/>
      <c r="AY1647" s="134"/>
      <c r="AZ1647" s="134"/>
      <c r="BA1647" s="134"/>
      <c r="BB1647" s="134"/>
      <c r="BC1647" s="135"/>
      <c r="BD1647" s="136"/>
      <c r="BG1647" s="48"/>
    </row>
    <row r="1648" spans="1:59" s="5" customFormat="1">
      <c r="A1648" s="127"/>
      <c r="G1648" s="17"/>
      <c r="J1648" s="128"/>
      <c r="K1648" s="129"/>
      <c r="L1648" s="129"/>
      <c r="M1648" s="36"/>
      <c r="N1648" s="130"/>
      <c r="S1648" s="17"/>
      <c r="T1648" s="153"/>
      <c r="X1648" s="17"/>
      <c r="Z1648" s="17"/>
      <c r="AA1648" s="131"/>
      <c r="AB1648" s="47"/>
      <c r="AE1648" s="17"/>
      <c r="AG1648" s="17"/>
      <c r="AK1648" s="132"/>
      <c r="AL1648" s="132"/>
      <c r="AM1648" s="132"/>
      <c r="AN1648" s="132"/>
      <c r="AO1648" s="132"/>
      <c r="AP1648" s="132"/>
      <c r="AQ1648" s="132"/>
      <c r="AR1648" s="132"/>
      <c r="AS1648" s="132"/>
      <c r="AT1648" s="133"/>
      <c r="AU1648" s="133"/>
      <c r="AV1648" s="133"/>
      <c r="AW1648" s="133"/>
      <c r="AX1648" s="134"/>
      <c r="AY1648" s="134"/>
      <c r="AZ1648" s="134"/>
      <c r="BA1648" s="134"/>
      <c r="BB1648" s="134"/>
      <c r="BC1648" s="135"/>
      <c r="BD1648" s="136"/>
      <c r="BG1648" s="48"/>
    </row>
    <row r="1649" spans="1:59" s="5" customFormat="1">
      <c r="A1649" s="127"/>
      <c r="G1649" s="17"/>
      <c r="J1649" s="128"/>
      <c r="K1649" s="129"/>
      <c r="L1649" s="129"/>
      <c r="M1649" s="36"/>
      <c r="N1649" s="130"/>
      <c r="S1649" s="17"/>
      <c r="T1649" s="153"/>
      <c r="X1649" s="17"/>
      <c r="Z1649" s="17"/>
      <c r="AA1649" s="131"/>
      <c r="AB1649" s="47"/>
      <c r="AE1649" s="17"/>
      <c r="AG1649" s="17"/>
      <c r="AK1649" s="132"/>
      <c r="AL1649" s="132"/>
      <c r="AM1649" s="132"/>
      <c r="AN1649" s="132"/>
      <c r="AO1649" s="132"/>
      <c r="AP1649" s="132"/>
      <c r="AQ1649" s="132"/>
      <c r="AR1649" s="132"/>
      <c r="AS1649" s="132"/>
      <c r="AT1649" s="133"/>
      <c r="AU1649" s="133"/>
      <c r="AV1649" s="133"/>
      <c r="AW1649" s="133"/>
      <c r="AX1649" s="134"/>
      <c r="AY1649" s="134"/>
      <c r="AZ1649" s="134"/>
      <c r="BA1649" s="134"/>
      <c r="BB1649" s="134"/>
      <c r="BC1649" s="135"/>
      <c r="BD1649" s="136"/>
      <c r="BG1649" s="48"/>
    </row>
    <row r="1650" spans="1:59" s="5" customFormat="1">
      <c r="A1650" s="127"/>
      <c r="G1650" s="17"/>
      <c r="J1650" s="128"/>
      <c r="K1650" s="129"/>
      <c r="L1650" s="129"/>
      <c r="M1650" s="36"/>
      <c r="N1650" s="130"/>
      <c r="S1650" s="17"/>
      <c r="T1650" s="153"/>
      <c r="X1650" s="17"/>
      <c r="Z1650" s="17"/>
      <c r="AA1650" s="131"/>
      <c r="AB1650" s="47"/>
      <c r="AE1650" s="17"/>
      <c r="AG1650" s="17"/>
      <c r="AK1650" s="132"/>
      <c r="AL1650" s="132"/>
      <c r="AM1650" s="132"/>
      <c r="AN1650" s="132"/>
      <c r="AO1650" s="132"/>
      <c r="AP1650" s="132"/>
      <c r="AQ1650" s="132"/>
      <c r="AR1650" s="132"/>
      <c r="AS1650" s="132"/>
      <c r="AT1650" s="133"/>
      <c r="AU1650" s="133"/>
      <c r="AV1650" s="133"/>
      <c r="AW1650" s="133"/>
      <c r="AX1650" s="134"/>
      <c r="AY1650" s="134"/>
      <c r="AZ1650" s="134"/>
      <c r="BA1650" s="134"/>
      <c r="BB1650" s="134"/>
      <c r="BC1650" s="135"/>
      <c r="BD1650" s="136"/>
      <c r="BG1650" s="48"/>
    </row>
    <row r="1651" spans="1:59" s="5" customFormat="1">
      <c r="A1651" s="127"/>
      <c r="G1651" s="17"/>
      <c r="J1651" s="128"/>
      <c r="K1651" s="129"/>
      <c r="L1651" s="129"/>
      <c r="M1651" s="36"/>
      <c r="N1651" s="130"/>
      <c r="S1651" s="17"/>
      <c r="T1651" s="153"/>
      <c r="X1651" s="17"/>
      <c r="Z1651" s="17"/>
      <c r="AA1651" s="131"/>
      <c r="AB1651" s="47"/>
      <c r="AE1651" s="17"/>
      <c r="AG1651" s="17"/>
      <c r="AK1651" s="132"/>
      <c r="AL1651" s="132"/>
      <c r="AM1651" s="132"/>
      <c r="AN1651" s="132"/>
      <c r="AO1651" s="132"/>
      <c r="AP1651" s="132"/>
      <c r="AQ1651" s="132"/>
      <c r="AR1651" s="132"/>
      <c r="AS1651" s="132"/>
      <c r="AT1651" s="133"/>
      <c r="AU1651" s="133"/>
      <c r="AV1651" s="133"/>
      <c r="AW1651" s="133"/>
      <c r="AX1651" s="134"/>
      <c r="AY1651" s="134"/>
      <c r="AZ1651" s="134"/>
      <c r="BA1651" s="134"/>
      <c r="BB1651" s="134"/>
      <c r="BC1651" s="135"/>
      <c r="BD1651" s="136"/>
      <c r="BG1651" s="48"/>
    </row>
    <row r="1652" spans="1:59" s="5" customFormat="1">
      <c r="A1652" s="127"/>
      <c r="G1652" s="17"/>
      <c r="J1652" s="128"/>
      <c r="K1652" s="129"/>
      <c r="L1652" s="129"/>
      <c r="M1652" s="36"/>
      <c r="N1652" s="130"/>
      <c r="S1652" s="17"/>
      <c r="T1652" s="153"/>
      <c r="X1652" s="17"/>
      <c r="Z1652" s="17"/>
      <c r="AA1652" s="131"/>
      <c r="AB1652" s="47"/>
      <c r="AE1652" s="17"/>
      <c r="AG1652" s="17"/>
      <c r="AK1652" s="132"/>
      <c r="AL1652" s="132"/>
      <c r="AM1652" s="132"/>
      <c r="AN1652" s="132"/>
      <c r="AO1652" s="132"/>
      <c r="AP1652" s="132"/>
      <c r="AQ1652" s="132"/>
      <c r="AR1652" s="132"/>
      <c r="AS1652" s="132"/>
      <c r="AT1652" s="133"/>
      <c r="AU1652" s="133"/>
      <c r="AV1652" s="133"/>
      <c r="AW1652" s="133"/>
      <c r="AX1652" s="134"/>
      <c r="AY1652" s="134"/>
      <c r="AZ1652" s="134"/>
      <c r="BA1652" s="134"/>
      <c r="BB1652" s="134"/>
      <c r="BC1652" s="135"/>
      <c r="BD1652" s="136"/>
      <c r="BG1652" s="48"/>
    </row>
    <row r="1653" spans="1:59" s="5" customFormat="1">
      <c r="A1653" s="127"/>
      <c r="G1653" s="17"/>
      <c r="J1653" s="128"/>
      <c r="K1653" s="129"/>
      <c r="L1653" s="129"/>
      <c r="M1653" s="36"/>
      <c r="N1653" s="130"/>
      <c r="S1653" s="17"/>
      <c r="T1653" s="153"/>
      <c r="X1653" s="17"/>
      <c r="Z1653" s="17"/>
      <c r="AA1653" s="131"/>
      <c r="AB1653" s="47"/>
      <c r="AE1653" s="17"/>
      <c r="AG1653" s="17"/>
      <c r="AK1653" s="132"/>
      <c r="AL1653" s="132"/>
      <c r="AM1653" s="132"/>
      <c r="AN1653" s="132"/>
      <c r="AO1653" s="132"/>
      <c r="AP1653" s="132"/>
      <c r="AQ1653" s="132"/>
      <c r="AR1653" s="132"/>
      <c r="AS1653" s="132"/>
      <c r="AT1653" s="133"/>
      <c r="AU1653" s="133"/>
      <c r="AV1653" s="133"/>
      <c r="AW1653" s="133"/>
      <c r="AX1653" s="134"/>
      <c r="AY1653" s="134"/>
      <c r="AZ1653" s="134"/>
      <c r="BA1653" s="134"/>
      <c r="BB1653" s="134"/>
      <c r="BC1653" s="135"/>
      <c r="BD1653" s="136"/>
      <c r="BG1653" s="48"/>
    </row>
    <row r="1654" spans="1:59" s="5" customFormat="1">
      <c r="A1654" s="127"/>
      <c r="G1654" s="17"/>
      <c r="J1654" s="128"/>
      <c r="K1654" s="129"/>
      <c r="L1654" s="129"/>
      <c r="M1654" s="36"/>
      <c r="N1654" s="130"/>
      <c r="S1654" s="17"/>
      <c r="T1654" s="153"/>
      <c r="X1654" s="17"/>
      <c r="Z1654" s="17"/>
      <c r="AA1654" s="131"/>
      <c r="AB1654" s="47"/>
      <c r="AE1654" s="17"/>
      <c r="AG1654" s="17"/>
      <c r="AK1654" s="132"/>
      <c r="AL1654" s="132"/>
      <c r="AM1654" s="132"/>
      <c r="AN1654" s="132"/>
      <c r="AO1654" s="132"/>
      <c r="AP1654" s="132"/>
      <c r="AQ1654" s="132"/>
      <c r="AR1654" s="132"/>
      <c r="AS1654" s="132"/>
      <c r="AT1654" s="133"/>
      <c r="AU1654" s="133"/>
      <c r="AV1654" s="133"/>
      <c r="AW1654" s="133"/>
      <c r="AX1654" s="134"/>
      <c r="AY1654" s="134"/>
      <c r="AZ1654" s="134"/>
      <c r="BA1654" s="134"/>
      <c r="BB1654" s="134"/>
      <c r="BC1654" s="135"/>
      <c r="BD1654" s="136"/>
      <c r="BG1654" s="48"/>
    </row>
    <row r="1655" spans="1:59" s="5" customFormat="1">
      <c r="A1655" s="127"/>
      <c r="G1655" s="17"/>
      <c r="J1655" s="128"/>
      <c r="K1655" s="129"/>
      <c r="L1655" s="129"/>
      <c r="M1655" s="36"/>
      <c r="N1655" s="130"/>
      <c r="S1655" s="17"/>
      <c r="T1655" s="153"/>
      <c r="X1655" s="17"/>
      <c r="Z1655" s="17"/>
      <c r="AA1655" s="131"/>
      <c r="AB1655" s="47"/>
      <c r="AE1655" s="17"/>
      <c r="AG1655" s="17"/>
      <c r="AK1655" s="132"/>
      <c r="AL1655" s="132"/>
      <c r="AM1655" s="132"/>
      <c r="AN1655" s="132"/>
      <c r="AO1655" s="132"/>
      <c r="AP1655" s="132"/>
      <c r="AQ1655" s="132"/>
      <c r="AR1655" s="132"/>
      <c r="AS1655" s="132"/>
      <c r="AT1655" s="133"/>
      <c r="AU1655" s="133"/>
      <c r="AV1655" s="133"/>
      <c r="AW1655" s="133"/>
      <c r="AX1655" s="134"/>
      <c r="AY1655" s="134"/>
      <c r="AZ1655" s="134"/>
      <c r="BA1655" s="134"/>
      <c r="BB1655" s="134"/>
      <c r="BC1655" s="135"/>
      <c r="BD1655" s="136"/>
      <c r="BG1655" s="48"/>
    </row>
    <row r="1656" spans="1:59" s="5" customFormat="1">
      <c r="A1656" s="127"/>
      <c r="G1656" s="17"/>
      <c r="J1656" s="128"/>
      <c r="K1656" s="129"/>
      <c r="L1656" s="129"/>
      <c r="M1656" s="36"/>
      <c r="N1656" s="130"/>
      <c r="S1656" s="17"/>
      <c r="T1656" s="153"/>
      <c r="X1656" s="17"/>
      <c r="Z1656" s="17"/>
      <c r="AA1656" s="131"/>
      <c r="AB1656" s="47"/>
      <c r="AE1656" s="17"/>
      <c r="AG1656" s="17"/>
      <c r="AK1656" s="132"/>
      <c r="AL1656" s="132"/>
      <c r="AM1656" s="132"/>
      <c r="AN1656" s="132"/>
      <c r="AO1656" s="132"/>
      <c r="AP1656" s="132"/>
      <c r="AQ1656" s="132"/>
      <c r="AR1656" s="132"/>
      <c r="AS1656" s="132"/>
      <c r="AT1656" s="133"/>
      <c r="AU1656" s="133"/>
      <c r="AV1656" s="133"/>
      <c r="AW1656" s="133"/>
      <c r="AX1656" s="134"/>
      <c r="AY1656" s="134"/>
      <c r="AZ1656" s="134"/>
      <c r="BA1656" s="134"/>
      <c r="BB1656" s="134"/>
      <c r="BC1656" s="135"/>
      <c r="BD1656" s="136"/>
      <c r="BG1656" s="48"/>
    </row>
    <row r="1657" spans="1:59" s="5" customFormat="1">
      <c r="A1657" s="127"/>
      <c r="G1657" s="17"/>
      <c r="J1657" s="128"/>
      <c r="K1657" s="129"/>
      <c r="L1657" s="129"/>
      <c r="M1657" s="36"/>
      <c r="N1657" s="130"/>
      <c r="S1657" s="17"/>
      <c r="T1657" s="153"/>
      <c r="X1657" s="17"/>
      <c r="Z1657" s="17"/>
      <c r="AA1657" s="131"/>
      <c r="AB1657" s="47"/>
      <c r="AE1657" s="17"/>
      <c r="AG1657" s="17"/>
      <c r="AK1657" s="132"/>
      <c r="AL1657" s="132"/>
      <c r="AM1657" s="132"/>
      <c r="AN1657" s="132"/>
      <c r="AO1657" s="132"/>
      <c r="AP1657" s="132"/>
      <c r="AQ1657" s="132"/>
      <c r="AR1657" s="132"/>
      <c r="AS1657" s="132"/>
      <c r="AT1657" s="133"/>
      <c r="AU1657" s="133"/>
      <c r="AV1657" s="133"/>
      <c r="AW1657" s="133"/>
      <c r="AX1657" s="134"/>
      <c r="AY1657" s="134"/>
      <c r="AZ1657" s="134"/>
      <c r="BA1657" s="134"/>
      <c r="BB1657" s="134"/>
      <c r="BC1657" s="135"/>
      <c r="BD1657" s="136"/>
      <c r="BG1657" s="48"/>
    </row>
    <row r="1658" spans="1:59" s="5" customFormat="1">
      <c r="A1658" s="127"/>
      <c r="G1658" s="17"/>
      <c r="J1658" s="128"/>
      <c r="K1658" s="129"/>
      <c r="L1658" s="129"/>
      <c r="M1658" s="36"/>
      <c r="N1658" s="130"/>
      <c r="S1658" s="17"/>
      <c r="T1658" s="153"/>
      <c r="X1658" s="17"/>
      <c r="Z1658" s="17"/>
      <c r="AA1658" s="131"/>
      <c r="AB1658" s="47"/>
      <c r="AE1658" s="17"/>
      <c r="AG1658" s="17"/>
      <c r="AK1658" s="132"/>
      <c r="AL1658" s="132"/>
      <c r="AM1658" s="132"/>
      <c r="AN1658" s="132"/>
      <c r="AO1658" s="132"/>
      <c r="AP1658" s="132"/>
      <c r="AQ1658" s="132"/>
      <c r="AR1658" s="132"/>
      <c r="AS1658" s="132"/>
      <c r="AT1658" s="133"/>
      <c r="AU1658" s="133"/>
      <c r="AV1658" s="133"/>
      <c r="AW1658" s="133"/>
      <c r="AX1658" s="134"/>
      <c r="AY1658" s="134"/>
      <c r="AZ1658" s="134"/>
      <c r="BA1658" s="134"/>
      <c r="BB1658" s="134"/>
      <c r="BC1658" s="135"/>
      <c r="BD1658" s="136"/>
      <c r="BG1658" s="48"/>
    </row>
    <row r="1659" spans="1:59" s="5" customFormat="1">
      <c r="A1659" s="127"/>
      <c r="G1659" s="17"/>
      <c r="J1659" s="128"/>
      <c r="K1659" s="129"/>
      <c r="L1659" s="129"/>
      <c r="M1659" s="36"/>
      <c r="N1659" s="130"/>
      <c r="S1659" s="17"/>
      <c r="T1659" s="153"/>
      <c r="X1659" s="17"/>
      <c r="Z1659" s="17"/>
      <c r="AA1659" s="131"/>
      <c r="AB1659" s="47"/>
      <c r="AE1659" s="17"/>
      <c r="AG1659" s="17"/>
      <c r="AK1659" s="132"/>
      <c r="AL1659" s="132"/>
      <c r="AM1659" s="132"/>
      <c r="AN1659" s="132"/>
      <c r="AO1659" s="132"/>
      <c r="AP1659" s="132"/>
      <c r="AQ1659" s="132"/>
      <c r="AR1659" s="132"/>
      <c r="AS1659" s="132"/>
      <c r="AT1659" s="133"/>
      <c r="AU1659" s="133"/>
      <c r="AV1659" s="133"/>
      <c r="AW1659" s="133"/>
      <c r="AX1659" s="134"/>
      <c r="AY1659" s="134"/>
      <c r="AZ1659" s="134"/>
      <c r="BA1659" s="134"/>
      <c r="BB1659" s="134"/>
      <c r="BC1659" s="135"/>
      <c r="BD1659" s="136"/>
      <c r="BG1659" s="48"/>
    </row>
    <row r="1660" spans="1:59" s="5" customFormat="1">
      <c r="A1660" s="127"/>
      <c r="G1660" s="17"/>
      <c r="J1660" s="128"/>
      <c r="K1660" s="129"/>
      <c r="L1660" s="129"/>
      <c r="M1660" s="36"/>
      <c r="N1660" s="130"/>
      <c r="S1660" s="17"/>
      <c r="T1660" s="153"/>
      <c r="X1660" s="17"/>
      <c r="Z1660" s="17"/>
      <c r="AA1660" s="131"/>
      <c r="AB1660" s="47"/>
      <c r="AE1660" s="17"/>
      <c r="AG1660" s="17"/>
      <c r="AK1660" s="132"/>
      <c r="AL1660" s="132"/>
      <c r="AM1660" s="132"/>
      <c r="AN1660" s="132"/>
      <c r="AO1660" s="132"/>
      <c r="AP1660" s="132"/>
      <c r="AQ1660" s="132"/>
      <c r="AR1660" s="132"/>
      <c r="AS1660" s="132"/>
      <c r="AT1660" s="133"/>
      <c r="AU1660" s="133"/>
      <c r="AV1660" s="133"/>
      <c r="AW1660" s="133"/>
      <c r="AX1660" s="134"/>
      <c r="AY1660" s="134"/>
      <c r="AZ1660" s="134"/>
      <c r="BA1660" s="134"/>
      <c r="BB1660" s="134"/>
      <c r="BC1660" s="135"/>
      <c r="BD1660" s="136"/>
      <c r="BG1660" s="48"/>
    </row>
    <row r="1661" spans="1:59" s="5" customFormat="1">
      <c r="A1661" s="127"/>
      <c r="G1661" s="17"/>
      <c r="J1661" s="128"/>
      <c r="K1661" s="129"/>
      <c r="L1661" s="129"/>
      <c r="M1661" s="36"/>
      <c r="N1661" s="130"/>
      <c r="S1661" s="17"/>
      <c r="T1661" s="153"/>
      <c r="X1661" s="17"/>
      <c r="Z1661" s="17"/>
      <c r="AA1661" s="131"/>
      <c r="AB1661" s="47"/>
      <c r="AE1661" s="17"/>
      <c r="AG1661" s="17"/>
      <c r="AK1661" s="132"/>
      <c r="AL1661" s="132"/>
      <c r="AM1661" s="132"/>
      <c r="AN1661" s="132"/>
      <c r="AO1661" s="132"/>
      <c r="AP1661" s="132"/>
      <c r="AQ1661" s="132"/>
      <c r="AR1661" s="132"/>
      <c r="AS1661" s="132"/>
      <c r="AT1661" s="133"/>
      <c r="AU1661" s="133"/>
      <c r="AV1661" s="133"/>
      <c r="AW1661" s="133"/>
      <c r="AX1661" s="134"/>
      <c r="AY1661" s="134"/>
      <c r="AZ1661" s="134"/>
      <c r="BA1661" s="134"/>
      <c r="BB1661" s="134"/>
      <c r="BC1661" s="135"/>
      <c r="BD1661" s="136"/>
      <c r="BG1661" s="48"/>
    </row>
    <row r="1662" spans="1:59" s="5" customFormat="1">
      <c r="A1662" s="127"/>
      <c r="G1662" s="17"/>
      <c r="J1662" s="128"/>
      <c r="K1662" s="129"/>
      <c r="L1662" s="129"/>
      <c r="M1662" s="36"/>
      <c r="N1662" s="130"/>
      <c r="S1662" s="17"/>
      <c r="T1662" s="153"/>
      <c r="X1662" s="17"/>
      <c r="Z1662" s="17"/>
      <c r="AA1662" s="131"/>
      <c r="AB1662" s="47"/>
      <c r="AE1662" s="17"/>
      <c r="AG1662" s="17"/>
      <c r="AK1662" s="132"/>
      <c r="AL1662" s="132"/>
      <c r="AM1662" s="132"/>
      <c r="AN1662" s="132"/>
      <c r="AO1662" s="132"/>
      <c r="AP1662" s="132"/>
      <c r="AQ1662" s="132"/>
      <c r="AR1662" s="132"/>
      <c r="AS1662" s="132"/>
      <c r="AT1662" s="133"/>
      <c r="AU1662" s="133"/>
      <c r="AV1662" s="133"/>
      <c r="AW1662" s="133"/>
      <c r="AX1662" s="134"/>
      <c r="AY1662" s="134"/>
      <c r="AZ1662" s="134"/>
      <c r="BA1662" s="134"/>
      <c r="BB1662" s="134"/>
      <c r="BC1662" s="135"/>
      <c r="BD1662" s="136"/>
      <c r="BG1662" s="48"/>
    </row>
    <row r="1663" spans="1:59" s="5" customFormat="1">
      <c r="A1663" s="127"/>
      <c r="G1663" s="17"/>
      <c r="J1663" s="128"/>
      <c r="K1663" s="129"/>
      <c r="L1663" s="129"/>
      <c r="M1663" s="36"/>
      <c r="N1663" s="130"/>
      <c r="S1663" s="17"/>
      <c r="T1663" s="153"/>
      <c r="X1663" s="17"/>
      <c r="Z1663" s="17"/>
      <c r="AA1663" s="131"/>
      <c r="AB1663" s="47"/>
      <c r="AE1663" s="17"/>
      <c r="AG1663" s="17"/>
      <c r="AK1663" s="132"/>
      <c r="AL1663" s="132"/>
      <c r="AM1663" s="132"/>
      <c r="AN1663" s="132"/>
      <c r="AO1663" s="132"/>
      <c r="AP1663" s="132"/>
      <c r="AQ1663" s="132"/>
      <c r="AR1663" s="132"/>
      <c r="AS1663" s="132"/>
      <c r="AT1663" s="133"/>
      <c r="AU1663" s="133"/>
      <c r="AV1663" s="133"/>
      <c r="AW1663" s="133"/>
      <c r="AX1663" s="134"/>
      <c r="AY1663" s="134"/>
      <c r="AZ1663" s="134"/>
      <c r="BA1663" s="134"/>
      <c r="BB1663" s="134"/>
      <c r="BC1663" s="135"/>
      <c r="BD1663" s="136"/>
      <c r="BG1663" s="48"/>
    </row>
    <row r="1664" spans="1:59" s="5" customFormat="1">
      <c r="A1664" s="127"/>
      <c r="G1664" s="17"/>
      <c r="J1664" s="128"/>
      <c r="K1664" s="129"/>
      <c r="L1664" s="129"/>
      <c r="M1664" s="36"/>
      <c r="N1664" s="130"/>
      <c r="S1664" s="17"/>
      <c r="T1664" s="153"/>
      <c r="X1664" s="17"/>
      <c r="Z1664" s="17"/>
      <c r="AA1664" s="131"/>
      <c r="AB1664" s="47"/>
      <c r="AE1664" s="17"/>
      <c r="AG1664" s="17"/>
      <c r="AK1664" s="132"/>
      <c r="AL1664" s="132"/>
      <c r="AM1664" s="132"/>
      <c r="AN1664" s="132"/>
      <c r="AO1664" s="132"/>
      <c r="AP1664" s="132"/>
      <c r="AQ1664" s="132"/>
      <c r="AR1664" s="132"/>
      <c r="AS1664" s="132"/>
      <c r="AT1664" s="133"/>
      <c r="AU1664" s="133"/>
      <c r="AV1664" s="133"/>
      <c r="AW1664" s="133"/>
      <c r="AX1664" s="134"/>
      <c r="AY1664" s="134"/>
      <c r="AZ1664" s="134"/>
      <c r="BA1664" s="134"/>
      <c r="BB1664" s="134"/>
      <c r="BC1664" s="135"/>
      <c r="BD1664" s="136"/>
      <c r="BG1664" s="48"/>
    </row>
    <row r="1665" spans="1:59" s="5" customFormat="1">
      <c r="A1665" s="127"/>
      <c r="G1665" s="17"/>
      <c r="J1665" s="128"/>
      <c r="K1665" s="129"/>
      <c r="L1665" s="129"/>
      <c r="M1665" s="36"/>
      <c r="N1665" s="130"/>
      <c r="S1665" s="17"/>
      <c r="T1665" s="153"/>
      <c r="X1665" s="17"/>
      <c r="Z1665" s="17"/>
      <c r="AA1665" s="131"/>
      <c r="AB1665" s="47"/>
      <c r="AE1665" s="17"/>
      <c r="AG1665" s="17"/>
      <c r="AK1665" s="132"/>
      <c r="AL1665" s="132"/>
      <c r="AM1665" s="132"/>
      <c r="AN1665" s="132"/>
      <c r="AO1665" s="132"/>
      <c r="AP1665" s="132"/>
      <c r="AQ1665" s="132"/>
      <c r="AR1665" s="132"/>
      <c r="AS1665" s="132"/>
      <c r="AT1665" s="133"/>
      <c r="AU1665" s="133"/>
      <c r="AV1665" s="133"/>
      <c r="AW1665" s="133"/>
      <c r="AX1665" s="134"/>
      <c r="AY1665" s="134"/>
      <c r="AZ1665" s="134"/>
      <c r="BA1665" s="134"/>
      <c r="BB1665" s="134"/>
      <c r="BC1665" s="135"/>
      <c r="BD1665" s="136"/>
      <c r="BG1665" s="48"/>
    </row>
    <row r="1666" spans="1:59" s="5" customFormat="1">
      <c r="A1666" s="127"/>
      <c r="G1666" s="17"/>
      <c r="J1666" s="128"/>
      <c r="K1666" s="129"/>
      <c r="L1666" s="129"/>
      <c r="M1666" s="36"/>
      <c r="N1666" s="130"/>
      <c r="S1666" s="17"/>
      <c r="T1666" s="153"/>
      <c r="X1666" s="17"/>
      <c r="Z1666" s="17"/>
      <c r="AA1666" s="131"/>
      <c r="AB1666" s="47"/>
      <c r="AE1666" s="17"/>
      <c r="AG1666" s="17"/>
      <c r="AK1666" s="132"/>
      <c r="AL1666" s="132"/>
      <c r="AM1666" s="132"/>
      <c r="AN1666" s="132"/>
      <c r="AO1666" s="132"/>
      <c r="AP1666" s="132"/>
      <c r="AQ1666" s="132"/>
      <c r="AR1666" s="132"/>
      <c r="AS1666" s="132"/>
      <c r="AT1666" s="133"/>
      <c r="AU1666" s="133"/>
      <c r="AV1666" s="133"/>
      <c r="AW1666" s="133"/>
      <c r="AX1666" s="134"/>
      <c r="AY1666" s="134"/>
      <c r="AZ1666" s="134"/>
      <c r="BA1666" s="134"/>
      <c r="BB1666" s="134"/>
      <c r="BC1666" s="135"/>
      <c r="BD1666" s="136"/>
      <c r="BG1666" s="48"/>
    </row>
    <row r="1667" spans="1:59" s="5" customFormat="1">
      <c r="A1667" s="127"/>
      <c r="G1667" s="17"/>
      <c r="J1667" s="128"/>
      <c r="K1667" s="129"/>
      <c r="L1667" s="129"/>
      <c r="M1667" s="36"/>
      <c r="N1667" s="130"/>
      <c r="S1667" s="17"/>
      <c r="T1667" s="153"/>
      <c r="X1667" s="17"/>
      <c r="Z1667" s="17"/>
      <c r="AA1667" s="131"/>
      <c r="AB1667" s="47"/>
      <c r="AE1667" s="17"/>
      <c r="AG1667" s="17"/>
      <c r="AK1667" s="132"/>
      <c r="AL1667" s="132"/>
      <c r="AM1667" s="132"/>
      <c r="AN1667" s="132"/>
      <c r="AO1667" s="132"/>
      <c r="AP1667" s="132"/>
      <c r="AQ1667" s="132"/>
      <c r="AR1667" s="132"/>
      <c r="AS1667" s="132"/>
      <c r="AT1667" s="133"/>
      <c r="AU1667" s="133"/>
      <c r="AV1667" s="133"/>
      <c r="AW1667" s="133"/>
      <c r="AX1667" s="134"/>
      <c r="AY1667" s="134"/>
      <c r="AZ1667" s="134"/>
      <c r="BA1667" s="134"/>
      <c r="BB1667" s="134"/>
      <c r="BC1667" s="135"/>
      <c r="BD1667" s="136"/>
      <c r="BG1667" s="48"/>
    </row>
    <row r="1668" spans="1:59" s="5" customFormat="1">
      <c r="A1668" s="127"/>
      <c r="G1668" s="17"/>
      <c r="J1668" s="128"/>
      <c r="K1668" s="129"/>
      <c r="L1668" s="129"/>
      <c r="M1668" s="36"/>
      <c r="N1668" s="130"/>
      <c r="S1668" s="17"/>
      <c r="T1668" s="153"/>
      <c r="X1668" s="17"/>
      <c r="Z1668" s="17"/>
      <c r="AA1668" s="131"/>
      <c r="AB1668" s="47"/>
      <c r="AE1668" s="17"/>
      <c r="AG1668" s="17"/>
      <c r="AK1668" s="132"/>
      <c r="AL1668" s="132"/>
      <c r="AM1668" s="132"/>
      <c r="AN1668" s="132"/>
      <c r="AO1668" s="132"/>
      <c r="AP1668" s="132"/>
      <c r="AQ1668" s="132"/>
      <c r="AR1668" s="132"/>
      <c r="AS1668" s="132"/>
      <c r="AT1668" s="133"/>
      <c r="AU1668" s="133"/>
      <c r="AV1668" s="133"/>
      <c r="AW1668" s="133"/>
      <c r="AX1668" s="134"/>
      <c r="AY1668" s="134"/>
      <c r="AZ1668" s="134"/>
      <c r="BA1668" s="134"/>
      <c r="BB1668" s="134"/>
      <c r="BC1668" s="135"/>
      <c r="BD1668" s="136"/>
      <c r="BG1668" s="48"/>
    </row>
    <row r="1669" spans="1:59" s="5" customFormat="1">
      <c r="A1669" s="127"/>
      <c r="G1669" s="17"/>
      <c r="J1669" s="128"/>
      <c r="K1669" s="129"/>
      <c r="L1669" s="129"/>
      <c r="M1669" s="36"/>
      <c r="N1669" s="130"/>
      <c r="S1669" s="17"/>
      <c r="T1669" s="153"/>
      <c r="X1669" s="17"/>
      <c r="Z1669" s="17"/>
      <c r="AA1669" s="131"/>
      <c r="AB1669" s="47"/>
      <c r="AE1669" s="17"/>
      <c r="AG1669" s="17"/>
      <c r="AK1669" s="132"/>
      <c r="AL1669" s="132"/>
      <c r="AM1669" s="132"/>
      <c r="AN1669" s="132"/>
      <c r="AO1669" s="132"/>
      <c r="AP1669" s="132"/>
      <c r="AQ1669" s="132"/>
      <c r="AR1669" s="132"/>
      <c r="AS1669" s="132"/>
      <c r="AT1669" s="133"/>
      <c r="AU1669" s="133"/>
      <c r="AV1669" s="133"/>
      <c r="AW1669" s="133"/>
      <c r="AX1669" s="134"/>
      <c r="AY1669" s="134"/>
      <c r="AZ1669" s="134"/>
      <c r="BA1669" s="134"/>
      <c r="BB1669" s="134"/>
      <c r="BC1669" s="135"/>
      <c r="BD1669" s="136"/>
      <c r="BG1669" s="48"/>
    </row>
    <row r="1670" spans="1:59" s="5" customFormat="1">
      <c r="A1670" s="127"/>
      <c r="G1670" s="17"/>
      <c r="J1670" s="128"/>
      <c r="K1670" s="129"/>
      <c r="L1670" s="129"/>
      <c r="M1670" s="36"/>
      <c r="N1670" s="130"/>
      <c r="S1670" s="17"/>
      <c r="T1670" s="153"/>
      <c r="X1670" s="17"/>
      <c r="Z1670" s="17"/>
      <c r="AA1670" s="131"/>
      <c r="AB1670" s="47"/>
      <c r="AE1670" s="17"/>
      <c r="AG1670" s="17"/>
      <c r="AK1670" s="132"/>
      <c r="AL1670" s="132"/>
      <c r="AM1670" s="132"/>
      <c r="AN1670" s="132"/>
      <c r="AO1670" s="132"/>
      <c r="AP1670" s="132"/>
      <c r="AQ1670" s="132"/>
      <c r="AR1670" s="132"/>
      <c r="AS1670" s="132"/>
      <c r="AT1670" s="133"/>
      <c r="AU1670" s="133"/>
      <c r="AV1670" s="133"/>
      <c r="AW1670" s="133"/>
      <c r="AX1670" s="134"/>
      <c r="AY1670" s="134"/>
      <c r="AZ1670" s="134"/>
      <c r="BA1670" s="134"/>
      <c r="BB1670" s="134"/>
      <c r="BC1670" s="135"/>
      <c r="BD1670" s="136"/>
      <c r="BG1670" s="48"/>
    </row>
    <row r="1671" spans="1:59" s="5" customFormat="1">
      <c r="A1671" s="127"/>
      <c r="G1671" s="17"/>
      <c r="J1671" s="128"/>
      <c r="K1671" s="129"/>
      <c r="L1671" s="129"/>
      <c r="M1671" s="36"/>
      <c r="N1671" s="130"/>
      <c r="S1671" s="17"/>
      <c r="T1671" s="153"/>
      <c r="X1671" s="17"/>
      <c r="Z1671" s="17"/>
      <c r="AA1671" s="131"/>
      <c r="AB1671" s="47"/>
      <c r="AE1671" s="17"/>
      <c r="AG1671" s="17"/>
      <c r="AK1671" s="132"/>
      <c r="AL1671" s="132"/>
      <c r="AM1671" s="132"/>
      <c r="AN1671" s="132"/>
      <c r="AO1671" s="132"/>
      <c r="AP1671" s="132"/>
      <c r="AQ1671" s="132"/>
      <c r="AR1671" s="132"/>
      <c r="AS1671" s="132"/>
      <c r="AT1671" s="133"/>
      <c r="AU1671" s="133"/>
      <c r="AV1671" s="133"/>
      <c r="AW1671" s="133"/>
      <c r="AX1671" s="134"/>
      <c r="AY1671" s="134"/>
      <c r="AZ1671" s="134"/>
      <c r="BA1671" s="134"/>
      <c r="BB1671" s="134"/>
      <c r="BC1671" s="135"/>
      <c r="BD1671" s="136"/>
      <c r="BG1671" s="48"/>
    </row>
    <row r="1672" spans="1:59" s="5" customFormat="1">
      <c r="A1672" s="127"/>
      <c r="G1672" s="17"/>
      <c r="J1672" s="128"/>
      <c r="K1672" s="129"/>
      <c r="L1672" s="129"/>
      <c r="M1672" s="36"/>
      <c r="N1672" s="130"/>
      <c r="S1672" s="17"/>
      <c r="T1672" s="153"/>
      <c r="X1672" s="17"/>
      <c r="Z1672" s="17"/>
      <c r="AA1672" s="131"/>
      <c r="AB1672" s="47"/>
      <c r="AE1672" s="17"/>
      <c r="AG1672" s="17"/>
      <c r="AK1672" s="132"/>
      <c r="AL1672" s="132"/>
      <c r="AM1672" s="132"/>
      <c r="AN1672" s="132"/>
      <c r="AO1672" s="132"/>
      <c r="AP1672" s="132"/>
      <c r="AQ1672" s="132"/>
      <c r="AR1672" s="132"/>
      <c r="AS1672" s="132"/>
      <c r="AT1672" s="133"/>
      <c r="AU1672" s="133"/>
      <c r="AV1672" s="133"/>
      <c r="AW1672" s="133"/>
      <c r="AX1672" s="134"/>
      <c r="AY1672" s="134"/>
      <c r="AZ1672" s="134"/>
      <c r="BA1672" s="134"/>
      <c r="BB1672" s="134"/>
      <c r="BC1672" s="135"/>
      <c r="BD1672" s="136"/>
      <c r="BG1672" s="48"/>
    </row>
    <row r="1673" spans="1:59" s="5" customFormat="1">
      <c r="A1673" s="127"/>
      <c r="G1673" s="17"/>
      <c r="J1673" s="128"/>
      <c r="K1673" s="129"/>
      <c r="L1673" s="129"/>
      <c r="M1673" s="36"/>
      <c r="N1673" s="130"/>
      <c r="S1673" s="17"/>
      <c r="T1673" s="153"/>
      <c r="X1673" s="17"/>
      <c r="Z1673" s="17"/>
      <c r="AA1673" s="131"/>
      <c r="AB1673" s="47"/>
      <c r="AE1673" s="17"/>
      <c r="AG1673" s="17"/>
      <c r="AK1673" s="132"/>
      <c r="AL1673" s="132"/>
      <c r="AM1673" s="132"/>
      <c r="AN1673" s="132"/>
      <c r="AO1673" s="132"/>
      <c r="AP1673" s="132"/>
      <c r="AQ1673" s="132"/>
      <c r="AR1673" s="132"/>
      <c r="AS1673" s="132"/>
      <c r="AT1673" s="133"/>
      <c r="AU1673" s="133"/>
      <c r="AV1673" s="133"/>
      <c r="AW1673" s="133"/>
      <c r="AX1673" s="134"/>
      <c r="AY1673" s="134"/>
      <c r="AZ1673" s="134"/>
      <c r="BA1673" s="134"/>
      <c r="BB1673" s="134"/>
      <c r="BC1673" s="135"/>
      <c r="BD1673" s="136"/>
      <c r="BG1673" s="48"/>
    </row>
    <row r="1674" spans="1:59" s="5" customFormat="1">
      <c r="A1674" s="127"/>
      <c r="G1674" s="17"/>
      <c r="J1674" s="128"/>
      <c r="K1674" s="129"/>
      <c r="L1674" s="129"/>
      <c r="M1674" s="36"/>
      <c r="N1674" s="130"/>
      <c r="S1674" s="17"/>
      <c r="T1674" s="153"/>
      <c r="X1674" s="17"/>
      <c r="Z1674" s="17"/>
      <c r="AA1674" s="131"/>
      <c r="AB1674" s="47"/>
      <c r="AE1674" s="17"/>
      <c r="AG1674" s="17"/>
      <c r="AK1674" s="132"/>
      <c r="AL1674" s="132"/>
      <c r="AM1674" s="132"/>
      <c r="AN1674" s="132"/>
      <c r="AO1674" s="132"/>
      <c r="AP1674" s="132"/>
      <c r="AQ1674" s="132"/>
      <c r="AR1674" s="132"/>
      <c r="AS1674" s="132"/>
      <c r="AT1674" s="133"/>
      <c r="AU1674" s="133"/>
      <c r="AV1674" s="133"/>
      <c r="AW1674" s="133"/>
      <c r="AX1674" s="134"/>
      <c r="AY1674" s="134"/>
      <c r="AZ1674" s="134"/>
      <c r="BA1674" s="134"/>
      <c r="BB1674" s="134"/>
      <c r="BC1674" s="135"/>
      <c r="BD1674" s="136"/>
      <c r="BG1674" s="48"/>
    </row>
    <row r="1675" spans="1:59" s="5" customFormat="1">
      <c r="A1675" s="127"/>
      <c r="G1675" s="17"/>
      <c r="J1675" s="128"/>
      <c r="K1675" s="129"/>
      <c r="L1675" s="129"/>
      <c r="M1675" s="36"/>
      <c r="N1675" s="130"/>
      <c r="S1675" s="17"/>
      <c r="T1675" s="153"/>
      <c r="X1675" s="17"/>
      <c r="Z1675" s="17"/>
      <c r="AA1675" s="131"/>
      <c r="AB1675" s="47"/>
      <c r="AE1675" s="17"/>
      <c r="AG1675" s="17"/>
      <c r="AK1675" s="132"/>
      <c r="AL1675" s="132"/>
      <c r="AM1675" s="132"/>
      <c r="AN1675" s="132"/>
      <c r="AO1675" s="132"/>
      <c r="AP1675" s="132"/>
      <c r="AQ1675" s="132"/>
      <c r="AR1675" s="132"/>
      <c r="AS1675" s="132"/>
      <c r="AT1675" s="133"/>
      <c r="AU1675" s="133"/>
      <c r="AV1675" s="133"/>
      <c r="AW1675" s="133"/>
      <c r="AX1675" s="134"/>
      <c r="AY1675" s="134"/>
      <c r="AZ1675" s="134"/>
      <c r="BA1675" s="134"/>
      <c r="BB1675" s="134"/>
      <c r="BC1675" s="135"/>
      <c r="BD1675" s="136"/>
      <c r="BG1675" s="48"/>
    </row>
    <row r="1676" spans="1:59" s="5" customFormat="1">
      <c r="A1676" s="127"/>
      <c r="G1676" s="17"/>
      <c r="J1676" s="128"/>
      <c r="K1676" s="129"/>
      <c r="L1676" s="129"/>
      <c r="M1676" s="36"/>
      <c r="N1676" s="130"/>
      <c r="S1676" s="17"/>
      <c r="T1676" s="153"/>
      <c r="X1676" s="17"/>
      <c r="Z1676" s="17"/>
      <c r="AA1676" s="131"/>
      <c r="AB1676" s="47"/>
      <c r="AE1676" s="17"/>
      <c r="AG1676" s="17"/>
      <c r="AK1676" s="132"/>
      <c r="AL1676" s="132"/>
      <c r="AM1676" s="132"/>
      <c r="AN1676" s="132"/>
      <c r="AO1676" s="132"/>
      <c r="AP1676" s="132"/>
      <c r="AQ1676" s="132"/>
      <c r="AR1676" s="132"/>
      <c r="AS1676" s="132"/>
      <c r="AT1676" s="133"/>
      <c r="AU1676" s="133"/>
      <c r="AV1676" s="133"/>
      <c r="AW1676" s="133"/>
      <c r="AX1676" s="134"/>
      <c r="AY1676" s="134"/>
      <c r="AZ1676" s="134"/>
      <c r="BA1676" s="134"/>
      <c r="BB1676" s="134"/>
      <c r="BC1676" s="135"/>
      <c r="BD1676" s="136"/>
      <c r="BG1676" s="48"/>
    </row>
    <row r="1677" spans="1:59" s="5" customFormat="1">
      <c r="A1677" s="127"/>
      <c r="G1677" s="17"/>
      <c r="J1677" s="128"/>
      <c r="K1677" s="129"/>
      <c r="L1677" s="129"/>
      <c r="M1677" s="36"/>
      <c r="N1677" s="130"/>
      <c r="S1677" s="17"/>
      <c r="T1677" s="153"/>
      <c r="X1677" s="17"/>
      <c r="Z1677" s="17"/>
      <c r="AA1677" s="131"/>
      <c r="AB1677" s="47"/>
      <c r="AE1677" s="17"/>
      <c r="AG1677" s="17"/>
      <c r="AK1677" s="132"/>
      <c r="AL1677" s="132"/>
      <c r="AM1677" s="132"/>
      <c r="AN1677" s="132"/>
      <c r="AO1677" s="132"/>
      <c r="AP1677" s="132"/>
      <c r="AQ1677" s="132"/>
      <c r="AR1677" s="132"/>
      <c r="AS1677" s="132"/>
      <c r="AT1677" s="133"/>
      <c r="AU1677" s="133"/>
      <c r="AV1677" s="133"/>
      <c r="AW1677" s="133"/>
      <c r="AX1677" s="134"/>
      <c r="AY1677" s="134"/>
      <c r="AZ1677" s="134"/>
      <c r="BA1677" s="134"/>
      <c r="BB1677" s="134"/>
      <c r="BC1677" s="135"/>
      <c r="BD1677" s="136"/>
      <c r="BG1677" s="48"/>
    </row>
    <row r="1678" spans="1:59" s="5" customFormat="1">
      <c r="A1678" s="127"/>
      <c r="G1678" s="17"/>
      <c r="J1678" s="128"/>
      <c r="K1678" s="129"/>
      <c r="L1678" s="129"/>
      <c r="M1678" s="36"/>
      <c r="N1678" s="130"/>
      <c r="S1678" s="17"/>
      <c r="T1678" s="153"/>
      <c r="X1678" s="17"/>
      <c r="Z1678" s="17"/>
      <c r="AA1678" s="131"/>
      <c r="AB1678" s="47"/>
      <c r="AE1678" s="17"/>
      <c r="AG1678" s="17"/>
      <c r="AK1678" s="132"/>
      <c r="AL1678" s="132"/>
      <c r="AM1678" s="132"/>
      <c r="AN1678" s="132"/>
      <c r="AO1678" s="132"/>
      <c r="AP1678" s="132"/>
      <c r="AQ1678" s="132"/>
      <c r="AR1678" s="132"/>
      <c r="AS1678" s="132"/>
      <c r="AT1678" s="133"/>
      <c r="AU1678" s="133"/>
      <c r="AV1678" s="133"/>
      <c r="AW1678" s="133"/>
      <c r="AX1678" s="134"/>
      <c r="AY1678" s="134"/>
      <c r="AZ1678" s="134"/>
      <c r="BA1678" s="134"/>
      <c r="BB1678" s="134"/>
      <c r="BC1678" s="135"/>
      <c r="BD1678" s="136"/>
      <c r="BG1678" s="48"/>
    </row>
    <row r="1679" spans="1:59" s="5" customFormat="1">
      <c r="A1679" s="127"/>
      <c r="G1679" s="17"/>
      <c r="J1679" s="128"/>
      <c r="K1679" s="129"/>
      <c r="L1679" s="129"/>
      <c r="M1679" s="36"/>
      <c r="N1679" s="130"/>
      <c r="S1679" s="17"/>
      <c r="T1679" s="153"/>
      <c r="X1679" s="17"/>
      <c r="Z1679" s="17"/>
      <c r="AA1679" s="131"/>
      <c r="AB1679" s="47"/>
      <c r="AE1679" s="17"/>
      <c r="AG1679" s="17"/>
      <c r="AK1679" s="132"/>
      <c r="AL1679" s="132"/>
      <c r="AM1679" s="132"/>
      <c r="AN1679" s="132"/>
      <c r="AO1679" s="132"/>
      <c r="AP1679" s="132"/>
      <c r="AQ1679" s="132"/>
      <c r="AR1679" s="132"/>
      <c r="AS1679" s="132"/>
      <c r="AT1679" s="133"/>
      <c r="AU1679" s="133"/>
      <c r="AV1679" s="133"/>
      <c r="AW1679" s="133"/>
      <c r="AX1679" s="134"/>
      <c r="AY1679" s="134"/>
      <c r="AZ1679" s="134"/>
      <c r="BA1679" s="134"/>
      <c r="BB1679" s="134"/>
      <c r="BC1679" s="135"/>
      <c r="BD1679" s="136"/>
      <c r="BG1679" s="48"/>
    </row>
    <row r="1680" spans="1:59" s="5" customFormat="1">
      <c r="A1680" s="127"/>
      <c r="G1680" s="17"/>
      <c r="J1680" s="128"/>
      <c r="K1680" s="129"/>
      <c r="L1680" s="129"/>
      <c r="M1680" s="36"/>
      <c r="N1680" s="130"/>
      <c r="S1680" s="17"/>
      <c r="T1680" s="153"/>
      <c r="X1680" s="17"/>
      <c r="Z1680" s="17"/>
      <c r="AA1680" s="131"/>
      <c r="AB1680" s="47"/>
      <c r="AE1680" s="17"/>
      <c r="AG1680" s="17"/>
      <c r="AK1680" s="132"/>
      <c r="AL1680" s="132"/>
      <c r="AM1680" s="132"/>
      <c r="AN1680" s="132"/>
      <c r="AO1680" s="132"/>
      <c r="AP1680" s="132"/>
      <c r="AQ1680" s="132"/>
      <c r="AR1680" s="132"/>
      <c r="AS1680" s="132"/>
      <c r="AT1680" s="133"/>
      <c r="AU1680" s="133"/>
      <c r="AV1680" s="133"/>
      <c r="AW1680" s="133"/>
      <c r="AX1680" s="134"/>
      <c r="AY1680" s="134"/>
      <c r="AZ1680" s="134"/>
      <c r="BA1680" s="134"/>
      <c r="BB1680" s="134"/>
      <c r="BC1680" s="135"/>
      <c r="BD1680" s="136"/>
      <c r="BG1680" s="48"/>
    </row>
    <row r="1681" spans="1:59" s="5" customFormat="1">
      <c r="A1681" s="127"/>
      <c r="G1681" s="17"/>
      <c r="J1681" s="128"/>
      <c r="K1681" s="129"/>
      <c r="L1681" s="129"/>
      <c r="M1681" s="36"/>
      <c r="N1681" s="130"/>
      <c r="S1681" s="17"/>
      <c r="T1681" s="153"/>
      <c r="X1681" s="17"/>
      <c r="Z1681" s="17"/>
      <c r="AA1681" s="131"/>
      <c r="AB1681" s="47"/>
      <c r="AE1681" s="17"/>
      <c r="AG1681" s="17"/>
      <c r="AK1681" s="132"/>
      <c r="AL1681" s="132"/>
      <c r="AM1681" s="132"/>
      <c r="AN1681" s="132"/>
      <c r="AO1681" s="132"/>
      <c r="AP1681" s="132"/>
      <c r="AQ1681" s="132"/>
      <c r="AR1681" s="132"/>
      <c r="AS1681" s="132"/>
      <c r="AT1681" s="133"/>
      <c r="AU1681" s="133"/>
      <c r="AV1681" s="133"/>
      <c r="AW1681" s="133"/>
      <c r="AX1681" s="134"/>
      <c r="AY1681" s="134"/>
      <c r="AZ1681" s="134"/>
      <c r="BA1681" s="134"/>
      <c r="BB1681" s="134"/>
      <c r="BC1681" s="135"/>
      <c r="BD1681" s="136"/>
      <c r="BG1681" s="48"/>
    </row>
    <row r="1682" spans="1:59" s="5" customFormat="1">
      <c r="A1682" s="127"/>
      <c r="G1682" s="17"/>
      <c r="J1682" s="128"/>
      <c r="K1682" s="129"/>
      <c r="L1682" s="129"/>
      <c r="M1682" s="36"/>
      <c r="N1682" s="130"/>
      <c r="S1682" s="17"/>
      <c r="T1682" s="153"/>
      <c r="X1682" s="17"/>
      <c r="Z1682" s="17"/>
      <c r="AA1682" s="131"/>
      <c r="AB1682" s="47"/>
      <c r="AE1682" s="17"/>
      <c r="AG1682" s="17"/>
      <c r="AK1682" s="132"/>
      <c r="AL1682" s="132"/>
      <c r="AM1682" s="132"/>
      <c r="AN1682" s="132"/>
      <c r="AO1682" s="132"/>
      <c r="AP1682" s="132"/>
      <c r="AQ1682" s="132"/>
      <c r="AR1682" s="132"/>
      <c r="AS1682" s="132"/>
      <c r="AT1682" s="133"/>
      <c r="AU1682" s="133"/>
      <c r="AV1682" s="133"/>
      <c r="AW1682" s="133"/>
      <c r="AX1682" s="134"/>
      <c r="AY1682" s="134"/>
      <c r="AZ1682" s="134"/>
      <c r="BA1682" s="134"/>
      <c r="BB1682" s="134"/>
      <c r="BC1682" s="135"/>
      <c r="BD1682" s="136"/>
      <c r="BG1682" s="48"/>
    </row>
    <row r="1683" spans="1:59" s="5" customFormat="1">
      <c r="A1683" s="127"/>
      <c r="G1683" s="17"/>
      <c r="J1683" s="128"/>
      <c r="K1683" s="129"/>
      <c r="L1683" s="129"/>
      <c r="M1683" s="36"/>
      <c r="N1683" s="130"/>
      <c r="S1683" s="17"/>
      <c r="T1683" s="153"/>
      <c r="X1683" s="17"/>
      <c r="Z1683" s="17"/>
      <c r="AA1683" s="131"/>
      <c r="AB1683" s="47"/>
      <c r="AE1683" s="17"/>
      <c r="AG1683" s="17"/>
      <c r="AK1683" s="132"/>
      <c r="AL1683" s="132"/>
      <c r="AM1683" s="132"/>
      <c r="AN1683" s="132"/>
      <c r="AO1683" s="132"/>
      <c r="AP1683" s="132"/>
      <c r="AQ1683" s="132"/>
      <c r="AR1683" s="132"/>
      <c r="AS1683" s="132"/>
      <c r="AT1683" s="133"/>
      <c r="AU1683" s="133"/>
      <c r="AV1683" s="133"/>
      <c r="AW1683" s="133"/>
      <c r="AX1683" s="134"/>
      <c r="AY1683" s="134"/>
      <c r="AZ1683" s="134"/>
      <c r="BA1683" s="134"/>
      <c r="BB1683" s="134"/>
      <c r="BC1683" s="135"/>
      <c r="BD1683" s="136"/>
      <c r="BG1683" s="48"/>
    </row>
    <row r="1684" spans="1:59" s="5" customFormat="1">
      <c r="A1684" s="127"/>
      <c r="G1684" s="17"/>
      <c r="J1684" s="128"/>
      <c r="K1684" s="129"/>
      <c r="L1684" s="129"/>
      <c r="M1684" s="36"/>
      <c r="N1684" s="130"/>
      <c r="S1684" s="17"/>
      <c r="T1684" s="153"/>
      <c r="X1684" s="17"/>
      <c r="Z1684" s="17"/>
      <c r="AA1684" s="131"/>
      <c r="AB1684" s="47"/>
      <c r="AE1684" s="17"/>
      <c r="AG1684" s="17"/>
      <c r="AK1684" s="132"/>
      <c r="AL1684" s="132"/>
      <c r="AM1684" s="132"/>
      <c r="AN1684" s="132"/>
      <c r="AO1684" s="132"/>
      <c r="AP1684" s="132"/>
      <c r="AQ1684" s="132"/>
      <c r="AR1684" s="132"/>
      <c r="AS1684" s="132"/>
      <c r="AT1684" s="133"/>
      <c r="AU1684" s="133"/>
      <c r="AV1684" s="133"/>
      <c r="AW1684" s="133"/>
      <c r="AX1684" s="134"/>
      <c r="AY1684" s="134"/>
      <c r="AZ1684" s="134"/>
      <c r="BA1684" s="134"/>
      <c r="BB1684" s="134"/>
      <c r="BC1684" s="135"/>
      <c r="BD1684" s="136"/>
      <c r="BG1684" s="48"/>
    </row>
    <row r="1685" spans="1:59" s="5" customFormat="1">
      <c r="A1685" s="127"/>
      <c r="G1685" s="17"/>
      <c r="J1685" s="128"/>
      <c r="K1685" s="129"/>
      <c r="L1685" s="129"/>
      <c r="M1685" s="36"/>
      <c r="N1685" s="130"/>
      <c r="S1685" s="17"/>
      <c r="T1685" s="153"/>
      <c r="X1685" s="17"/>
      <c r="Z1685" s="17"/>
      <c r="AA1685" s="131"/>
      <c r="AB1685" s="47"/>
      <c r="AE1685" s="17"/>
      <c r="AG1685" s="17"/>
      <c r="AK1685" s="132"/>
      <c r="AL1685" s="132"/>
      <c r="AM1685" s="132"/>
      <c r="AN1685" s="132"/>
      <c r="AO1685" s="132"/>
      <c r="AP1685" s="132"/>
      <c r="AQ1685" s="132"/>
      <c r="AR1685" s="132"/>
      <c r="AS1685" s="132"/>
      <c r="AT1685" s="133"/>
      <c r="AU1685" s="133"/>
      <c r="AV1685" s="133"/>
      <c r="AW1685" s="133"/>
      <c r="AX1685" s="134"/>
      <c r="AY1685" s="134"/>
      <c r="AZ1685" s="134"/>
      <c r="BA1685" s="134"/>
      <c r="BB1685" s="134"/>
      <c r="BC1685" s="135"/>
      <c r="BD1685" s="136"/>
      <c r="BG1685" s="48"/>
    </row>
    <row r="1686" spans="1:59" s="5" customFormat="1">
      <c r="A1686" s="127"/>
      <c r="G1686" s="17"/>
      <c r="J1686" s="128"/>
      <c r="K1686" s="129"/>
      <c r="L1686" s="129"/>
      <c r="M1686" s="36"/>
      <c r="N1686" s="130"/>
      <c r="S1686" s="17"/>
      <c r="T1686" s="153"/>
      <c r="X1686" s="17"/>
      <c r="Z1686" s="17"/>
      <c r="AA1686" s="131"/>
      <c r="AB1686" s="47"/>
      <c r="AE1686" s="17"/>
      <c r="AG1686" s="17"/>
      <c r="AK1686" s="132"/>
      <c r="AL1686" s="132"/>
      <c r="AM1686" s="132"/>
      <c r="AN1686" s="132"/>
      <c r="AO1686" s="132"/>
      <c r="AP1686" s="132"/>
      <c r="AQ1686" s="132"/>
      <c r="AR1686" s="132"/>
      <c r="AS1686" s="132"/>
      <c r="AT1686" s="133"/>
      <c r="AU1686" s="133"/>
      <c r="AV1686" s="133"/>
      <c r="AW1686" s="133"/>
      <c r="AX1686" s="134"/>
      <c r="AY1686" s="134"/>
      <c r="AZ1686" s="134"/>
      <c r="BA1686" s="134"/>
      <c r="BB1686" s="134"/>
      <c r="BC1686" s="135"/>
      <c r="BD1686" s="136"/>
      <c r="BG1686" s="48"/>
    </row>
    <row r="1687" spans="1:59" s="5" customFormat="1">
      <c r="A1687" s="127"/>
      <c r="G1687" s="17"/>
      <c r="J1687" s="128"/>
      <c r="K1687" s="129"/>
      <c r="L1687" s="129"/>
      <c r="M1687" s="36"/>
      <c r="N1687" s="130"/>
      <c r="S1687" s="17"/>
      <c r="T1687" s="153"/>
      <c r="X1687" s="17"/>
      <c r="Z1687" s="17"/>
      <c r="AA1687" s="131"/>
      <c r="AB1687" s="47"/>
      <c r="AE1687" s="17"/>
      <c r="AG1687" s="17"/>
      <c r="AK1687" s="132"/>
      <c r="AL1687" s="132"/>
      <c r="AM1687" s="132"/>
      <c r="AN1687" s="132"/>
      <c r="AO1687" s="132"/>
      <c r="AP1687" s="132"/>
      <c r="AQ1687" s="132"/>
      <c r="AR1687" s="132"/>
      <c r="AS1687" s="132"/>
      <c r="AT1687" s="133"/>
      <c r="AU1687" s="133"/>
      <c r="AV1687" s="133"/>
      <c r="AW1687" s="133"/>
      <c r="AX1687" s="134"/>
      <c r="AY1687" s="134"/>
      <c r="AZ1687" s="134"/>
      <c r="BA1687" s="134"/>
      <c r="BB1687" s="134"/>
      <c r="BC1687" s="135"/>
      <c r="BD1687" s="136"/>
      <c r="BG1687" s="48"/>
    </row>
    <row r="1688" spans="1:59" s="5" customFormat="1">
      <c r="A1688" s="127"/>
      <c r="G1688" s="17"/>
      <c r="J1688" s="128"/>
      <c r="K1688" s="129"/>
      <c r="L1688" s="129"/>
      <c r="M1688" s="36"/>
      <c r="N1688" s="130"/>
      <c r="S1688" s="17"/>
      <c r="T1688" s="153"/>
      <c r="X1688" s="17"/>
      <c r="Z1688" s="17"/>
      <c r="AA1688" s="131"/>
      <c r="AB1688" s="47"/>
      <c r="AE1688" s="17"/>
      <c r="AG1688" s="17"/>
      <c r="AK1688" s="132"/>
      <c r="AL1688" s="132"/>
      <c r="AM1688" s="132"/>
      <c r="AN1688" s="132"/>
      <c r="AO1688" s="132"/>
      <c r="AP1688" s="132"/>
      <c r="AQ1688" s="132"/>
      <c r="AR1688" s="132"/>
      <c r="AS1688" s="132"/>
      <c r="AT1688" s="133"/>
      <c r="AU1688" s="133"/>
      <c r="AV1688" s="133"/>
      <c r="AW1688" s="133"/>
      <c r="AX1688" s="134"/>
      <c r="AY1688" s="134"/>
      <c r="AZ1688" s="134"/>
      <c r="BA1688" s="134"/>
      <c r="BB1688" s="134"/>
      <c r="BC1688" s="135"/>
      <c r="BD1688" s="136"/>
      <c r="BG1688" s="48"/>
    </row>
    <row r="1689" spans="1:59" s="5" customFormat="1">
      <c r="A1689" s="127"/>
      <c r="G1689" s="17"/>
      <c r="J1689" s="128"/>
      <c r="K1689" s="129"/>
      <c r="L1689" s="129"/>
      <c r="M1689" s="36"/>
      <c r="N1689" s="130"/>
      <c r="S1689" s="17"/>
      <c r="T1689" s="153"/>
      <c r="X1689" s="17"/>
      <c r="Z1689" s="17"/>
      <c r="AA1689" s="131"/>
      <c r="AB1689" s="47"/>
      <c r="AE1689" s="17"/>
      <c r="AG1689" s="17"/>
      <c r="AK1689" s="132"/>
      <c r="AL1689" s="132"/>
      <c r="AM1689" s="132"/>
      <c r="AN1689" s="132"/>
      <c r="AO1689" s="132"/>
      <c r="AP1689" s="132"/>
      <c r="AQ1689" s="132"/>
      <c r="AR1689" s="132"/>
      <c r="AS1689" s="132"/>
      <c r="AT1689" s="133"/>
      <c r="AU1689" s="133"/>
      <c r="AV1689" s="133"/>
      <c r="AW1689" s="133"/>
      <c r="AX1689" s="134"/>
      <c r="AY1689" s="134"/>
      <c r="AZ1689" s="134"/>
      <c r="BA1689" s="134"/>
      <c r="BB1689" s="134"/>
      <c r="BC1689" s="135"/>
      <c r="BD1689" s="136"/>
      <c r="BG1689" s="48"/>
    </row>
    <row r="1690" spans="1:59" s="5" customFormat="1">
      <c r="A1690" s="127"/>
      <c r="G1690" s="17"/>
      <c r="J1690" s="128"/>
      <c r="K1690" s="129"/>
      <c r="L1690" s="129"/>
      <c r="M1690" s="36"/>
      <c r="N1690" s="130"/>
      <c r="S1690" s="17"/>
      <c r="T1690" s="153"/>
      <c r="X1690" s="17"/>
      <c r="Z1690" s="17"/>
      <c r="AA1690" s="131"/>
      <c r="AB1690" s="47"/>
      <c r="AE1690" s="17"/>
      <c r="AG1690" s="17"/>
      <c r="AK1690" s="132"/>
      <c r="AL1690" s="132"/>
      <c r="AM1690" s="132"/>
      <c r="AN1690" s="132"/>
      <c r="AO1690" s="132"/>
      <c r="AP1690" s="132"/>
      <c r="AQ1690" s="132"/>
      <c r="AR1690" s="132"/>
      <c r="AS1690" s="132"/>
      <c r="AT1690" s="133"/>
      <c r="AU1690" s="133"/>
      <c r="AV1690" s="133"/>
      <c r="AW1690" s="133"/>
      <c r="AX1690" s="134"/>
      <c r="AY1690" s="134"/>
      <c r="AZ1690" s="134"/>
      <c r="BA1690" s="134"/>
      <c r="BB1690" s="134"/>
      <c r="BC1690" s="135"/>
      <c r="BD1690" s="136"/>
      <c r="BG1690" s="48"/>
    </row>
    <row r="1691" spans="1:59" s="5" customFormat="1">
      <c r="A1691" s="127"/>
      <c r="G1691" s="17"/>
      <c r="J1691" s="128"/>
      <c r="K1691" s="129"/>
      <c r="L1691" s="129"/>
      <c r="M1691" s="36"/>
      <c r="N1691" s="130"/>
      <c r="S1691" s="17"/>
      <c r="T1691" s="153"/>
      <c r="X1691" s="17"/>
      <c r="Z1691" s="17"/>
      <c r="AA1691" s="131"/>
      <c r="AB1691" s="47"/>
      <c r="AE1691" s="17"/>
      <c r="AG1691" s="17"/>
      <c r="AK1691" s="132"/>
      <c r="AL1691" s="132"/>
      <c r="AM1691" s="132"/>
      <c r="AN1691" s="132"/>
      <c r="AO1691" s="132"/>
      <c r="AP1691" s="132"/>
      <c r="AQ1691" s="132"/>
      <c r="AR1691" s="132"/>
      <c r="AS1691" s="132"/>
      <c r="AT1691" s="133"/>
      <c r="AU1691" s="133"/>
      <c r="AV1691" s="133"/>
      <c r="AW1691" s="133"/>
      <c r="AX1691" s="134"/>
      <c r="AY1691" s="134"/>
      <c r="AZ1691" s="134"/>
      <c r="BA1691" s="134"/>
      <c r="BB1691" s="134"/>
      <c r="BC1691" s="135"/>
      <c r="BD1691" s="136"/>
      <c r="BG1691" s="48"/>
    </row>
    <row r="1692" spans="1:59" s="5" customFormat="1">
      <c r="A1692" s="127"/>
      <c r="G1692" s="17"/>
      <c r="J1692" s="128"/>
      <c r="K1692" s="129"/>
      <c r="L1692" s="129"/>
      <c r="M1692" s="36"/>
      <c r="N1692" s="130"/>
      <c r="S1692" s="17"/>
      <c r="T1692" s="153"/>
      <c r="X1692" s="17"/>
      <c r="Z1692" s="17"/>
      <c r="AA1692" s="131"/>
      <c r="AB1692" s="47"/>
      <c r="AE1692" s="17"/>
      <c r="AG1692" s="17"/>
      <c r="AK1692" s="132"/>
      <c r="AL1692" s="132"/>
      <c r="AM1692" s="132"/>
      <c r="AN1692" s="132"/>
      <c r="AO1692" s="132"/>
      <c r="AP1692" s="132"/>
      <c r="AQ1692" s="132"/>
      <c r="AR1692" s="132"/>
      <c r="AS1692" s="132"/>
      <c r="AT1692" s="133"/>
      <c r="AU1692" s="133"/>
      <c r="AV1692" s="133"/>
      <c r="AW1692" s="133"/>
      <c r="AX1692" s="134"/>
      <c r="AY1692" s="134"/>
      <c r="AZ1692" s="134"/>
      <c r="BA1692" s="134"/>
      <c r="BB1692" s="134"/>
      <c r="BC1692" s="135"/>
      <c r="BD1692" s="136"/>
      <c r="BG1692" s="48"/>
    </row>
    <row r="1693" spans="1:59" s="5" customFormat="1">
      <c r="A1693" s="127"/>
      <c r="G1693" s="17"/>
      <c r="J1693" s="128"/>
      <c r="K1693" s="129"/>
      <c r="L1693" s="129"/>
      <c r="M1693" s="36"/>
      <c r="N1693" s="130"/>
      <c r="S1693" s="17"/>
      <c r="T1693" s="153"/>
      <c r="X1693" s="17"/>
      <c r="Z1693" s="17"/>
      <c r="AA1693" s="131"/>
      <c r="AB1693" s="47"/>
      <c r="AE1693" s="17"/>
      <c r="AG1693" s="17"/>
      <c r="AK1693" s="132"/>
      <c r="AL1693" s="132"/>
      <c r="AM1693" s="132"/>
      <c r="AN1693" s="132"/>
      <c r="AO1693" s="132"/>
      <c r="AP1693" s="132"/>
      <c r="AQ1693" s="132"/>
      <c r="AR1693" s="132"/>
      <c r="AS1693" s="132"/>
      <c r="AT1693" s="133"/>
      <c r="AU1693" s="133"/>
      <c r="AV1693" s="133"/>
      <c r="AW1693" s="133"/>
      <c r="AX1693" s="134"/>
      <c r="AY1693" s="134"/>
      <c r="AZ1693" s="134"/>
      <c r="BA1693" s="134"/>
      <c r="BB1693" s="134"/>
      <c r="BC1693" s="135"/>
      <c r="BD1693" s="136"/>
      <c r="BG1693" s="48"/>
    </row>
    <row r="1694" spans="1:59" s="5" customFormat="1">
      <c r="A1694" s="127"/>
      <c r="G1694" s="17"/>
      <c r="J1694" s="128"/>
      <c r="K1694" s="129"/>
      <c r="L1694" s="129"/>
      <c r="M1694" s="36"/>
      <c r="N1694" s="130"/>
      <c r="S1694" s="17"/>
      <c r="T1694" s="153"/>
      <c r="X1694" s="17"/>
      <c r="Z1694" s="17"/>
      <c r="AA1694" s="131"/>
      <c r="AB1694" s="47"/>
      <c r="AE1694" s="17"/>
      <c r="AG1694" s="17"/>
      <c r="AK1694" s="132"/>
      <c r="AL1694" s="132"/>
      <c r="AM1694" s="132"/>
      <c r="AN1694" s="132"/>
      <c r="AO1694" s="132"/>
      <c r="AP1694" s="132"/>
      <c r="AQ1694" s="132"/>
      <c r="AR1694" s="132"/>
      <c r="AS1694" s="132"/>
      <c r="AT1694" s="133"/>
      <c r="AU1694" s="133"/>
      <c r="AV1694" s="133"/>
      <c r="AW1694" s="133"/>
      <c r="AX1694" s="134"/>
      <c r="AY1694" s="134"/>
      <c r="AZ1694" s="134"/>
      <c r="BA1694" s="134"/>
      <c r="BB1694" s="134"/>
      <c r="BC1694" s="135"/>
      <c r="BD1694" s="136"/>
      <c r="BG1694" s="48"/>
    </row>
    <row r="1695" spans="1:59" s="5" customFormat="1">
      <c r="A1695" s="127"/>
      <c r="G1695" s="17"/>
      <c r="J1695" s="128"/>
      <c r="K1695" s="129"/>
      <c r="L1695" s="129"/>
      <c r="M1695" s="36"/>
      <c r="N1695" s="130"/>
      <c r="S1695" s="17"/>
      <c r="T1695" s="153"/>
      <c r="X1695" s="17"/>
      <c r="Z1695" s="17"/>
      <c r="AA1695" s="131"/>
      <c r="AB1695" s="47"/>
      <c r="AE1695" s="17"/>
      <c r="AG1695" s="17"/>
      <c r="AK1695" s="132"/>
      <c r="AL1695" s="132"/>
      <c r="AM1695" s="132"/>
      <c r="AN1695" s="132"/>
      <c r="AO1695" s="132"/>
      <c r="AP1695" s="132"/>
      <c r="AQ1695" s="132"/>
      <c r="AR1695" s="132"/>
      <c r="AS1695" s="132"/>
      <c r="AT1695" s="133"/>
      <c r="AU1695" s="133"/>
      <c r="AV1695" s="133"/>
      <c r="AW1695" s="133"/>
      <c r="AX1695" s="134"/>
      <c r="AY1695" s="134"/>
      <c r="AZ1695" s="134"/>
      <c r="BA1695" s="134"/>
      <c r="BB1695" s="134"/>
      <c r="BC1695" s="135"/>
      <c r="BD1695" s="136"/>
      <c r="BG1695" s="48"/>
    </row>
    <row r="1696" spans="1:59" s="5" customFormat="1">
      <c r="A1696" s="127"/>
      <c r="G1696" s="17"/>
      <c r="J1696" s="128"/>
      <c r="K1696" s="129"/>
      <c r="L1696" s="129"/>
      <c r="M1696" s="36"/>
      <c r="N1696" s="130"/>
      <c r="S1696" s="17"/>
      <c r="T1696" s="153"/>
      <c r="X1696" s="17"/>
      <c r="Z1696" s="17"/>
      <c r="AA1696" s="131"/>
      <c r="AB1696" s="47"/>
      <c r="AE1696" s="17"/>
      <c r="AG1696" s="17"/>
      <c r="AK1696" s="132"/>
      <c r="AL1696" s="132"/>
      <c r="AM1696" s="132"/>
      <c r="AN1696" s="132"/>
      <c r="AO1696" s="132"/>
      <c r="AP1696" s="132"/>
      <c r="AQ1696" s="132"/>
      <c r="AR1696" s="132"/>
      <c r="AS1696" s="132"/>
      <c r="AT1696" s="133"/>
      <c r="AU1696" s="133"/>
      <c r="AV1696" s="133"/>
      <c r="AW1696" s="133"/>
      <c r="AX1696" s="134"/>
      <c r="AY1696" s="134"/>
      <c r="AZ1696" s="134"/>
      <c r="BA1696" s="134"/>
      <c r="BB1696" s="134"/>
      <c r="BC1696" s="135"/>
      <c r="BD1696" s="136"/>
      <c r="BG1696" s="48"/>
    </row>
    <row r="1697" spans="1:59" s="5" customFormat="1">
      <c r="A1697" s="127"/>
      <c r="G1697" s="17"/>
      <c r="J1697" s="128"/>
      <c r="K1697" s="129"/>
      <c r="L1697" s="129"/>
      <c r="M1697" s="36"/>
      <c r="N1697" s="130"/>
      <c r="S1697" s="17"/>
      <c r="T1697" s="153"/>
      <c r="X1697" s="17"/>
      <c r="Z1697" s="17"/>
      <c r="AA1697" s="131"/>
      <c r="AB1697" s="47"/>
      <c r="AE1697" s="17"/>
      <c r="AG1697" s="17"/>
      <c r="AK1697" s="132"/>
      <c r="AL1697" s="132"/>
      <c r="AM1697" s="132"/>
      <c r="AN1697" s="132"/>
      <c r="AO1697" s="132"/>
      <c r="AP1697" s="132"/>
      <c r="AQ1697" s="132"/>
      <c r="AR1697" s="132"/>
      <c r="AS1697" s="132"/>
      <c r="AT1697" s="133"/>
      <c r="AU1697" s="133"/>
      <c r="AV1697" s="133"/>
      <c r="AW1697" s="133"/>
      <c r="AX1697" s="134"/>
      <c r="AY1697" s="134"/>
      <c r="AZ1697" s="134"/>
      <c r="BA1697" s="134"/>
      <c r="BB1697" s="134"/>
      <c r="BC1697" s="135"/>
      <c r="BD1697" s="136"/>
      <c r="BG1697" s="48"/>
    </row>
    <row r="1698" spans="1:59" s="5" customFormat="1">
      <c r="A1698" s="127"/>
      <c r="G1698" s="17"/>
      <c r="J1698" s="128"/>
      <c r="K1698" s="129"/>
      <c r="L1698" s="129"/>
      <c r="M1698" s="36"/>
      <c r="N1698" s="130"/>
      <c r="S1698" s="17"/>
      <c r="T1698" s="153"/>
      <c r="X1698" s="17"/>
      <c r="Z1698" s="17"/>
      <c r="AA1698" s="131"/>
      <c r="AB1698" s="47"/>
      <c r="AE1698" s="17"/>
      <c r="AG1698" s="17"/>
      <c r="AK1698" s="132"/>
      <c r="AL1698" s="132"/>
      <c r="AM1698" s="132"/>
      <c r="AN1698" s="132"/>
      <c r="AO1698" s="132"/>
      <c r="AP1698" s="132"/>
      <c r="AQ1698" s="132"/>
      <c r="AR1698" s="132"/>
      <c r="AS1698" s="132"/>
      <c r="AT1698" s="133"/>
      <c r="AU1698" s="133"/>
      <c r="AV1698" s="133"/>
      <c r="AW1698" s="133"/>
      <c r="AX1698" s="134"/>
      <c r="AY1698" s="134"/>
      <c r="AZ1698" s="134"/>
      <c r="BA1698" s="134"/>
      <c r="BB1698" s="134"/>
      <c r="BC1698" s="135"/>
      <c r="BD1698" s="136"/>
      <c r="BG1698" s="48"/>
    </row>
    <row r="1699" spans="1:59" s="5" customFormat="1">
      <c r="A1699" s="127"/>
      <c r="G1699" s="17"/>
      <c r="J1699" s="128"/>
      <c r="K1699" s="129"/>
      <c r="L1699" s="129"/>
      <c r="M1699" s="36"/>
      <c r="N1699" s="130"/>
      <c r="S1699" s="17"/>
      <c r="T1699" s="153"/>
      <c r="X1699" s="17"/>
      <c r="Z1699" s="17"/>
      <c r="AA1699" s="131"/>
      <c r="AB1699" s="47"/>
      <c r="AE1699" s="17"/>
      <c r="AG1699" s="17"/>
      <c r="AK1699" s="132"/>
      <c r="AL1699" s="132"/>
      <c r="AM1699" s="132"/>
      <c r="AN1699" s="132"/>
      <c r="AO1699" s="132"/>
      <c r="AP1699" s="132"/>
      <c r="AQ1699" s="132"/>
      <c r="AR1699" s="132"/>
      <c r="AS1699" s="132"/>
      <c r="AT1699" s="133"/>
      <c r="AU1699" s="133"/>
      <c r="AV1699" s="133"/>
      <c r="AW1699" s="133"/>
      <c r="AX1699" s="134"/>
      <c r="AY1699" s="134"/>
      <c r="AZ1699" s="134"/>
      <c r="BA1699" s="134"/>
      <c r="BB1699" s="134"/>
      <c r="BC1699" s="135"/>
      <c r="BD1699" s="136"/>
      <c r="BG1699" s="48"/>
    </row>
    <row r="1700" spans="1:59" s="5" customFormat="1">
      <c r="A1700" s="127"/>
      <c r="G1700" s="17"/>
      <c r="J1700" s="128"/>
      <c r="K1700" s="129"/>
      <c r="L1700" s="129"/>
      <c r="M1700" s="36"/>
      <c r="N1700" s="130"/>
      <c r="S1700" s="17"/>
      <c r="T1700" s="153"/>
      <c r="X1700" s="17"/>
      <c r="Z1700" s="17"/>
      <c r="AA1700" s="131"/>
      <c r="AB1700" s="47"/>
      <c r="AE1700" s="17"/>
      <c r="AG1700" s="17"/>
      <c r="AK1700" s="132"/>
      <c r="AL1700" s="132"/>
      <c r="AM1700" s="132"/>
      <c r="AN1700" s="132"/>
      <c r="AO1700" s="132"/>
      <c r="AP1700" s="132"/>
      <c r="AQ1700" s="132"/>
      <c r="AR1700" s="132"/>
      <c r="AS1700" s="132"/>
      <c r="AT1700" s="133"/>
      <c r="AU1700" s="133"/>
      <c r="AV1700" s="133"/>
      <c r="AW1700" s="133"/>
      <c r="AX1700" s="134"/>
      <c r="AY1700" s="134"/>
      <c r="AZ1700" s="134"/>
      <c r="BA1700" s="134"/>
      <c r="BB1700" s="134"/>
      <c r="BC1700" s="135"/>
      <c r="BD1700" s="136"/>
      <c r="BG1700" s="48"/>
    </row>
    <row r="1701" spans="1:59" s="5" customFormat="1">
      <c r="A1701" s="127"/>
      <c r="G1701" s="17"/>
      <c r="J1701" s="128"/>
      <c r="K1701" s="129"/>
      <c r="L1701" s="129"/>
      <c r="M1701" s="36"/>
      <c r="N1701" s="130"/>
      <c r="S1701" s="17"/>
      <c r="T1701" s="153"/>
      <c r="X1701" s="17"/>
      <c r="Z1701" s="17"/>
      <c r="AA1701" s="131"/>
      <c r="AB1701" s="47"/>
      <c r="AE1701" s="17"/>
      <c r="AG1701" s="17"/>
      <c r="AK1701" s="132"/>
      <c r="AL1701" s="132"/>
      <c r="AM1701" s="132"/>
      <c r="AN1701" s="132"/>
      <c r="AO1701" s="132"/>
      <c r="AP1701" s="132"/>
      <c r="AQ1701" s="132"/>
      <c r="AR1701" s="132"/>
      <c r="AS1701" s="132"/>
      <c r="AT1701" s="133"/>
      <c r="AU1701" s="133"/>
      <c r="AV1701" s="133"/>
      <c r="AW1701" s="133"/>
      <c r="AX1701" s="134"/>
      <c r="AY1701" s="134"/>
      <c r="AZ1701" s="134"/>
      <c r="BA1701" s="134"/>
      <c r="BB1701" s="134"/>
      <c r="BC1701" s="135"/>
      <c r="BD1701" s="136"/>
      <c r="BG1701" s="48"/>
    </row>
    <row r="1702" spans="1:59" s="5" customFormat="1">
      <c r="A1702" s="127"/>
      <c r="G1702" s="17"/>
      <c r="J1702" s="128"/>
      <c r="K1702" s="129"/>
      <c r="L1702" s="129"/>
      <c r="M1702" s="36"/>
      <c r="N1702" s="130"/>
      <c r="S1702" s="17"/>
      <c r="T1702" s="153"/>
      <c r="X1702" s="17"/>
      <c r="Z1702" s="17"/>
      <c r="AA1702" s="131"/>
      <c r="AB1702" s="47"/>
      <c r="AE1702" s="17"/>
      <c r="AG1702" s="17"/>
      <c r="AK1702" s="132"/>
      <c r="AL1702" s="132"/>
      <c r="AM1702" s="132"/>
      <c r="AN1702" s="132"/>
      <c r="AO1702" s="132"/>
      <c r="AP1702" s="132"/>
      <c r="AQ1702" s="132"/>
      <c r="AR1702" s="132"/>
      <c r="AS1702" s="132"/>
      <c r="AT1702" s="133"/>
      <c r="AU1702" s="133"/>
      <c r="AV1702" s="133"/>
      <c r="AW1702" s="133"/>
      <c r="AX1702" s="134"/>
      <c r="AY1702" s="134"/>
      <c r="AZ1702" s="134"/>
      <c r="BA1702" s="134"/>
      <c r="BB1702" s="134"/>
      <c r="BC1702" s="135"/>
      <c r="BD1702" s="136"/>
      <c r="BG1702" s="48"/>
    </row>
    <row r="1703" spans="1:59" s="5" customFormat="1">
      <c r="A1703" s="127"/>
      <c r="G1703" s="17"/>
      <c r="J1703" s="128"/>
      <c r="K1703" s="129"/>
      <c r="L1703" s="129"/>
      <c r="M1703" s="36"/>
      <c r="N1703" s="130"/>
      <c r="S1703" s="17"/>
      <c r="T1703" s="153"/>
      <c r="X1703" s="17"/>
      <c r="Z1703" s="17"/>
      <c r="AA1703" s="131"/>
      <c r="AB1703" s="47"/>
      <c r="AE1703" s="17"/>
      <c r="AG1703" s="17"/>
      <c r="AK1703" s="132"/>
      <c r="AL1703" s="132"/>
      <c r="AM1703" s="132"/>
      <c r="AN1703" s="132"/>
      <c r="AO1703" s="132"/>
      <c r="AP1703" s="132"/>
      <c r="AQ1703" s="132"/>
      <c r="AR1703" s="132"/>
      <c r="AS1703" s="132"/>
      <c r="AT1703" s="133"/>
      <c r="AU1703" s="133"/>
      <c r="AV1703" s="133"/>
      <c r="AW1703" s="133"/>
      <c r="AX1703" s="134"/>
      <c r="AY1703" s="134"/>
      <c r="AZ1703" s="134"/>
      <c r="BA1703" s="134"/>
      <c r="BB1703" s="134"/>
      <c r="BC1703" s="135"/>
      <c r="BD1703" s="136"/>
      <c r="BG1703" s="48"/>
    </row>
    <row r="1704" spans="1:59" s="5" customFormat="1">
      <c r="A1704" s="127"/>
      <c r="G1704" s="17"/>
      <c r="J1704" s="128"/>
      <c r="K1704" s="129"/>
      <c r="L1704" s="129"/>
      <c r="M1704" s="36"/>
      <c r="N1704" s="130"/>
      <c r="S1704" s="17"/>
      <c r="T1704" s="153"/>
      <c r="X1704" s="17"/>
      <c r="Z1704" s="17"/>
      <c r="AA1704" s="131"/>
      <c r="AB1704" s="47"/>
      <c r="AE1704" s="17"/>
      <c r="AG1704" s="17"/>
      <c r="AK1704" s="132"/>
      <c r="AL1704" s="132"/>
      <c r="AM1704" s="132"/>
      <c r="AN1704" s="132"/>
      <c r="AO1704" s="132"/>
      <c r="AP1704" s="132"/>
      <c r="AQ1704" s="132"/>
      <c r="AR1704" s="132"/>
      <c r="AS1704" s="132"/>
      <c r="AT1704" s="133"/>
      <c r="AU1704" s="133"/>
      <c r="AV1704" s="133"/>
      <c r="AW1704" s="133"/>
      <c r="AX1704" s="134"/>
      <c r="AY1704" s="134"/>
      <c r="AZ1704" s="134"/>
      <c r="BA1704" s="134"/>
      <c r="BB1704" s="134"/>
      <c r="BC1704" s="135"/>
      <c r="BD1704" s="136"/>
      <c r="BG1704" s="48"/>
    </row>
    <row r="1705" spans="1:59" s="5" customFormat="1">
      <c r="A1705" s="127"/>
      <c r="G1705" s="17"/>
      <c r="J1705" s="128"/>
      <c r="K1705" s="129"/>
      <c r="L1705" s="129"/>
      <c r="M1705" s="36"/>
      <c r="N1705" s="130"/>
      <c r="S1705" s="17"/>
      <c r="T1705" s="153"/>
      <c r="X1705" s="17"/>
      <c r="Z1705" s="17"/>
      <c r="AA1705" s="131"/>
      <c r="AB1705" s="47"/>
      <c r="AE1705" s="17"/>
      <c r="AG1705" s="17"/>
      <c r="AK1705" s="132"/>
      <c r="AL1705" s="132"/>
      <c r="AM1705" s="132"/>
      <c r="AN1705" s="132"/>
      <c r="AO1705" s="132"/>
      <c r="AP1705" s="132"/>
      <c r="AQ1705" s="132"/>
      <c r="AR1705" s="132"/>
      <c r="AS1705" s="132"/>
      <c r="AT1705" s="133"/>
      <c r="AU1705" s="133"/>
      <c r="AV1705" s="133"/>
      <c r="AW1705" s="133"/>
      <c r="AX1705" s="134"/>
      <c r="AY1705" s="134"/>
      <c r="AZ1705" s="134"/>
      <c r="BA1705" s="134"/>
      <c r="BB1705" s="134"/>
      <c r="BC1705" s="135"/>
      <c r="BD1705" s="136"/>
      <c r="BG1705" s="48"/>
    </row>
    <row r="1706" spans="1:59" s="5" customFormat="1">
      <c r="A1706" s="127"/>
      <c r="G1706" s="17"/>
      <c r="J1706" s="128"/>
      <c r="K1706" s="129"/>
      <c r="L1706" s="129"/>
      <c r="M1706" s="36"/>
      <c r="N1706" s="130"/>
      <c r="S1706" s="17"/>
      <c r="T1706" s="153"/>
      <c r="X1706" s="17"/>
      <c r="Z1706" s="17"/>
      <c r="AA1706" s="131"/>
      <c r="AB1706" s="47"/>
      <c r="AE1706" s="17"/>
      <c r="AG1706" s="17"/>
      <c r="AK1706" s="132"/>
      <c r="AL1706" s="132"/>
      <c r="AM1706" s="132"/>
      <c r="AN1706" s="132"/>
      <c r="AO1706" s="132"/>
      <c r="AP1706" s="132"/>
      <c r="AQ1706" s="132"/>
      <c r="AR1706" s="132"/>
      <c r="AS1706" s="132"/>
      <c r="AT1706" s="133"/>
      <c r="AU1706" s="133"/>
      <c r="AV1706" s="133"/>
      <c r="AW1706" s="133"/>
      <c r="AX1706" s="134"/>
      <c r="AY1706" s="134"/>
      <c r="AZ1706" s="134"/>
      <c r="BA1706" s="134"/>
      <c r="BB1706" s="134"/>
      <c r="BC1706" s="135"/>
      <c r="BD1706" s="136"/>
      <c r="BG1706" s="48"/>
    </row>
    <row r="1707" spans="1:59" s="5" customFormat="1">
      <c r="A1707" s="127"/>
      <c r="G1707" s="17"/>
      <c r="J1707" s="128"/>
      <c r="K1707" s="129"/>
      <c r="L1707" s="129"/>
      <c r="M1707" s="36"/>
      <c r="N1707" s="130"/>
      <c r="S1707" s="17"/>
      <c r="T1707" s="153"/>
      <c r="X1707" s="17"/>
      <c r="Z1707" s="17"/>
      <c r="AA1707" s="131"/>
      <c r="AB1707" s="47"/>
      <c r="AE1707" s="17"/>
      <c r="AG1707" s="17"/>
      <c r="AK1707" s="132"/>
      <c r="AL1707" s="132"/>
      <c r="AM1707" s="132"/>
      <c r="AN1707" s="132"/>
      <c r="AO1707" s="132"/>
      <c r="AP1707" s="132"/>
      <c r="AQ1707" s="132"/>
      <c r="AR1707" s="132"/>
      <c r="AS1707" s="132"/>
      <c r="AT1707" s="133"/>
      <c r="AU1707" s="133"/>
      <c r="AV1707" s="133"/>
      <c r="AW1707" s="133"/>
      <c r="AX1707" s="134"/>
      <c r="AY1707" s="134"/>
      <c r="AZ1707" s="134"/>
      <c r="BA1707" s="134"/>
      <c r="BB1707" s="134"/>
      <c r="BC1707" s="135"/>
      <c r="BD1707" s="136"/>
      <c r="BG1707" s="48"/>
    </row>
    <row r="1708" spans="1:59" s="5" customFormat="1">
      <c r="A1708" s="127"/>
      <c r="G1708" s="17"/>
      <c r="J1708" s="128"/>
      <c r="K1708" s="129"/>
      <c r="L1708" s="129"/>
      <c r="M1708" s="36"/>
      <c r="N1708" s="130"/>
      <c r="S1708" s="17"/>
      <c r="T1708" s="153"/>
      <c r="X1708" s="17"/>
      <c r="Z1708" s="17"/>
      <c r="AA1708" s="131"/>
      <c r="AB1708" s="47"/>
      <c r="AE1708" s="17"/>
      <c r="AG1708" s="17"/>
      <c r="AK1708" s="132"/>
      <c r="AL1708" s="132"/>
      <c r="AM1708" s="132"/>
      <c r="AN1708" s="132"/>
      <c r="AO1708" s="132"/>
      <c r="AP1708" s="132"/>
      <c r="AQ1708" s="132"/>
      <c r="AR1708" s="132"/>
      <c r="AS1708" s="132"/>
      <c r="AT1708" s="133"/>
      <c r="AU1708" s="133"/>
      <c r="AV1708" s="133"/>
      <c r="AW1708" s="133"/>
      <c r="AX1708" s="134"/>
      <c r="AY1708" s="134"/>
      <c r="AZ1708" s="134"/>
      <c r="BA1708" s="134"/>
      <c r="BB1708" s="134"/>
      <c r="BC1708" s="135"/>
      <c r="BD1708" s="136"/>
      <c r="BG1708" s="48"/>
    </row>
    <row r="1709" spans="1:59" s="5" customFormat="1">
      <c r="A1709" s="127"/>
      <c r="G1709" s="17"/>
      <c r="J1709" s="128"/>
      <c r="K1709" s="129"/>
      <c r="L1709" s="129"/>
      <c r="M1709" s="36"/>
      <c r="N1709" s="130"/>
      <c r="S1709" s="17"/>
      <c r="T1709" s="153"/>
      <c r="X1709" s="17"/>
      <c r="Z1709" s="17"/>
      <c r="AA1709" s="131"/>
      <c r="AB1709" s="47"/>
      <c r="AE1709" s="17"/>
      <c r="AG1709" s="17"/>
      <c r="AK1709" s="132"/>
      <c r="AL1709" s="132"/>
      <c r="AM1709" s="132"/>
      <c r="AN1709" s="132"/>
      <c r="AO1709" s="132"/>
      <c r="AP1709" s="132"/>
      <c r="AQ1709" s="132"/>
      <c r="AR1709" s="132"/>
      <c r="AS1709" s="132"/>
      <c r="AT1709" s="133"/>
      <c r="AU1709" s="133"/>
      <c r="AV1709" s="133"/>
      <c r="AW1709" s="133"/>
      <c r="AX1709" s="134"/>
      <c r="AY1709" s="134"/>
      <c r="AZ1709" s="134"/>
      <c r="BA1709" s="134"/>
      <c r="BB1709" s="134"/>
      <c r="BC1709" s="135"/>
      <c r="BD1709" s="136"/>
      <c r="BG1709" s="48"/>
    </row>
    <row r="1710" spans="1:59" s="5" customFormat="1">
      <c r="A1710" s="127"/>
      <c r="G1710" s="17"/>
      <c r="J1710" s="128"/>
      <c r="K1710" s="129"/>
      <c r="L1710" s="129"/>
      <c r="M1710" s="36"/>
      <c r="N1710" s="130"/>
      <c r="S1710" s="17"/>
      <c r="T1710" s="153"/>
      <c r="X1710" s="17"/>
      <c r="Z1710" s="17"/>
      <c r="AA1710" s="131"/>
      <c r="AB1710" s="47"/>
      <c r="AE1710" s="17"/>
      <c r="AG1710" s="17"/>
      <c r="AK1710" s="132"/>
      <c r="AL1710" s="132"/>
      <c r="AM1710" s="132"/>
      <c r="AN1710" s="132"/>
      <c r="AO1710" s="132"/>
      <c r="AP1710" s="132"/>
      <c r="AQ1710" s="132"/>
      <c r="AR1710" s="132"/>
      <c r="AS1710" s="132"/>
      <c r="AT1710" s="133"/>
      <c r="AU1710" s="133"/>
      <c r="AV1710" s="133"/>
      <c r="AW1710" s="133"/>
      <c r="AX1710" s="134"/>
      <c r="AY1710" s="134"/>
      <c r="AZ1710" s="134"/>
      <c r="BA1710" s="134"/>
      <c r="BB1710" s="134"/>
      <c r="BC1710" s="135"/>
      <c r="BD1710" s="136"/>
      <c r="BG1710" s="48"/>
    </row>
    <row r="1711" spans="1:59" s="5" customFormat="1">
      <c r="A1711" s="127"/>
      <c r="G1711" s="17"/>
      <c r="J1711" s="128"/>
      <c r="K1711" s="129"/>
      <c r="L1711" s="129"/>
      <c r="M1711" s="36"/>
      <c r="N1711" s="130"/>
      <c r="S1711" s="17"/>
      <c r="T1711" s="153"/>
      <c r="X1711" s="17"/>
      <c r="Z1711" s="17"/>
      <c r="AA1711" s="131"/>
      <c r="AB1711" s="47"/>
      <c r="AE1711" s="17"/>
      <c r="AG1711" s="17"/>
      <c r="AK1711" s="132"/>
      <c r="AL1711" s="132"/>
      <c r="AM1711" s="132"/>
      <c r="AN1711" s="132"/>
      <c r="AO1711" s="132"/>
      <c r="AP1711" s="132"/>
      <c r="AQ1711" s="132"/>
      <c r="AR1711" s="132"/>
      <c r="AS1711" s="132"/>
      <c r="AT1711" s="133"/>
      <c r="AU1711" s="133"/>
      <c r="AV1711" s="133"/>
      <c r="AW1711" s="133"/>
      <c r="AX1711" s="134"/>
      <c r="AY1711" s="134"/>
      <c r="AZ1711" s="134"/>
      <c r="BA1711" s="134"/>
      <c r="BB1711" s="134"/>
      <c r="BC1711" s="135"/>
      <c r="BD1711" s="136"/>
      <c r="BG1711" s="48"/>
    </row>
    <row r="1712" spans="1:59" s="5" customFormat="1">
      <c r="A1712" s="127"/>
      <c r="G1712" s="17"/>
      <c r="J1712" s="128"/>
      <c r="K1712" s="129"/>
      <c r="L1712" s="129"/>
      <c r="M1712" s="36"/>
      <c r="N1712" s="130"/>
      <c r="S1712" s="17"/>
      <c r="T1712" s="153"/>
      <c r="X1712" s="17"/>
      <c r="Z1712" s="17"/>
      <c r="AA1712" s="131"/>
      <c r="AB1712" s="47"/>
      <c r="AE1712" s="17"/>
      <c r="AG1712" s="17"/>
      <c r="AK1712" s="132"/>
      <c r="AL1712" s="132"/>
      <c r="AM1712" s="132"/>
      <c r="AN1712" s="132"/>
      <c r="AO1712" s="132"/>
      <c r="AP1712" s="132"/>
      <c r="AQ1712" s="132"/>
      <c r="AR1712" s="132"/>
      <c r="AS1712" s="132"/>
      <c r="AT1712" s="133"/>
      <c r="AU1712" s="133"/>
      <c r="AV1712" s="133"/>
      <c r="AW1712" s="133"/>
      <c r="AX1712" s="134"/>
      <c r="AY1712" s="134"/>
      <c r="AZ1712" s="134"/>
      <c r="BA1712" s="134"/>
      <c r="BB1712" s="134"/>
      <c r="BC1712" s="135"/>
      <c r="BD1712" s="136"/>
      <c r="BG1712" s="48"/>
    </row>
    <row r="1713" spans="1:59" s="5" customFormat="1">
      <c r="A1713" s="127"/>
      <c r="G1713" s="17"/>
      <c r="J1713" s="128"/>
      <c r="K1713" s="129"/>
      <c r="L1713" s="129"/>
      <c r="M1713" s="36"/>
      <c r="N1713" s="130"/>
      <c r="S1713" s="17"/>
      <c r="T1713" s="153"/>
      <c r="X1713" s="17"/>
      <c r="Z1713" s="17"/>
      <c r="AA1713" s="131"/>
      <c r="AB1713" s="47"/>
      <c r="AE1713" s="17"/>
      <c r="AG1713" s="17"/>
      <c r="AK1713" s="132"/>
      <c r="AL1713" s="132"/>
      <c r="AM1713" s="132"/>
      <c r="AN1713" s="132"/>
      <c r="AO1713" s="132"/>
      <c r="AP1713" s="132"/>
      <c r="AQ1713" s="132"/>
      <c r="AR1713" s="132"/>
      <c r="AS1713" s="132"/>
      <c r="AT1713" s="133"/>
      <c r="AU1713" s="133"/>
      <c r="AV1713" s="133"/>
      <c r="AW1713" s="133"/>
      <c r="AX1713" s="134"/>
      <c r="AY1713" s="134"/>
      <c r="AZ1713" s="134"/>
      <c r="BA1713" s="134"/>
      <c r="BB1713" s="134"/>
      <c r="BC1713" s="135"/>
      <c r="BD1713" s="136"/>
      <c r="BG1713" s="48"/>
    </row>
    <row r="1714" spans="1:59" s="5" customFormat="1">
      <c r="A1714" s="127"/>
      <c r="G1714" s="17"/>
      <c r="J1714" s="128"/>
      <c r="K1714" s="129"/>
      <c r="L1714" s="129"/>
      <c r="M1714" s="36"/>
      <c r="N1714" s="130"/>
      <c r="S1714" s="17"/>
      <c r="T1714" s="153"/>
      <c r="X1714" s="17"/>
      <c r="Z1714" s="17"/>
      <c r="AA1714" s="131"/>
      <c r="AB1714" s="47"/>
      <c r="AE1714" s="17"/>
      <c r="AG1714" s="17"/>
      <c r="AK1714" s="132"/>
      <c r="AL1714" s="132"/>
      <c r="AM1714" s="132"/>
      <c r="AN1714" s="132"/>
      <c r="AO1714" s="132"/>
      <c r="AP1714" s="132"/>
      <c r="AQ1714" s="132"/>
      <c r="AR1714" s="132"/>
      <c r="AS1714" s="132"/>
      <c r="AT1714" s="133"/>
      <c r="AU1714" s="133"/>
      <c r="AV1714" s="133"/>
      <c r="AW1714" s="133"/>
      <c r="AX1714" s="134"/>
      <c r="AY1714" s="134"/>
      <c r="AZ1714" s="134"/>
      <c r="BA1714" s="134"/>
      <c r="BB1714" s="134"/>
      <c r="BC1714" s="135"/>
      <c r="BD1714" s="136"/>
      <c r="BG1714" s="48"/>
    </row>
    <row r="1715" spans="1:59" s="5" customFormat="1">
      <c r="A1715" s="127"/>
      <c r="G1715" s="17"/>
      <c r="J1715" s="128"/>
      <c r="K1715" s="129"/>
      <c r="L1715" s="129"/>
      <c r="M1715" s="36"/>
      <c r="N1715" s="130"/>
      <c r="S1715" s="17"/>
      <c r="T1715" s="153"/>
      <c r="X1715" s="17"/>
      <c r="Z1715" s="17"/>
      <c r="AA1715" s="131"/>
      <c r="AB1715" s="47"/>
      <c r="AE1715" s="17"/>
      <c r="AG1715" s="17"/>
      <c r="AK1715" s="132"/>
      <c r="AL1715" s="132"/>
      <c r="AM1715" s="132"/>
      <c r="AN1715" s="132"/>
      <c r="AO1715" s="132"/>
      <c r="AP1715" s="132"/>
      <c r="AQ1715" s="132"/>
      <c r="AR1715" s="132"/>
      <c r="AS1715" s="132"/>
      <c r="AT1715" s="133"/>
      <c r="AU1715" s="133"/>
      <c r="AV1715" s="133"/>
      <c r="AW1715" s="133"/>
      <c r="AX1715" s="134"/>
      <c r="AY1715" s="134"/>
      <c r="AZ1715" s="134"/>
      <c r="BA1715" s="134"/>
      <c r="BB1715" s="134"/>
      <c r="BC1715" s="135"/>
      <c r="BD1715" s="136"/>
      <c r="BG1715" s="48"/>
    </row>
    <row r="1716" spans="1:59" s="5" customFormat="1">
      <c r="A1716" s="127"/>
      <c r="G1716" s="17"/>
      <c r="J1716" s="128"/>
      <c r="K1716" s="129"/>
      <c r="L1716" s="129"/>
      <c r="M1716" s="36"/>
      <c r="N1716" s="130"/>
      <c r="S1716" s="17"/>
      <c r="T1716" s="153"/>
      <c r="X1716" s="17"/>
      <c r="Z1716" s="17"/>
      <c r="AA1716" s="131"/>
      <c r="AB1716" s="47"/>
      <c r="AE1716" s="17"/>
      <c r="AG1716" s="17"/>
      <c r="AK1716" s="132"/>
      <c r="AL1716" s="132"/>
      <c r="AM1716" s="132"/>
      <c r="AN1716" s="132"/>
      <c r="AO1716" s="132"/>
      <c r="AP1716" s="132"/>
      <c r="AQ1716" s="132"/>
      <c r="AR1716" s="132"/>
      <c r="AS1716" s="132"/>
      <c r="AT1716" s="133"/>
      <c r="AU1716" s="133"/>
      <c r="AV1716" s="133"/>
      <c r="AW1716" s="133"/>
      <c r="AX1716" s="134"/>
      <c r="AY1716" s="134"/>
      <c r="AZ1716" s="134"/>
      <c r="BA1716" s="134"/>
      <c r="BB1716" s="134"/>
      <c r="BC1716" s="135"/>
      <c r="BD1716" s="136"/>
      <c r="BG1716" s="48"/>
    </row>
    <row r="1717" spans="1:59" s="5" customFormat="1">
      <c r="A1717" s="127"/>
      <c r="G1717" s="17"/>
      <c r="J1717" s="128"/>
      <c r="K1717" s="129"/>
      <c r="L1717" s="129"/>
      <c r="M1717" s="36"/>
      <c r="N1717" s="130"/>
      <c r="S1717" s="17"/>
      <c r="T1717" s="153"/>
      <c r="X1717" s="17"/>
      <c r="Z1717" s="17"/>
      <c r="AA1717" s="131"/>
      <c r="AB1717" s="47"/>
      <c r="AE1717" s="17"/>
      <c r="AG1717" s="17"/>
      <c r="AK1717" s="132"/>
      <c r="AL1717" s="132"/>
      <c r="AM1717" s="132"/>
      <c r="AN1717" s="132"/>
      <c r="AO1717" s="132"/>
      <c r="AP1717" s="132"/>
      <c r="AQ1717" s="132"/>
      <c r="AR1717" s="132"/>
      <c r="AS1717" s="132"/>
      <c r="AT1717" s="133"/>
      <c r="AU1717" s="133"/>
      <c r="AV1717" s="133"/>
      <c r="AW1717" s="133"/>
      <c r="AX1717" s="134"/>
      <c r="AY1717" s="134"/>
      <c r="AZ1717" s="134"/>
      <c r="BA1717" s="134"/>
      <c r="BB1717" s="134"/>
      <c r="BC1717" s="135"/>
      <c r="BD1717" s="136"/>
      <c r="BG1717" s="48"/>
    </row>
    <row r="1718" spans="1:59" s="5" customFormat="1">
      <c r="A1718" s="127"/>
      <c r="G1718" s="17"/>
      <c r="J1718" s="128"/>
      <c r="K1718" s="129"/>
      <c r="L1718" s="129"/>
      <c r="M1718" s="36"/>
      <c r="N1718" s="130"/>
      <c r="S1718" s="17"/>
      <c r="T1718" s="153"/>
      <c r="X1718" s="17"/>
      <c r="Z1718" s="17"/>
      <c r="AA1718" s="131"/>
      <c r="AB1718" s="47"/>
      <c r="AE1718" s="17"/>
      <c r="AG1718" s="17"/>
      <c r="AK1718" s="132"/>
      <c r="AL1718" s="132"/>
      <c r="AM1718" s="132"/>
      <c r="AN1718" s="132"/>
      <c r="AO1718" s="132"/>
      <c r="AP1718" s="132"/>
      <c r="AQ1718" s="132"/>
      <c r="AR1718" s="132"/>
      <c r="AS1718" s="132"/>
      <c r="AT1718" s="133"/>
      <c r="AU1718" s="133"/>
      <c r="AV1718" s="133"/>
      <c r="AW1718" s="133"/>
      <c r="AX1718" s="134"/>
      <c r="AY1718" s="134"/>
      <c r="AZ1718" s="134"/>
      <c r="BA1718" s="134"/>
      <c r="BB1718" s="134"/>
      <c r="BC1718" s="135"/>
      <c r="BD1718" s="136"/>
      <c r="BG1718" s="48"/>
    </row>
    <row r="1719" spans="1:59" s="5" customFormat="1">
      <c r="A1719" s="127"/>
      <c r="G1719" s="17"/>
      <c r="J1719" s="128"/>
      <c r="K1719" s="129"/>
      <c r="L1719" s="129"/>
      <c r="M1719" s="36"/>
      <c r="N1719" s="130"/>
      <c r="S1719" s="17"/>
      <c r="T1719" s="153"/>
      <c r="X1719" s="17"/>
      <c r="Z1719" s="17"/>
      <c r="AA1719" s="131"/>
      <c r="AB1719" s="47"/>
      <c r="AE1719" s="17"/>
      <c r="AG1719" s="17"/>
      <c r="AK1719" s="132"/>
      <c r="AL1719" s="132"/>
      <c r="AM1719" s="132"/>
      <c r="AN1719" s="132"/>
      <c r="AO1719" s="132"/>
      <c r="AP1719" s="132"/>
      <c r="AQ1719" s="132"/>
      <c r="AR1719" s="132"/>
      <c r="AS1719" s="132"/>
      <c r="AT1719" s="133"/>
      <c r="AU1719" s="133"/>
      <c r="AV1719" s="133"/>
      <c r="AW1719" s="133"/>
      <c r="AX1719" s="134"/>
      <c r="AY1719" s="134"/>
      <c r="AZ1719" s="134"/>
      <c r="BA1719" s="134"/>
      <c r="BB1719" s="134"/>
      <c r="BC1719" s="135"/>
      <c r="BD1719" s="136"/>
      <c r="BG1719" s="48"/>
    </row>
    <row r="1720" spans="1:59" s="5" customFormat="1">
      <c r="A1720" s="127"/>
      <c r="G1720" s="17"/>
      <c r="J1720" s="128"/>
      <c r="K1720" s="129"/>
      <c r="L1720" s="129"/>
      <c r="M1720" s="36"/>
      <c r="N1720" s="130"/>
      <c r="S1720" s="17"/>
      <c r="T1720" s="153"/>
      <c r="X1720" s="17"/>
      <c r="Z1720" s="17"/>
      <c r="AA1720" s="131"/>
      <c r="AB1720" s="47"/>
      <c r="AE1720" s="17"/>
      <c r="AG1720" s="17"/>
      <c r="AK1720" s="132"/>
      <c r="AL1720" s="132"/>
      <c r="AM1720" s="132"/>
      <c r="AN1720" s="132"/>
      <c r="AO1720" s="132"/>
      <c r="AP1720" s="132"/>
      <c r="AQ1720" s="132"/>
      <c r="AR1720" s="132"/>
      <c r="AS1720" s="132"/>
      <c r="AT1720" s="133"/>
      <c r="AU1720" s="133"/>
      <c r="AV1720" s="133"/>
      <c r="AW1720" s="133"/>
      <c r="AX1720" s="134"/>
      <c r="AY1720" s="134"/>
      <c r="AZ1720" s="134"/>
      <c r="BA1720" s="134"/>
      <c r="BB1720" s="134"/>
      <c r="BC1720" s="135"/>
      <c r="BD1720" s="136"/>
      <c r="BG1720" s="48"/>
    </row>
    <row r="1721" spans="1:59" s="5" customFormat="1">
      <c r="A1721" s="127"/>
      <c r="G1721" s="17"/>
      <c r="J1721" s="128"/>
      <c r="K1721" s="129"/>
      <c r="L1721" s="129"/>
      <c r="M1721" s="36"/>
      <c r="N1721" s="130"/>
      <c r="S1721" s="17"/>
      <c r="T1721" s="153"/>
      <c r="X1721" s="17"/>
      <c r="Z1721" s="17"/>
      <c r="AA1721" s="131"/>
      <c r="AB1721" s="47"/>
      <c r="AE1721" s="17"/>
      <c r="AG1721" s="17"/>
      <c r="AK1721" s="132"/>
      <c r="AL1721" s="132"/>
      <c r="AM1721" s="132"/>
      <c r="AN1721" s="132"/>
      <c r="AO1721" s="132"/>
      <c r="AP1721" s="132"/>
      <c r="AQ1721" s="132"/>
      <c r="AR1721" s="132"/>
      <c r="AS1721" s="132"/>
      <c r="AT1721" s="133"/>
      <c r="AU1721" s="133"/>
      <c r="AV1721" s="133"/>
      <c r="AW1721" s="133"/>
      <c r="AX1721" s="134"/>
      <c r="AY1721" s="134"/>
      <c r="AZ1721" s="134"/>
      <c r="BA1721" s="134"/>
      <c r="BB1721" s="134"/>
      <c r="BC1721" s="135"/>
      <c r="BD1721" s="136"/>
      <c r="BG1721" s="48"/>
    </row>
    <row r="1722" spans="1:59" s="5" customFormat="1">
      <c r="A1722" s="127"/>
      <c r="G1722" s="17"/>
      <c r="J1722" s="128"/>
      <c r="K1722" s="129"/>
      <c r="L1722" s="129"/>
      <c r="M1722" s="36"/>
      <c r="N1722" s="130"/>
      <c r="S1722" s="17"/>
      <c r="T1722" s="153"/>
      <c r="X1722" s="17"/>
      <c r="Z1722" s="17"/>
      <c r="AA1722" s="131"/>
      <c r="AB1722" s="47"/>
      <c r="AE1722" s="17"/>
      <c r="AG1722" s="17"/>
      <c r="AK1722" s="132"/>
      <c r="AL1722" s="132"/>
      <c r="AM1722" s="132"/>
      <c r="AN1722" s="132"/>
      <c r="AO1722" s="132"/>
      <c r="AP1722" s="132"/>
      <c r="AQ1722" s="132"/>
      <c r="AR1722" s="132"/>
      <c r="AS1722" s="132"/>
      <c r="AT1722" s="133"/>
      <c r="AU1722" s="133"/>
      <c r="AV1722" s="133"/>
      <c r="AW1722" s="133"/>
      <c r="AX1722" s="134"/>
      <c r="AY1722" s="134"/>
      <c r="AZ1722" s="134"/>
      <c r="BA1722" s="134"/>
      <c r="BB1722" s="134"/>
      <c r="BC1722" s="135"/>
      <c r="BD1722" s="136"/>
      <c r="BG1722" s="48"/>
    </row>
    <row r="1723" spans="1:59" s="5" customFormat="1">
      <c r="A1723" s="127"/>
      <c r="G1723" s="17"/>
      <c r="J1723" s="128"/>
      <c r="K1723" s="129"/>
      <c r="L1723" s="129"/>
      <c r="M1723" s="36"/>
      <c r="N1723" s="130"/>
      <c r="S1723" s="17"/>
      <c r="T1723" s="153"/>
      <c r="X1723" s="17"/>
      <c r="Z1723" s="17"/>
      <c r="AA1723" s="131"/>
      <c r="AB1723" s="47"/>
      <c r="AE1723" s="17"/>
      <c r="AG1723" s="17"/>
      <c r="AK1723" s="132"/>
      <c r="AL1723" s="132"/>
      <c r="AM1723" s="132"/>
      <c r="AN1723" s="132"/>
      <c r="AO1723" s="132"/>
      <c r="AP1723" s="132"/>
      <c r="AQ1723" s="132"/>
      <c r="AR1723" s="132"/>
      <c r="AS1723" s="132"/>
      <c r="AT1723" s="133"/>
      <c r="AU1723" s="133"/>
      <c r="AV1723" s="133"/>
      <c r="AW1723" s="133"/>
      <c r="AX1723" s="134"/>
      <c r="AY1723" s="134"/>
      <c r="AZ1723" s="134"/>
      <c r="BA1723" s="134"/>
      <c r="BB1723" s="134"/>
      <c r="BC1723" s="135"/>
      <c r="BD1723" s="136"/>
      <c r="BG1723" s="48"/>
    </row>
    <row r="1724" spans="1:59" s="5" customFormat="1">
      <c r="A1724" s="127"/>
      <c r="G1724" s="17"/>
      <c r="J1724" s="128"/>
      <c r="K1724" s="129"/>
      <c r="L1724" s="129"/>
      <c r="M1724" s="36"/>
      <c r="N1724" s="130"/>
      <c r="S1724" s="17"/>
      <c r="T1724" s="153"/>
      <c r="X1724" s="17"/>
      <c r="Z1724" s="17"/>
      <c r="AA1724" s="131"/>
      <c r="AB1724" s="47"/>
      <c r="AE1724" s="17"/>
      <c r="AG1724" s="17"/>
      <c r="AK1724" s="132"/>
      <c r="AL1724" s="132"/>
      <c r="AM1724" s="132"/>
      <c r="AN1724" s="132"/>
      <c r="AO1724" s="132"/>
      <c r="AP1724" s="132"/>
      <c r="AQ1724" s="132"/>
      <c r="AR1724" s="132"/>
      <c r="AS1724" s="132"/>
      <c r="AT1724" s="133"/>
      <c r="AU1724" s="133"/>
      <c r="AV1724" s="133"/>
      <c r="AW1724" s="133"/>
      <c r="AX1724" s="134"/>
      <c r="AY1724" s="134"/>
      <c r="AZ1724" s="134"/>
      <c r="BA1724" s="134"/>
      <c r="BB1724" s="134"/>
      <c r="BC1724" s="135"/>
      <c r="BD1724" s="136"/>
      <c r="BG1724" s="48"/>
    </row>
    <row r="1725" spans="1:59" s="5" customFormat="1">
      <c r="A1725" s="127"/>
      <c r="G1725" s="17"/>
      <c r="J1725" s="128"/>
      <c r="K1725" s="129"/>
      <c r="L1725" s="129"/>
      <c r="M1725" s="36"/>
      <c r="N1725" s="130"/>
      <c r="S1725" s="17"/>
      <c r="T1725" s="153"/>
      <c r="X1725" s="17"/>
      <c r="Z1725" s="17"/>
      <c r="AA1725" s="131"/>
      <c r="AB1725" s="47"/>
      <c r="AE1725" s="17"/>
      <c r="AG1725" s="17"/>
      <c r="AK1725" s="132"/>
      <c r="AL1725" s="132"/>
      <c r="AM1725" s="132"/>
      <c r="AN1725" s="132"/>
      <c r="AO1725" s="132"/>
      <c r="AP1725" s="132"/>
      <c r="AQ1725" s="132"/>
      <c r="AR1725" s="132"/>
      <c r="AS1725" s="132"/>
      <c r="AT1725" s="133"/>
      <c r="AU1725" s="133"/>
      <c r="AV1725" s="133"/>
      <c r="AW1725" s="133"/>
      <c r="AX1725" s="134"/>
      <c r="AY1725" s="134"/>
      <c r="AZ1725" s="134"/>
      <c r="BA1725" s="134"/>
      <c r="BB1725" s="134"/>
      <c r="BC1725" s="135"/>
      <c r="BD1725" s="136"/>
      <c r="BG1725" s="48"/>
    </row>
    <row r="1726" spans="1:59" s="5" customFormat="1">
      <c r="A1726" s="127"/>
      <c r="G1726" s="17"/>
      <c r="J1726" s="128"/>
      <c r="K1726" s="129"/>
      <c r="L1726" s="129"/>
      <c r="M1726" s="36"/>
      <c r="N1726" s="130"/>
      <c r="S1726" s="17"/>
      <c r="T1726" s="153"/>
      <c r="X1726" s="17"/>
      <c r="Z1726" s="17"/>
      <c r="AA1726" s="131"/>
      <c r="AB1726" s="47"/>
      <c r="AE1726" s="17"/>
      <c r="AG1726" s="17"/>
      <c r="AK1726" s="132"/>
      <c r="AL1726" s="132"/>
      <c r="AM1726" s="132"/>
      <c r="AN1726" s="132"/>
      <c r="AO1726" s="132"/>
      <c r="AP1726" s="132"/>
      <c r="AQ1726" s="132"/>
      <c r="AR1726" s="132"/>
      <c r="AS1726" s="132"/>
      <c r="AT1726" s="133"/>
      <c r="AU1726" s="133"/>
      <c r="AV1726" s="133"/>
      <c r="AW1726" s="133"/>
      <c r="AX1726" s="134"/>
      <c r="AY1726" s="134"/>
      <c r="AZ1726" s="134"/>
      <c r="BA1726" s="134"/>
      <c r="BB1726" s="134"/>
      <c r="BC1726" s="135"/>
      <c r="BD1726" s="136"/>
      <c r="BG1726" s="48"/>
    </row>
    <row r="1727" spans="1:59" s="5" customFormat="1">
      <c r="A1727" s="127"/>
      <c r="G1727" s="17"/>
      <c r="J1727" s="128"/>
      <c r="K1727" s="129"/>
      <c r="L1727" s="129"/>
      <c r="M1727" s="36"/>
      <c r="N1727" s="130"/>
      <c r="S1727" s="17"/>
      <c r="T1727" s="153"/>
      <c r="X1727" s="17"/>
      <c r="Z1727" s="17"/>
      <c r="AA1727" s="131"/>
      <c r="AB1727" s="47"/>
      <c r="AE1727" s="17"/>
      <c r="AG1727" s="17"/>
      <c r="AK1727" s="132"/>
      <c r="AL1727" s="132"/>
      <c r="AM1727" s="132"/>
      <c r="AN1727" s="132"/>
      <c r="AO1727" s="132"/>
      <c r="AP1727" s="132"/>
      <c r="AQ1727" s="132"/>
      <c r="AR1727" s="132"/>
      <c r="AS1727" s="132"/>
      <c r="AT1727" s="133"/>
      <c r="AU1727" s="133"/>
      <c r="AV1727" s="133"/>
      <c r="AW1727" s="133"/>
      <c r="AX1727" s="134"/>
      <c r="AY1727" s="134"/>
      <c r="AZ1727" s="134"/>
      <c r="BA1727" s="134"/>
      <c r="BB1727" s="134"/>
      <c r="BC1727" s="135"/>
      <c r="BD1727" s="136"/>
      <c r="BG1727" s="48"/>
    </row>
    <row r="1728" spans="1:59" s="5" customFormat="1">
      <c r="A1728" s="127"/>
      <c r="G1728" s="17"/>
      <c r="J1728" s="128"/>
      <c r="K1728" s="129"/>
      <c r="L1728" s="129"/>
      <c r="M1728" s="36"/>
      <c r="N1728" s="130"/>
      <c r="S1728" s="17"/>
      <c r="T1728" s="153"/>
      <c r="X1728" s="17"/>
      <c r="Z1728" s="17"/>
      <c r="AA1728" s="131"/>
      <c r="AB1728" s="47"/>
      <c r="AE1728" s="17"/>
      <c r="AG1728" s="17"/>
      <c r="AK1728" s="132"/>
      <c r="AL1728" s="132"/>
      <c r="AM1728" s="132"/>
      <c r="AN1728" s="132"/>
      <c r="AO1728" s="132"/>
      <c r="AP1728" s="132"/>
      <c r="AQ1728" s="132"/>
      <c r="AR1728" s="132"/>
      <c r="AS1728" s="132"/>
      <c r="AT1728" s="133"/>
      <c r="AU1728" s="133"/>
      <c r="AV1728" s="133"/>
      <c r="AW1728" s="133"/>
      <c r="AX1728" s="134"/>
      <c r="AY1728" s="134"/>
      <c r="AZ1728" s="134"/>
      <c r="BA1728" s="134"/>
      <c r="BB1728" s="134"/>
      <c r="BC1728" s="135"/>
      <c r="BD1728" s="136"/>
      <c r="BG1728" s="48"/>
    </row>
    <row r="1729" spans="1:59" s="5" customFormat="1">
      <c r="A1729" s="127"/>
      <c r="G1729" s="17"/>
      <c r="J1729" s="128"/>
      <c r="K1729" s="129"/>
      <c r="L1729" s="129"/>
      <c r="M1729" s="36"/>
      <c r="N1729" s="130"/>
      <c r="S1729" s="17"/>
      <c r="T1729" s="153"/>
      <c r="X1729" s="17"/>
      <c r="Z1729" s="17"/>
      <c r="AA1729" s="131"/>
      <c r="AB1729" s="47"/>
      <c r="AE1729" s="17"/>
      <c r="AG1729" s="17"/>
      <c r="AK1729" s="132"/>
      <c r="AL1729" s="132"/>
      <c r="AM1729" s="132"/>
      <c r="AN1729" s="132"/>
      <c r="AO1729" s="132"/>
      <c r="AP1729" s="132"/>
      <c r="AQ1729" s="132"/>
      <c r="AR1729" s="132"/>
      <c r="AS1729" s="132"/>
      <c r="AT1729" s="133"/>
      <c r="AU1729" s="133"/>
      <c r="AV1729" s="133"/>
      <c r="AW1729" s="133"/>
      <c r="AX1729" s="134"/>
      <c r="AY1729" s="134"/>
      <c r="AZ1729" s="134"/>
      <c r="BA1729" s="134"/>
      <c r="BB1729" s="134"/>
      <c r="BC1729" s="135"/>
      <c r="BD1729" s="136"/>
      <c r="BG1729" s="48"/>
    </row>
    <row r="1730" spans="1:59" s="5" customFormat="1">
      <c r="A1730" s="127"/>
      <c r="G1730" s="17"/>
      <c r="J1730" s="128"/>
      <c r="K1730" s="129"/>
      <c r="L1730" s="129"/>
      <c r="M1730" s="36"/>
      <c r="N1730" s="130"/>
      <c r="S1730" s="17"/>
      <c r="T1730" s="153"/>
      <c r="X1730" s="17"/>
      <c r="Z1730" s="17"/>
      <c r="AA1730" s="131"/>
      <c r="AB1730" s="47"/>
      <c r="AE1730" s="17"/>
      <c r="AG1730" s="17"/>
      <c r="AK1730" s="132"/>
      <c r="AL1730" s="132"/>
      <c r="AM1730" s="132"/>
      <c r="AN1730" s="132"/>
      <c r="AO1730" s="132"/>
      <c r="AP1730" s="132"/>
      <c r="AQ1730" s="132"/>
      <c r="AR1730" s="132"/>
      <c r="AS1730" s="132"/>
      <c r="AT1730" s="133"/>
      <c r="AU1730" s="133"/>
      <c r="AV1730" s="133"/>
      <c r="AW1730" s="133"/>
      <c r="AX1730" s="134"/>
      <c r="AY1730" s="134"/>
      <c r="AZ1730" s="134"/>
      <c r="BA1730" s="134"/>
      <c r="BB1730" s="134"/>
      <c r="BC1730" s="135"/>
      <c r="BD1730" s="136"/>
      <c r="BG1730" s="48"/>
    </row>
    <row r="1731" spans="1:59" s="5" customFormat="1">
      <c r="A1731" s="127"/>
      <c r="G1731" s="17"/>
      <c r="J1731" s="128"/>
      <c r="K1731" s="129"/>
      <c r="L1731" s="129"/>
      <c r="M1731" s="36"/>
      <c r="N1731" s="130"/>
      <c r="S1731" s="17"/>
      <c r="T1731" s="153"/>
      <c r="X1731" s="17"/>
      <c r="Z1731" s="17"/>
      <c r="AA1731" s="131"/>
      <c r="AB1731" s="47"/>
      <c r="AE1731" s="17"/>
      <c r="AG1731" s="17"/>
      <c r="AK1731" s="132"/>
      <c r="AL1731" s="132"/>
      <c r="AM1731" s="132"/>
      <c r="AN1731" s="132"/>
      <c r="AO1731" s="132"/>
      <c r="AP1731" s="132"/>
      <c r="AQ1731" s="132"/>
      <c r="AR1731" s="132"/>
      <c r="AS1731" s="132"/>
      <c r="AT1731" s="133"/>
      <c r="AU1731" s="133"/>
      <c r="AV1731" s="133"/>
      <c r="AW1731" s="133"/>
      <c r="AX1731" s="134"/>
      <c r="AY1731" s="134"/>
      <c r="AZ1731" s="134"/>
      <c r="BA1731" s="134"/>
      <c r="BB1731" s="134"/>
      <c r="BC1731" s="135"/>
      <c r="BD1731" s="136"/>
      <c r="BG1731" s="48"/>
    </row>
    <row r="1732" spans="1:59" s="5" customFormat="1">
      <c r="A1732" s="127"/>
      <c r="G1732" s="17"/>
      <c r="J1732" s="128"/>
      <c r="K1732" s="129"/>
      <c r="L1732" s="129"/>
      <c r="M1732" s="36"/>
      <c r="N1732" s="130"/>
      <c r="S1732" s="17"/>
      <c r="T1732" s="153"/>
      <c r="X1732" s="17"/>
      <c r="Z1732" s="17"/>
      <c r="AA1732" s="131"/>
      <c r="AB1732" s="47"/>
      <c r="AE1732" s="17"/>
      <c r="AG1732" s="17"/>
      <c r="AK1732" s="132"/>
      <c r="AL1732" s="132"/>
      <c r="AM1732" s="132"/>
      <c r="AN1732" s="132"/>
      <c r="AO1732" s="132"/>
      <c r="AP1732" s="132"/>
      <c r="AQ1732" s="132"/>
      <c r="AR1732" s="132"/>
      <c r="AS1732" s="132"/>
      <c r="AT1732" s="133"/>
      <c r="AU1732" s="133"/>
      <c r="AV1732" s="133"/>
      <c r="AW1732" s="133"/>
      <c r="AX1732" s="134"/>
      <c r="AY1732" s="134"/>
      <c r="AZ1732" s="134"/>
      <c r="BA1732" s="134"/>
      <c r="BB1732" s="134"/>
      <c r="BC1732" s="135"/>
      <c r="BD1732" s="136"/>
      <c r="BG1732" s="48"/>
    </row>
    <row r="1733" spans="1:59" s="5" customFormat="1">
      <c r="A1733" s="127"/>
      <c r="G1733" s="17"/>
      <c r="J1733" s="128"/>
      <c r="K1733" s="129"/>
      <c r="L1733" s="129"/>
      <c r="M1733" s="36"/>
      <c r="N1733" s="130"/>
      <c r="S1733" s="17"/>
      <c r="T1733" s="153"/>
      <c r="X1733" s="17"/>
      <c r="Z1733" s="17"/>
      <c r="AA1733" s="131"/>
      <c r="AB1733" s="47"/>
      <c r="AE1733" s="17"/>
      <c r="AG1733" s="17"/>
      <c r="AK1733" s="132"/>
      <c r="AL1733" s="132"/>
      <c r="AM1733" s="132"/>
      <c r="AN1733" s="132"/>
      <c r="AO1733" s="132"/>
      <c r="AP1733" s="132"/>
      <c r="AQ1733" s="132"/>
      <c r="AR1733" s="132"/>
      <c r="AS1733" s="132"/>
      <c r="AT1733" s="133"/>
      <c r="AU1733" s="133"/>
      <c r="AV1733" s="133"/>
      <c r="AW1733" s="133"/>
      <c r="AX1733" s="134"/>
      <c r="AY1733" s="134"/>
      <c r="AZ1733" s="134"/>
      <c r="BA1733" s="134"/>
      <c r="BB1733" s="134"/>
      <c r="BC1733" s="135"/>
      <c r="BD1733" s="136"/>
      <c r="BG1733" s="48"/>
    </row>
    <row r="1734" spans="1:59" s="5" customFormat="1">
      <c r="A1734" s="127"/>
      <c r="G1734" s="17"/>
      <c r="J1734" s="128"/>
      <c r="K1734" s="129"/>
      <c r="L1734" s="129"/>
      <c r="M1734" s="36"/>
      <c r="N1734" s="130"/>
      <c r="S1734" s="17"/>
      <c r="T1734" s="153"/>
      <c r="X1734" s="17"/>
      <c r="Z1734" s="17"/>
      <c r="AA1734" s="131"/>
      <c r="AB1734" s="47"/>
      <c r="AE1734" s="17"/>
      <c r="AG1734" s="17"/>
      <c r="AK1734" s="132"/>
      <c r="AL1734" s="132"/>
      <c r="AM1734" s="132"/>
      <c r="AN1734" s="132"/>
      <c r="AO1734" s="132"/>
      <c r="AP1734" s="132"/>
      <c r="AQ1734" s="132"/>
      <c r="AR1734" s="132"/>
      <c r="AS1734" s="132"/>
      <c r="AT1734" s="133"/>
      <c r="AU1734" s="133"/>
      <c r="AV1734" s="133"/>
      <c r="AW1734" s="133"/>
      <c r="AX1734" s="134"/>
      <c r="AY1734" s="134"/>
      <c r="AZ1734" s="134"/>
      <c r="BA1734" s="134"/>
      <c r="BB1734" s="134"/>
      <c r="BC1734" s="135"/>
      <c r="BD1734" s="136"/>
      <c r="BG1734" s="48"/>
    </row>
    <row r="1735" spans="1:59" s="5" customFormat="1">
      <c r="A1735" s="127"/>
      <c r="G1735" s="17"/>
      <c r="J1735" s="128"/>
      <c r="K1735" s="129"/>
      <c r="L1735" s="129"/>
      <c r="M1735" s="36"/>
      <c r="N1735" s="130"/>
      <c r="S1735" s="17"/>
      <c r="T1735" s="153"/>
      <c r="X1735" s="17"/>
      <c r="Z1735" s="17"/>
      <c r="AA1735" s="131"/>
      <c r="AB1735" s="47"/>
      <c r="AE1735" s="17"/>
      <c r="AG1735" s="17"/>
      <c r="AK1735" s="132"/>
      <c r="AL1735" s="132"/>
      <c r="AM1735" s="132"/>
      <c r="AN1735" s="132"/>
      <c r="AO1735" s="132"/>
      <c r="AP1735" s="132"/>
      <c r="AQ1735" s="132"/>
      <c r="AR1735" s="132"/>
      <c r="AS1735" s="132"/>
      <c r="AT1735" s="133"/>
      <c r="AU1735" s="133"/>
      <c r="AV1735" s="133"/>
      <c r="AW1735" s="133"/>
      <c r="AX1735" s="134"/>
      <c r="AY1735" s="134"/>
      <c r="AZ1735" s="134"/>
      <c r="BA1735" s="134"/>
      <c r="BB1735" s="134"/>
      <c r="BC1735" s="135"/>
      <c r="BD1735" s="136"/>
      <c r="BG1735" s="48"/>
    </row>
    <row r="1736" spans="1:59" s="5" customFormat="1">
      <c r="A1736" s="127"/>
      <c r="G1736" s="17"/>
      <c r="J1736" s="128"/>
      <c r="K1736" s="129"/>
      <c r="L1736" s="129"/>
      <c r="M1736" s="36"/>
      <c r="N1736" s="130"/>
      <c r="S1736" s="17"/>
      <c r="T1736" s="153"/>
      <c r="X1736" s="17"/>
      <c r="Z1736" s="17"/>
      <c r="AA1736" s="131"/>
      <c r="AB1736" s="47"/>
      <c r="AE1736" s="17"/>
      <c r="AG1736" s="17"/>
      <c r="AK1736" s="132"/>
      <c r="AL1736" s="132"/>
      <c r="AM1736" s="132"/>
      <c r="AN1736" s="132"/>
      <c r="AO1736" s="132"/>
      <c r="AP1736" s="132"/>
      <c r="AQ1736" s="132"/>
      <c r="AR1736" s="132"/>
      <c r="AS1736" s="132"/>
      <c r="AT1736" s="133"/>
      <c r="AU1736" s="133"/>
      <c r="AV1736" s="133"/>
      <c r="AW1736" s="133"/>
      <c r="AX1736" s="134"/>
      <c r="AY1736" s="134"/>
      <c r="AZ1736" s="134"/>
      <c r="BA1736" s="134"/>
      <c r="BB1736" s="134"/>
      <c r="BC1736" s="135"/>
      <c r="BD1736" s="136"/>
      <c r="BG1736" s="48"/>
    </row>
    <row r="1737" spans="1:59" s="5" customFormat="1">
      <c r="A1737" s="127"/>
      <c r="G1737" s="17"/>
      <c r="J1737" s="128"/>
      <c r="K1737" s="129"/>
      <c r="L1737" s="129"/>
      <c r="M1737" s="36"/>
      <c r="N1737" s="130"/>
      <c r="S1737" s="17"/>
      <c r="T1737" s="153"/>
      <c r="X1737" s="17"/>
      <c r="Z1737" s="17"/>
      <c r="AA1737" s="131"/>
      <c r="AB1737" s="47"/>
      <c r="AE1737" s="17"/>
      <c r="AG1737" s="17"/>
      <c r="AK1737" s="132"/>
      <c r="AL1737" s="132"/>
      <c r="AM1737" s="132"/>
      <c r="AN1737" s="132"/>
      <c r="AO1737" s="132"/>
      <c r="AP1737" s="132"/>
      <c r="AQ1737" s="132"/>
      <c r="AR1737" s="132"/>
      <c r="AS1737" s="132"/>
      <c r="AT1737" s="133"/>
      <c r="AU1737" s="133"/>
      <c r="AV1737" s="133"/>
      <c r="AW1737" s="133"/>
      <c r="AX1737" s="134"/>
      <c r="AY1737" s="134"/>
      <c r="AZ1737" s="134"/>
      <c r="BA1737" s="134"/>
      <c r="BB1737" s="134"/>
      <c r="BC1737" s="135"/>
      <c r="BD1737" s="136"/>
      <c r="BG1737" s="48"/>
    </row>
    <row r="1738" spans="1:59" s="5" customFormat="1">
      <c r="A1738" s="127"/>
      <c r="G1738" s="17"/>
      <c r="J1738" s="128"/>
      <c r="K1738" s="129"/>
      <c r="L1738" s="129"/>
      <c r="M1738" s="36"/>
      <c r="N1738" s="130"/>
      <c r="S1738" s="17"/>
      <c r="T1738" s="153"/>
      <c r="X1738" s="17"/>
      <c r="Z1738" s="17"/>
      <c r="AA1738" s="131"/>
      <c r="AB1738" s="47"/>
      <c r="AE1738" s="17"/>
      <c r="AG1738" s="17"/>
      <c r="AK1738" s="132"/>
      <c r="AL1738" s="132"/>
      <c r="AM1738" s="132"/>
      <c r="AN1738" s="132"/>
      <c r="AO1738" s="132"/>
      <c r="AP1738" s="132"/>
      <c r="AQ1738" s="132"/>
      <c r="AR1738" s="132"/>
      <c r="AS1738" s="132"/>
      <c r="AT1738" s="133"/>
      <c r="AU1738" s="133"/>
      <c r="AV1738" s="133"/>
      <c r="AW1738" s="133"/>
      <c r="AX1738" s="134"/>
      <c r="AY1738" s="134"/>
      <c r="AZ1738" s="134"/>
      <c r="BA1738" s="134"/>
      <c r="BB1738" s="134"/>
      <c r="BC1738" s="135"/>
      <c r="BD1738" s="136"/>
      <c r="BG1738" s="48"/>
    </row>
    <row r="1739" spans="1:59" s="5" customFormat="1">
      <c r="A1739" s="127"/>
      <c r="G1739" s="17"/>
      <c r="J1739" s="128"/>
      <c r="K1739" s="129"/>
      <c r="L1739" s="129"/>
      <c r="M1739" s="36"/>
      <c r="N1739" s="130"/>
      <c r="S1739" s="17"/>
      <c r="T1739" s="153"/>
      <c r="X1739" s="17"/>
      <c r="Z1739" s="17"/>
      <c r="AA1739" s="131"/>
      <c r="AB1739" s="47"/>
      <c r="AE1739" s="17"/>
      <c r="AG1739" s="17"/>
      <c r="AK1739" s="132"/>
      <c r="AL1739" s="132"/>
      <c r="AM1739" s="132"/>
      <c r="AN1739" s="132"/>
      <c r="AO1739" s="132"/>
      <c r="AP1739" s="132"/>
      <c r="AQ1739" s="132"/>
      <c r="AR1739" s="132"/>
      <c r="AS1739" s="132"/>
      <c r="AT1739" s="133"/>
      <c r="AU1739" s="133"/>
      <c r="AV1739" s="133"/>
      <c r="AW1739" s="133"/>
      <c r="AX1739" s="134"/>
      <c r="AY1739" s="134"/>
      <c r="AZ1739" s="134"/>
      <c r="BA1739" s="134"/>
      <c r="BB1739" s="134"/>
      <c r="BC1739" s="135"/>
      <c r="BD1739" s="136"/>
      <c r="BG1739" s="48"/>
    </row>
    <row r="1740" spans="1:59" s="5" customFormat="1">
      <c r="A1740" s="127"/>
      <c r="G1740" s="17"/>
      <c r="J1740" s="128"/>
      <c r="K1740" s="129"/>
      <c r="L1740" s="129"/>
      <c r="M1740" s="36"/>
      <c r="N1740" s="130"/>
      <c r="S1740" s="17"/>
      <c r="T1740" s="153"/>
      <c r="X1740" s="17"/>
      <c r="Z1740" s="17"/>
      <c r="AA1740" s="131"/>
      <c r="AB1740" s="47"/>
      <c r="AE1740" s="17"/>
      <c r="AG1740" s="17"/>
      <c r="AK1740" s="132"/>
      <c r="AL1740" s="132"/>
      <c r="AM1740" s="132"/>
      <c r="AN1740" s="132"/>
      <c r="AO1740" s="132"/>
      <c r="AP1740" s="132"/>
      <c r="AQ1740" s="132"/>
      <c r="AR1740" s="132"/>
      <c r="AS1740" s="132"/>
      <c r="AT1740" s="133"/>
      <c r="AU1740" s="133"/>
      <c r="AV1740" s="133"/>
      <c r="AW1740" s="133"/>
      <c r="AX1740" s="134"/>
      <c r="AY1740" s="134"/>
      <c r="AZ1740" s="134"/>
      <c r="BA1740" s="134"/>
      <c r="BB1740" s="134"/>
      <c r="BC1740" s="135"/>
      <c r="BD1740" s="136"/>
      <c r="BG1740" s="48"/>
    </row>
    <row r="1741" spans="1:59" s="5" customFormat="1">
      <c r="A1741" s="127"/>
      <c r="G1741" s="17"/>
      <c r="J1741" s="128"/>
      <c r="K1741" s="129"/>
      <c r="L1741" s="129"/>
      <c r="M1741" s="36"/>
      <c r="N1741" s="130"/>
      <c r="S1741" s="17"/>
      <c r="T1741" s="153"/>
      <c r="X1741" s="17"/>
      <c r="Z1741" s="17"/>
      <c r="AA1741" s="131"/>
      <c r="AB1741" s="47"/>
      <c r="AE1741" s="17"/>
      <c r="AG1741" s="17"/>
      <c r="AK1741" s="132"/>
      <c r="AL1741" s="132"/>
      <c r="AM1741" s="132"/>
      <c r="AN1741" s="132"/>
      <c r="AO1741" s="132"/>
      <c r="AP1741" s="132"/>
      <c r="AQ1741" s="132"/>
      <c r="AR1741" s="132"/>
      <c r="AS1741" s="132"/>
      <c r="AT1741" s="133"/>
      <c r="AU1741" s="133"/>
      <c r="AV1741" s="133"/>
      <c r="AW1741" s="133"/>
      <c r="AX1741" s="134"/>
      <c r="AY1741" s="134"/>
      <c r="AZ1741" s="134"/>
      <c r="BA1741" s="134"/>
      <c r="BB1741" s="134"/>
      <c r="BC1741" s="135"/>
      <c r="BD1741" s="136"/>
      <c r="BG1741" s="48"/>
    </row>
    <row r="1742" spans="1:59" s="5" customFormat="1">
      <c r="A1742" s="127"/>
      <c r="G1742" s="17"/>
      <c r="J1742" s="128"/>
      <c r="K1742" s="129"/>
      <c r="L1742" s="129"/>
      <c r="M1742" s="36"/>
      <c r="N1742" s="130"/>
      <c r="S1742" s="17"/>
      <c r="T1742" s="153"/>
      <c r="X1742" s="17"/>
      <c r="Z1742" s="17"/>
      <c r="AA1742" s="131"/>
      <c r="AB1742" s="47"/>
      <c r="AE1742" s="17"/>
      <c r="AG1742" s="17"/>
      <c r="AK1742" s="132"/>
      <c r="AL1742" s="132"/>
      <c r="AM1742" s="132"/>
      <c r="AN1742" s="132"/>
      <c r="AO1742" s="132"/>
      <c r="AP1742" s="132"/>
      <c r="AQ1742" s="132"/>
      <c r="AR1742" s="132"/>
      <c r="AS1742" s="132"/>
      <c r="AT1742" s="133"/>
      <c r="AU1742" s="133"/>
      <c r="AV1742" s="133"/>
      <c r="AW1742" s="133"/>
      <c r="AX1742" s="134"/>
      <c r="AY1742" s="134"/>
      <c r="AZ1742" s="134"/>
      <c r="BA1742" s="134"/>
      <c r="BB1742" s="134"/>
      <c r="BC1742" s="135"/>
      <c r="BD1742" s="136"/>
      <c r="BG1742" s="48"/>
    </row>
    <row r="1743" spans="1:59" s="5" customFormat="1">
      <c r="A1743" s="127"/>
      <c r="G1743" s="17"/>
      <c r="J1743" s="128"/>
      <c r="K1743" s="129"/>
      <c r="L1743" s="129"/>
      <c r="M1743" s="36"/>
      <c r="N1743" s="130"/>
      <c r="S1743" s="17"/>
      <c r="T1743" s="153"/>
      <c r="X1743" s="17"/>
      <c r="Z1743" s="17"/>
      <c r="AA1743" s="131"/>
      <c r="AB1743" s="47"/>
      <c r="AE1743" s="17"/>
      <c r="AG1743" s="17"/>
      <c r="AK1743" s="132"/>
      <c r="AL1743" s="132"/>
      <c r="AM1743" s="132"/>
      <c r="AN1743" s="132"/>
      <c r="AO1743" s="132"/>
      <c r="AP1743" s="132"/>
      <c r="AQ1743" s="132"/>
      <c r="AR1743" s="132"/>
      <c r="AS1743" s="132"/>
      <c r="AT1743" s="133"/>
      <c r="AU1743" s="133"/>
      <c r="AV1743" s="133"/>
      <c r="AW1743" s="133"/>
      <c r="AX1743" s="134"/>
      <c r="AY1743" s="134"/>
      <c r="AZ1743" s="134"/>
      <c r="BA1743" s="134"/>
      <c r="BB1743" s="134"/>
      <c r="BC1743" s="135"/>
      <c r="BD1743" s="136"/>
      <c r="BG1743" s="48"/>
    </row>
    <row r="1744" spans="1:59" s="5" customFormat="1">
      <c r="A1744" s="127"/>
      <c r="G1744" s="17"/>
      <c r="J1744" s="128"/>
      <c r="K1744" s="129"/>
      <c r="L1744" s="129"/>
      <c r="M1744" s="36"/>
      <c r="N1744" s="130"/>
      <c r="S1744" s="17"/>
      <c r="T1744" s="153"/>
      <c r="X1744" s="17"/>
      <c r="Z1744" s="17"/>
      <c r="AA1744" s="131"/>
      <c r="AB1744" s="47"/>
      <c r="AE1744" s="17"/>
      <c r="AG1744" s="17"/>
      <c r="AK1744" s="132"/>
      <c r="AL1744" s="132"/>
      <c r="AM1744" s="132"/>
      <c r="AN1744" s="132"/>
      <c r="AO1744" s="132"/>
      <c r="AP1744" s="132"/>
      <c r="AQ1744" s="132"/>
      <c r="AR1744" s="132"/>
      <c r="AS1744" s="132"/>
      <c r="AT1744" s="133"/>
      <c r="AU1744" s="133"/>
      <c r="AV1744" s="133"/>
      <c r="AW1744" s="133"/>
      <c r="AX1744" s="134"/>
      <c r="AY1744" s="134"/>
      <c r="AZ1744" s="134"/>
      <c r="BA1744" s="134"/>
      <c r="BB1744" s="134"/>
      <c r="BC1744" s="135"/>
      <c r="BD1744" s="136"/>
      <c r="BG1744" s="48"/>
    </row>
    <row r="1745" spans="1:59" s="5" customFormat="1">
      <c r="A1745" s="127"/>
      <c r="G1745" s="17"/>
      <c r="J1745" s="128"/>
      <c r="K1745" s="129"/>
      <c r="L1745" s="129"/>
      <c r="M1745" s="36"/>
      <c r="N1745" s="130"/>
      <c r="S1745" s="17"/>
      <c r="T1745" s="153"/>
      <c r="X1745" s="17"/>
      <c r="Z1745" s="17"/>
      <c r="AA1745" s="131"/>
      <c r="AB1745" s="47"/>
      <c r="AE1745" s="17"/>
      <c r="AG1745" s="17"/>
      <c r="AK1745" s="132"/>
      <c r="AL1745" s="132"/>
      <c r="AM1745" s="132"/>
      <c r="AN1745" s="132"/>
      <c r="AO1745" s="132"/>
      <c r="AP1745" s="132"/>
      <c r="AQ1745" s="132"/>
      <c r="AR1745" s="132"/>
      <c r="AS1745" s="132"/>
      <c r="AT1745" s="133"/>
      <c r="AU1745" s="133"/>
      <c r="AV1745" s="133"/>
      <c r="AW1745" s="133"/>
      <c r="AX1745" s="134"/>
      <c r="AY1745" s="134"/>
      <c r="AZ1745" s="134"/>
      <c r="BA1745" s="134"/>
      <c r="BB1745" s="134"/>
      <c r="BC1745" s="135"/>
      <c r="BD1745" s="136"/>
      <c r="BG1745" s="48"/>
    </row>
    <row r="1746" spans="1:59" s="5" customFormat="1">
      <c r="A1746" s="127"/>
      <c r="G1746" s="17"/>
      <c r="J1746" s="128"/>
      <c r="K1746" s="129"/>
      <c r="L1746" s="129"/>
      <c r="M1746" s="36"/>
      <c r="N1746" s="130"/>
      <c r="S1746" s="17"/>
      <c r="T1746" s="153"/>
      <c r="X1746" s="17"/>
      <c r="Z1746" s="17"/>
      <c r="AA1746" s="131"/>
      <c r="AB1746" s="47"/>
      <c r="AE1746" s="17"/>
      <c r="AG1746" s="17"/>
      <c r="AK1746" s="132"/>
      <c r="AL1746" s="132"/>
      <c r="AM1746" s="132"/>
      <c r="AN1746" s="132"/>
      <c r="AO1746" s="132"/>
      <c r="AP1746" s="132"/>
      <c r="AQ1746" s="132"/>
      <c r="AR1746" s="132"/>
      <c r="AS1746" s="132"/>
      <c r="AT1746" s="133"/>
      <c r="AU1746" s="133"/>
      <c r="AV1746" s="133"/>
      <c r="AW1746" s="133"/>
      <c r="AX1746" s="134"/>
      <c r="AY1746" s="134"/>
      <c r="AZ1746" s="134"/>
      <c r="BA1746" s="134"/>
      <c r="BB1746" s="134"/>
      <c r="BC1746" s="135"/>
      <c r="BD1746" s="136"/>
      <c r="BG1746" s="48"/>
    </row>
    <row r="1747" spans="1:59" s="5" customFormat="1">
      <c r="A1747" s="127"/>
      <c r="G1747" s="17"/>
      <c r="J1747" s="128"/>
      <c r="K1747" s="129"/>
      <c r="L1747" s="129"/>
      <c r="M1747" s="36"/>
      <c r="N1747" s="130"/>
      <c r="S1747" s="17"/>
      <c r="T1747" s="153"/>
      <c r="X1747" s="17"/>
      <c r="Z1747" s="17"/>
      <c r="AA1747" s="131"/>
      <c r="AB1747" s="47"/>
      <c r="AE1747" s="17"/>
      <c r="AG1747" s="17"/>
      <c r="AK1747" s="132"/>
      <c r="AL1747" s="132"/>
      <c r="AM1747" s="132"/>
      <c r="AN1747" s="132"/>
      <c r="AO1747" s="132"/>
      <c r="AP1747" s="132"/>
      <c r="AQ1747" s="132"/>
      <c r="AR1747" s="132"/>
      <c r="AS1747" s="132"/>
      <c r="AT1747" s="133"/>
      <c r="AU1747" s="133"/>
      <c r="AV1747" s="133"/>
      <c r="AW1747" s="133"/>
      <c r="AX1747" s="134"/>
      <c r="AY1747" s="134"/>
      <c r="AZ1747" s="134"/>
      <c r="BA1747" s="134"/>
      <c r="BB1747" s="134"/>
      <c r="BC1747" s="135"/>
      <c r="BD1747" s="136"/>
      <c r="BG1747" s="48"/>
    </row>
    <row r="1748" spans="1:59" s="5" customFormat="1">
      <c r="A1748" s="127"/>
      <c r="G1748" s="17"/>
      <c r="J1748" s="128"/>
      <c r="K1748" s="129"/>
      <c r="L1748" s="129"/>
      <c r="M1748" s="36"/>
      <c r="N1748" s="130"/>
      <c r="S1748" s="17"/>
      <c r="T1748" s="153"/>
      <c r="X1748" s="17"/>
      <c r="Z1748" s="17"/>
      <c r="AA1748" s="131"/>
      <c r="AB1748" s="47"/>
      <c r="AE1748" s="17"/>
      <c r="AG1748" s="17"/>
      <c r="AK1748" s="132"/>
      <c r="AL1748" s="132"/>
      <c r="AM1748" s="132"/>
      <c r="AN1748" s="132"/>
      <c r="AO1748" s="132"/>
      <c r="AP1748" s="132"/>
      <c r="AQ1748" s="132"/>
      <c r="AR1748" s="132"/>
      <c r="AS1748" s="132"/>
      <c r="AT1748" s="133"/>
      <c r="AU1748" s="133"/>
      <c r="AV1748" s="133"/>
      <c r="AW1748" s="133"/>
      <c r="AX1748" s="134"/>
      <c r="AY1748" s="134"/>
      <c r="AZ1748" s="134"/>
      <c r="BA1748" s="134"/>
      <c r="BB1748" s="134"/>
      <c r="BC1748" s="135"/>
      <c r="BD1748" s="136"/>
      <c r="BG1748" s="48"/>
    </row>
    <row r="1749" spans="1:59" s="5" customFormat="1">
      <c r="A1749" s="127"/>
      <c r="G1749" s="17"/>
      <c r="J1749" s="128"/>
      <c r="K1749" s="129"/>
      <c r="L1749" s="129"/>
      <c r="M1749" s="36"/>
      <c r="N1749" s="130"/>
      <c r="S1749" s="17"/>
      <c r="T1749" s="153"/>
      <c r="X1749" s="17"/>
      <c r="Z1749" s="17"/>
      <c r="AA1749" s="131"/>
      <c r="AB1749" s="47"/>
      <c r="AE1749" s="17"/>
      <c r="AG1749" s="17"/>
      <c r="AK1749" s="132"/>
      <c r="AL1749" s="132"/>
      <c r="AM1749" s="132"/>
      <c r="AN1749" s="132"/>
      <c r="AO1749" s="132"/>
      <c r="AP1749" s="132"/>
      <c r="AQ1749" s="132"/>
      <c r="AR1749" s="132"/>
      <c r="AS1749" s="132"/>
      <c r="AT1749" s="133"/>
      <c r="AU1749" s="133"/>
      <c r="AV1749" s="133"/>
      <c r="AW1749" s="133"/>
      <c r="AX1749" s="134"/>
      <c r="AY1749" s="134"/>
      <c r="AZ1749" s="134"/>
      <c r="BA1749" s="134"/>
      <c r="BB1749" s="134"/>
      <c r="BC1749" s="135"/>
      <c r="BD1749" s="136"/>
      <c r="BG1749" s="48"/>
    </row>
    <row r="1750" spans="1:59" s="5" customFormat="1">
      <c r="A1750" s="127"/>
      <c r="G1750" s="17"/>
      <c r="J1750" s="128"/>
      <c r="K1750" s="129"/>
      <c r="L1750" s="129"/>
      <c r="M1750" s="36"/>
      <c r="N1750" s="130"/>
      <c r="S1750" s="17"/>
      <c r="T1750" s="153"/>
      <c r="X1750" s="17"/>
      <c r="Z1750" s="17"/>
      <c r="AA1750" s="131"/>
      <c r="AB1750" s="47"/>
      <c r="AE1750" s="17"/>
      <c r="AG1750" s="17"/>
      <c r="AK1750" s="132"/>
      <c r="AL1750" s="132"/>
      <c r="AM1750" s="132"/>
      <c r="AN1750" s="132"/>
      <c r="AO1750" s="132"/>
      <c r="AP1750" s="132"/>
      <c r="AQ1750" s="132"/>
      <c r="AR1750" s="132"/>
      <c r="AS1750" s="132"/>
      <c r="AT1750" s="133"/>
      <c r="AU1750" s="133"/>
      <c r="AV1750" s="133"/>
      <c r="AW1750" s="133"/>
      <c r="AX1750" s="134"/>
      <c r="AY1750" s="134"/>
      <c r="AZ1750" s="134"/>
      <c r="BA1750" s="134"/>
      <c r="BB1750" s="134"/>
      <c r="BC1750" s="135"/>
      <c r="BD1750" s="136"/>
      <c r="BG1750" s="48"/>
    </row>
    <row r="1751" spans="1:59" s="5" customFormat="1">
      <c r="A1751" s="127"/>
      <c r="G1751" s="17"/>
      <c r="J1751" s="128"/>
      <c r="K1751" s="129"/>
      <c r="L1751" s="129"/>
      <c r="M1751" s="36"/>
      <c r="N1751" s="130"/>
      <c r="S1751" s="17"/>
      <c r="T1751" s="153"/>
      <c r="X1751" s="17"/>
      <c r="Z1751" s="17"/>
      <c r="AA1751" s="131"/>
      <c r="AB1751" s="47"/>
      <c r="AE1751" s="17"/>
      <c r="AG1751" s="17"/>
      <c r="AK1751" s="132"/>
      <c r="AL1751" s="132"/>
      <c r="AM1751" s="132"/>
      <c r="AN1751" s="132"/>
      <c r="AO1751" s="132"/>
      <c r="AP1751" s="132"/>
      <c r="AQ1751" s="132"/>
      <c r="AR1751" s="132"/>
      <c r="AS1751" s="132"/>
      <c r="AT1751" s="133"/>
      <c r="AU1751" s="133"/>
      <c r="AV1751" s="133"/>
      <c r="AW1751" s="133"/>
      <c r="AX1751" s="134"/>
      <c r="AY1751" s="134"/>
      <c r="AZ1751" s="134"/>
      <c r="BA1751" s="134"/>
      <c r="BB1751" s="134"/>
      <c r="BC1751" s="135"/>
      <c r="BD1751" s="136"/>
      <c r="BG1751" s="48"/>
    </row>
    <row r="1752" spans="1:59" s="5" customFormat="1">
      <c r="A1752" s="127"/>
      <c r="G1752" s="17"/>
      <c r="J1752" s="128"/>
      <c r="K1752" s="129"/>
      <c r="L1752" s="129"/>
      <c r="M1752" s="36"/>
      <c r="N1752" s="130"/>
      <c r="S1752" s="17"/>
      <c r="T1752" s="153"/>
      <c r="X1752" s="17"/>
      <c r="Z1752" s="17"/>
      <c r="AA1752" s="131"/>
      <c r="AB1752" s="47"/>
      <c r="AE1752" s="17"/>
      <c r="AG1752" s="17"/>
      <c r="AK1752" s="132"/>
      <c r="AL1752" s="132"/>
      <c r="AM1752" s="132"/>
      <c r="AN1752" s="132"/>
      <c r="AO1752" s="132"/>
      <c r="AP1752" s="132"/>
      <c r="AQ1752" s="132"/>
      <c r="AR1752" s="132"/>
      <c r="AS1752" s="132"/>
      <c r="AT1752" s="133"/>
      <c r="AU1752" s="133"/>
      <c r="AV1752" s="133"/>
      <c r="AW1752" s="133"/>
      <c r="AX1752" s="134"/>
      <c r="AY1752" s="134"/>
      <c r="AZ1752" s="134"/>
      <c r="BA1752" s="134"/>
      <c r="BB1752" s="134"/>
      <c r="BC1752" s="135"/>
      <c r="BD1752" s="136"/>
      <c r="BG1752" s="48"/>
    </row>
    <row r="1753" spans="1:59" s="5" customFormat="1">
      <c r="A1753" s="127"/>
      <c r="G1753" s="17"/>
      <c r="J1753" s="128"/>
      <c r="K1753" s="129"/>
      <c r="L1753" s="129"/>
      <c r="M1753" s="36"/>
      <c r="N1753" s="130"/>
      <c r="S1753" s="17"/>
      <c r="T1753" s="153"/>
      <c r="X1753" s="17"/>
      <c r="Z1753" s="17"/>
      <c r="AA1753" s="131"/>
      <c r="AB1753" s="47"/>
      <c r="AE1753" s="17"/>
      <c r="AG1753" s="17"/>
      <c r="AK1753" s="132"/>
      <c r="AL1753" s="132"/>
      <c r="AM1753" s="132"/>
      <c r="AN1753" s="132"/>
      <c r="AO1753" s="132"/>
      <c r="AP1753" s="132"/>
      <c r="AQ1753" s="132"/>
      <c r="AR1753" s="132"/>
      <c r="AS1753" s="132"/>
      <c r="AT1753" s="133"/>
      <c r="AU1753" s="133"/>
      <c r="AV1753" s="133"/>
      <c r="AW1753" s="133"/>
      <c r="AX1753" s="134"/>
      <c r="AY1753" s="134"/>
      <c r="AZ1753" s="134"/>
      <c r="BA1753" s="134"/>
      <c r="BB1753" s="134"/>
      <c r="BC1753" s="135"/>
      <c r="BD1753" s="136"/>
      <c r="BG1753" s="48"/>
    </row>
    <row r="1754" spans="1:59" s="5" customFormat="1">
      <c r="A1754" s="127"/>
      <c r="G1754" s="17"/>
      <c r="J1754" s="128"/>
      <c r="K1754" s="129"/>
      <c r="L1754" s="129"/>
      <c r="M1754" s="36"/>
      <c r="N1754" s="130"/>
      <c r="S1754" s="17"/>
      <c r="T1754" s="153"/>
      <c r="X1754" s="17"/>
      <c r="Z1754" s="17"/>
      <c r="AA1754" s="131"/>
      <c r="AB1754" s="47"/>
      <c r="AE1754" s="17"/>
      <c r="AG1754" s="17"/>
      <c r="AK1754" s="132"/>
      <c r="AL1754" s="132"/>
      <c r="AM1754" s="132"/>
      <c r="AN1754" s="132"/>
      <c r="AO1754" s="132"/>
      <c r="AP1754" s="132"/>
      <c r="AQ1754" s="132"/>
      <c r="AR1754" s="132"/>
      <c r="AS1754" s="132"/>
      <c r="AT1754" s="133"/>
      <c r="AU1754" s="133"/>
      <c r="AV1754" s="133"/>
      <c r="AW1754" s="133"/>
      <c r="AX1754" s="134"/>
      <c r="AY1754" s="134"/>
      <c r="AZ1754" s="134"/>
      <c r="BA1754" s="134"/>
      <c r="BB1754" s="134"/>
      <c r="BC1754" s="135"/>
      <c r="BD1754" s="136"/>
      <c r="BG1754" s="48"/>
    </row>
    <row r="1755" spans="1:59" s="5" customFormat="1">
      <c r="A1755" s="127"/>
      <c r="G1755" s="17"/>
      <c r="J1755" s="128"/>
      <c r="K1755" s="129"/>
      <c r="L1755" s="129"/>
      <c r="M1755" s="36"/>
      <c r="N1755" s="130"/>
      <c r="S1755" s="17"/>
      <c r="T1755" s="153"/>
      <c r="X1755" s="17"/>
      <c r="Z1755" s="17"/>
      <c r="AA1755" s="131"/>
      <c r="AB1755" s="47"/>
      <c r="AE1755" s="17"/>
      <c r="AG1755" s="17"/>
      <c r="AK1755" s="132"/>
      <c r="AL1755" s="132"/>
      <c r="AM1755" s="132"/>
      <c r="AN1755" s="132"/>
      <c r="AO1755" s="132"/>
      <c r="AP1755" s="132"/>
      <c r="AQ1755" s="132"/>
      <c r="AR1755" s="132"/>
      <c r="AS1755" s="132"/>
      <c r="AT1755" s="133"/>
      <c r="AU1755" s="133"/>
      <c r="AV1755" s="133"/>
      <c r="AW1755" s="133"/>
      <c r="AX1755" s="134"/>
      <c r="AY1755" s="134"/>
      <c r="AZ1755" s="134"/>
      <c r="BA1755" s="134"/>
      <c r="BB1755" s="134"/>
      <c r="BC1755" s="135"/>
      <c r="BD1755" s="136"/>
      <c r="BG1755" s="48"/>
    </row>
    <row r="1756" spans="1:59" s="5" customFormat="1">
      <c r="A1756" s="127"/>
      <c r="G1756" s="17"/>
      <c r="J1756" s="128"/>
      <c r="K1756" s="129"/>
      <c r="L1756" s="129"/>
      <c r="M1756" s="36"/>
      <c r="N1756" s="130"/>
      <c r="S1756" s="17"/>
      <c r="T1756" s="153"/>
      <c r="X1756" s="17"/>
      <c r="Z1756" s="17"/>
      <c r="AA1756" s="131"/>
      <c r="AB1756" s="47"/>
      <c r="AE1756" s="17"/>
      <c r="AG1756" s="17"/>
      <c r="AK1756" s="132"/>
      <c r="AL1756" s="132"/>
      <c r="AM1756" s="132"/>
      <c r="AN1756" s="132"/>
      <c r="AO1756" s="132"/>
      <c r="AP1756" s="132"/>
      <c r="AQ1756" s="132"/>
      <c r="AR1756" s="132"/>
      <c r="AS1756" s="132"/>
      <c r="AT1756" s="133"/>
      <c r="AU1756" s="133"/>
      <c r="AV1756" s="133"/>
      <c r="AW1756" s="133"/>
      <c r="AX1756" s="134"/>
      <c r="AY1756" s="134"/>
      <c r="AZ1756" s="134"/>
      <c r="BA1756" s="134"/>
      <c r="BB1756" s="134"/>
      <c r="BC1756" s="135"/>
      <c r="BD1756" s="136"/>
      <c r="BG1756" s="48"/>
    </row>
    <row r="1757" spans="1:59" s="5" customFormat="1">
      <c r="A1757" s="127"/>
      <c r="G1757" s="17"/>
      <c r="J1757" s="128"/>
      <c r="K1757" s="129"/>
      <c r="L1757" s="129"/>
      <c r="M1757" s="36"/>
      <c r="N1757" s="130"/>
      <c r="S1757" s="17"/>
      <c r="T1757" s="153"/>
      <c r="X1757" s="17"/>
      <c r="Z1757" s="17"/>
      <c r="AA1757" s="131"/>
      <c r="AB1757" s="47"/>
      <c r="AE1757" s="17"/>
      <c r="AG1757" s="17"/>
      <c r="AK1757" s="132"/>
      <c r="AL1757" s="132"/>
      <c r="AM1757" s="132"/>
      <c r="AN1757" s="132"/>
      <c r="AO1757" s="132"/>
      <c r="AP1757" s="132"/>
      <c r="AQ1757" s="132"/>
      <c r="AR1757" s="132"/>
      <c r="AS1757" s="132"/>
      <c r="AT1757" s="133"/>
      <c r="AU1757" s="133"/>
      <c r="AV1757" s="133"/>
      <c r="AW1757" s="133"/>
      <c r="AX1757" s="134"/>
      <c r="AY1757" s="134"/>
      <c r="AZ1757" s="134"/>
      <c r="BA1757" s="134"/>
      <c r="BB1757" s="134"/>
      <c r="BC1757" s="135"/>
      <c r="BD1757" s="136"/>
      <c r="BG1757" s="48"/>
    </row>
    <row r="1758" spans="1:59" s="5" customFormat="1">
      <c r="A1758" s="127"/>
      <c r="G1758" s="17"/>
      <c r="J1758" s="128"/>
      <c r="K1758" s="129"/>
      <c r="L1758" s="129"/>
      <c r="M1758" s="36"/>
      <c r="N1758" s="130"/>
      <c r="S1758" s="17"/>
      <c r="T1758" s="153"/>
      <c r="X1758" s="17"/>
      <c r="Z1758" s="17"/>
      <c r="AA1758" s="131"/>
      <c r="AB1758" s="47"/>
      <c r="AE1758" s="17"/>
      <c r="AG1758" s="17"/>
      <c r="AK1758" s="132"/>
      <c r="AL1758" s="132"/>
      <c r="AM1758" s="132"/>
      <c r="AN1758" s="132"/>
      <c r="AO1758" s="132"/>
      <c r="AP1758" s="132"/>
      <c r="AQ1758" s="132"/>
      <c r="AR1758" s="132"/>
      <c r="AS1758" s="132"/>
      <c r="AT1758" s="133"/>
      <c r="AU1758" s="133"/>
      <c r="AV1758" s="133"/>
      <c r="AW1758" s="133"/>
      <c r="AX1758" s="134"/>
      <c r="AY1758" s="134"/>
      <c r="AZ1758" s="134"/>
      <c r="BA1758" s="134"/>
      <c r="BB1758" s="134"/>
      <c r="BC1758" s="135"/>
      <c r="BD1758" s="136"/>
      <c r="BG1758" s="48"/>
    </row>
    <row r="1759" spans="1:59" s="5" customFormat="1">
      <c r="A1759" s="127"/>
      <c r="G1759" s="17"/>
      <c r="J1759" s="128"/>
      <c r="K1759" s="129"/>
      <c r="L1759" s="129"/>
      <c r="M1759" s="36"/>
      <c r="N1759" s="130"/>
      <c r="S1759" s="17"/>
      <c r="T1759" s="153"/>
      <c r="X1759" s="17"/>
      <c r="Z1759" s="17"/>
      <c r="AA1759" s="131"/>
      <c r="AB1759" s="47"/>
      <c r="AE1759" s="17"/>
      <c r="AG1759" s="17"/>
      <c r="AK1759" s="132"/>
      <c r="AL1759" s="132"/>
      <c r="AM1759" s="132"/>
      <c r="AN1759" s="132"/>
      <c r="AO1759" s="132"/>
      <c r="AP1759" s="132"/>
      <c r="AQ1759" s="132"/>
      <c r="AR1759" s="132"/>
      <c r="AS1759" s="132"/>
      <c r="AT1759" s="133"/>
      <c r="AU1759" s="133"/>
      <c r="AV1759" s="133"/>
      <c r="AW1759" s="133"/>
      <c r="AX1759" s="134"/>
      <c r="AY1759" s="134"/>
      <c r="AZ1759" s="134"/>
      <c r="BA1759" s="134"/>
      <c r="BB1759" s="134"/>
      <c r="BC1759" s="135"/>
      <c r="BD1759" s="136"/>
      <c r="BG1759" s="48"/>
    </row>
    <row r="1760" spans="1:59" s="5" customFormat="1">
      <c r="A1760" s="127"/>
      <c r="G1760" s="17"/>
      <c r="J1760" s="128"/>
      <c r="K1760" s="129"/>
      <c r="L1760" s="129"/>
      <c r="M1760" s="36"/>
      <c r="N1760" s="130"/>
      <c r="S1760" s="17"/>
      <c r="T1760" s="153"/>
      <c r="X1760" s="17"/>
      <c r="Z1760" s="17"/>
      <c r="AA1760" s="131"/>
      <c r="AB1760" s="47"/>
      <c r="AE1760" s="17"/>
      <c r="AG1760" s="17"/>
      <c r="AK1760" s="132"/>
      <c r="AL1760" s="132"/>
      <c r="AM1760" s="132"/>
      <c r="AN1760" s="132"/>
      <c r="AO1760" s="132"/>
      <c r="AP1760" s="132"/>
      <c r="AQ1760" s="132"/>
      <c r="AR1760" s="132"/>
      <c r="AS1760" s="132"/>
      <c r="AT1760" s="133"/>
      <c r="AU1760" s="133"/>
      <c r="AV1760" s="133"/>
      <c r="AW1760" s="133"/>
      <c r="AX1760" s="134"/>
      <c r="AY1760" s="134"/>
      <c r="AZ1760" s="134"/>
      <c r="BA1760" s="134"/>
      <c r="BB1760" s="134"/>
      <c r="BC1760" s="135"/>
      <c r="BD1760" s="136"/>
      <c r="BG1760" s="48"/>
    </row>
    <row r="1761" spans="1:59" s="5" customFormat="1">
      <c r="A1761" s="127"/>
      <c r="G1761" s="17"/>
      <c r="J1761" s="128"/>
      <c r="K1761" s="129"/>
      <c r="L1761" s="129"/>
      <c r="M1761" s="36"/>
      <c r="N1761" s="130"/>
      <c r="S1761" s="17"/>
      <c r="T1761" s="153"/>
      <c r="X1761" s="17"/>
      <c r="Z1761" s="17"/>
      <c r="AA1761" s="131"/>
      <c r="AB1761" s="47"/>
      <c r="AE1761" s="17"/>
      <c r="AG1761" s="17"/>
      <c r="AK1761" s="132"/>
      <c r="AL1761" s="132"/>
      <c r="AM1761" s="132"/>
      <c r="AN1761" s="132"/>
      <c r="AO1761" s="132"/>
      <c r="AP1761" s="132"/>
      <c r="AQ1761" s="132"/>
      <c r="AR1761" s="132"/>
      <c r="AS1761" s="132"/>
      <c r="AT1761" s="133"/>
      <c r="AU1761" s="133"/>
      <c r="AV1761" s="133"/>
      <c r="AW1761" s="133"/>
      <c r="AX1761" s="134"/>
      <c r="AY1761" s="134"/>
      <c r="AZ1761" s="134"/>
      <c r="BA1761" s="134"/>
      <c r="BB1761" s="134"/>
      <c r="BC1761" s="135"/>
      <c r="BD1761" s="136"/>
      <c r="BG1761" s="48"/>
    </row>
    <row r="1762" spans="1:59" s="5" customFormat="1">
      <c r="A1762" s="127"/>
      <c r="G1762" s="17"/>
      <c r="J1762" s="128"/>
      <c r="K1762" s="129"/>
      <c r="L1762" s="129"/>
      <c r="M1762" s="36"/>
      <c r="N1762" s="130"/>
      <c r="S1762" s="17"/>
      <c r="T1762" s="153"/>
      <c r="X1762" s="17"/>
      <c r="Z1762" s="17"/>
      <c r="AA1762" s="131"/>
      <c r="AB1762" s="47"/>
      <c r="AE1762" s="17"/>
      <c r="AG1762" s="17"/>
      <c r="AK1762" s="132"/>
      <c r="AL1762" s="132"/>
      <c r="AM1762" s="132"/>
      <c r="AN1762" s="132"/>
      <c r="AO1762" s="132"/>
      <c r="AP1762" s="132"/>
      <c r="AQ1762" s="132"/>
      <c r="AR1762" s="132"/>
      <c r="AS1762" s="132"/>
      <c r="AT1762" s="133"/>
      <c r="AU1762" s="133"/>
      <c r="AV1762" s="133"/>
      <c r="AW1762" s="133"/>
      <c r="AX1762" s="134"/>
      <c r="AY1762" s="134"/>
      <c r="AZ1762" s="134"/>
      <c r="BA1762" s="134"/>
      <c r="BB1762" s="134"/>
      <c r="BC1762" s="135"/>
      <c r="BD1762" s="136"/>
      <c r="BG1762" s="48"/>
    </row>
    <row r="1763" spans="1:59" s="5" customFormat="1">
      <c r="A1763" s="127"/>
      <c r="G1763" s="17"/>
      <c r="J1763" s="128"/>
      <c r="K1763" s="129"/>
      <c r="L1763" s="129"/>
      <c r="M1763" s="36"/>
      <c r="N1763" s="130"/>
      <c r="S1763" s="17"/>
      <c r="T1763" s="153"/>
      <c r="X1763" s="17"/>
      <c r="Z1763" s="17"/>
      <c r="AA1763" s="131"/>
      <c r="AB1763" s="47"/>
      <c r="AE1763" s="17"/>
      <c r="AG1763" s="17"/>
      <c r="AK1763" s="132"/>
      <c r="AL1763" s="132"/>
      <c r="AM1763" s="132"/>
      <c r="AN1763" s="132"/>
      <c r="AO1763" s="132"/>
      <c r="AP1763" s="132"/>
      <c r="AQ1763" s="132"/>
      <c r="AR1763" s="132"/>
      <c r="AS1763" s="132"/>
      <c r="AT1763" s="133"/>
      <c r="AU1763" s="133"/>
      <c r="AV1763" s="133"/>
      <c r="AW1763" s="133"/>
      <c r="AX1763" s="134"/>
      <c r="AY1763" s="134"/>
      <c r="AZ1763" s="134"/>
      <c r="BA1763" s="134"/>
      <c r="BB1763" s="134"/>
      <c r="BC1763" s="135"/>
      <c r="BD1763" s="136"/>
      <c r="BG1763" s="48"/>
    </row>
    <row r="1764" spans="1:59" s="5" customFormat="1">
      <c r="A1764" s="127"/>
      <c r="G1764" s="17"/>
      <c r="J1764" s="128"/>
      <c r="K1764" s="129"/>
      <c r="L1764" s="129"/>
      <c r="M1764" s="36"/>
      <c r="N1764" s="130"/>
      <c r="S1764" s="17"/>
      <c r="T1764" s="153"/>
      <c r="X1764" s="17"/>
      <c r="Z1764" s="17"/>
      <c r="AA1764" s="131"/>
      <c r="AB1764" s="47"/>
      <c r="AE1764" s="17"/>
      <c r="AG1764" s="17"/>
      <c r="AK1764" s="132"/>
      <c r="AL1764" s="132"/>
      <c r="AM1764" s="132"/>
      <c r="AN1764" s="132"/>
      <c r="AO1764" s="132"/>
      <c r="AP1764" s="132"/>
      <c r="AQ1764" s="132"/>
      <c r="AR1764" s="132"/>
      <c r="AS1764" s="132"/>
      <c r="AT1764" s="133"/>
      <c r="AU1764" s="133"/>
      <c r="AV1764" s="133"/>
      <c r="AW1764" s="133"/>
      <c r="AX1764" s="134"/>
      <c r="AY1764" s="134"/>
      <c r="AZ1764" s="134"/>
      <c r="BA1764" s="134"/>
      <c r="BB1764" s="134"/>
      <c r="BC1764" s="135"/>
      <c r="BD1764" s="136"/>
      <c r="BG1764" s="48"/>
    </row>
    <row r="1765" spans="1:59" s="5" customFormat="1">
      <c r="A1765" s="127"/>
      <c r="G1765" s="17"/>
      <c r="J1765" s="128"/>
      <c r="K1765" s="129"/>
      <c r="L1765" s="129"/>
      <c r="M1765" s="36"/>
      <c r="N1765" s="130"/>
      <c r="S1765" s="17"/>
      <c r="T1765" s="153"/>
      <c r="X1765" s="17"/>
      <c r="Z1765" s="17"/>
      <c r="AA1765" s="131"/>
      <c r="AB1765" s="47"/>
      <c r="AE1765" s="17"/>
      <c r="AG1765" s="17"/>
      <c r="AK1765" s="132"/>
      <c r="AL1765" s="132"/>
      <c r="AM1765" s="132"/>
      <c r="AN1765" s="132"/>
      <c r="AO1765" s="132"/>
      <c r="AP1765" s="132"/>
      <c r="AQ1765" s="132"/>
      <c r="AR1765" s="132"/>
      <c r="AS1765" s="132"/>
      <c r="AT1765" s="133"/>
      <c r="AU1765" s="133"/>
      <c r="AV1765" s="133"/>
      <c r="AW1765" s="133"/>
      <c r="AX1765" s="134"/>
      <c r="AY1765" s="134"/>
      <c r="AZ1765" s="134"/>
      <c r="BA1765" s="134"/>
      <c r="BB1765" s="134"/>
      <c r="BC1765" s="135"/>
      <c r="BD1765" s="136"/>
      <c r="BG1765" s="48"/>
    </row>
    <row r="1766" spans="1:59" s="5" customFormat="1">
      <c r="A1766" s="127"/>
      <c r="G1766" s="17"/>
      <c r="J1766" s="128"/>
      <c r="K1766" s="129"/>
      <c r="L1766" s="129"/>
      <c r="M1766" s="36"/>
      <c r="N1766" s="130"/>
      <c r="S1766" s="17"/>
      <c r="T1766" s="153"/>
      <c r="X1766" s="17"/>
      <c r="Z1766" s="17"/>
      <c r="AA1766" s="131"/>
      <c r="AB1766" s="47"/>
      <c r="AE1766" s="17"/>
      <c r="AG1766" s="17"/>
      <c r="AK1766" s="132"/>
      <c r="AL1766" s="132"/>
      <c r="AM1766" s="132"/>
      <c r="AN1766" s="132"/>
      <c r="AO1766" s="132"/>
      <c r="AP1766" s="132"/>
      <c r="AQ1766" s="132"/>
      <c r="AR1766" s="132"/>
      <c r="AS1766" s="132"/>
      <c r="AT1766" s="133"/>
      <c r="AU1766" s="133"/>
      <c r="AV1766" s="133"/>
      <c r="AW1766" s="133"/>
      <c r="AX1766" s="134"/>
      <c r="AY1766" s="134"/>
      <c r="AZ1766" s="134"/>
      <c r="BA1766" s="134"/>
      <c r="BB1766" s="134"/>
      <c r="BC1766" s="135"/>
      <c r="BD1766" s="136"/>
      <c r="BG1766" s="48"/>
    </row>
    <row r="1767" spans="1:59" s="5" customFormat="1">
      <c r="A1767" s="127"/>
      <c r="G1767" s="17"/>
      <c r="J1767" s="128"/>
      <c r="K1767" s="129"/>
      <c r="L1767" s="129"/>
      <c r="M1767" s="36"/>
      <c r="N1767" s="130"/>
      <c r="S1767" s="17"/>
      <c r="T1767" s="153"/>
      <c r="X1767" s="17"/>
      <c r="Z1767" s="17"/>
      <c r="AA1767" s="131"/>
      <c r="AB1767" s="47"/>
      <c r="AE1767" s="17"/>
      <c r="AG1767" s="17"/>
      <c r="AK1767" s="132"/>
      <c r="AL1767" s="132"/>
      <c r="AM1767" s="132"/>
      <c r="AN1767" s="132"/>
      <c r="AO1767" s="132"/>
      <c r="AP1767" s="132"/>
      <c r="AQ1767" s="132"/>
      <c r="AR1767" s="132"/>
      <c r="AS1767" s="132"/>
      <c r="AT1767" s="133"/>
      <c r="AU1767" s="133"/>
      <c r="AV1767" s="133"/>
      <c r="AW1767" s="133"/>
      <c r="AX1767" s="134"/>
      <c r="AY1767" s="134"/>
      <c r="AZ1767" s="134"/>
      <c r="BA1767" s="134"/>
      <c r="BB1767" s="134"/>
      <c r="BC1767" s="135"/>
      <c r="BD1767" s="136"/>
      <c r="BG1767" s="48"/>
    </row>
    <row r="1768" spans="1:59" s="5" customFormat="1">
      <c r="A1768" s="127"/>
      <c r="G1768" s="17"/>
      <c r="J1768" s="128"/>
      <c r="K1768" s="129"/>
      <c r="L1768" s="129"/>
      <c r="M1768" s="36"/>
      <c r="N1768" s="130"/>
      <c r="S1768" s="17"/>
      <c r="T1768" s="153"/>
      <c r="X1768" s="17"/>
      <c r="Z1768" s="17"/>
      <c r="AA1768" s="131"/>
      <c r="AB1768" s="47"/>
      <c r="AE1768" s="17"/>
      <c r="AG1768" s="17"/>
      <c r="AK1768" s="132"/>
      <c r="AL1768" s="132"/>
      <c r="AM1768" s="132"/>
      <c r="AN1768" s="132"/>
      <c r="AO1768" s="132"/>
      <c r="AP1768" s="132"/>
      <c r="AQ1768" s="132"/>
      <c r="AR1768" s="132"/>
      <c r="AS1768" s="132"/>
      <c r="AT1768" s="133"/>
      <c r="AU1768" s="133"/>
      <c r="AV1768" s="133"/>
      <c r="AW1768" s="133"/>
      <c r="AX1768" s="134"/>
      <c r="AY1768" s="134"/>
      <c r="AZ1768" s="134"/>
      <c r="BA1768" s="134"/>
      <c r="BB1768" s="134"/>
      <c r="BC1768" s="135"/>
      <c r="BD1768" s="136"/>
      <c r="BG1768" s="48"/>
    </row>
    <row r="1769" spans="1:59" s="5" customFormat="1">
      <c r="A1769" s="127"/>
      <c r="G1769" s="17"/>
      <c r="J1769" s="128"/>
      <c r="K1769" s="129"/>
      <c r="L1769" s="129"/>
      <c r="M1769" s="36"/>
      <c r="N1769" s="130"/>
      <c r="S1769" s="17"/>
      <c r="T1769" s="153"/>
      <c r="X1769" s="17"/>
      <c r="Z1769" s="17"/>
      <c r="AA1769" s="131"/>
      <c r="AB1769" s="47"/>
      <c r="AE1769" s="17"/>
      <c r="AG1769" s="17"/>
      <c r="AK1769" s="132"/>
      <c r="AL1769" s="132"/>
      <c r="AM1769" s="132"/>
      <c r="AN1769" s="132"/>
      <c r="AO1769" s="132"/>
      <c r="AP1769" s="132"/>
      <c r="AQ1769" s="132"/>
      <c r="AR1769" s="132"/>
      <c r="AS1769" s="132"/>
      <c r="AT1769" s="133"/>
      <c r="AU1769" s="133"/>
      <c r="AV1769" s="133"/>
      <c r="AW1769" s="133"/>
      <c r="AX1769" s="134"/>
      <c r="AY1769" s="134"/>
      <c r="AZ1769" s="134"/>
      <c r="BA1769" s="134"/>
      <c r="BB1769" s="134"/>
      <c r="BC1769" s="135"/>
      <c r="BD1769" s="136"/>
      <c r="BG1769" s="48"/>
    </row>
    <row r="1770" spans="1:59" s="5" customFormat="1">
      <c r="A1770" s="127"/>
      <c r="G1770" s="17"/>
      <c r="J1770" s="128"/>
      <c r="K1770" s="129"/>
      <c r="L1770" s="129"/>
      <c r="M1770" s="36"/>
      <c r="N1770" s="130"/>
      <c r="S1770" s="17"/>
      <c r="T1770" s="153"/>
      <c r="X1770" s="17"/>
      <c r="Z1770" s="17"/>
      <c r="AA1770" s="131"/>
      <c r="AB1770" s="47"/>
      <c r="AE1770" s="17"/>
      <c r="AG1770" s="17"/>
      <c r="AK1770" s="132"/>
      <c r="AL1770" s="132"/>
      <c r="AM1770" s="132"/>
      <c r="AN1770" s="132"/>
      <c r="AO1770" s="132"/>
      <c r="AP1770" s="132"/>
      <c r="AQ1770" s="132"/>
      <c r="AR1770" s="132"/>
      <c r="AS1770" s="132"/>
      <c r="AT1770" s="133"/>
      <c r="AU1770" s="133"/>
      <c r="AV1770" s="133"/>
      <c r="AW1770" s="133"/>
      <c r="AX1770" s="134"/>
      <c r="AY1770" s="134"/>
      <c r="AZ1770" s="134"/>
      <c r="BA1770" s="134"/>
      <c r="BB1770" s="134"/>
      <c r="BC1770" s="135"/>
      <c r="BD1770" s="136"/>
      <c r="BG1770" s="48"/>
    </row>
    <row r="1771" spans="1:59" s="5" customFormat="1">
      <c r="A1771" s="127"/>
      <c r="G1771" s="17"/>
      <c r="J1771" s="128"/>
      <c r="K1771" s="129"/>
      <c r="L1771" s="129"/>
      <c r="M1771" s="36"/>
      <c r="N1771" s="130"/>
      <c r="S1771" s="17"/>
      <c r="T1771" s="153"/>
      <c r="X1771" s="17"/>
      <c r="Z1771" s="17"/>
      <c r="AA1771" s="131"/>
      <c r="AB1771" s="47"/>
      <c r="AE1771" s="17"/>
      <c r="AG1771" s="17"/>
      <c r="AK1771" s="132"/>
      <c r="AL1771" s="132"/>
      <c r="AM1771" s="132"/>
      <c r="AN1771" s="132"/>
      <c r="AO1771" s="132"/>
      <c r="AP1771" s="132"/>
      <c r="AQ1771" s="132"/>
      <c r="AR1771" s="132"/>
      <c r="AS1771" s="132"/>
      <c r="AT1771" s="133"/>
      <c r="AU1771" s="133"/>
      <c r="AV1771" s="133"/>
      <c r="AW1771" s="133"/>
      <c r="AX1771" s="134"/>
      <c r="AY1771" s="134"/>
      <c r="AZ1771" s="134"/>
      <c r="BA1771" s="134"/>
      <c r="BB1771" s="134"/>
      <c r="BC1771" s="135"/>
      <c r="BD1771" s="136"/>
      <c r="BG1771" s="48"/>
    </row>
    <row r="1772" spans="1:59" s="5" customFormat="1">
      <c r="A1772" s="127"/>
      <c r="G1772" s="17"/>
      <c r="J1772" s="128"/>
      <c r="K1772" s="129"/>
      <c r="L1772" s="129"/>
      <c r="M1772" s="36"/>
      <c r="N1772" s="130"/>
      <c r="S1772" s="17"/>
      <c r="T1772" s="153"/>
      <c r="X1772" s="17"/>
      <c r="Z1772" s="17"/>
      <c r="AA1772" s="131"/>
      <c r="AB1772" s="47"/>
      <c r="AE1772" s="17"/>
      <c r="AG1772" s="17"/>
      <c r="AK1772" s="132"/>
      <c r="AL1772" s="132"/>
      <c r="AM1772" s="132"/>
      <c r="AN1772" s="132"/>
      <c r="AO1772" s="132"/>
      <c r="AP1772" s="132"/>
      <c r="AQ1772" s="132"/>
      <c r="AR1772" s="132"/>
      <c r="AS1772" s="132"/>
      <c r="AT1772" s="133"/>
      <c r="AU1772" s="133"/>
      <c r="AV1772" s="133"/>
      <c r="AW1772" s="133"/>
      <c r="AX1772" s="134"/>
      <c r="AY1772" s="134"/>
      <c r="AZ1772" s="134"/>
      <c r="BA1772" s="134"/>
      <c r="BB1772" s="134"/>
      <c r="BC1772" s="135"/>
      <c r="BD1772" s="136"/>
      <c r="BG1772" s="48"/>
    </row>
    <row r="1773" spans="1:59" s="5" customFormat="1">
      <c r="A1773" s="127"/>
      <c r="G1773" s="17"/>
      <c r="J1773" s="128"/>
      <c r="K1773" s="129"/>
      <c r="L1773" s="129"/>
      <c r="M1773" s="36"/>
      <c r="N1773" s="130"/>
      <c r="S1773" s="17"/>
      <c r="T1773" s="153"/>
      <c r="X1773" s="17"/>
      <c r="Z1773" s="17"/>
      <c r="AA1773" s="131"/>
      <c r="AB1773" s="47"/>
      <c r="AE1773" s="17"/>
      <c r="AG1773" s="17"/>
      <c r="AK1773" s="132"/>
      <c r="AL1773" s="132"/>
      <c r="AM1773" s="132"/>
      <c r="AN1773" s="132"/>
      <c r="AO1773" s="132"/>
      <c r="AP1773" s="132"/>
      <c r="AQ1773" s="132"/>
      <c r="AR1773" s="132"/>
      <c r="AS1773" s="132"/>
      <c r="AT1773" s="133"/>
      <c r="AU1773" s="133"/>
      <c r="AV1773" s="133"/>
      <c r="AW1773" s="133"/>
      <c r="AX1773" s="134"/>
      <c r="AY1773" s="134"/>
      <c r="AZ1773" s="134"/>
      <c r="BA1773" s="134"/>
      <c r="BB1773" s="134"/>
      <c r="BC1773" s="135"/>
      <c r="BD1773" s="136"/>
      <c r="BG1773" s="48"/>
    </row>
    <row r="1774" spans="1:59" s="5" customFormat="1">
      <c r="A1774" s="127"/>
      <c r="G1774" s="17"/>
      <c r="J1774" s="128"/>
      <c r="K1774" s="129"/>
      <c r="L1774" s="129"/>
      <c r="M1774" s="36"/>
      <c r="N1774" s="130"/>
      <c r="S1774" s="17"/>
      <c r="T1774" s="153"/>
      <c r="X1774" s="17"/>
      <c r="Z1774" s="17"/>
      <c r="AA1774" s="131"/>
      <c r="AB1774" s="47"/>
      <c r="AE1774" s="17"/>
      <c r="AG1774" s="17"/>
      <c r="AK1774" s="132"/>
      <c r="AL1774" s="132"/>
      <c r="AM1774" s="132"/>
      <c r="AN1774" s="132"/>
      <c r="AO1774" s="132"/>
      <c r="AP1774" s="132"/>
      <c r="AQ1774" s="132"/>
      <c r="AR1774" s="132"/>
      <c r="AS1774" s="132"/>
      <c r="AT1774" s="133"/>
      <c r="AU1774" s="133"/>
      <c r="AV1774" s="133"/>
      <c r="AW1774" s="133"/>
      <c r="AX1774" s="134"/>
      <c r="AY1774" s="134"/>
      <c r="AZ1774" s="134"/>
      <c r="BA1774" s="134"/>
      <c r="BB1774" s="134"/>
      <c r="BC1774" s="135"/>
      <c r="BD1774" s="136"/>
      <c r="BG1774" s="48"/>
    </row>
    <row r="1775" spans="1:59" s="5" customFormat="1">
      <c r="A1775" s="127"/>
      <c r="G1775" s="17"/>
      <c r="J1775" s="128"/>
      <c r="K1775" s="129"/>
      <c r="L1775" s="129"/>
      <c r="M1775" s="36"/>
      <c r="N1775" s="130"/>
      <c r="S1775" s="17"/>
      <c r="T1775" s="153"/>
      <c r="X1775" s="17"/>
      <c r="Z1775" s="17"/>
      <c r="AA1775" s="131"/>
      <c r="AB1775" s="47"/>
      <c r="AE1775" s="17"/>
      <c r="AG1775" s="17"/>
      <c r="AK1775" s="132"/>
      <c r="AL1775" s="132"/>
      <c r="AM1775" s="132"/>
      <c r="AN1775" s="132"/>
      <c r="AO1775" s="132"/>
      <c r="AP1775" s="132"/>
      <c r="AQ1775" s="132"/>
      <c r="AR1775" s="132"/>
      <c r="AS1775" s="132"/>
      <c r="AT1775" s="133"/>
      <c r="AU1775" s="133"/>
      <c r="AV1775" s="133"/>
      <c r="AW1775" s="133"/>
      <c r="AX1775" s="134"/>
      <c r="AY1775" s="134"/>
      <c r="AZ1775" s="134"/>
      <c r="BA1775" s="134"/>
      <c r="BB1775" s="134"/>
      <c r="BC1775" s="135"/>
      <c r="BD1775" s="136"/>
      <c r="BG1775" s="48"/>
    </row>
    <row r="1776" spans="1:59" s="5" customFormat="1">
      <c r="A1776" s="127"/>
      <c r="G1776" s="17"/>
      <c r="J1776" s="128"/>
      <c r="K1776" s="129"/>
      <c r="L1776" s="129"/>
      <c r="M1776" s="36"/>
      <c r="N1776" s="130"/>
      <c r="S1776" s="17"/>
      <c r="T1776" s="153"/>
      <c r="X1776" s="17"/>
      <c r="Z1776" s="17"/>
      <c r="AA1776" s="131"/>
      <c r="AB1776" s="47"/>
      <c r="AE1776" s="17"/>
      <c r="AG1776" s="17"/>
      <c r="AK1776" s="132"/>
      <c r="AL1776" s="132"/>
      <c r="AM1776" s="132"/>
      <c r="AN1776" s="132"/>
      <c r="AO1776" s="132"/>
      <c r="AP1776" s="132"/>
      <c r="AQ1776" s="132"/>
      <c r="AR1776" s="132"/>
      <c r="AS1776" s="132"/>
      <c r="AT1776" s="133"/>
      <c r="AU1776" s="133"/>
      <c r="AV1776" s="133"/>
      <c r="AW1776" s="133"/>
      <c r="AX1776" s="134"/>
      <c r="AY1776" s="134"/>
      <c r="AZ1776" s="134"/>
      <c r="BA1776" s="134"/>
      <c r="BB1776" s="134"/>
      <c r="BC1776" s="135"/>
      <c r="BD1776" s="136"/>
      <c r="BG1776" s="48"/>
    </row>
    <row r="1777" spans="1:59" s="5" customFormat="1">
      <c r="A1777" s="127"/>
      <c r="G1777" s="17"/>
      <c r="J1777" s="128"/>
      <c r="K1777" s="129"/>
      <c r="L1777" s="129"/>
      <c r="M1777" s="36"/>
      <c r="N1777" s="130"/>
      <c r="S1777" s="17"/>
      <c r="T1777" s="153"/>
      <c r="X1777" s="17"/>
      <c r="Z1777" s="17"/>
      <c r="AA1777" s="131"/>
      <c r="AB1777" s="47"/>
      <c r="AE1777" s="17"/>
      <c r="AG1777" s="17"/>
      <c r="AK1777" s="132"/>
      <c r="AL1777" s="132"/>
      <c r="AM1777" s="132"/>
      <c r="AN1777" s="132"/>
      <c r="AO1777" s="132"/>
      <c r="AP1777" s="132"/>
      <c r="AQ1777" s="132"/>
      <c r="AR1777" s="132"/>
      <c r="AS1777" s="132"/>
      <c r="AT1777" s="133"/>
      <c r="AU1777" s="133"/>
      <c r="AV1777" s="133"/>
      <c r="AW1777" s="133"/>
      <c r="AX1777" s="134"/>
      <c r="AY1777" s="134"/>
      <c r="AZ1777" s="134"/>
      <c r="BA1777" s="134"/>
      <c r="BB1777" s="134"/>
      <c r="BC1777" s="135"/>
      <c r="BD1777" s="136"/>
      <c r="BG1777" s="48"/>
    </row>
    <row r="1778" spans="1:59" s="5" customFormat="1">
      <c r="A1778" s="127"/>
      <c r="G1778" s="17"/>
      <c r="J1778" s="128"/>
      <c r="K1778" s="129"/>
      <c r="L1778" s="129"/>
      <c r="M1778" s="36"/>
      <c r="N1778" s="130"/>
      <c r="S1778" s="17"/>
      <c r="T1778" s="153"/>
      <c r="X1778" s="17"/>
      <c r="Z1778" s="17"/>
      <c r="AA1778" s="131"/>
      <c r="AB1778" s="47"/>
      <c r="AE1778" s="17"/>
      <c r="AG1778" s="17"/>
      <c r="AK1778" s="132"/>
      <c r="AL1778" s="132"/>
      <c r="AM1778" s="132"/>
      <c r="AN1778" s="132"/>
      <c r="AO1778" s="132"/>
      <c r="AP1778" s="132"/>
      <c r="AQ1778" s="132"/>
      <c r="AR1778" s="132"/>
      <c r="AS1778" s="132"/>
      <c r="AT1778" s="133"/>
      <c r="AU1778" s="133"/>
      <c r="AV1778" s="133"/>
      <c r="AW1778" s="133"/>
      <c r="AX1778" s="134"/>
      <c r="AY1778" s="134"/>
      <c r="AZ1778" s="134"/>
      <c r="BA1778" s="134"/>
      <c r="BB1778" s="134"/>
      <c r="BC1778" s="135"/>
      <c r="BD1778" s="136"/>
      <c r="BG1778" s="48"/>
    </row>
    <row r="1779" spans="1:59" s="5" customFormat="1">
      <c r="A1779" s="127"/>
      <c r="G1779" s="17"/>
      <c r="J1779" s="128"/>
      <c r="K1779" s="129"/>
      <c r="L1779" s="129"/>
      <c r="M1779" s="36"/>
      <c r="N1779" s="130"/>
      <c r="S1779" s="17"/>
      <c r="T1779" s="153"/>
      <c r="X1779" s="17"/>
      <c r="Z1779" s="17"/>
      <c r="AA1779" s="131"/>
      <c r="AB1779" s="47"/>
      <c r="AE1779" s="17"/>
      <c r="AG1779" s="17"/>
      <c r="AK1779" s="132"/>
      <c r="AL1779" s="132"/>
      <c r="AM1779" s="132"/>
      <c r="AN1779" s="132"/>
      <c r="AO1779" s="132"/>
      <c r="AP1779" s="132"/>
      <c r="AQ1779" s="132"/>
      <c r="AR1779" s="132"/>
      <c r="AS1779" s="132"/>
      <c r="AT1779" s="133"/>
      <c r="AU1779" s="133"/>
      <c r="AV1779" s="133"/>
      <c r="AW1779" s="133"/>
      <c r="AX1779" s="134"/>
      <c r="AY1779" s="134"/>
      <c r="AZ1779" s="134"/>
      <c r="BA1779" s="134"/>
      <c r="BB1779" s="134"/>
      <c r="BC1779" s="135"/>
      <c r="BD1779" s="136"/>
      <c r="BG1779" s="48"/>
    </row>
    <row r="1780" spans="1:59" s="5" customFormat="1">
      <c r="A1780" s="127"/>
      <c r="G1780" s="17"/>
      <c r="J1780" s="128"/>
      <c r="K1780" s="129"/>
      <c r="L1780" s="129"/>
      <c r="M1780" s="36"/>
      <c r="N1780" s="130"/>
      <c r="S1780" s="17"/>
      <c r="T1780" s="153"/>
      <c r="X1780" s="17"/>
      <c r="Z1780" s="17"/>
      <c r="AA1780" s="131"/>
      <c r="AB1780" s="47"/>
      <c r="AE1780" s="17"/>
      <c r="AG1780" s="17"/>
      <c r="AK1780" s="132"/>
      <c r="AL1780" s="132"/>
      <c r="AM1780" s="132"/>
      <c r="AN1780" s="132"/>
      <c r="AO1780" s="132"/>
      <c r="AP1780" s="132"/>
      <c r="AQ1780" s="132"/>
      <c r="AR1780" s="132"/>
      <c r="AS1780" s="132"/>
      <c r="AT1780" s="133"/>
      <c r="AU1780" s="133"/>
      <c r="AV1780" s="133"/>
      <c r="AW1780" s="133"/>
      <c r="AX1780" s="134"/>
      <c r="AY1780" s="134"/>
      <c r="AZ1780" s="134"/>
      <c r="BA1780" s="134"/>
      <c r="BB1780" s="134"/>
      <c r="BC1780" s="135"/>
      <c r="BD1780" s="136"/>
      <c r="BG1780" s="48"/>
    </row>
    <row r="1781" spans="1:59" s="5" customFormat="1">
      <c r="A1781" s="127"/>
      <c r="G1781" s="17"/>
      <c r="J1781" s="128"/>
      <c r="K1781" s="129"/>
      <c r="L1781" s="129"/>
      <c r="M1781" s="36"/>
      <c r="N1781" s="130"/>
      <c r="S1781" s="17"/>
      <c r="T1781" s="153"/>
      <c r="X1781" s="17"/>
      <c r="Z1781" s="17"/>
      <c r="AA1781" s="131"/>
      <c r="AB1781" s="47"/>
      <c r="AE1781" s="17"/>
      <c r="AG1781" s="17"/>
      <c r="AK1781" s="132"/>
      <c r="AL1781" s="132"/>
      <c r="AM1781" s="132"/>
      <c r="AN1781" s="132"/>
      <c r="AO1781" s="132"/>
      <c r="AP1781" s="132"/>
      <c r="AQ1781" s="132"/>
      <c r="AR1781" s="132"/>
      <c r="AS1781" s="132"/>
      <c r="AT1781" s="133"/>
      <c r="AU1781" s="133"/>
      <c r="AV1781" s="133"/>
      <c r="AW1781" s="133"/>
      <c r="AX1781" s="134"/>
      <c r="AY1781" s="134"/>
      <c r="AZ1781" s="134"/>
      <c r="BA1781" s="134"/>
      <c r="BB1781" s="134"/>
      <c r="BC1781" s="135"/>
      <c r="BD1781" s="136"/>
      <c r="BG1781" s="48"/>
    </row>
    <row r="1782" spans="1:59" s="5" customFormat="1">
      <c r="A1782" s="127"/>
      <c r="G1782" s="17"/>
      <c r="J1782" s="128"/>
      <c r="K1782" s="129"/>
      <c r="L1782" s="129"/>
      <c r="M1782" s="36"/>
      <c r="N1782" s="130"/>
      <c r="S1782" s="17"/>
      <c r="T1782" s="153"/>
      <c r="X1782" s="17"/>
      <c r="Z1782" s="17"/>
      <c r="AA1782" s="131"/>
      <c r="AB1782" s="47"/>
      <c r="AE1782" s="17"/>
      <c r="AG1782" s="17"/>
      <c r="AK1782" s="132"/>
      <c r="AL1782" s="132"/>
      <c r="AM1782" s="132"/>
      <c r="AN1782" s="132"/>
      <c r="AO1782" s="132"/>
      <c r="AP1782" s="132"/>
      <c r="AQ1782" s="132"/>
      <c r="AR1782" s="132"/>
      <c r="AS1782" s="132"/>
      <c r="AT1782" s="133"/>
      <c r="AU1782" s="133"/>
      <c r="AV1782" s="133"/>
      <c r="AW1782" s="133"/>
      <c r="AX1782" s="134"/>
      <c r="AY1782" s="134"/>
      <c r="AZ1782" s="134"/>
      <c r="BA1782" s="134"/>
      <c r="BB1782" s="134"/>
      <c r="BC1782" s="135"/>
      <c r="BD1782" s="136"/>
      <c r="BG1782" s="48"/>
    </row>
    <row r="1783" spans="1:59" s="5" customFormat="1">
      <c r="A1783" s="127"/>
      <c r="G1783" s="17"/>
      <c r="J1783" s="128"/>
      <c r="K1783" s="129"/>
      <c r="L1783" s="129"/>
      <c r="M1783" s="36"/>
      <c r="N1783" s="130"/>
      <c r="S1783" s="17"/>
      <c r="T1783" s="153"/>
      <c r="X1783" s="17"/>
      <c r="Z1783" s="17"/>
      <c r="AA1783" s="131"/>
      <c r="AB1783" s="47"/>
      <c r="AE1783" s="17"/>
      <c r="AG1783" s="17"/>
      <c r="AK1783" s="132"/>
      <c r="AL1783" s="132"/>
      <c r="AM1783" s="132"/>
      <c r="AN1783" s="132"/>
      <c r="AO1783" s="132"/>
      <c r="AP1783" s="132"/>
      <c r="AQ1783" s="132"/>
      <c r="AR1783" s="132"/>
      <c r="AS1783" s="132"/>
      <c r="AT1783" s="133"/>
      <c r="AU1783" s="133"/>
      <c r="AV1783" s="133"/>
      <c r="AW1783" s="133"/>
      <c r="AX1783" s="134"/>
      <c r="AY1783" s="134"/>
      <c r="AZ1783" s="134"/>
      <c r="BA1783" s="134"/>
      <c r="BB1783" s="134"/>
      <c r="BC1783" s="135"/>
      <c r="BD1783" s="136"/>
      <c r="BG1783" s="48"/>
    </row>
    <row r="1784" spans="1:59" s="5" customFormat="1">
      <c r="A1784" s="127"/>
      <c r="G1784" s="17"/>
      <c r="J1784" s="128"/>
      <c r="K1784" s="129"/>
      <c r="L1784" s="129"/>
      <c r="M1784" s="36"/>
      <c r="N1784" s="130"/>
      <c r="S1784" s="17"/>
      <c r="T1784" s="153"/>
      <c r="X1784" s="17"/>
      <c r="Z1784" s="17"/>
      <c r="AA1784" s="131"/>
      <c r="AB1784" s="47"/>
      <c r="AE1784" s="17"/>
      <c r="AG1784" s="17"/>
      <c r="AK1784" s="132"/>
      <c r="AL1784" s="132"/>
      <c r="AM1784" s="132"/>
      <c r="AN1784" s="132"/>
      <c r="AO1784" s="132"/>
      <c r="AP1784" s="132"/>
      <c r="AQ1784" s="132"/>
      <c r="AR1784" s="132"/>
      <c r="AS1784" s="132"/>
      <c r="AT1784" s="133"/>
      <c r="AU1784" s="133"/>
      <c r="AV1784" s="133"/>
      <c r="AW1784" s="133"/>
      <c r="AX1784" s="134"/>
      <c r="AY1784" s="134"/>
      <c r="AZ1784" s="134"/>
      <c r="BA1784" s="134"/>
      <c r="BB1784" s="134"/>
      <c r="BC1784" s="135"/>
      <c r="BD1784" s="136"/>
      <c r="BG1784" s="48"/>
    </row>
    <row r="1785" spans="1:59" s="5" customFormat="1">
      <c r="A1785" s="127"/>
      <c r="G1785" s="17"/>
      <c r="J1785" s="128"/>
      <c r="K1785" s="129"/>
      <c r="L1785" s="129"/>
      <c r="M1785" s="36"/>
      <c r="N1785" s="130"/>
      <c r="S1785" s="17"/>
      <c r="T1785" s="153"/>
      <c r="X1785" s="17"/>
      <c r="Z1785" s="17"/>
      <c r="AA1785" s="131"/>
      <c r="AB1785" s="47"/>
      <c r="AE1785" s="17"/>
      <c r="AG1785" s="17"/>
      <c r="AK1785" s="132"/>
      <c r="AL1785" s="132"/>
      <c r="AM1785" s="132"/>
      <c r="AN1785" s="132"/>
      <c r="AO1785" s="132"/>
      <c r="AP1785" s="132"/>
      <c r="AQ1785" s="132"/>
      <c r="AR1785" s="132"/>
      <c r="AS1785" s="132"/>
      <c r="AT1785" s="133"/>
      <c r="AU1785" s="133"/>
      <c r="AV1785" s="133"/>
      <c r="AW1785" s="133"/>
      <c r="AX1785" s="134"/>
      <c r="AY1785" s="134"/>
      <c r="AZ1785" s="134"/>
      <c r="BA1785" s="134"/>
      <c r="BB1785" s="134"/>
      <c r="BC1785" s="135"/>
      <c r="BD1785" s="136"/>
      <c r="BG1785" s="48"/>
    </row>
    <row r="1786" spans="1:59" s="5" customFormat="1">
      <c r="A1786" s="127"/>
      <c r="G1786" s="17"/>
      <c r="J1786" s="128"/>
      <c r="K1786" s="129"/>
      <c r="L1786" s="129"/>
      <c r="M1786" s="36"/>
      <c r="N1786" s="130"/>
      <c r="S1786" s="17"/>
      <c r="T1786" s="153"/>
      <c r="X1786" s="17"/>
      <c r="Z1786" s="17"/>
      <c r="AA1786" s="131"/>
      <c r="AB1786" s="47"/>
      <c r="AE1786" s="17"/>
      <c r="AG1786" s="17"/>
      <c r="AK1786" s="132"/>
      <c r="AL1786" s="132"/>
      <c r="AM1786" s="132"/>
      <c r="AN1786" s="132"/>
      <c r="AO1786" s="132"/>
      <c r="AP1786" s="132"/>
      <c r="AQ1786" s="132"/>
      <c r="AR1786" s="132"/>
      <c r="AS1786" s="132"/>
      <c r="AT1786" s="133"/>
      <c r="AU1786" s="133"/>
      <c r="AV1786" s="133"/>
      <c r="AW1786" s="133"/>
      <c r="AX1786" s="134"/>
      <c r="AY1786" s="134"/>
      <c r="AZ1786" s="134"/>
      <c r="BA1786" s="134"/>
      <c r="BB1786" s="134"/>
      <c r="BC1786" s="135"/>
      <c r="BD1786" s="136"/>
      <c r="BG1786" s="48"/>
    </row>
    <row r="1787" spans="1:59" s="5" customFormat="1">
      <c r="A1787" s="127"/>
      <c r="G1787" s="17"/>
      <c r="J1787" s="128"/>
      <c r="K1787" s="129"/>
      <c r="L1787" s="129"/>
      <c r="M1787" s="36"/>
      <c r="N1787" s="130"/>
      <c r="S1787" s="17"/>
      <c r="T1787" s="153"/>
      <c r="X1787" s="17"/>
      <c r="Z1787" s="17"/>
      <c r="AA1787" s="131"/>
      <c r="AB1787" s="47"/>
      <c r="AE1787" s="17"/>
      <c r="AG1787" s="17"/>
      <c r="AK1787" s="132"/>
      <c r="AL1787" s="132"/>
      <c r="AM1787" s="132"/>
      <c r="AN1787" s="132"/>
      <c r="AO1787" s="132"/>
      <c r="AP1787" s="132"/>
      <c r="AQ1787" s="132"/>
      <c r="AR1787" s="132"/>
      <c r="AS1787" s="132"/>
      <c r="AT1787" s="133"/>
      <c r="AU1787" s="133"/>
      <c r="AV1787" s="133"/>
      <c r="AW1787" s="133"/>
      <c r="AX1787" s="134"/>
      <c r="AY1787" s="134"/>
      <c r="AZ1787" s="134"/>
      <c r="BA1787" s="134"/>
      <c r="BB1787" s="134"/>
      <c r="BC1787" s="135"/>
      <c r="BD1787" s="136"/>
      <c r="BG1787" s="48"/>
    </row>
    <row r="1788" spans="1:59" s="5" customFormat="1">
      <c r="A1788" s="127"/>
      <c r="G1788" s="17"/>
      <c r="J1788" s="128"/>
      <c r="K1788" s="129"/>
      <c r="L1788" s="129"/>
      <c r="M1788" s="36"/>
      <c r="N1788" s="130"/>
      <c r="S1788" s="17"/>
      <c r="T1788" s="153"/>
      <c r="X1788" s="17"/>
      <c r="Z1788" s="17"/>
      <c r="AA1788" s="131"/>
      <c r="AB1788" s="47"/>
      <c r="AE1788" s="17"/>
      <c r="AG1788" s="17"/>
      <c r="AK1788" s="132"/>
      <c r="AL1788" s="132"/>
      <c r="AM1788" s="132"/>
      <c r="AN1788" s="132"/>
      <c r="AO1788" s="132"/>
      <c r="AP1788" s="132"/>
      <c r="AQ1788" s="132"/>
      <c r="AR1788" s="132"/>
      <c r="AS1788" s="132"/>
      <c r="AT1788" s="133"/>
      <c r="AU1788" s="133"/>
      <c r="AV1788" s="133"/>
      <c r="AW1788" s="133"/>
      <c r="AX1788" s="134"/>
      <c r="AY1788" s="134"/>
      <c r="AZ1788" s="134"/>
      <c r="BA1788" s="134"/>
      <c r="BB1788" s="134"/>
      <c r="BC1788" s="135"/>
      <c r="BD1788" s="136"/>
      <c r="BG1788" s="48"/>
    </row>
    <row r="1789" spans="1:59" s="5" customFormat="1">
      <c r="A1789" s="127"/>
      <c r="G1789" s="17"/>
      <c r="J1789" s="128"/>
      <c r="K1789" s="129"/>
      <c r="L1789" s="129"/>
      <c r="M1789" s="36"/>
      <c r="N1789" s="130"/>
      <c r="S1789" s="17"/>
      <c r="T1789" s="153"/>
      <c r="X1789" s="17"/>
      <c r="Z1789" s="17"/>
      <c r="AA1789" s="131"/>
      <c r="AB1789" s="47"/>
      <c r="AE1789" s="17"/>
      <c r="AG1789" s="17"/>
      <c r="AK1789" s="132"/>
      <c r="AL1789" s="132"/>
      <c r="AM1789" s="132"/>
      <c r="AN1789" s="132"/>
      <c r="AO1789" s="132"/>
      <c r="AP1789" s="132"/>
      <c r="AQ1789" s="132"/>
      <c r="AR1789" s="132"/>
      <c r="AS1789" s="132"/>
      <c r="AT1789" s="133"/>
      <c r="AU1789" s="133"/>
      <c r="AV1789" s="133"/>
      <c r="AW1789" s="133"/>
      <c r="AX1789" s="134"/>
      <c r="AY1789" s="134"/>
      <c r="AZ1789" s="134"/>
      <c r="BA1789" s="134"/>
      <c r="BB1789" s="134"/>
      <c r="BC1789" s="135"/>
      <c r="BD1789" s="136"/>
      <c r="BG1789" s="48"/>
    </row>
    <row r="1790" spans="1:59" s="5" customFormat="1">
      <c r="A1790" s="127"/>
      <c r="G1790" s="17"/>
      <c r="J1790" s="128"/>
      <c r="K1790" s="129"/>
      <c r="L1790" s="129"/>
      <c r="M1790" s="36"/>
      <c r="N1790" s="130"/>
      <c r="S1790" s="17"/>
      <c r="T1790" s="153"/>
      <c r="X1790" s="17"/>
      <c r="Z1790" s="17"/>
      <c r="AA1790" s="131"/>
      <c r="AB1790" s="47"/>
      <c r="AE1790" s="17"/>
      <c r="AG1790" s="17"/>
      <c r="AK1790" s="132"/>
      <c r="AL1790" s="132"/>
      <c r="AM1790" s="132"/>
      <c r="AN1790" s="132"/>
      <c r="AO1790" s="132"/>
      <c r="AP1790" s="132"/>
      <c r="AQ1790" s="132"/>
      <c r="AR1790" s="132"/>
      <c r="AS1790" s="132"/>
      <c r="AT1790" s="133"/>
      <c r="AU1790" s="133"/>
      <c r="AV1790" s="133"/>
      <c r="AW1790" s="133"/>
      <c r="AX1790" s="134"/>
      <c r="AY1790" s="134"/>
      <c r="AZ1790" s="134"/>
      <c r="BA1790" s="134"/>
      <c r="BB1790" s="134"/>
      <c r="BC1790" s="135"/>
      <c r="BD1790" s="136"/>
      <c r="BG1790" s="48"/>
    </row>
    <row r="1791" spans="1:59" s="5" customFormat="1">
      <c r="A1791" s="127"/>
      <c r="G1791" s="17"/>
      <c r="J1791" s="128"/>
      <c r="K1791" s="129"/>
      <c r="L1791" s="129"/>
      <c r="M1791" s="36"/>
      <c r="N1791" s="130"/>
      <c r="S1791" s="17"/>
      <c r="T1791" s="153"/>
      <c r="X1791" s="17"/>
      <c r="Z1791" s="17"/>
      <c r="AA1791" s="131"/>
      <c r="AB1791" s="47"/>
      <c r="AE1791" s="17"/>
      <c r="AG1791" s="17"/>
      <c r="AK1791" s="132"/>
      <c r="AL1791" s="132"/>
      <c r="AM1791" s="132"/>
      <c r="AN1791" s="132"/>
      <c r="AO1791" s="132"/>
      <c r="AP1791" s="132"/>
      <c r="AQ1791" s="132"/>
      <c r="AR1791" s="132"/>
      <c r="AS1791" s="132"/>
      <c r="AT1791" s="133"/>
      <c r="AU1791" s="133"/>
      <c r="AV1791" s="133"/>
      <c r="AW1791" s="133"/>
      <c r="AX1791" s="134"/>
      <c r="AY1791" s="134"/>
      <c r="AZ1791" s="134"/>
      <c r="BA1791" s="134"/>
      <c r="BB1791" s="134"/>
      <c r="BC1791" s="135"/>
      <c r="BD1791" s="136"/>
      <c r="BG1791" s="48"/>
    </row>
    <row r="1792" spans="1:59" s="5" customFormat="1">
      <c r="A1792" s="127"/>
      <c r="G1792" s="17"/>
      <c r="J1792" s="128"/>
      <c r="K1792" s="129"/>
      <c r="L1792" s="129"/>
      <c r="M1792" s="36"/>
      <c r="N1792" s="130"/>
      <c r="S1792" s="17"/>
      <c r="T1792" s="153"/>
      <c r="X1792" s="17"/>
      <c r="Z1792" s="17"/>
      <c r="AA1792" s="131"/>
      <c r="AB1792" s="47"/>
      <c r="AE1792" s="17"/>
      <c r="AG1792" s="17"/>
      <c r="AK1792" s="132"/>
      <c r="AL1792" s="132"/>
      <c r="AM1792" s="132"/>
      <c r="AN1792" s="132"/>
      <c r="AO1792" s="132"/>
      <c r="AP1792" s="132"/>
      <c r="AQ1792" s="132"/>
      <c r="AR1792" s="132"/>
      <c r="AS1792" s="132"/>
      <c r="AT1792" s="133"/>
      <c r="AU1792" s="133"/>
      <c r="AV1792" s="133"/>
      <c r="AW1792" s="133"/>
      <c r="AX1792" s="134"/>
      <c r="AY1792" s="134"/>
      <c r="AZ1792" s="134"/>
      <c r="BA1792" s="134"/>
      <c r="BB1792" s="134"/>
      <c r="BC1792" s="135"/>
      <c r="BD1792" s="136"/>
      <c r="BG1792" s="48"/>
    </row>
    <row r="1793" spans="1:59" s="5" customFormat="1">
      <c r="A1793" s="127"/>
      <c r="G1793" s="17"/>
      <c r="J1793" s="128"/>
      <c r="K1793" s="129"/>
      <c r="L1793" s="129"/>
      <c r="M1793" s="36"/>
      <c r="N1793" s="130"/>
      <c r="S1793" s="17"/>
      <c r="T1793" s="153"/>
      <c r="X1793" s="17"/>
      <c r="Z1793" s="17"/>
      <c r="AA1793" s="131"/>
      <c r="AB1793" s="47"/>
      <c r="AE1793" s="17"/>
      <c r="AG1793" s="17"/>
      <c r="AK1793" s="132"/>
      <c r="AL1793" s="132"/>
      <c r="AM1793" s="132"/>
      <c r="AN1793" s="132"/>
      <c r="AO1793" s="132"/>
      <c r="AP1793" s="132"/>
      <c r="AQ1793" s="132"/>
      <c r="AR1793" s="132"/>
      <c r="AS1793" s="132"/>
      <c r="AT1793" s="133"/>
      <c r="AU1793" s="133"/>
      <c r="AV1793" s="133"/>
      <c r="AW1793" s="133"/>
      <c r="AX1793" s="134"/>
      <c r="AY1793" s="134"/>
      <c r="AZ1793" s="134"/>
      <c r="BA1793" s="134"/>
      <c r="BB1793" s="134"/>
      <c r="BC1793" s="135"/>
      <c r="BD1793" s="136"/>
      <c r="BG1793" s="48"/>
    </row>
    <row r="1794" spans="1:59" s="5" customFormat="1">
      <c r="A1794" s="127"/>
      <c r="G1794" s="17"/>
      <c r="J1794" s="128"/>
      <c r="K1794" s="129"/>
      <c r="L1794" s="129"/>
      <c r="M1794" s="36"/>
      <c r="N1794" s="130"/>
      <c r="S1794" s="17"/>
      <c r="T1794" s="153"/>
      <c r="X1794" s="17"/>
      <c r="Z1794" s="17"/>
      <c r="AA1794" s="131"/>
      <c r="AB1794" s="47"/>
      <c r="AE1794" s="17"/>
      <c r="AG1794" s="17"/>
      <c r="AK1794" s="132"/>
      <c r="AL1794" s="132"/>
      <c r="AM1794" s="132"/>
      <c r="AN1794" s="132"/>
      <c r="AO1794" s="132"/>
      <c r="AP1794" s="132"/>
      <c r="AQ1794" s="132"/>
      <c r="AR1794" s="132"/>
      <c r="AS1794" s="132"/>
      <c r="AT1794" s="133"/>
      <c r="AU1794" s="133"/>
      <c r="AV1794" s="133"/>
      <c r="AW1794" s="133"/>
      <c r="AX1794" s="134"/>
      <c r="AY1794" s="134"/>
      <c r="AZ1794" s="134"/>
      <c r="BA1794" s="134"/>
      <c r="BB1794" s="134"/>
      <c r="BC1794" s="135"/>
      <c r="BD1794" s="136"/>
      <c r="BG1794" s="48"/>
    </row>
    <row r="1795" spans="1:59" s="5" customFormat="1">
      <c r="A1795" s="127"/>
      <c r="G1795" s="17"/>
      <c r="J1795" s="128"/>
      <c r="K1795" s="129"/>
      <c r="L1795" s="129"/>
      <c r="M1795" s="36"/>
      <c r="N1795" s="130"/>
      <c r="S1795" s="17"/>
      <c r="T1795" s="153"/>
      <c r="X1795" s="17"/>
      <c r="Z1795" s="17"/>
      <c r="AA1795" s="131"/>
      <c r="AB1795" s="47"/>
      <c r="AE1795" s="17"/>
      <c r="AG1795" s="17"/>
      <c r="AK1795" s="132"/>
      <c r="AL1795" s="132"/>
      <c r="AM1795" s="132"/>
      <c r="AN1795" s="132"/>
      <c r="AO1795" s="132"/>
      <c r="AP1795" s="132"/>
      <c r="AQ1795" s="132"/>
      <c r="AR1795" s="132"/>
      <c r="AS1795" s="132"/>
      <c r="AT1795" s="133"/>
      <c r="AU1795" s="133"/>
      <c r="AV1795" s="133"/>
      <c r="AW1795" s="133"/>
      <c r="AX1795" s="134"/>
      <c r="AY1795" s="134"/>
      <c r="AZ1795" s="134"/>
      <c r="BA1795" s="134"/>
      <c r="BB1795" s="134"/>
      <c r="BC1795" s="135"/>
      <c r="BD1795" s="136"/>
      <c r="BG1795" s="48"/>
    </row>
    <row r="1796" spans="1:59" s="5" customFormat="1">
      <c r="A1796" s="127"/>
      <c r="G1796" s="17"/>
      <c r="J1796" s="128"/>
      <c r="K1796" s="129"/>
      <c r="L1796" s="129"/>
      <c r="M1796" s="36"/>
      <c r="N1796" s="130"/>
      <c r="S1796" s="17"/>
      <c r="T1796" s="153"/>
      <c r="X1796" s="17"/>
      <c r="Z1796" s="17"/>
      <c r="AA1796" s="131"/>
      <c r="AB1796" s="47"/>
      <c r="AE1796" s="17"/>
      <c r="AG1796" s="17"/>
      <c r="AK1796" s="132"/>
      <c r="AL1796" s="132"/>
      <c r="AM1796" s="132"/>
      <c r="AN1796" s="132"/>
      <c r="AO1796" s="132"/>
      <c r="AP1796" s="132"/>
      <c r="AQ1796" s="132"/>
      <c r="AR1796" s="132"/>
      <c r="AS1796" s="132"/>
      <c r="AT1796" s="133"/>
      <c r="AU1796" s="133"/>
      <c r="AV1796" s="133"/>
      <c r="AW1796" s="133"/>
      <c r="AX1796" s="134"/>
      <c r="AY1796" s="134"/>
      <c r="AZ1796" s="134"/>
      <c r="BA1796" s="134"/>
      <c r="BB1796" s="134"/>
      <c r="BC1796" s="135"/>
      <c r="BD1796" s="136"/>
      <c r="BG1796" s="48"/>
    </row>
    <row r="1797" spans="1:59" s="5" customFormat="1">
      <c r="A1797" s="127"/>
      <c r="G1797" s="17"/>
      <c r="J1797" s="128"/>
      <c r="K1797" s="129"/>
      <c r="L1797" s="129"/>
      <c r="M1797" s="36"/>
      <c r="N1797" s="130"/>
      <c r="S1797" s="17"/>
      <c r="T1797" s="153"/>
      <c r="X1797" s="17"/>
      <c r="Z1797" s="17"/>
      <c r="AA1797" s="131"/>
      <c r="AB1797" s="47"/>
      <c r="AE1797" s="17"/>
      <c r="AG1797" s="17"/>
      <c r="AK1797" s="132"/>
      <c r="AL1797" s="132"/>
      <c r="AM1797" s="132"/>
      <c r="AN1797" s="132"/>
      <c r="AO1797" s="132"/>
      <c r="AP1797" s="132"/>
      <c r="AQ1797" s="132"/>
      <c r="AR1797" s="132"/>
      <c r="AS1797" s="132"/>
      <c r="AT1797" s="133"/>
      <c r="AU1797" s="133"/>
      <c r="AV1797" s="133"/>
      <c r="AW1797" s="133"/>
      <c r="AX1797" s="134"/>
      <c r="AY1797" s="134"/>
      <c r="AZ1797" s="134"/>
      <c r="BA1797" s="134"/>
      <c r="BB1797" s="134"/>
      <c r="BC1797" s="135"/>
      <c r="BD1797" s="136"/>
      <c r="BG1797" s="48"/>
    </row>
    <row r="1798" spans="1:59" s="5" customFormat="1">
      <c r="A1798" s="127"/>
      <c r="G1798" s="17"/>
      <c r="J1798" s="128"/>
      <c r="K1798" s="129"/>
      <c r="L1798" s="129"/>
      <c r="M1798" s="36"/>
      <c r="N1798" s="130"/>
      <c r="S1798" s="17"/>
      <c r="T1798" s="153"/>
      <c r="X1798" s="17"/>
      <c r="Z1798" s="17"/>
      <c r="AA1798" s="131"/>
      <c r="AB1798" s="47"/>
      <c r="AE1798" s="17"/>
      <c r="AG1798" s="17"/>
      <c r="AK1798" s="132"/>
      <c r="AL1798" s="132"/>
      <c r="AM1798" s="132"/>
      <c r="AN1798" s="132"/>
      <c r="AO1798" s="132"/>
      <c r="AP1798" s="132"/>
      <c r="AQ1798" s="132"/>
      <c r="AR1798" s="132"/>
      <c r="AS1798" s="132"/>
      <c r="AT1798" s="133"/>
      <c r="AU1798" s="133"/>
      <c r="AV1798" s="133"/>
      <c r="AW1798" s="133"/>
      <c r="AX1798" s="134"/>
      <c r="AY1798" s="134"/>
      <c r="AZ1798" s="134"/>
      <c r="BA1798" s="134"/>
      <c r="BB1798" s="134"/>
      <c r="BC1798" s="135"/>
      <c r="BD1798" s="136"/>
      <c r="BG1798" s="48"/>
    </row>
    <row r="1799" spans="1:59" s="5" customFormat="1">
      <c r="A1799" s="127"/>
      <c r="G1799" s="17"/>
      <c r="J1799" s="128"/>
      <c r="K1799" s="129"/>
      <c r="L1799" s="129"/>
      <c r="M1799" s="36"/>
      <c r="N1799" s="130"/>
      <c r="S1799" s="17"/>
      <c r="T1799" s="153"/>
      <c r="X1799" s="17"/>
      <c r="Z1799" s="17"/>
      <c r="AA1799" s="131"/>
      <c r="AB1799" s="47"/>
      <c r="AE1799" s="17"/>
      <c r="AG1799" s="17"/>
      <c r="AK1799" s="132"/>
      <c r="AL1799" s="132"/>
      <c r="AM1799" s="132"/>
      <c r="AN1799" s="132"/>
      <c r="AO1799" s="132"/>
      <c r="AP1799" s="132"/>
      <c r="AQ1799" s="132"/>
      <c r="AR1799" s="132"/>
      <c r="AS1799" s="132"/>
      <c r="AT1799" s="133"/>
      <c r="AU1799" s="133"/>
      <c r="AV1799" s="133"/>
      <c r="AW1799" s="133"/>
      <c r="AX1799" s="134"/>
      <c r="AY1799" s="134"/>
      <c r="AZ1799" s="134"/>
      <c r="BA1799" s="134"/>
      <c r="BB1799" s="134"/>
      <c r="BC1799" s="135"/>
      <c r="BD1799" s="136"/>
      <c r="BG1799" s="48"/>
    </row>
    <row r="1800" spans="1:59" s="5" customFormat="1">
      <c r="A1800" s="127"/>
      <c r="G1800" s="17"/>
      <c r="J1800" s="128"/>
      <c r="K1800" s="129"/>
      <c r="L1800" s="129"/>
      <c r="M1800" s="36"/>
      <c r="N1800" s="130"/>
      <c r="S1800" s="17"/>
      <c r="T1800" s="153"/>
      <c r="X1800" s="17"/>
      <c r="Z1800" s="17"/>
      <c r="AA1800" s="131"/>
      <c r="AB1800" s="47"/>
      <c r="AE1800" s="17"/>
      <c r="AG1800" s="17"/>
      <c r="AK1800" s="132"/>
      <c r="AL1800" s="132"/>
      <c r="AM1800" s="132"/>
      <c r="AN1800" s="132"/>
      <c r="AO1800" s="132"/>
      <c r="AP1800" s="132"/>
      <c r="AQ1800" s="132"/>
      <c r="AR1800" s="132"/>
      <c r="AS1800" s="132"/>
      <c r="AT1800" s="133"/>
      <c r="AU1800" s="133"/>
      <c r="AV1800" s="133"/>
      <c r="AW1800" s="133"/>
      <c r="AX1800" s="134"/>
      <c r="AY1800" s="134"/>
      <c r="AZ1800" s="134"/>
      <c r="BA1800" s="134"/>
      <c r="BB1800" s="134"/>
      <c r="BC1800" s="135"/>
      <c r="BD1800" s="136"/>
      <c r="BG1800" s="48"/>
    </row>
    <row r="1801" spans="1:59" s="5" customFormat="1">
      <c r="A1801" s="127"/>
      <c r="G1801" s="17"/>
      <c r="J1801" s="128"/>
      <c r="K1801" s="129"/>
      <c r="L1801" s="129"/>
      <c r="M1801" s="36"/>
      <c r="N1801" s="130"/>
      <c r="S1801" s="17"/>
      <c r="T1801" s="153"/>
      <c r="X1801" s="17"/>
      <c r="Z1801" s="17"/>
      <c r="AA1801" s="131"/>
      <c r="AB1801" s="47"/>
      <c r="AE1801" s="17"/>
      <c r="AG1801" s="17"/>
      <c r="AK1801" s="132"/>
      <c r="AL1801" s="132"/>
      <c r="AM1801" s="132"/>
      <c r="AN1801" s="132"/>
      <c r="AO1801" s="132"/>
      <c r="AP1801" s="132"/>
      <c r="AQ1801" s="132"/>
      <c r="AR1801" s="132"/>
      <c r="AS1801" s="132"/>
      <c r="AT1801" s="133"/>
      <c r="AU1801" s="133"/>
      <c r="AV1801" s="133"/>
      <c r="AW1801" s="133"/>
      <c r="AX1801" s="134"/>
      <c r="AY1801" s="134"/>
      <c r="AZ1801" s="134"/>
      <c r="BA1801" s="134"/>
      <c r="BB1801" s="134"/>
      <c r="BC1801" s="135"/>
      <c r="BD1801" s="136"/>
      <c r="BG1801" s="48"/>
    </row>
    <row r="1802" spans="1:59" s="5" customFormat="1">
      <c r="A1802" s="127"/>
      <c r="G1802" s="17"/>
      <c r="J1802" s="128"/>
      <c r="K1802" s="129"/>
      <c r="L1802" s="129"/>
      <c r="M1802" s="36"/>
      <c r="N1802" s="130"/>
      <c r="S1802" s="17"/>
      <c r="T1802" s="153"/>
      <c r="X1802" s="17"/>
      <c r="Z1802" s="17"/>
      <c r="AA1802" s="131"/>
      <c r="AB1802" s="47"/>
      <c r="AE1802" s="17"/>
      <c r="AG1802" s="17"/>
      <c r="AK1802" s="132"/>
      <c r="AL1802" s="132"/>
      <c r="AM1802" s="132"/>
      <c r="AN1802" s="132"/>
      <c r="AO1802" s="132"/>
      <c r="AP1802" s="132"/>
      <c r="AQ1802" s="132"/>
      <c r="AR1802" s="132"/>
      <c r="AS1802" s="132"/>
      <c r="AT1802" s="133"/>
      <c r="AU1802" s="133"/>
      <c r="AV1802" s="133"/>
      <c r="AW1802" s="133"/>
      <c r="AX1802" s="134"/>
      <c r="AY1802" s="134"/>
      <c r="AZ1802" s="134"/>
      <c r="BA1802" s="134"/>
      <c r="BB1802" s="134"/>
      <c r="BC1802" s="135"/>
      <c r="BD1802" s="136"/>
      <c r="BG1802" s="48"/>
    </row>
    <row r="1803" spans="1:59" s="5" customFormat="1">
      <c r="A1803" s="127"/>
      <c r="G1803" s="17"/>
      <c r="J1803" s="128"/>
      <c r="K1803" s="129"/>
      <c r="L1803" s="129"/>
      <c r="M1803" s="36"/>
      <c r="N1803" s="130"/>
      <c r="S1803" s="17"/>
      <c r="T1803" s="153"/>
      <c r="X1803" s="17"/>
      <c r="Z1803" s="17"/>
      <c r="AA1803" s="131"/>
      <c r="AB1803" s="47"/>
      <c r="AE1803" s="17"/>
      <c r="AG1803" s="17"/>
      <c r="AK1803" s="132"/>
      <c r="AL1803" s="132"/>
      <c r="AM1803" s="132"/>
      <c r="AN1803" s="132"/>
      <c r="AO1803" s="132"/>
      <c r="AP1803" s="132"/>
      <c r="AQ1803" s="132"/>
      <c r="AR1803" s="132"/>
      <c r="AS1803" s="132"/>
      <c r="AT1803" s="133"/>
      <c r="AU1803" s="133"/>
      <c r="AV1803" s="133"/>
      <c r="AW1803" s="133"/>
      <c r="AX1803" s="134"/>
      <c r="AY1803" s="134"/>
      <c r="AZ1803" s="134"/>
      <c r="BA1803" s="134"/>
      <c r="BB1803" s="134"/>
      <c r="BC1803" s="135"/>
      <c r="BD1803" s="136"/>
      <c r="BG1803" s="48"/>
    </row>
    <row r="1804" spans="1:59" s="5" customFormat="1">
      <c r="A1804" s="127"/>
      <c r="G1804" s="17"/>
      <c r="J1804" s="128"/>
      <c r="K1804" s="129"/>
      <c r="L1804" s="129"/>
      <c r="M1804" s="36"/>
      <c r="N1804" s="130"/>
      <c r="S1804" s="17"/>
      <c r="T1804" s="153"/>
      <c r="X1804" s="17"/>
      <c r="Z1804" s="17"/>
      <c r="AA1804" s="131"/>
      <c r="AB1804" s="47"/>
      <c r="AE1804" s="17"/>
      <c r="AG1804" s="17"/>
      <c r="AK1804" s="132"/>
      <c r="AL1804" s="132"/>
      <c r="AM1804" s="132"/>
      <c r="AN1804" s="132"/>
      <c r="AO1804" s="132"/>
      <c r="AP1804" s="132"/>
      <c r="AQ1804" s="132"/>
      <c r="AR1804" s="132"/>
      <c r="AS1804" s="132"/>
      <c r="AT1804" s="133"/>
      <c r="AU1804" s="133"/>
      <c r="AV1804" s="133"/>
      <c r="AW1804" s="133"/>
      <c r="AX1804" s="134"/>
      <c r="AY1804" s="134"/>
      <c r="AZ1804" s="134"/>
      <c r="BA1804" s="134"/>
      <c r="BB1804" s="134"/>
      <c r="BC1804" s="135"/>
      <c r="BD1804" s="136"/>
      <c r="BG1804" s="48"/>
    </row>
    <row r="1805" spans="1:59" s="5" customFormat="1">
      <c r="A1805" s="127"/>
      <c r="G1805" s="17"/>
      <c r="J1805" s="128"/>
      <c r="K1805" s="129"/>
      <c r="L1805" s="129"/>
      <c r="M1805" s="36"/>
      <c r="N1805" s="130"/>
      <c r="S1805" s="17"/>
      <c r="T1805" s="153"/>
      <c r="X1805" s="17"/>
      <c r="Z1805" s="17"/>
      <c r="AA1805" s="131"/>
      <c r="AB1805" s="47"/>
      <c r="AE1805" s="17"/>
      <c r="AG1805" s="17"/>
      <c r="AK1805" s="132"/>
      <c r="AL1805" s="132"/>
      <c r="AM1805" s="132"/>
      <c r="AN1805" s="132"/>
      <c r="AO1805" s="132"/>
      <c r="AP1805" s="132"/>
      <c r="AQ1805" s="132"/>
      <c r="AR1805" s="132"/>
      <c r="AS1805" s="132"/>
      <c r="AT1805" s="133"/>
      <c r="AU1805" s="133"/>
      <c r="AV1805" s="133"/>
      <c r="AW1805" s="133"/>
      <c r="AX1805" s="134"/>
      <c r="AY1805" s="134"/>
      <c r="AZ1805" s="134"/>
      <c r="BA1805" s="134"/>
      <c r="BB1805" s="134"/>
      <c r="BC1805" s="135"/>
      <c r="BD1805" s="136"/>
      <c r="BG1805" s="48"/>
    </row>
    <row r="1806" spans="1:59" s="5" customFormat="1">
      <c r="A1806" s="127"/>
      <c r="G1806" s="17"/>
      <c r="J1806" s="128"/>
      <c r="K1806" s="129"/>
      <c r="L1806" s="129"/>
      <c r="M1806" s="36"/>
      <c r="N1806" s="130"/>
      <c r="S1806" s="17"/>
      <c r="T1806" s="153"/>
      <c r="X1806" s="17"/>
      <c r="Z1806" s="17"/>
      <c r="AA1806" s="131"/>
      <c r="AB1806" s="47"/>
      <c r="AE1806" s="17"/>
      <c r="AG1806" s="17"/>
      <c r="AK1806" s="132"/>
      <c r="AL1806" s="132"/>
      <c r="AM1806" s="132"/>
      <c r="AN1806" s="132"/>
      <c r="AO1806" s="132"/>
      <c r="AP1806" s="132"/>
      <c r="AQ1806" s="132"/>
      <c r="AR1806" s="132"/>
      <c r="AS1806" s="132"/>
      <c r="AT1806" s="133"/>
      <c r="AU1806" s="133"/>
      <c r="AV1806" s="133"/>
      <c r="AW1806" s="133"/>
      <c r="AX1806" s="134"/>
      <c r="AY1806" s="134"/>
      <c r="AZ1806" s="134"/>
      <c r="BA1806" s="134"/>
      <c r="BB1806" s="134"/>
      <c r="BC1806" s="135"/>
      <c r="BD1806" s="136"/>
      <c r="BG1806" s="48"/>
    </row>
    <row r="1807" spans="1:59" s="5" customFormat="1">
      <c r="A1807" s="127"/>
      <c r="G1807" s="17"/>
      <c r="J1807" s="128"/>
      <c r="K1807" s="129"/>
      <c r="L1807" s="129"/>
      <c r="M1807" s="36"/>
      <c r="N1807" s="130"/>
      <c r="S1807" s="17"/>
      <c r="T1807" s="153"/>
      <c r="X1807" s="17"/>
      <c r="Z1807" s="17"/>
      <c r="AA1807" s="131"/>
      <c r="AB1807" s="47"/>
      <c r="AE1807" s="17"/>
      <c r="AG1807" s="17"/>
      <c r="AK1807" s="132"/>
      <c r="AL1807" s="132"/>
      <c r="AM1807" s="132"/>
      <c r="AN1807" s="132"/>
      <c r="AO1807" s="132"/>
      <c r="AP1807" s="132"/>
      <c r="AQ1807" s="132"/>
      <c r="AR1807" s="132"/>
      <c r="AS1807" s="132"/>
      <c r="AT1807" s="133"/>
      <c r="AU1807" s="133"/>
      <c r="AV1807" s="133"/>
      <c r="AW1807" s="133"/>
      <c r="AX1807" s="134"/>
      <c r="AY1807" s="134"/>
      <c r="AZ1807" s="134"/>
      <c r="BA1807" s="134"/>
      <c r="BB1807" s="134"/>
      <c r="BC1807" s="135"/>
      <c r="BD1807" s="136"/>
      <c r="BG1807" s="48"/>
    </row>
    <row r="1808" spans="1:59" s="5" customFormat="1">
      <c r="A1808" s="127"/>
      <c r="G1808" s="17"/>
      <c r="J1808" s="128"/>
      <c r="K1808" s="129"/>
      <c r="L1808" s="129"/>
      <c r="M1808" s="36"/>
      <c r="N1808" s="130"/>
      <c r="S1808" s="17"/>
      <c r="T1808" s="153"/>
      <c r="X1808" s="17"/>
      <c r="Z1808" s="17"/>
      <c r="AA1808" s="131"/>
      <c r="AB1808" s="47"/>
      <c r="AE1808" s="17"/>
      <c r="AG1808" s="17"/>
      <c r="AK1808" s="132"/>
      <c r="AL1808" s="132"/>
      <c r="AM1808" s="132"/>
      <c r="AN1808" s="132"/>
      <c r="AO1808" s="132"/>
      <c r="AP1808" s="132"/>
      <c r="AQ1808" s="132"/>
      <c r="AR1808" s="132"/>
      <c r="AS1808" s="132"/>
      <c r="AT1808" s="133"/>
      <c r="AU1808" s="133"/>
      <c r="AV1808" s="133"/>
      <c r="AW1808" s="133"/>
      <c r="AX1808" s="134"/>
      <c r="AY1808" s="134"/>
      <c r="AZ1808" s="134"/>
      <c r="BA1808" s="134"/>
      <c r="BB1808" s="134"/>
      <c r="BC1808" s="135"/>
      <c r="BD1808" s="136"/>
      <c r="BG1808" s="48"/>
    </row>
    <row r="1809" spans="1:59" s="5" customFormat="1">
      <c r="A1809" s="127"/>
      <c r="G1809" s="17"/>
      <c r="J1809" s="128"/>
      <c r="K1809" s="129"/>
      <c r="L1809" s="129"/>
      <c r="M1809" s="36"/>
      <c r="N1809" s="130"/>
      <c r="S1809" s="17"/>
      <c r="T1809" s="153"/>
      <c r="X1809" s="17"/>
      <c r="Z1809" s="17"/>
      <c r="AA1809" s="131"/>
      <c r="AB1809" s="47"/>
      <c r="AE1809" s="17"/>
      <c r="AG1809" s="17"/>
      <c r="AK1809" s="132"/>
      <c r="AL1809" s="132"/>
      <c r="AM1809" s="132"/>
      <c r="AN1809" s="132"/>
      <c r="AO1809" s="132"/>
      <c r="AP1809" s="132"/>
      <c r="AQ1809" s="132"/>
      <c r="AR1809" s="132"/>
      <c r="AS1809" s="132"/>
      <c r="AT1809" s="133"/>
      <c r="AU1809" s="133"/>
      <c r="AV1809" s="133"/>
      <c r="AW1809" s="133"/>
      <c r="AX1809" s="134"/>
      <c r="AY1809" s="134"/>
      <c r="AZ1809" s="134"/>
      <c r="BA1809" s="134"/>
      <c r="BB1809" s="134"/>
      <c r="BC1809" s="135"/>
      <c r="BD1809" s="136"/>
      <c r="BG1809" s="48"/>
    </row>
    <row r="1810" spans="1:59" s="5" customFormat="1">
      <c r="A1810" s="127"/>
      <c r="G1810" s="17"/>
      <c r="J1810" s="128"/>
      <c r="K1810" s="129"/>
      <c r="L1810" s="129"/>
      <c r="M1810" s="36"/>
      <c r="N1810" s="130"/>
      <c r="S1810" s="17"/>
      <c r="T1810" s="153"/>
      <c r="X1810" s="17"/>
      <c r="Z1810" s="17"/>
      <c r="AA1810" s="131"/>
      <c r="AB1810" s="47"/>
      <c r="AE1810" s="17"/>
      <c r="AG1810" s="17"/>
      <c r="AK1810" s="132"/>
      <c r="AL1810" s="132"/>
      <c r="AM1810" s="132"/>
      <c r="AN1810" s="132"/>
      <c r="AO1810" s="132"/>
      <c r="AP1810" s="132"/>
      <c r="AQ1810" s="132"/>
      <c r="AR1810" s="132"/>
      <c r="AS1810" s="132"/>
      <c r="AT1810" s="133"/>
      <c r="AU1810" s="133"/>
      <c r="AV1810" s="133"/>
      <c r="AW1810" s="133"/>
      <c r="AX1810" s="134"/>
      <c r="AY1810" s="134"/>
      <c r="AZ1810" s="134"/>
      <c r="BA1810" s="134"/>
      <c r="BB1810" s="134"/>
      <c r="BC1810" s="135"/>
      <c r="BD1810" s="136"/>
      <c r="BG1810" s="48"/>
    </row>
    <row r="1811" spans="1:59" s="5" customFormat="1">
      <c r="A1811" s="127"/>
      <c r="G1811" s="17"/>
      <c r="J1811" s="128"/>
      <c r="K1811" s="129"/>
      <c r="L1811" s="129"/>
      <c r="M1811" s="36"/>
      <c r="N1811" s="130"/>
      <c r="S1811" s="17"/>
      <c r="T1811" s="153"/>
      <c r="X1811" s="17"/>
      <c r="Z1811" s="17"/>
      <c r="AA1811" s="131"/>
      <c r="AB1811" s="47"/>
      <c r="AE1811" s="17"/>
      <c r="AG1811" s="17"/>
      <c r="AK1811" s="132"/>
      <c r="AL1811" s="132"/>
      <c r="AM1811" s="132"/>
      <c r="AN1811" s="132"/>
      <c r="AO1811" s="132"/>
      <c r="AP1811" s="132"/>
      <c r="AQ1811" s="132"/>
      <c r="AR1811" s="132"/>
      <c r="AS1811" s="132"/>
      <c r="AT1811" s="133"/>
      <c r="AU1811" s="133"/>
      <c r="AV1811" s="133"/>
      <c r="AW1811" s="133"/>
      <c r="AX1811" s="134"/>
      <c r="AY1811" s="134"/>
      <c r="AZ1811" s="134"/>
      <c r="BA1811" s="134"/>
      <c r="BB1811" s="134"/>
      <c r="BC1811" s="135"/>
      <c r="BD1811" s="136"/>
      <c r="BG1811" s="48"/>
    </row>
    <row r="1812" spans="1:59" s="5" customFormat="1">
      <c r="A1812" s="127"/>
      <c r="G1812" s="17"/>
      <c r="J1812" s="128"/>
      <c r="K1812" s="129"/>
      <c r="L1812" s="129"/>
      <c r="M1812" s="36"/>
      <c r="N1812" s="130"/>
      <c r="S1812" s="17"/>
      <c r="T1812" s="153"/>
      <c r="X1812" s="17"/>
      <c r="Z1812" s="17"/>
      <c r="AA1812" s="131"/>
      <c r="AB1812" s="47"/>
      <c r="AE1812" s="17"/>
      <c r="AG1812" s="17"/>
      <c r="AK1812" s="132"/>
      <c r="AL1812" s="132"/>
      <c r="AM1812" s="132"/>
      <c r="AN1812" s="132"/>
      <c r="AO1812" s="132"/>
      <c r="AP1812" s="132"/>
      <c r="AQ1812" s="132"/>
      <c r="AR1812" s="132"/>
      <c r="AS1812" s="132"/>
      <c r="AT1812" s="133"/>
      <c r="AU1812" s="133"/>
      <c r="AV1812" s="133"/>
      <c r="AW1812" s="133"/>
      <c r="AX1812" s="134"/>
      <c r="AY1812" s="134"/>
      <c r="AZ1812" s="134"/>
      <c r="BA1812" s="134"/>
      <c r="BB1812" s="134"/>
      <c r="BC1812" s="135"/>
      <c r="BD1812" s="136"/>
      <c r="BG1812" s="48"/>
    </row>
    <row r="1813" spans="1:59" s="5" customFormat="1">
      <c r="A1813" s="127"/>
      <c r="G1813" s="17"/>
      <c r="J1813" s="128"/>
      <c r="K1813" s="129"/>
      <c r="L1813" s="129"/>
      <c r="M1813" s="36"/>
      <c r="N1813" s="130"/>
      <c r="S1813" s="17"/>
      <c r="T1813" s="153"/>
      <c r="X1813" s="17"/>
      <c r="Z1813" s="17"/>
      <c r="AA1813" s="131"/>
      <c r="AB1813" s="47"/>
      <c r="AE1813" s="17"/>
      <c r="AG1813" s="17"/>
      <c r="AK1813" s="132"/>
      <c r="AL1813" s="132"/>
      <c r="AM1813" s="132"/>
      <c r="AN1813" s="132"/>
      <c r="AO1813" s="132"/>
      <c r="AP1813" s="132"/>
      <c r="AQ1813" s="132"/>
      <c r="AR1813" s="132"/>
      <c r="AS1813" s="132"/>
      <c r="AT1813" s="133"/>
      <c r="AU1813" s="133"/>
      <c r="AV1813" s="133"/>
      <c r="AW1813" s="133"/>
      <c r="AX1813" s="134"/>
      <c r="AY1813" s="134"/>
      <c r="AZ1813" s="134"/>
      <c r="BA1813" s="134"/>
      <c r="BB1813" s="134"/>
      <c r="BC1813" s="135"/>
      <c r="BD1813" s="136"/>
      <c r="BG1813" s="48"/>
    </row>
    <row r="1814" spans="1:59" s="5" customFormat="1">
      <c r="A1814" s="127"/>
      <c r="G1814" s="17"/>
      <c r="J1814" s="128"/>
      <c r="K1814" s="129"/>
      <c r="L1814" s="129"/>
      <c r="M1814" s="36"/>
      <c r="N1814" s="130"/>
      <c r="S1814" s="17"/>
      <c r="T1814" s="153"/>
      <c r="X1814" s="17"/>
      <c r="Z1814" s="17"/>
      <c r="AA1814" s="131"/>
      <c r="AB1814" s="47"/>
      <c r="AE1814" s="17"/>
      <c r="AG1814" s="17"/>
      <c r="AK1814" s="132"/>
      <c r="AL1814" s="132"/>
      <c r="AM1814" s="132"/>
      <c r="AN1814" s="132"/>
      <c r="AO1814" s="132"/>
      <c r="AP1814" s="132"/>
      <c r="AQ1814" s="132"/>
      <c r="AR1814" s="132"/>
      <c r="AS1814" s="132"/>
      <c r="AT1814" s="133"/>
      <c r="AU1814" s="133"/>
      <c r="AV1814" s="133"/>
      <c r="AW1814" s="133"/>
      <c r="AX1814" s="134"/>
      <c r="AY1814" s="134"/>
      <c r="AZ1814" s="134"/>
      <c r="BA1814" s="134"/>
      <c r="BB1814" s="134"/>
      <c r="BC1814" s="135"/>
      <c r="BD1814" s="136"/>
      <c r="BG1814" s="48"/>
    </row>
    <row r="1815" spans="1:59" s="5" customFormat="1">
      <c r="A1815" s="127"/>
      <c r="G1815" s="17"/>
      <c r="J1815" s="128"/>
      <c r="K1815" s="129"/>
      <c r="L1815" s="129"/>
      <c r="M1815" s="36"/>
      <c r="N1815" s="130"/>
      <c r="S1815" s="17"/>
      <c r="T1815" s="153"/>
      <c r="X1815" s="17"/>
      <c r="Z1815" s="17"/>
      <c r="AA1815" s="131"/>
      <c r="AB1815" s="47"/>
      <c r="AE1815" s="17"/>
      <c r="AG1815" s="17"/>
      <c r="AK1815" s="132"/>
      <c r="AL1815" s="132"/>
      <c r="AM1815" s="132"/>
      <c r="AN1815" s="132"/>
      <c r="AO1815" s="132"/>
      <c r="AP1815" s="132"/>
      <c r="AQ1815" s="132"/>
      <c r="AR1815" s="132"/>
      <c r="AS1815" s="132"/>
      <c r="AT1815" s="133"/>
      <c r="AU1815" s="133"/>
      <c r="AV1815" s="133"/>
      <c r="AW1815" s="133"/>
      <c r="AX1815" s="134"/>
      <c r="AY1815" s="134"/>
      <c r="AZ1815" s="134"/>
      <c r="BA1815" s="134"/>
      <c r="BB1815" s="134"/>
      <c r="BC1815" s="135"/>
      <c r="BD1815" s="136"/>
      <c r="BG1815" s="48"/>
    </row>
    <row r="1816" spans="1:59" s="5" customFormat="1">
      <c r="A1816" s="127"/>
      <c r="G1816" s="17"/>
      <c r="J1816" s="128"/>
      <c r="K1816" s="129"/>
      <c r="L1816" s="129"/>
      <c r="M1816" s="36"/>
      <c r="N1816" s="130"/>
      <c r="S1816" s="17"/>
      <c r="T1816" s="153"/>
      <c r="X1816" s="17"/>
      <c r="Z1816" s="17"/>
      <c r="AA1816" s="131"/>
      <c r="AB1816" s="47"/>
      <c r="AE1816" s="17"/>
      <c r="AG1816" s="17"/>
      <c r="AK1816" s="132"/>
      <c r="AL1816" s="132"/>
      <c r="AM1816" s="132"/>
      <c r="AN1816" s="132"/>
      <c r="AO1816" s="132"/>
      <c r="AP1816" s="132"/>
      <c r="AQ1816" s="132"/>
      <c r="AR1816" s="132"/>
      <c r="AS1816" s="132"/>
      <c r="AT1816" s="133"/>
      <c r="AU1816" s="133"/>
      <c r="AV1816" s="133"/>
      <c r="AW1816" s="133"/>
      <c r="AX1816" s="134"/>
      <c r="AY1816" s="134"/>
      <c r="AZ1816" s="134"/>
      <c r="BA1816" s="134"/>
      <c r="BB1816" s="134"/>
      <c r="BC1816" s="135"/>
      <c r="BD1816" s="136"/>
      <c r="BG1816" s="48"/>
    </row>
    <row r="1817" spans="1:59" s="5" customFormat="1">
      <c r="A1817" s="127"/>
      <c r="G1817" s="17"/>
      <c r="J1817" s="128"/>
      <c r="K1817" s="129"/>
      <c r="L1817" s="129"/>
      <c r="M1817" s="36"/>
      <c r="N1817" s="130"/>
      <c r="S1817" s="17"/>
      <c r="T1817" s="153"/>
      <c r="X1817" s="17"/>
      <c r="Z1817" s="17"/>
      <c r="AA1817" s="131"/>
      <c r="AB1817" s="47"/>
      <c r="AE1817" s="17"/>
      <c r="AG1817" s="17"/>
      <c r="AK1817" s="132"/>
      <c r="AL1817" s="132"/>
      <c r="AM1817" s="132"/>
      <c r="AN1817" s="132"/>
      <c r="AO1817" s="132"/>
      <c r="AP1817" s="132"/>
      <c r="AQ1817" s="132"/>
      <c r="AR1817" s="132"/>
      <c r="AS1817" s="132"/>
      <c r="AT1817" s="133"/>
      <c r="AU1817" s="133"/>
      <c r="AV1817" s="133"/>
      <c r="AW1817" s="133"/>
      <c r="AX1817" s="134"/>
      <c r="AY1817" s="134"/>
      <c r="AZ1817" s="134"/>
      <c r="BA1817" s="134"/>
      <c r="BB1817" s="134"/>
      <c r="BC1817" s="135"/>
      <c r="BD1817" s="136"/>
      <c r="BG1817" s="48"/>
    </row>
    <row r="1818" spans="1:59" s="5" customFormat="1">
      <c r="A1818" s="127"/>
      <c r="G1818" s="17"/>
      <c r="J1818" s="128"/>
      <c r="K1818" s="129"/>
      <c r="L1818" s="129"/>
      <c r="M1818" s="36"/>
      <c r="N1818" s="130"/>
      <c r="S1818" s="17"/>
      <c r="T1818" s="153"/>
      <c r="X1818" s="17"/>
      <c r="Z1818" s="17"/>
      <c r="AA1818" s="131"/>
      <c r="AB1818" s="47"/>
      <c r="AE1818" s="17"/>
      <c r="AG1818" s="17"/>
      <c r="AK1818" s="132"/>
      <c r="AL1818" s="132"/>
      <c r="AM1818" s="132"/>
      <c r="AN1818" s="132"/>
      <c r="AO1818" s="132"/>
      <c r="AP1818" s="132"/>
      <c r="AQ1818" s="132"/>
      <c r="AR1818" s="132"/>
      <c r="AS1818" s="132"/>
      <c r="AT1818" s="133"/>
      <c r="AU1818" s="133"/>
      <c r="AV1818" s="133"/>
      <c r="AW1818" s="133"/>
      <c r="AX1818" s="134"/>
      <c r="AY1818" s="134"/>
      <c r="AZ1818" s="134"/>
      <c r="BA1818" s="134"/>
      <c r="BB1818" s="134"/>
      <c r="BC1818" s="135"/>
      <c r="BD1818" s="136"/>
      <c r="BG1818" s="48"/>
    </row>
    <row r="1819" spans="1:59" s="5" customFormat="1">
      <c r="A1819" s="127"/>
      <c r="G1819" s="17"/>
      <c r="J1819" s="128"/>
      <c r="K1819" s="129"/>
      <c r="L1819" s="129"/>
      <c r="M1819" s="36"/>
      <c r="N1819" s="130"/>
      <c r="S1819" s="17"/>
      <c r="T1819" s="153"/>
      <c r="X1819" s="17"/>
      <c r="Z1819" s="17"/>
      <c r="AA1819" s="131"/>
      <c r="AB1819" s="47"/>
      <c r="AE1819" s="17"/>
      <c r="AG1819" s="17"/>
      <c r="AK1819" s="132"/>
      <c r="AL1819" s="132"/>
      <c r="AM1819" s="132"/>
      <c r="AN1819" s="132"/>
      <c r="AO1819" s="132"/>
      <c r="AP1819" s="132"/>
      <c r="AQ1819" s="132"/>
      <c r="AR1819" s="132"/>
      <c r="AS1819" s="132"/>
      <c r="AT1819" s="133"/>
      <c r="AU1819" s="133"/>
      <c r="AV1819" s="133"/>
      <c r="AW1819" s="133"/>
      <c r="AX1819" s="134"/>
      <c r="AY1819" s="134"/>
      <c r="AZ1819" s="134"/>
      <c r="BA1819" s="134"/>
      <c r="BB1819" s="134"/>
      <c r="BC1819" s="135"/>
      <c r="BD1819" s="136"/>
      <c r="BG1819" s="48"/>
    </row>
    <row r="1820" spans="1:59" s="5" customFormat="1">
      <c r="A1820" s="127"/>
      <c r="G1820" s="17"/>
      <c r="J1820" s="128"/>
      <c r="K1820" s="129"/>
      <c r="L1820" s="129"/>
      <c r="M1820" s="36"/>
      <c r="N1820" s="130"/>
      <c r="S1820" s="17"/>
      <c r="T1820" s="153"/>
      <c r="X1820" s="17"/>
      <c r="Z1820" s="17"/>
      <c r="AA1820" s="131"/>
      <c r="AB1820" s="47"/>
      <c r="AE1820" s="17"/>
      <c r="AG1820" s="17"/>
      <c r="AK1820" s="132"/>
      <c r="AL1820" s="132"/>
      <c r="AM1820" s="132"/>
      <c r="AN1820" s="132"/>
      <c r="AO1820" s="132"/>
      <c r="AP1820" s="132"/>
      <c r="AQ1820" s="132"/>
      <c r="AR1820" s="132"/>
      <c r="AS1820" s="132"/>
      <c r="AT1820" s="133"/>
      <c r="AU1820" s="133"/>
      <c r="AV1820" s="133"/>
      <c r="AW1820" s="133"/>
      <c r="AX1820" s="134"/>
      <c r="AY1820" s="134"/>
      <c r="AZ1820" s="134"/>
      <c r="BA1820" s="134"/>
      <c r="BB1820" s="134"/>
      <c r="BC1820" s="135"/>
      <c r="BD1820" s="136"/>
      <c r="BG1820" s="48"/>
    </row>
    <row r="1821" spans="1:59" s="5" customFormat="1">
      <c r="A1821" s="127"/>
      <c r="G1821" s="17"/>
      <c r="J1821" s="128"/>
      <c r="K1821" s="129"/>
      <c r="L1821" s="129"/>
      <c r="M1821" s="36"/>
      <c r="N1821" s="130"/>
      <c r="S1821" s="17"/>
      <c r="T1821" s="153"/>
      <c r="X1821" s="17"/>
      <c r="Z1821" s="17"/>
      <c r="AA1821" s="131"/>
      <c r="AB1821" s="47"/>
      <c r="AE1821" s="17"/>
      <c r="AG1821" s="17"/>
      <c r="AK1821" s="132"/>
      <c r="AL1821" s="132"/>
      <c r="AM1821" s="132"/>
      <c r="AN1821" s="132"/>
      <c r="AO1821" s="132"/>
      <c r="AP1821" s="132"/>
      <c r="AQ1821" s="132"/>
      <c r="AR1821" s="132"/>
      <c r="AS1821" s="132"/>
      <c r="AT1821" s="133"/>
      <c r="AU1821" s="133"/>
      <c r="AV1821" s="133"/>
      <c r="AW1821" s="133"/>
      <c r="AX1821" s="134"/>
      <c r="AY1821" s="134"/>
      <c r="AZ1821" s="134"/>
      <c r="BA1821" s="134"/>
      <c r="BB1821" s="134"/>
      <c r="BC1821" s="135"/>
      <c r="BD1821" s="136"/>
      <c r="BG1821" s="48"/>
    </row>
    <row r="1822" spans="1:59" s="5" customFormat="1">
      <c r="A1822" s="127"/>
      <c r="G1822" s="17"/>
      <c r="J1822" s="128"/>
      <c r="K1822" s="129"/>
      <c r="L1822" s="129"/>
      <c r="M1822" s="36"/>
      <c r="N1822" s="130"/>
      <c r="S1822" s="17"/>
      <c r="T1822" s="153"/>
      <c r="X1822" s="17"/>
      <c r="Z1822" s="17"/>
      <c r="AA1822" s="131"/>
      <c r="AB1822" s="47"/>
      <c r="AE1822" s="17"/>
      <c r="AG1822" s="17"/>
      <c r="AK1822" s="132"/>
      <c r="AL1822" s="132"/>
      <c r="AM1822" s="132"/>
      <c r="AN1822" s="132"/>
      <c r="AO1822" s="132"/>
      <c r="AP1822" s="132"/>
      <c r="AQ1822" s="132"/>
      <c r="AR1822" s="132"/>
      <c r="AS1822" s="132"/>
      <c r="AT1822" s="133"/>
      <c r="AU1822" s="133"/>
      <c r="AV1822" s="133"/>
      <c r="AW1822" s="133"/>
      <c r="AX1822" s="134"/>
      <c r="AY1822" s="134"/>
      <c r="AZ1822" s="134"/>
      <c r="BA1822" s="134"/>
      <c r="BB1822" s="134"/>
      <c r="BC1822" s="135"/>
      <c r="BD1822" s="136"/>
      <c r="BG1822" s="48"/>
    </row>
    <row r="1823" spans="1:59" s="5" customFormat="1">
      <c r="A1823" s="127"/>
      <c r="G1823" s="17"/>
      <c r="J1823" s="128"/>
      <c r="K1823" s="129"/>
      <c r="L1823" s="129"/>
      <c r="M1823" s="36"/>
      <c r="N1823" s="130"/>
      <c r="S1823" s="17"/>
      <c r="T1823" s="153"/>
      <c r="X1823" s="17"/>
      <c r="Z1823" s="17"/>
      <c r="AA1823" s="131"/>
      <c r="AB1823" s="47"/>
      <c r="AE1823" s="17"/>
      <c r="AG1823" s="17"/>
      <c r="AK1823" s="132"/>
      <c r="AL1823" s="132"/>
      <c r="AM1823" s="132"/>
      <c r="AN1823" s="132"/>
      <c r="AO1823" s="132"/>
      <c r="AP1823" s="132"/>
      <c r="AQ1823" s="132"/>
      <c r="AR1823" s="132"/>
      <c r="AS1823" s="132"/>
      <c r="AT1823" s="133"/>
      <c r="AU1823" s="133"/>
      <c r="AV1823" s="133"/>
      <c r="AW1823" s="133"/>
      <c r="AX1823" s="134"/>
      <c r="AY1823" s="134"/>
      <c r="AZ1823" s="134"/>
      <c r="BA1823" s="134"/>
      <c r="BB1823" s="134"/>
      <c r="BC1823" s="135"/>
      <c r="BD1823" s="136"/>
      <c r="BG1823" s="48"/>
    </row>
    <row r="1824" spans="1:59" s="5" customFormat="1">
      <c r="A1824" s="127"/>
      <c r="G1824" s="17"/>
      <c r="J1824" s="128"/>
      <c r="K1824" s="129"/>
      <c r="L1824" s="129"/>
      <c r="M1824" s="36"/>
      <c r="N1824" s="130"/>
      <c r="S1824" s="17"/>
      <c r="T1824" s="153"/>
      <c r="X1824" s="17"/>
      <c r="Z1824" s="17"/>
      <c r="AA1824" s="131"/>
      <c r="AB1824" s="47"/>
      <c r="AE1824" s="17"/>
      <c r="AG1824" s="17"/>
      <c r="AK1824" s="132"/>
      <c r="AL1824" s="132"/>
      <c r="AM1824" s="132"/>
      <c r="AN1824" s="132"/>
      <c r="AO1824" s="132"/>
      <c r="AP1824" s="132"/>
      <c r="AQ1824" s="132"/>
      <c r="AR1824" s="132"/>
      <c r="AS1824" s="132"/>
      <c r="AT1824" s="133"/>
      <c r="AU1824" s="133"/>
      <c r="AV1824" s="133"/>
      <c r="AW1824" s="133"/>
      <c r="AX1824" s="134"/>
      <c r="AY1824" s="134"/>
      <c r="AZ1824" s="134"/>
      <c r="BA1824" s="134"/>
      <c r="BB1824" s="134"/>
      <c r="BC1824" s="135"/>
      <c r="BD1824" s="136"/>
      <c r="BG1824" s="48"/>
    </row>
    <row r="1825" spans="1:59" s="5" customFormat="1">
      <c r="A1825" s="127"/>
      <c r="G1825" s="17"/>
      <c r="J1825" s="128"/>
      <c r="K1825" s="129"/>
      <c r="L1825" s="129"/>
      <c r="M1825" s="36"/>
      <c r="N1825" s="130"/>
      <c r="S1825" s="17"/>
      <c r="T1825" s="153"/>
      <c r="X1825" s="17"/>
      <c r="Z1825" s="17"/>
      <c r="AA1825" s="131"/>
      <c r="AB1825" s="47"/>
      <c r="AE1825" s="17"/>
      <c r="AG1825" s="17"/>
      <c r="AK1825" s="132"/>
      <c r="AL1825" s="132"/>
      <c r="AM1825" s="132"/>
      <c r="AN1825" s="132"/>
      <c r="AO1825" s="132"/>
      <c r="AP1825" s="132"/>
      <c r="AQ1825" s="132"/>
      <c r="AR1825" s="132"/>
      <c r="AS1825" s="132"/>
      <c r="AT1825" s="133"/>
      <c r="AU1825" s="133"/>
      <c r="AV1825" s="133"/>
      <c r="AW1825" s="133"/>
      <c r="AX1825" s="134"/>
      <c r="AY1825" s="134"/>
      <c r="AZ1825" s="134"/>
      <c r="BA1825" s="134"/>
      <c r="BB1825" s="134"/>
      <c r="BC1825" s="135"/>
      <c r="BD1825" s="136"/>
      <c r="BG1825" s="48"/>
    </row>
    <row r="1826" spans="1:59" s="5" customFormat="1">
      <c r="A1826" s="127"/>
      <c r="G1826" s="17"/>
      <c r="J1826" s="128"/>
      <c r="K1826" s="129"/>
      <c r="L1826" s="129"/>
      <c r="M1826" s="36"/>
      <c r="N1826" s="130"/>
      <c r="S1826" s="17"/>
      <c r="T1826" s="153"/>
      <c r="X1826" s="17"/>
      <c r="Z1826" s="17"/>
      <c r="AA1826" s="131"/>
      <c r="AB1826" s="47"/>
      <c r="AE1826" s="17"/>
      <c r="AG1826" s="17"/>
      <c r="AK1826" s="132"/>
      <c r="AL1826" s="132"/>
      <c r="AM1826" s="132"/>
      <c r="AN1826" s="132"/>
      <c r="AO1826" s="132"/>
      <c r="AP1826" s="132"/>
      <c r="AQ1826" s="132"/>
      <c r="AR1826" s="132"/>
      <c r="AS1826" s="132"/>
      <c r="AT1826" s="133"/>
      <c r="AU1826" s="133"/>
      <c r="AV1826" s="133"/>
      <c r="AW1826" s="133"/>
      <c r="AX1826" s="134"/>
      <c r="AY1826" s="134"/>
      <c r="AZ1826" s="134"/>
      <c r="BA1826" s="134"/>
      <c r="BB1826" s="134"/>
      <c r="BC1826" s="135"/>
      <c r="BD1826" s="136"/>
      <c r="BG1826" s="48"/>
    </row>
    <row r="1827" spans="1:59" s="5" customFormat="1">
      <c r="A1827" s="127"/>
      <c r="G1827" s="17"/>
      <c r="J1827" s="128"/>
      <c r="K1827" s="129"/>
      <c r="L1827" s="129"/>
      <c r="M1827" s="36"/>
      <c r="N1827" s="130"/>
      <c r="S1827" s="17"/>
      <c r="T1827" s="153"/>
      <c r="X1827" s="17"/>
      <c r="Z1827" s="17"/>
      <c r="AA1827" s="131"/>
      <c r="AB1827" s="47"/>
      <c r="AE1827" s="17"/>
      <c r="AG1827" s="17"/>
      <c r="AK1827" s="132"/>
      <c r="AL1827" s="132"/>
      <c r="AM1827" s="132"/>
      <c r="AN1827" s="132"/>
      <c r="AO1827" s="132"/>
      <c r="AP1827" s="132"/>
      <c r="AQ1827" s="132"/>
      <c r="AR1827" s="132"/>
      <c r="AS1827" s="132"/>
      <c r="AT1827" s="133"/>
      <c r="AU1827" s="133"/>
      <c r="AV1827" s="133"/>
      <c r="AW1827" s="133"/>
      <c r="AX1827" s="134"/>
      <c r="AY1827" s="134"/>
      <c r="AZ1827" s="134"/>
      <c r="BA1827" s="134"/>
      <c r="BB1827" s="134"/>
      <c r="BC1827" s="135"/>
      <c r="BD1827" s="136"/>
      <c r="BG1827" s="48"/>
    </row>
    <row r="1828" spans="1:59" s="5" customFormat="1">
      <c r="A1828" s="127"/>
      <c r="G1828" s="17"/>
      <c r="J1828" s="128"/>
      <c r="K1828" s="129"/>
      <c r="L1828" s="129"/>
      <c r="M1828" s="36"/>
      <c r="N1828" s="130"/>
      <c r="S1828" s="17"/>
      <c r="T1828" s="153"/>
      <c r="X1828" s="17"/>
      <c r="Z1828" s="17"/>
      <c r="AA1828" s="131"/>
      <c r="AB1828" s="47"/>
      <c r="AE1828" s="17"/>
      <c r="AG1828" s="17"/>
      <c r="AK1828" s="132"/>
      <c r="AL1828" s="132"/>
      <c r="AM1828" s="132"/>
      <c r="AN1828" s="132"/>
      <c r="AO1828" s="132"/>
      <c r="AP1828" s="132"/>
      <c r="AQ1828" s="132"/>
      <c r="AR1828" s="132"/>
      <c r="AS1828" s="132"/>
      <c r="AT1828" s="133"/>
      <c r="AU1828" s="133"/>
      <c r="AV1828" s="133"/>
      <c r="AW1828" s="133"/>
      <c r="AX1828" s="134"/>
      <c r="AY1828" s="134"/>
      <c r="AZ1828" s="134"/>
      <c r="BA1828" s="134"/>
      <c r="BB1828" s="134"/>
      <c r="BC1828" s="135"/>
      <c r="BD1828" s="136"/>
      <c r="BG1828" s="48"/>
    </row>
    <row r="1829" spans="1:59" s="5" customFormat="1">
      <c r="A1829" s="127"/>
      <c r="G1829" s="17"/>
      <c r="J1829" s="128"/>
      <c r="K1829" s="129"/>
      <c r="L1829" s="129"/>
      <c r="M1829" s="36"/>
      <c r="N1829" s="130"/>
      <c r="S1829" s="17"/>
      <c r="T1829" s="153"/>
      <c r="X1829" s="17"/>
      <c r="Z1829" s="17"/>
      <c r="AA1829" s="131"/>
      <c r="AB1829" s="47"/>
      <c r="AE1829" s="17"/>
      <c r="AG1829" s="17"/>
      <c r="AK1829" s="132"/>
      <c r="AL1829" s="132"/>
      <c r="AM1829" s="132"/>
      <c r="AN1829" s="132"/>
      <c r="AO1829" s="132"/>
      <c r="AP1829" s="132"/>
      <c r="AQ1829" s="132"/>
      <c r="AR1829" s="132"/>
      <c r="AS1829" s="132"/>
      <c r="AT1829" s="133"/>
      <c r="AU1829" s="133"/>
      <c r="AV1829" s="133"/>
      <c r="AW1829" s="133"/>
      <c r="AX1829" s="134"/>
      <c r="AY1829" s="134"/>
      <c r="AZ1829" s="134"/>
      <c r="BA1829" s="134"/>
      <c r="BB1829" s="134"/>
      <c r="BC1829" s="135"/>
      <c r="BD1829" s="136"/>
      <c r="BG1829" s="48"/>
    </row>
    <row r="1830" spans="1:59" s="5" customFormat="1">
      <c r="A1830" s="127"/>
      <c r="G1830" s="17"/>
      <c r="J1830" s="128"/>
      <c r="K1830" s="129"/>
      <c r="L1830" s="129"/>
      <c r="M1830" s="36"/>
      <c r="N1830" s="130"/>
      <c r="S1830" s="17"/>
      <c r="T1830" s="153"/>
      <c r="X1830" s="17"/>
      <c r="Z1830" s="17"/>
      <c r="AA1830" s="131"/>
      <c r="AB1830" s="47"/>
      <c r="AE1830" s="17"/>
      <c r="AG1830" s="17"/>
      <c r="AK1830" s="132"/>
      <c r="AL1830" s="132"/>
      <c r="AM1830" s="132"/>
      <c r="AN1830" s="132"/>
      <c r="AO1830" s="132"/>
      <c r="AP1830" s="132"/>
      <c r="AQ1830" s="132"/>
      <c r="AR1830" s="132"/>
      <c r="AS1830" s="132"/>
      <c r="AT1830" s="133"/>
      <c r="AU1830" s="133"/>
      <c r="AV1830" s="133"/>
      <c r="AW1830" s="133"/>
      <c r="AX1830" s="134"/>
      <c r="AY1830" s="134"/>
      <c r="AZ1830" s="134"/>
      <c r="BA1830" s="134"/>
      <c r="BB1830" s="134"/>
      <c r="BC1830" s="135"/>
      <c r="BD1830" s="136"/>
      <c r="BG1830" s="48"/>
    </row>
    <row r="1831" spans="1:59" s="5" customFormat="1">
      <c r="A1831" s="127"/>
      <c r="G1831" s="17"/>
      <c r="J1831" s="128"/>
      <c r="K1831" s="129"/>
      <c r="L1831" s="129"/>
      <c r="M1831" s="36"/>
      <c r="N1831" s="130"/>
      <c r="S1831" s="17"/>
      <c r="T1831" s="153"/>
      <c r="X1831" s="17"/>
      <c r="Z1831" s="17"/>
      <c r="AA1831" s="131"/>
      <c r="AB1831" s="47"/>
      <c r="AE1831" s="17"/>
      <c r="AG1831" s="17"/>
      <c r="AK1831" s="132"/>
      <c r="AL1831" s="132"/>
      <c r="AM1831" s="132"/>
      <c r="AN1831" s="132"/>
      <c r="AO1831" s="132"/>
      <c r="AP1831" s="132"/>
      <c r="AQ1831" s="132"/>
      <c r="AR1831" s="132"/>
      <c r="AS1831" s="132"/>
      <c r="AT1831" s="133"/>
      <c r="AU1831" s="133"/>
      <c r="AV1831" s="133"/>
      <c r="AW1831" s="133"/>
      <c r="AX1831" s="134"/>
      <c r="AY1831" s="134"/>
      <c r="AZ1831" s="134"/>
      <c r="BA1831" s="134"/>
      <c r="BB1831" s="134"/>
      <c r="BC1831" s="135"/>
      <c r="BD1831" s="136"/>
      <c r="BG1831" s="48"/>
    </row>
    <row r="1832" spans="1:59" s="5" customFormat="1">
      <c r="A1832" s="127"/>
      <c r="G1832" s="17"/>
      <c r="J1832" s="128"/>
      <c r="K1832" s="129"/>
      <c r="L1832" s="129"/>
      <c r="M1832" s="36"/>
      <c r="N1832" s="130"/>
      <c r="S1832" s="17"/>
      <c r="T1832" s="153"/>
      <c r="X1832" s="17"/>
      <c r="Z1832" s="17"/>
      <c r="AA1832" s="131"/>
      <c r="AB1832" s="47"/>
      <c r="AE1832" s="17"/>
      <c r="AG1832" s="17"/>
      <c r="AK1832" s="132"/>
      <c r="AL1832" s="132"/>
      <c r="AM1832" s="132"/>
      <c r="AN1832" s="132"/>
      <c r="AO1832" s="132"/>
      <c r="AP1832" s="132"/>
      <c r="AQ1832" s="132"/>
      <c r="AR1832" s="132"/>
      <c r="AS1832" s="132"/>
      <c r="AT1832" s="133"/>
      <c r="AU1832" s="133"/>
      <c r="AV1832" s="133"/>
      <c r="AW1832" s="133"/>
      <c r="AX1832" s="134"/>
      <c r="AY1832" s="134"/>
      <c r="AZ1832" s="134"/>
      <c r="BA1832" s="134"/>
      <c r="BB1832" s="134"/>
      <c r="BC1832" s="135"/>
      <c r="BD1832" s="136"/>
      <c r="BG1832" s="48"/>
    </row>
    <row r="1833" spans="1:59" s="5" customFormat="1">
      <c r="A1833" s="127"/>
      <c r="G1833" s="17"/>
      <c r="J1833" s="128"/>
      <c r="K1833" s="129"/>
      <c r="L1833" s="129"/>
      <c r="M1833" s="36"/>
      <c r="N1833" s="130"/>
      <c r="S1833" s="17"/>
      <c r="T1833" s="153"/>
      <c r="X1833" s="17"/>
      <c r="Z1833" s="17"/>
      <c r="AA1833" s="131"/>
      <c r="AB1833" s="47"/>
      <c r="AE1833" s="17"/>
      <c r="AG1833" s="17"/>
      <c r="AK1833" s="132"/>
      <c r="AL1833" s="132"/>
      <c r="AM1833" s="132"/>
      <c r="AN1833" s="132"/>
      <c r="AO1833" s="132"/>
      <c r="AP1833" s="132"/>
      <c r="AQ1833" s="132"/>
      <c r="AR1833" s="132"/>
      <c r="AS1833" s="132"/>
      <c r="AT1833" s="133"/>
      <c r="AU1833" s="133"/>
      <c r="AV1833" s="133"/>
      <c r="AW1833" s="133"/>
      <c r="AX1833" s="134"/>
      <c r="AY1833" s="134"/>
      <c r="AZ1833" s="134"/>
      <c r="BA1833" s="134"/>
      <c r="BB1833" s="134"/>
      <c r="BC1833" s="135"/>
      <c r="BD1833" s="136"/>
      <c r="BG1833" s="48"/>
    </row>
    <row r="1834" spans="1:59" s="5" customFormat="1">
      <c r="A1834" s="127"/>
      <c r="G1834" s="17"/>
      <c r="J1834" s="128"/>
      <c r="K1834" s="129"/>
      <c r="L1834" s="129"/>
      <c r="M1834" s="36"/>
      <c r="N1834" s="130"/>
      <c r="S1834" s="17"/>
      <c r="T1834" s="153"/>
      <c r="X1834" s="17"/>
      <c r="Z1834" s="17"/>
      <c r="AA1834" s="131"/>
      <c r="AB1834" s="47"/>
      <c r="AE1834" s="17"/>
      <c r="AG1834" s="17"/>
      <c r="AK1834" s="132"/>
      <c r="AL1834" s="132"/>
      <c r="AM1834" s="132"/>
      <c r="AN1834" s="132"/>
      <c r="AO1834" s="132"/>
      <c r="AP1834" s="132"/>
      <c r="AQ1834" s="132"/>
      <c r="AR1834" s="132"/>
      <c r="AS1834" s="132"/>
      <c r="AT1834" s="133"/>
      <c r="AU1834" s="133"/>
      <c r="AV1834" s="133"/>
      <c r="AW1834" s="133"/>
      <c r="AX1834" s="134"/>
      <c r="AY1834" s="134"/>
      <c r="AZ1834" s="134"/>
      <c r="BA1834" s="134"/>
      <c r="BB1834" s="134"/>
      <c r="BC1834" s="135"/>
      <c r="BD1834" s="136"/>
      <c r="BG1834" s="48"/>
    </row>
    <row r="1835" spans="1:59" s="5" customFormat="1">
      <c r="A1835" s="127"/>
      <c r="G1835" s="17"/>
      <c r="J1835" s="128"/>
      <c r="K1835" s="129"/>
      <c r="L1835" s="129"/>
      <c r="M1835" s="36"/>
      <c r="N1835" s="130"/>
      <c r="S1835" s="17"/>
      <c r="T1835" s="153"/>
      <c r="X1835" s="17"/>
      <c r="Z1835" s="17"/>
      <c r="AA1835" s="131"/>
      <c r="AB1835" s="47"/>
      <c r="AE1835" s="17"/>
      <c r="AG1835" s="17"/>
      <c r="AK1835" s="132"/>
      <c r="AL1835" s="132"/>
      <c r="AM1835" s="132"/>
      <c r="AN1835" s="132"/>
      <c r="AO1835" s="132"/>
      <c r="AP1835" s="132"/>
      <c r="AQ1835" s="132"/>
      <c r="AR1835" s="132"/>
      <c r="AS1835" s="132"/>
      <c r="AT1835" s="133"/>
      <c r="AU1835" s="133"/>
      <c r="AV1835" s="133"/>
      <c r="AW1835" s="133"/>
      <c r="AX1835" s="134"/>
      <c r="AY1835" s="134"/>
      <c r="AZ1835" s="134"/>
      <c r="BA1835" s="134"/>
      <c r="BB1835" s="134"/>
      <c r="BC1835" s="135"/>
      <c r="BD1835" s="136"/>
      <c r="BG1835" s="48"/>
    </row>
    <row r="1836" spans="1:59" s="5" customFormat="1">
      <c r="A1836" s="127"/>
      <c r="G1836" s="17"/>
      <c r="J1836" s="128"/>
      <c r="K1836" s="129"/>
      <c r="L1836" s="129"/>
      <c r="M1836" s="36"/>
      <c r="N1836" s="130"/>
      <c r="S1836" s="17"/>
      <c r="T1836" s="153"/>
      <c r="X1836" s="17"/>
      <c r="Z1836" s="17"/>
      <c r="AA1836" s="131"/>
      <c r="AB1836" s="47"/>
      <c r="AE1836" s="17"/>
      <c r="AG1836" s="17"/>
      <c r="AK1836" s="132"/>
      <c r="AL1836" s="132"/>
      <c r="AM1836" s="132"/>
      <c r="AN1836" s="132"/>
      <c r="AO1836" s="132"/>
      <c r="AP1836" s="132"/>
      <c r="AQ1836" s="132"/>
      <c r="AR1836" s="132"/>
      <c r="AS1836" s="132"/>
      <c r="AT1836" s="133"/>
      <c r="AU1836" s="133"/>
      <c r="AV1836" s="133"/>
      <c r="AW1836" s="133"/>
      <c r="AX1836" s="134"/>
      <c r="AY1836" s="134"/>
      <c r="AZ1836" s="134"/>
      <c r="BA1836" s="134"/>
      <c r="BB1836" s="134"/>
      <c r="BC1836" s="135"/>
      <c r="BD1836" s="136"/>
      <c r="BG1836" s="48"/>
    </row>
    <row r="1837" spans="1:59" s="5" customFormat="1">
      <c r="A1837" s="127"/>
      <c r="G1837" s="17"/>
      <c r="J1837" s="128"/>
      <c r="K1837" s="129"/>
      <c r="L1837" s="129"/>
      <c r="M1837" s="36"/>
      <c r="N1837" s="130"/>
      <c r="S1837" s="17"/>
      <c r="T1837" s="153"/>
      <c r="X1837" s="17"/>
      <c r="Z1837" s="17"/>
      <c r="AA1837" s="131"/>
      <c r="AB1837" s="47"/>
      <c r="AE1837" s="17"/>
      <c r="AG1837" s="17"/>
      <c r="AK1837" s="132"/>
      <c r="AL1837" s="132"/>
      <c r="AM1837" s="132"/>
      <c r="AN1837" s="132"/>
      <c r="AO1837" s="132"/>
      <c r="AP1837" s="132"/>
      <c r="AQ1837" s="132"/>
      <c r="AR1837" s="132"/>
      <c r="AS1837" s="132"/>
      <c r="AT1837" s="133"/>
      <c r="AU1837" s="133"/>
      <c r="AV1837" s="133"/>
      <c r="AW1837" s="133"/>
      <c r="AX1837" s="134"/>
      <c r="AY1837" s="134"/>
      <c r="AZ1837" s="134"/>
      <c r="BA1837" s="134"/>
      <c r="BB1837" s="134"/>
      <c r="BC1837" s="135"/>
      <c r="BD1837" s="136"/>
      <c r="BG1837" s="48"/>
    </row>
    <row r="1838" spans="1:59" s="5" customFormat="1">
      <c r="A1838" s="127"/>
      <c r="G1838" s="17"/>
      <c r="J1838" s="128"/>
      <c r="K1838" s="129"/>
      <c r="L1838" s="129"/>
      <c r="M1838" s="36"/>
      <c r="N1838" s="130"/>
      <c r="S1838" s="17"/>
      <c r="T1838" s="153"/>
      <c r="X1838" s="17"/>
      <c r="Z1838" s="17"/>
      <c r="AA1838" s="131"/>
      <c r="AB1838" s="47"/>
      <c r="AE1838" s="17"/>
      <c r="AG1838" s="17"/>
      <c r="AK1838" s="132"/>
      <c r="AL1838" s="132"/>
      <c r="AM1838" s="132"/>
      <c r="AN1838" s="132"/>
      <c r="AO1838" s="132"/>
      <c r="AP1838" s="132"/>
      <c r="AQ1838" s="132"/>
      <c r="AR1838" s="132"/>
      <c r="AS1838" s="132"/>
      <c r="AT1838" s="133"/>
      <c r="AU1838" s="133"/>
      <c r="AV1838" s="133"/>
      <c r="AW1838" s="133"/>
      <c r="AX1838" s="134"/>
      <c r="AY1838" s="134"/>
      <c r="AZ1838" s="134"/>
      <c r="BA1838" s="134"/>
      <c r="BB1838" s="134"/>
      <c r="BC1838" s="135"/>
      <c r="BD1838" s="136"/>
      <c r="BG1838" s="48"/>
    </row>
    <row r="1839" spans="1:59" s="5" customFormat="1">
      <c r="A1839" s="127"/>
      <c r="G1839" s="17"/>
      <c r="J1839" s="128"/>
      <c r="K1839" s="129"/>
      <c r="L1839" s="129"/>
      <c r="M1839" s="36"/>
      <c r="N1839" s="130"/>
      <c r="S1839" s="17"/>
      <c r="T1839" s="153"/>
      <c r="X1839" s="17"/>
      <c r="Z1839" s="17"/>
      <c r="AA1839" s="131"/>
      <c r="AB1839" s="47"/>
      <c r="AE1839" s="17"/>
      <c r="AG1839" s="17"/>
      <c r="AK1839" s="132"/>
      <c r="AL1839" s="132"/>
      <c r="AM1839" s="132"/>
      <c r="AN1839" s="132"/>
      <c r="AO1839" s="132"/>
      <c r="AP1839" s="132"/>
      <c r="AQ1839" s="132"/>
      <c r="AR1839" s="132"/>
      <c r="AS1839" s="132"/>
      <c r="AT1839" s="133"/>
      <c r="AU1839" s="133"/>
      <c r="AV1839" s="133"/>
      <c r="AW1839" s="133"/>
      <c r="AX1839" s="134"/>
      <c r="AY1839" s="134"/>
      <c r="AZ1839" s="134"/>
      <c r="BA1839" s="134"/>
      <c r="BB1839" s="134"/>
      <c r="BC1839" s="135"/>
      <c r="BD1839" s="136"/>
      <c r="BG1839" s="48"/>
    </row>
    <row r="1840" spans="1:59" s="5" customFormat="1">
      <c r="A1840" s="127"/>
      <c r="G1840" s="17"/>
      <c r="J1840" s="128"/>
      <c r="K1840" s="129"/>
      <c r="L1840" s="129"/>
      <c r="M1840" s="36"/>
      <c r="N1840" s="130"/>
      <c r="S1840" s="17"/>
      <c r="T1840" s="153"/>
      <c r="X1840" s="17"/>
      <c r="Z1840" s="17"/>
      <c r="AA1840" s="131"/>
      <c r="AB1840" s="47"/>
      <c r="AE1840" s="17"/>
      <c r="AG1840" s="17"/>
      <c r="AK1840" s="132"/>
      <c r="AL1840" s="132"/>
      <c r="AM1840" s="132"/>
      <c r="AN1840" s="132"/>
      <c r="AO1840" s="132"/>
      <c r="AP1840" s="132"/>
      <c r="AQ1840" s="132"/>
      <c r="AR1840" s="132"/>
      <c r="AS1840" s="132"/>
      <c r="AT1840" s="133"/>
      <c r="AU1840" s="133"/>
      <c r="AV1840" s="133"/>
      <c r="AW1840" s="133"/>
      <c r="AX1840" s="134"/>
      <c r="AY1840" s="134"/>
      <c r="AZ1840" s="134"/>
      <c r="BA1840" s="134"/>
      <c r="BB1840" s="134"/>
      <c r="BC1840" s="135"/>
      <c r="BD1840" s="136"/>
      <c r="BG1840" s="48"/>
    </row>
    <row r="1841" spans="1:59" s="5" customFormat="1">
      <c r="A1841" s="127"/>
      <c r="G1841" s="17"/>
      <c r="J1841" s="128"/>
      <c r="K1841" s="129"/>
      <c r="L1841" s="129"/>
      <c r="M1841" s="36"/>
      <c r="N1841" s="130"/>
      <c r="S1841" s="17"/>
      <c r="T1841" s="153"/>
      <c r="X1841" s="17"/>
      <c r="Z1841" s="17"/>
      <c r="AA1841" s="131"/>
      <c r="AB1841" s="47"/>
      <c r="AE1841" s="17"/>
      <c r="AG1841" s="17"/>
      <c r="AK1841" s="132"/>
      <c r="AL1841" s="132"/>
      <c r="AM1841" s="132"/>
      <c r="AN1841" s="132"/>
      <c r="AO1841" s="132"/>
      <c r="AP1841" s="132"/>
      <c r="AQ1841" s="132"/>
      <c r="AR1841" s="132"/>
      <c r="AS1841" s="132"/>
      <c r="AT1841" s="133"/>
      <c r="AU1841" s="133"/>
      <c r="AV1841" s="133"/>
      <c r="AW1841" s="133"/>
      <c r="AX1841" s="134"/>
      <c r="AY1841" s="134"/>
      <c r="AZ1841" s="134"/>
      <c r="BA1841" s="134"/>
      <c r="BB1841" s="134"/>
      <c r="BC1841" s="135"/>
      <c r="BD1841" s="136"/>
      <c r="BG1841" s="48"/>
    </row>
    <row r="1842" spans="1:59" s="5" customFormat="1">
      <c r="A1842" s="127"/>
      <c r="G1842" s="17"/>
      <c r="J1842" s="128"/>
      <c r="K1842" s="129"/>
      <c r="L1842" s="129"/>
      <c r="M1842" s="36"/>
      <c r="N1842" s="130"/>
      <c r="S1842" s="17"/>
      <c r="T1842" s="153"/>
      <c r="X1842" s="17"/>
      <c r="Z1842" s="17"/>
      <c r="AA1842" s="131"/>
      <c r="AB1842" s="47"/>
      <c r="AE1842" s="17"/>
      <c r="AG1842" s="17"/>
      <c r="AK1842" s="132"/>
      <c r="AL1842" s="132"/>
      <c r="AM1842" s="132"/>
      <c r="AN1842" s="132"/>
      <c r="AO1842" s="132"/>
      <c r="AP1842" s="132"/>
      <c r="AQ1842" s="132"/>
      <c r="AR1842" s="132"/>
      <c r="AS1842" s="132"/>
      <c r="AT1842" s="133"/>
      <c r="AU1842" s="133"/>
      <c r="AV1842" s="133"/>
      <c r="AW1842" s="133"/>
      <c r="AX1842" s="134"/>
      <c r="AY1842" s="134"/>
      <c r="AZ1842" s="134"/>
      <c r="BA1842" s="134"/>
      <c r="BB1842" s="134"/>
      <c r="BC1842" s="135"/>
      <c r="BD1842" s="136"/>
      <c r="BG1842" s="48"/>
    </row>
    <row r="1843" spans="1:59" s="5" customFormat="1">
      <c r="A1843" s="127"/>
      <c r="G1843" s="17"/>
      <c r="J1843" s="128"/>
      <c r="K1843" s="129"/>
      <c r="L1843" s="129"/>
      <c r="M1843" s="36"/>
      <c r="N1843" s="130"/>
      <c r="S1843" s="17"/>
      <c r="T1843" s="153"/>
      <c r="X1843" s="17"/>
      <c r="Z1843" s="17"/>
      <c r="AA1843" s="131"/>
      <c r="AB1843" s="47"/>
      <c r="AE1843" s="17"/>
      <c r="AG1843" s="17"/>
      <c r="AK1843" s="132"/>
      <c r="AL1843" s="132"/>
      <c r="AM1843" s="132"/>
      <c r="AN1843" s="132"/>
      <c r="AO1843" s="132"/>
      <c r="AP1843" s="132"/>
      <c r="AQ1843" s="132"/>
      <c r="AR1843" s="132"/>
      <c r="AS1843" s="132"/>
      <c r="AT1843" s="133"/>
      <c r="AU1843" s="133"/>
      <c r="AV1843" s="133"/>
      <c r="AW1843" s="133"/>
      <c r="AX1843" s="134"/>
      <c r="AY1843" s="134"/>
      <c r="AZ1843" s="134"/>
      <c r="BA1843" s="134"/>
      <c r="BB1843" s="134"/>
      <c r="BC1843" s="135"/>
      <c r="BD1843" s="136"/>
      <c r="BG1843" s="48"/>
    </row>
    <row r="1844" spans="1:59" s="5" customFormat="1">
      <c r="A1844" s="127"/>
      <c r="G1844" s="17"/>
      <c r="J1844" s="128"/>
      <c r="K1844" s="129"/>
      <c r="L1844" s="129"/>
      <c r="M1844" s="36"/>
      <c r="N1844" s="130"/>
      <c r="S1844" s="17"/>
      <c r="T1844" s="153"/>
      <c r="X1844" s="17"/>
      <c r="Z1844" s="17"/>
      <c r="AA1844" s="131"/>
      <c r="AB1844" s="47"/>
      <c r="AE1844" s="17"/>
      <c r="AG1844" s="17"/>
      <c r="AK1844" s="132"/>
      <c r="AL1844" s="132"/>
      <c r="AM1844" s="132"/>
      <c r="AN1844" s="132"/>
      <c r="AO1844" s="132"/>
      <c r="AP1844" s="132"/>
      <c r="AQ1844" s="132"/>
      <c r="AR1844" s="132"/>
      <c r="AS1844" s="132"/>
      <c r="AT1844" s="133"/>
      <c r="AU1844" s="133"/>
      <c r="AV1844" s="133"/>
      <c r="AW1844" s="133"/>
      <c r="AX1844" s="134"/>
      <c r="AY1844" s="134"/>
      <c r="AZ1844" s="134"/>
      <c r="BA1844" s="134"/>
      <c r="BB1844" s="134"/>
      <c r="BC1844" s="135"/>
      <c r="BD1844" s="136"/>
      <c r="BG1844" s="48"/>
    </row>
    <row r="1845" spans="1:59" s="5" customFormat="1">
      <c r="A1845" s="127"/>
      <c r="G1845" s="17"/>
      <c r="J1845" s="128"/>
      <c r="K1845" s="129"/>
      <c r="L1845" s="129"/>
      <c r="M1845" s="36"/>
      <c r="N1845" s="130"/>
      <c r="S1845" s="17"/>
      <c r="T1845" s="153"/>
      <c r="X1845" s="17"/>
      <c r="Z1845" s="17"/>
      <c r="AA1845" s="131"/>
      <c r="AB1845" s="47"/>
      <c r="AE1845" s="17"/>
      <c r="AG1845" s="17"/>
      <c r="AK1845" s="132"/>
      <c r="AL1845" s="132"/>
      <c r="AM1845" s="132"/>
      <c r="AN1845" s="132"/>
      <c r="AO1845" s="132"/>
      <c r="AP1845" s="132"/>
      <c r="AQ1845" s="132"/>
      <c r="AR1845" s="132"/>
      <c r="AS1845" s="132"/>
      <c r="AT1845" s="133"/>
      <c r="AU1845" s="133"/>
      <c r="AV1845" s="133"/>
      <c r="AW1845" s="133"/>
      <c r="AX1845" s="134"/>
      <c r="AY1845" s="134"/>
      <c r="AZ1845" s="134"/>
      <c r="BA1845" s="134"/>
      <c r="BB1845" s="134"/>
      <c r="BC1845" s="135"/>
      <c r="BD1845" s="136"/>
      <c r="BG1845" s="48"/>
    </row>
    <row r="1846" spans="1:59" s="5" customFormat="1">
      <c r="A1846" s="127"/>
      <c r="G1846" s="17"/>
      <c r="J1846" s="128"/>
      <c r="K1846" s="129"/>
      <c r="L1846" s="129"/>
      <c r="M1846" s="36"/>
      <c r="N1846" s="130"/>
      <c r="S1846" s="17"/>
      <c r="T1846" s="153"/>
      <c r="X1846" s="17"/>
      <c r="Z1846" s="17"/>
      <c r="AA1846" s="131"/>
      <c r="AB1846" s="47"/>
      <c r="AE1846" s="17"/>
      <c r="AG1846" s="17"/>
      <c r="AK1846" s="132"/>
      <c r="AL1846" s="132"/>
      <c r="AM1846" s="132"/>
      <c r="AN1846" s="132"/>
      <c r="AO1846" s="132"/>
      <c r="AP1846" s="132"/>
      <c r="AQ1846" s="132"/>
      <c r="AR1846" s="132"/>
      <c r="AS1846" s="132"/>
      <c r="AT1846" s="133"/>
      <c r="AU1846" s="133"/>
      <c r="AV1846" s="133"/>
      <c r="AW1846" s="133"/>
      <c r="AX1846" s="134"/>
      <c r="AY1846" s="134"/>
      <c r="AZ1846" s="134"/>
      <c r="BA1846" s="134"/>
      <c r="BB1846" s="134"/>
      <c r="BC1846" s="135"/>
      <c r="BD1846" s="136"/>
      <c r="BG1846" s="48"/>
    </row>
    <row r="1847" spans="1:59" s="5" customFormat="1">
      <c r="A1847" s="127"/>
      <c r="G1847" s="17"/>
      <c r="J1847" s="128"/>
      <c r="K1847" s="129"/>
      <c r="L1847" s="129"/>
      <c r="M1847" s="36"/>
      <c r="N1847" s="130"/>
      <c r="S1847" s="17"/>
      <c r="T1847" s="153"/>
      <c r="X1847" s="17"/>
      <c r="Z1847" s="17"/>
      <c r="AA1847" s="131"/>
      <c r="AB1847" s="47"/>
      <c r="AE1847" s="17"/>
      <c r="AG1847" s="17"/>
      <c r="AK1847" s="132"/>
      <c r="AL1847" s="132"/>
      <c r="AM1847" s="132"/>
      <c r="AN1847" s="132"/>
      <c r="AO1847" s="132"/>
      <c r="AP1847" s="132"/>
      <c r="AQ1847" s="132"/>
      <c r="AR1847" s="132"/>
      <c r="AS1847" s="132"/>
      <c r="AT1847" s="133"/>
      <c r="AU1847" s="133"/>
      <c r="AV1847" s="133"/>
      <c r="AW1847" s="133"/>
      <c r="AX1847" s="134"/>
      <c r="AY1847" s="134"/>
      <c r="AZ1847" s="134"/>
      <c r="BA1847" s="134"/>
      <c r="BB1847" s="134"/>
      <c r="BC1847" s="135"/>
      <c r="BD1847" s="136"/>
      <c r="BG1847" s="48"/>
    </row>
    <row r="1848" spans="1:59" s="5" customFormat="1">
      <c r="A1848" s="127"/>
      <c r="G1848" s="17"/>
      <c r="J1848" s="128"/>
      <c r="K1848" s="129"/>
      <c r="L1848" s="129"/>
      <c r="M1848" s="36"/>
      <c r="N1848" s="130"/>
      <c r="S1848" s="17"/>
      <c r="T1848" s="153"/>
      <c r="X1848" s="17"/>
      <c r="Z1848" s="17"/>
      <c r="AA1848" s="131"/>
      <c r="AB1848" s="47"/>
      <c r="AE1848" s="17"/>
      <c r="AG1848" s="17"/>
      <c r="AK1848" s="132"/>
      <c r="AL1848" s="132"/>
      <c r="AM1848" s="132"/>
      <c r="AN1848" s="132"/>
      <c r="AO1848" s="132"/>
      <c r="AP1848" s="132"/>
      <c r="AQ1848" s="132"/>
      <c r="AR1848" s="132"/>
      <c r="AS1848" s="132"/>
      <c r="AT1848" s="133"/>
      <c r="AU1848" s="133"/>
      <c r="AV1848" s="133"/>
      <c r="AW1848" s="133"/>
      <c r="AX1848" s="134"/>
      <c r="AY1848" s="134"/>
      <c r="AZ1848" s="134"/>
      <c r="BA1848" s="134"/>
      <c r="BB1848" s="134"/>
      <c r="BC1848" s="135"/>
      <c r="BD1848" s="136"/>
      <c r="BG1848" s="48"/>
    </row>
    <row r="1849" spans="1:59" s="5" customFormat="1">
      <c r="A1849" s="127"/>
      <c r="G1849" s="17"/>
      <c r="J1849" s="128"/>
      <c r="K1849" s="129"/>
      <c r="L1849" s="129"/>
      <c r="M1849" s="36"/>
      <c r="N1849" s="130"/>
      <c r="S1849" s="17"/>
      <c r="T1849" s="153"/>
      <c r="X1849" s="17"/>
      <c r="Z1849" s="17"/>
      <c r="AA1849" s="131"/>
      <c r="AB1849" s="47"/>
      <c r="AE1849" s="17"/>
      <c r="AG1849" s="17"/>
      <c r="AK1849" s="132"/>
      <c r="AL1849" s="132"/>
      <c r="AM1849" s="132"/>
      <c r="AN1849" s="132"/>
      <c r="AO1849" s="132"/>
      <c r="AP1849" s="132"/>
      <c r="AQ1849" s="132"/>
      <c r="AR1849" s="132"/>
      <c r="AS1849" s="132"/>
      <c r="AT1849" s="133"/>
      <c r="AU1849" s="133"/>
      <c r="AV1849" s="133"/>
      <c r="AW1849" s="133"/>
      <c r="AX1849" s="134"/>
      <c r="AY1849" s="134"/>
      <c r="AZ1849" s="134"/>
      <c r="BA1849" s="134"/>
      <c r="BB1849" s="134"/>
      <c r="BC1849" s="135"/>
      <c r="BD1849" s="136"/>
      <c r="BG1849" s="48"/>
    </row>
    <row r="1850" spans="1:59" s="5" customFormat="1">
      <c r="A1850" s="127"/>
      <c r="G1850" s="17"/>
      <c r="J1850" s="128"/>
      <c r="K1850" s="129"/>
      <c r="L1850" s="129"/>
      <c r="M1850" s="36"/>
      <c r="N1850" s="130"/>
      <c r="S1850" s="17"/>
      <c r="T1850" s="153"/>
      <c r="X1850" s="17"/>
      <c r="Z1850" s="17"/>
      <c r="AA1850" s="131"/>
      <c r="AB1850" s="47"/>
      <c r="AE1850" s="17"/>
      <c r="AG1850" s="17"/>
      <c r="AK1850" s="132"/>
      <c r="AL1850" s="132"/>
      <c r="AM1850" s="132"/>
      <c r="AN1850" s="132"/>
      <c r="AO1850" s="132"/>
      <c r="AP1850" s="132"/>
      <c r="AQ1850" s="132"/>
      <c r="AR1850" s="132"/>
      <c r="AS1850" s="132"/>
      <c r="AT1850" s="133"/>
      <c r="AU1850" s="133"/>
      <c r="AV1850" s="133"/>
      <c r="AW1850" s="133"/>
      <c r="AX1850" s="134"/>
      <c r="AY1850" s="134"/>
      <c r="AZ1850" s="134"/>
      <c r="BA1850" s="134"/>
      <c r="BB1850" s="134"/>
      <c r="BC1850" s="135"/>
      <c r="BD1850" s="136"/>
      <c r="BG1850" s="48"/>
    </row>
    <row r="1851" spans="1:59" s="5" customFormat="1">
      <c r="A1851" s="127"/>
      <c r="G1851" s="17"/>
      <c r="J1851" s="128"/>
      <c r="K1851" s="129"/>
      <c r="L1851" s="129"/>
      <c r="M1851" s="36"/>
      <c r="N1851" s="130"/>
      <c r="S1851" s="17"/>
      <c r="T1851" s="153"/>
      <c r="X1851" s="17"/>
      <c r="Z1851" s="17"/>
      <c r="AA1851" s="131"/>
      <c r="AB1851" s="47"/>
      <c r="AE1851" s="17"/>
      <c r="AG1851" s="17"/>
      <c r="AK1851" s="132"/>
      <c r="AL1851" s="132"/>
      <c r="AM1851" s="132"/>
      <c r="AN1851" s="132"/>
      <c r="AO1851" s="132"/>
      <c r="AP1851" s="132"/>
      <c r="AQ1851" s="132"/>
      <c r="AR1851" s="132"/>
      <c r="AS1851" s="132"/>
      <c r="AT1851" s="133"/>
      <c r="AU1851" s="133"/>
      <c r="AV1851" s="133"/>
      <c r="AW1851" s="133"/>
      <c r="AX1851" s="134"/>
      <c r="AY1851" s="134"/>
      <c r="AZ1851" s="134"/>
      <c r="BA1851" s="134"/>
      <c r="BB1851" s="134"/>
      <c r="BC1851" s="135"/>
      <c r="BD1851" s="136"/>
      <c r="BG1851" s="48"/>
    </row>
    <row r="1852" spans="1:59" s="5" customFormat="1">
      <c r="A1852" s="127"/>
      <c r="G1852" s="17"/>
      <c r="J1852" s="128"/>
      <c r="K1852" s="129"/>
      <c r="L1852" s="129"/>
      <c r="M1852" s="36"/>
      <c r="N1852" s="130"/>
      <c r="S1852" s="17"/>
      <c r="T1852" s="153"/>
      <c r="X1852" s="17"/>
      <c r="Z1852" s="17"/>
      <c r="AA1852" s="131"/>
      <c r="AB1852" s="47"/>
      <c r="AE1852" s="17"/>
      <c r="AG1852" s="17"/>
      <c r="AK1852" s="132"/>
      <c r="AL1852" s="132"/>
      <c r="AM1852" s="132"/>
      <c r="AN1852" s="132"/>
      <c r="AO1852" s="132"/>
      <c r="AP1852" s="132"/>
      <c r="AQ1852" s="132"/>
      <c r="AR1852" s="132"/>
      <c r="AS1852" s="132"/>
      <c r="AT1852" s="133"/>
      <c r="AU1852" s="133"/>
      <c r="AV1852" s="133"/>
      <c r="AW1852" s="133"/>
      <c r="AX1852" s="134"/>
      <c r="AY1852" s="134"/>
      <c r="AZ1852" s="134"/>
      <c r="BA1852" s="134"/>
      <c r="BB1852" s="134"/>
      <c r="BC1852" s="135"/>
      <c r="BD1852" s="136"/>
      <c r="BG1852" s="48"/>
    </row>
    <row r="1853" spans="1:59" s="5" customFormat="1">
      <c r="A1853" s="127"/>
      <c r="G1853" s="17"/>
      <c r="J1853" s="128"/>
      <c r="K1853" s="129"/>
      <c r="L1853" s="129"/>
      <c r="M1853" s="36"/>
      <c r="N1853" s="130"/>
      <c r="S1853" s="17"/>
      <c r="T1853" s="153"/>
      <c r="X1853" s="17"/>
      <c r="Z1853" s="17"/>
      <c r="AA1853" s="131"/>
      <c r="AB1853" s="47"/>
      <c r="AE1853" s="17"/>
      <c r="AG1853" s="17"/>
      <c r="AK1853" s="132"/>
      <c r="AL1853" s="132"/>
      <c r="AM1853" s="132"/>
      <c r="AN1853" s="132"/>
      <c r="AO1853" s="132"/>
      <c r="AP1853" s="132"/>
      <c r="AQ1853" s="132"/>
      <c r="AR1853" s="132"/>
      <c r="AS1853" s="132"/>
      <c r="AT1853" s="133"/>
      <c r="AU1853" s="133"/>
      <c r="AV1853" s="133"/>
      <c r="AW1853" s="133"/>
      <c r="AX1853" s="134"/>
      <c r="AY1853" s="134"/>
      <c r="AZ1853" s="134"/>
      <c r="BA1853" s="134"/>
      <c r="BB1853" s="134"/>
      <c r="BC1853" s="135"/>
      <c r="BD1853" s="136"/>
      <c r="BG1853" s="48"/>
    </row>
    <row r="1854" spans="1:59" s="5" customFormat="1">
      <c r="A1854" s="127"/>
      <c r="G1854" s="17"/>
      <c r="J1854" s="128"/>
      <c r="K1854" s="129"/>
      <c r="L1854" s="129"/>
      <c r="M1854" s="36"/>
      <c r="N1854" s="130"/>
      <c r="S1854" s="17"/>
      <c r="T1854" s="153"/>
      <c r="X1854" s="17"/>
      <c r="Z1854" s="17"/>
      <c r="AA1854" s="131"/>
      <c r="AB1854" s="47"/>
      <c r="AE1854" s="17"/>
      <c r="AG1854" s="17"/>
      <c r="AK1854" s="132"/>
      <c r="AL1854" s="132"/>
      <c r="AM1854" s="132"/>
      <c r="AN1854" s="132"/>
      <c r="AO1854" s="132"/>
      <c r="AP1854" s="132"/>
      <c r="AQ1854" s="132"/>
      <c r="AR1854" s="132"/>
      <c r="AS1854" s="132"/>
      <c r="AT1854" s="133"/>
      <c r="AU1854" s="133"/>
      <c r="AV1854" s="133"/>
      <c r="AW1854" s="133"/>
      <c r="AX1854" s="134"/>
      <c r="AY1854" s="134"/>
      <c r="AZ1854" s="134"/>
      <c r="BA1854" s="134"/>
      <c r="BB1854" s="134"/>
      <c r="BC1854" s="135"/>
      <c r="BD1854" s="136"/>
      <c r="BG1854" s="48"/>
    </row>
    <row r="1855" spans="1:59" s="5" customFormat="1">
      <c r="A1855" s="127"/>
      <c r="G1855" s="17"/>
      <c r="J1855" s="128"/>
      <c r="K1855" s="129"/>
      <c r="L1855" s="129"/>
      <c r="M1855" s="36"/>
      <c r="N1855" s="130"/>
      <c r="S1855" s="17"/>
      <c r="T1855" s="153"/>
      <c r="X1855" s="17"/>
      <c r="Z1855" s="17"/>
      <c r="AA1855" s="131"/>
      <c r="AB1855" s="47"/>
      <c r="AE1855" s="17"/>
      <c r="AG1855" s="17"/>
      <c r="AK1855" s="132"/>
      <c r="AL1855" s="132"/>
      <c r="AM1855" s="132"/>
      <c r="AN1855" s="132"/>
      <c r="AO1855" s="132"/>
      <c r="AP1855" s="132"/>
      <c r="AQ1855" s="132"/>
      <c r="AR1855" s="132"/>
      <c r="AS1855" s="132"/>
      <c r="AT1855" s="133"/>
      <c r="AU1855" s="133"/>
      <c r="AV1855" s="133"/>
      <c r="AW1855" s="133"/>
      <c r="AX1855" s="134"/>
      <c r="AY1855" s="134"/>
      <c r="AZ1855" s="134"/>
      <c r="BA1855" s="134"/>
      <c r="BB1855" s="134"/>
      <c r="BC1855" s="135"/>
      <c r="BD1855" s="136"/>
      <c r="BG1855" s="48"/>
    </row>
    <row r="1856" spans="1:59" s="5" customFormat="1">
      <c r="A1856" s="127"/>
      <c r="G1856" s="17"/>
      <c r="J1856" s="128"/>
      <c r="K1856" s="129"/>
      <c r="L1856" s="129"/>
      <c r="M1856" s="36"/>
      <c r="N1856" s="130"/>
      <c r="S1856" s="17"/>
      <c r="T1856" s="153"/>
      <c r="X1856" s="17"/>
      <c r="Z1856" s="17"/>
      <c r="AA1856" s="131"/>
      <c r="AB1856" s="47"/>
      <c r="AE1856" s="17"/>
      <c r="AG1856" s="17"/>
      <c r="AK1856" s="132"/>
      <c r="AL1856" s="132"/>
      <c r="AM1856" s="132"/>
      <c r="AN1856" s="132"/>
      <c r="AO1856" s="132"/>
      <c r="AP1856" s="132"/>
      <c r="AQ1856" s="132"/>
      <c r="AR1856" s="132"/>
      <c r="AS1856" s="132"/>
      <c r="AT1856" s="133"/>
      <c r="AU1856" s="133"/>
      <c r="AV1856" s="133"/>
      <c r="AW1856" s="133"/>
      <c r="AX1856" s="134"/>
      <c r="AY1856" s="134"/>
      <c r="AZ1856" s="134"/>
      <c r="BA1856" s="134"/>
      <c r="BB1856" s="134"/>
      <c r="BC1856" s="135"/>
      <c r="BD1856" s="136"/>
      <c r="BG1856" s="48"/>
    </row>
    <row r="1857" spans="1:59" s="5" customFormat="1">
      <c r="A1857" s="127"/>
      <c r="G1857" s="17"/>
      <c r="J1857" s="128"/>
      <c r="K1857" s="129"/>
      <c r="L1857" s="129"/>
      <c r="M1857" s="36"/>
      <c r="N1857" s="130"/>
      <c r="S1857" s="17"/>
      <c r="T1857" s="153"/>
      <c r="X1857" s="17"/>
      <c r="Z1857" s="17"/>
      <c r="AA1857" s="131"/>
      <c r="AB1857" s="47"/>
      <c r="AE1857" s="17"/>
      <c r="AG1857" s="17"/>
      <c r="AK1857" s="132"/>
      <c r="AL1857" s="132"/>
      <c r="AM1857" s="132"/>
      <c r="AN1857" s="132"/>
      <c r="AO1857" s="132"/>
      <c r="AP1857" s="132"/>
      <c r="AQ1857" s="132"/>
      <c r="AR1857" s="132"/>
      <c r="AS1857" s="132"/>
      <c r="AT1857" s="133"/>
      <c r="AU1857" s="133"/>
      <c r="AV1857" s="133"/>
      <c r="AW1857" s="133"/>
      <c r="AX1857" s="134"/>
      <c r="AY1857" s="134"/>
      <c r="AZ1857" s="134"/>
      <c r="BA1857" s="134"/>
      <c r="BB1857" s="134"/>
      <c r="BC1857" s="135"/>
      <c r="BD1857" s="136"/>
      <c r="BG1857" s="48"/>
    </row>
    <row r="1858" spans="1:59" s="5" customFormat="1">
      <c r="A1858" s="127"/>
      <c r="G1858" s="17"/>
      <c r="J1858" s="128"/>
      <c r="K1858" s="129"/>
      <c r="L1858" s="129"/>
      <c r="M1858" s="36"/>
      <c r="N1858" s="130"/>
      <c r="S1858" s="17"/>
      <c r="T1858" s="153"/>
      <c r="X1858" s="17"/>
      <c r="Z1858" s="17"/>
      <c r="AA1858" s="131"/>
      <c r="AB1858" s="47"/>
      <c r="AE1858" s="17"/>
      <c r="AG1858" s="17"/>
      <c r="AK1858" s="132"/>
      <c r="AL1858" s="132"/>
      <c r="AM1858" s="132"/>
      <c r="AN1858" s="132"/>
      <c r="AO1858" s="132"/>
      <c r="AP1858" s="132"/>
      <c r="AQ1858" s="132"/>
      <c r="AR1858" s="132"/>
      <c r="AS1858" s="132"/>
      <c r="AT1858" s="133"/>
      <c r="AU1858" s="133"/>
      <c r="AV1858" s="133"/>
      <c r="AW1858" s="133"/>
      <c r="AX1858" s="134"/>
      <c r="AY1858" s="134"/>
      <c r="AZ1858" s="134"/>
      <c r="BA1858" s="134"/>
      <c r="BB1858" s="134"/>
      <c r="BC1858" s="135"/>
      <c r="BD1858" s="136"/>
      <c r="BG1858" s="48"/>
    </row>
    <row r="1859" spans="1:59" s="5" customFormat="1">
      <c r="A1859" s="127"/>
      <c r="G1859" s="17"/>
      <c r="J1859" s="128"/>
      <c r="K1859" s="129"/>
      <c r="L1859" s="129"/>
      <c r="M1859" s="36"/>
      <c r="N1859" s="130"/>
      <c r="S1859" s="17"/>
      <c r="T1859" s="153"/>
      <c r="X1859" s="17"/>
      <c r="Z1859" s="17"/>
      <c r="AA1859" s="131"/>
      <c r="AB1859" s="47"/>
      <c r="AE1859" s="17"/>
      <c r="AG1859" s="17"/>
      <c r="AK1859" s="132"/>
      <c r="AL1859" s="132"/>
      <c r="AM1859" s="132"/>
      <c r="AN1859" s="132"/>
      <c r="AO1859" s="132"/>
      <c r="AP1859" s="132"/>
      <c r="AQ1859" s="132"/>
      <c r="AR1859" s="132"/>
      <c r="AS1859" s="132"/>
      <c r="AT1859" s="133"/>
      <c r="AU1859" s="133"/>
      <c r="AV1859" s="133"/>
      <c r="AW1859" s="133"/>
      <c r="AX1859" s="134"/>
      <c r="AY1859" s="134"/>
      <c r="AZ1859" s="134"/>
      <c r="BA1859" s="134"/>
      <c r="BB1859" s="134"/>
      <c r="BC1859" s="135"/>
      <c r="BD1859" s="136"/>
      <c r="BG1859" s="48"/>
    </row>
    <row r="1860" spans="1:59" s="5" customFormat="1">
      <c r="A1860" s="127"/>
      <c r="G1860" s="17"/>
      <c r="J1860" s="128"/>
      <c r="K1860" s="129"/>
      <c r="L1860" s="129"/>
      <c r="M1860" s="36"/>
      <c r="N1860" s="130"/>
      <c r="S1860" s="17"/>
      <c r="T1860" s="153"/>
      <c r="X1860" s="17"/>
      <c r="Z1860" s="17"/>
      <c r="AA1860" s="131"/>
      <c r="AB1860" s="47"/>
      <c r="AE1860" s="17"/>
      <c r="AG1860" s="17"/>
      <c r="AK1860" s="132"/>
      <c r="AL1860" s="132"/>
      <c r="AM1860" s="132"/>
      <c r="AN1860" s="132"/>
      <c r="AO1860" s="132"/>
      <c r="AP1860" s="132"/>
      <c r="AQ1860" s="132"/>
      <c r="AR1860" s="132"/>
      <c r="AS1860" s="132"/>
      <c r="AT1860" s="133"/>
      <c r="AU1860" s="133"/>
      <c r="AV1860" s="133"/>
      <c r="AW1860" s="133"/>
      <c r="AX1860" s="134"/>
      <c r="AY1860" s="134"/>
      <c r="AZ1860" s="134"/>
      <c r="BA1860" s="134"/>
      <c r="BB1860" s="134"/>
      <c r="BC1860" s="135"/>
      <c r="BD1860" s="136"/>
      <c r="BG1860" s="48"/>
    </row>
    <row r="1861" spans="1:59" s="5" customFormat="1">
      <c r="A1861" s="127"/>
      <c r="G1861" s="17"/>
      <c r="J1861" s="128"/>
      <c r="K1861" s="129"/>
      <c r="L1861" s="129"/>
      <c r="M1861" s="36"/>
      <c r="N1861" s="130"/>
      <c r="S1861" s="17"/>
      <c r="T1861" s="153"/>
      <c r="X1861" s="17"/>
      <c r="Z1861" s="17"/>
      <c r="AA1861" s="131"/>
      <c r="AB1861" s="47"/>
      <c r="AE1861" s="17"/>
      <c r="AG1861" s="17"/>
      <c r="AK1861" s="132"/>
      <c r="AL1861" s="132"/>
      <c r="AM1861" s="132"/>
      <c r="AN1861" s="132"/>
      <c r="AO1861" s="132"/>
      <c r="AP1861" s="132"/>
      <c r="AQ1861" s="132"/>
      <c r="AR1861" s="132"/>
      <c r="AS1861" s="132"/>
      <c r="AT1861" s="133"/>
      <c r="AU1861" s="133"/>
      <c r="AV1861" s="133"/>
      <c r="AW1861" s="133"/>
      <c r="AX1861" s="134"/>
      <c r="AY1861" s="134"/>
      <c r="AZ1861" s="134"/>
      <c r="BA1861" s="134"/>
      <c r="BB1861" s="134"/>
      <c r="BC1861" s="135"/>
      <c r="BD1861" s="136"/>
      <c r="BG1861" s="48"/>
    </row>
    <row r="1862" spans="1:59" s="5" customFormat="1">
      <c r="A1862" s="127"/>
      <c r="G1862" s="17"/>
      <c r="J1862" s="128"/>
      <c r="K1862" s="129"/>
      <c r="L1862" s="129"/>
      <c r="M1862" s="36"/>
      <c r="N1862" s="130"/>
      <c r="S1862" s="17"/>
      <c r="T1862" s="153"/>
      <c r="X1862" s="17"/>
      <c r="Z1862" s="17"/>
      <c r="AA1862" s="131"/>
      <c r="AB1862" s="47"/>
      <c r="AE1862" s="17"/>
      <c r="AG1862" s="17"/>
      <c r="AK1862" s="132"/>
      <c r="AL1862" s="132"/>
      <c r="AM1862" s="132"/>
      <c r="AN1862" s="132"/>
      <c r="AO1862" s="132"/>
      <c r="AP1862" s="132"/>
      <c r="AQ1862" s="132"/>
      <c r="AR1862" s="132"/>
      <c r="AS1862" s="132"/>
      <c r="AT1862" s="133"/>
      <c r="AU1862" s="133"/>
      <c r="AV1862" s="133"/>
      <c r="AW1862" s="133"/>
      <c r="AX1862" s="134"/>
      <c r="AY1862" s="134"/>
      <c r="AZ1862" s="134"/>
      <c r="BA1862" s="134"/>
      <c r="BB1862" s="134"/>
      <c r="BC1862" s="135"/>
      <c r="BD1862" s="136"/>
      <c r="BG1862" s="48"/>
    </row>
    <row r="1863" spans="1:59" s="5" customFormat="1">
      <c r="A1863" s="127"/>
      <c r="G1863" s="17"/>
      <c r="J1863" s="128"/>
      <c r="K1863" s="129"/>
      <c r="L1863" s="129"/>
      <c r="M1863" s="36"/>
      <c r="N1863" s="130"/>
      <c r="S1863" s="17"/>
      <c r="T1863" s="153"/>
      <c r="X1863" s="17"/>
      <c r="Z1863" s="17"/>
      <c r="AA1863" s="131"/>
      <c r="AB1863" s="47"/>
      <c r="AE1863" s="17"/>
      <c r="AG1863" s="17"/>
      <c r="AK1863" s="132"/>
      <c r="AL1863" s="132"/>
      <c r="AM1863" s="132"/>
      <c r="AN1863" s="132"/>
      <c r="AO1863" s="132"/>
      <c r="AP1863" s="132"/>
      <c r="AQ1863" s="132"/>
      <c r="AR1863" s="132"/>
      <c r="AS1863" s="132"/>
      <c r="AT1863" s="133"/>
      <c r="AU1863" s="133"/>
      <c r="AV1863" s="133"/>
      <c r="AW1863" s="133"/>
      <c r="AX1863" s="134"/>
      <c r="AY1863" s="134"/>
      <c r="AZ1863" s="134"/>
      <c r="BA1863" s="134"/>
      <c r="BB1863" s="134"/>
      <c r="BC1863" s="135"/>
      <c r="BD1863" s="136"/>
      <c r="BG1863" s="48"/>
    </row>
    <row r="1864" spans="1:59" s="5" customFormat="1">
      <c r="A1864" s="127"/>
      <c r="G1864" s="17"/>
      <c r="J1864" s="128"/>
      <c r="K1864" s="129"/>
      <c r="L1864" s="129"/>
      <c r="M1864" s="36"/>
      <c r="N1864" s="130"/>
      <c r="S1864" s="17"/>
      <c r="T1864" s="153"/>
      <c r="X1864" s="17"/>
      <c r="Z1864" s="17"/>
      <c r="AA1864" s="131"/>
      <c r="AB1864" s="47"/>
      <c r="AE1864" s="17"/>
      <c r="AG1864" s="17"/>
      <c r="AK1864" s="132"/>
      <c r="AL1864" s="132"/>
      <c r="AM1864" s="132"/>
      <c r="AN1864" s="132"/>
      <c r="AO1864" s="132"/>
      <c r="AP1864" s="132"/>
      <c r="AQ1864" s="132"/>
      <c r="AR1864" s="132"/>
      <c r="AS1864" s="132"/>
      <c r="AT1864" s="133"/>
      <c r="AU1864" s="133"/>
      <c r="AV1864" s="133"/>
      <c r="AW1864" s="133"/>
      <c r="AX1864" s="134"/>
      <c r="AY1864" s="134"/>
      <c r="AZ1864" s="134"/>
      <c r="BA1864" s="134"/>
      <c r="BB1864" s="134"/>
      <c r="BC1864" s="135"/>
      <c r="BD1864" s="136"/>
      <c r="BG1864" s="48"/>
    </row>
    <row r="1865" spans="1:59" s="5" customFormat="1">
      <c r="A1865" s="127"/>
      <c r="G1865" s="17"/>
      <c r="J1865" s="128"/>
      <c r="K1865" s="129"/>
      <c r="L1865" s="129"/>
      <c r="M1865" s="36"/>
      <c r="N1865" s="130"/>
      <c r="S1865" s="17"/>
      <c r="T1865" s="153"/>
      <c r="X1865" s="17"/>
      <c r="Z1865" s="17"/>
      <c r="AA1865" s="131"/>
      <c r="AB1865" s="47"/>
      <c r="AE1865" s="17"/>
      <c r="AG1865" s="17"/>
      <c r="AK1865" s="132"/>
      <c r="AL1865" s="132"/>
      <c r="AM1865" s="132"/>
      <c r="AN1865" s="132"/>
      <c r="AO1865" s="132"/>
      <c r="AP1865" s="132"/>
      <c r="AQ1865" s="132"/>
      <c r="AR1865" s="132"/>
      <c r="AS1865" s="132"/>
      <c r="AT1865" s="133"/>
      <c r="AU1865" s="133"/>
      <c r="AV1865" s="133"/>
      <c r="AW1865" s="133"/>
      <c r="AX1865" s="134"/>
      <c r="AY1865" s="134"/>
      <c r="AZ1865" s="134"/>
      <c r="BA1865" s="134"/>
      <c r="BB1865" s="134"/>
      <c r="BC1865" s="135"/>
      <c r="BD1865" s="136"/>
      <c r="BG1865" s="48"/>
    </row>
    <row r="1866" spans="1:59" s="5" customFormat="1">
      <c r="A1866" s="127"/>
      <c r="G1866" s="17"/>
      <c r="J1866" s="128"/>
      <c r="K1866" s="129"/>
      <c r="L1866" s="129"/>
      <c r="M1866" s="36"/>
      <c r="N1866" s="130"/>
      <c r="S1866" s="17"/>
      <c r="T1866" s="153"/>
      <c r="X1866" s="17"/>
      <c r="Z1866" s="17"/>
      <c r="AA1866" s="131"/>
      <c r="AB1866" s="47"/>
      <c r="AE1866" s="17"/>
      <c r="AG1866" s="17"/>
      <c r="AK1866" s="132"/>
      <c r="AL1866" s="132"/>
      <c r="AM1866" s="132"/>
      <c r="AN1866" s="132"/>
      <c r="AO1866" s="132"/>
      <c r="AP1866" s="132"/>
      <c r="AQ1866" s="132"/>
      <c r="AR1866" s="132"/>
      <c r="AS1866" s="132"/>
      <c r="AT1866" s="133"/>
      <c r="AU1866" s="133"/>
      <c r="AV1866" s="133"/>
      <c r="AW1866" s="133"/>
      <c r="AX1866" s="134"/>
      <c r="AY1866" s="134"/>
      <c r="AZ1866" s="134"/>
      <c r="BA1866" s="134"/>
      <c r="BB1866" s="134"/>
      <c r="BC1866" s="135"/>
      <c r="BD1866" s="136"/>
      <c r="BG1866" s="48"/>
    </row>
    <row r="1867" spans="1:59" s="5" customFormat="1">
      <c r="A1867" s="127"/>
      <c r="G1867" s="17"/>
      <c r="J1867" s="128"/>
      <c r="K1867" s="129"/>
      <c r="L1867" s="129"/>
      <c r="M1867" s="36"/>
      <c r="N1867" s="130"/>
      <c r="S1867" s="17"/>
      <c r="T1867" s="153"/>
      <c r="X1867" s="17"/>
      <c r="Z1867" s="17"/>
      <c r="AA1867" s="131"/>
      <c r="AB1867" s="47"/>
      <c r="AE1867" s="17"/>
      <c r="AG1867" s="17"/>
      <c r="AK1867" s="132"/>
      <c r="AL1867" s="132"/>
      <c r="AM1867" s="132"/>
      <c r="AN1867" s="132"/>
      <c r="AO1867" s="132"/>
      <c r="AP1867" s="132"/>
      <c r="AQ1867" s="132"/>
      <c r="AR1867" s="132"/>
      <c r="AS1867" s="132"/>
      <c r="AT1867" s="133"/>
      <c r="AU1867" s="133"/>
      <c r="AV1867" s="133"/>
      <c r="AW1867" s="133"/>
      <c r="AX1867" s="134"/>
      <c r="AY1867" s="134"/>
      <c r="AZ1867" s="134"/>
      <c r="BA1867" s="134"/>
      <c r="BB1867" s="134"/>
      <c r="BC1867" s="135"/>
      <c r="BD1867" s="136"/>
      <c r="BG1867" s="48"/>
    </row>
    <row r="1868" spans="1:59" s="5" customFormat="1">
      <c r="A1868" s="127"/>
      <c r="G1868" s="17"/>
      <c r="J1868" s="128"/>
      <c r="K1868" s="129"/>
      <c r="L1868" s="129"/>
      <c r="M1868" s="36"/>
      <c r="N1868" s="130"/>
      <c r="S1868" s="17"/>
      <c r="T1868" s="153"/>
      <c r="X1868" s="17"/>
      <c r="Z1868" s="17"/>
      <c r="AA1868" s="131"/>
      <c r="AB1868" s="47"/>
      <c r="AE1868" s="17"/>
      <c r="AG1868" s="17"/>
      <c r="AK1868" s="132"/>
      <c r="AL1868" s="132"/>
      <c r="AM1868" s="132"/>
      <c r="AN1868" s="132"/>
      <c r="AO1868" s="132"/>
      <c r="AP1868" s="132"/>
      <c r="AQ1868" s="132"/>
      <c r="AR1868" s="132"/>
      <c r="AS1868" s="132"/>
      <c r="AT1868" s="133"/>
      <c r="AU1868" s="133"/>
      <c r="AV1868" s="133"/>
      <c r="AW1868" s="133"/>
      <c r="AX1868" s="134"/>
      <c r="AY1868" s="134"/>
      <c r="AZ1868" s="134"/>
      <c r="BA1868" s="134"/>
      <c r="BB1868" s="134"/>
      <c r="BC1868" s="135"/>
      <c r="BD1868" s="136"/>
      <c r="BG1868" s="48"/>
    </row>
    <row r="1869" spans="1:59" s="5" customFormat="1">
      <c r="A1869" s="127"/>
      <c r="G1869" s="17"/>
      <c r="J1869" s="128"/>
      <c r="K1869" s="129"/>
      <c r="L1869" s="129"/>
      <c r="M1869" s="36"/>
      <c r="N1869" s="130"/>
      <c r="S1869" s="17"/>
      <c r="T1869" s="153"/>
      <c r="X1869" s="17"/>
      <c r="Z1869" s="17"/>
      <c r="AA1869" s="131"/>
      <c r="AB1869" s="47"/>
      <c r="AE1869" s="17"/>
      <c r="AG1869" s="17"/>
      <c r="AK1869" s="132"/>
      <c r="AL1869" s="132"/>
      <c r="AM1869" s="132"/>
      <c r="AN1869" s="132"/>
      <c r="AO1869" s="132"/>
      <c r="AP1869" s="132"/>
      <c r="AQ1869" s="132"/>
      <c r="AR1869" s="132"/>
      <c r="AS1869" s="132"/>
      <c r="AT1869" s="133"/>
      <c r="AU1869" s="133"/>
      <c r="AV1869" s="133"/>
      <c r="AW1869" s="133"/>
      <c r="AX1869" s="134"/>
      <c r="AY1869" s="134"/>
      <c r="AZ1869" s="134"/>
      <c r="BA1869" s="134"/>
      <c r="BB1869" s="134"/>
      <c r="BC1869" s="135"/>
      <c r="BD1869" s="136"/>
      <c r="BG1869" s="48"/>
    </row>
    <row r="1870" spans="1:59" s="5" customFormat="1">
      <c r="A1870" s="127"/>
      <c r="G1870" s="17"/>
      <c r="J1870" s="128"/>
      <c r="K1870" s="129"/>
      <c r="L1870" s="129"/>
      <c r="M1870" s="36"/>
      <c r="N1870" s="130"/>
      <c r="S1870" s="17"/>
      <c r="T1870" s="153"/>
      <c r="X1870" s="17"/>
      <c r="Z1870" s="17"/>
      <c r="AA1870" s="131"/>
      <c r="AB1870" s="47"/>
      <c r="AE1870" s="17"/>
      <c r="AG1870" s="17"/>
      <c r="AK1870" s="132"/>
      <c r="AL1870" s="132"/>
      <c r="AM1870" s="132"/>
      <c r="AN1870" s="132"/>
      <c r="AO1870" s="132"/>
      <c r="AP1870" s="132"/>
      <c r="AQ1870" s="132"/>
      <c r="AR1870" s="132"/>
      <c r="AS1870" s="132"/>
      <c r="AT1870" s="133"/>
      <c r="AU1870" s="133"/>
      <c r="AV1870" s="133"/>
      <c r="AW1870" s="133"/>
      <c r="AX1870" s="134"/>
      <c r="AY1870" s="134"/>
      <c r="AZ1870" s="134"/>
      <c r="BA1870" s="134"/>
      <c r="BB1870" s="134"/>
      <c r="BC1870" s="135"/>
      <c r="BD1870" s="136"/>
      <c r="BG1870" s="48"/>
    </row>
    <row r="1871" spans="1:59" s="5" customFormat="1">
      <c r="A1871" s="127"/>
      <c r="G1871" s="17"/>
      <c r="J1871" s="128"/>
      <c r="K1871" s="129"/>
      <c r="L1871" s="129"/>
      <c r="M1871" s="36"/>
      <c r="N1871" s="130"/>
      <c r="S1871" s="17"/>
      <c r="T1871" s="153"/>
      <c r="X1871" s="17"/>
      <c r="Z1871" s="17"/>
      <c r="AA1871" s="131"/>
      <c r="AB1871" s="47"/>
      <c r="AE1871" s="17"/>
      <c r="AG1871" s="17"/>
      <c r="AK1871" s="132"/>
      <c r="AL1871" s="132"/>
      <c r="AM1871" s="132"/>
      <c r="AN1871" s="132"/>
      <c r="AO1871" s="132"/>
      <c r="AP1871" s="132"/>
      <c r="AQ1871" s="132"/>
      <c r="AR1871" s="132"/>
      <c r="AS1871" s="132"/>
      <c r="AT1871" s="133"/>
      <c r="AU1871" s="133"/>
      <c r="AV1871" s="133"/>
      <c r="AW1871" s="133"/>
      <c r="AX1871" s="134"/>
      <c r="AY1871" s="134"/>
      <c r="AZ1871" s="134"/>
      <c r="BA1871" s="134"/>
      <c r="BB1871" s="134"/>
      <c r="BC1871" s="135"/>
      <c r="BD1871" s="136"/>
      <c r="BG1871" s="48"/>
    </row>
    <row r="1872" spans="1:59" s="5" customFormat="1">
      <c r="A1872" s="127"/>
      <c r="G1872" s="17"/>
      <c r="J1872" s="128"/>
      <c r="K1872" s="129"/>
      <c r="L1872" s="129"/>
      <c r="M1872" s="36"/>
      <c r="N1872" s="130"/>
      <c r="S1872" s="17"/>
      <c r="T1872" s="153"/>
      <c r="X1872" s="17"/>
      <c r="Z1872" s="17"/>
      <c r="AA1872" s="131"/>
      <c r="AB1872" s="47"/>
      <c r="AE1872" s="17"/>
      <c r="AG1872" s="17"/>
      <c r="AK1872" s="132"/>
      <c r="AL1872" s="132"/>
      <c r="AM1872" s="132"/>
      <c r="AN1872" s="132"/>
      <c r="AO1872" s="132"/>
      <c r="AP1872" s="132"/>
      <c r="AQ1872" s="132"/>
      <c r="AR1872" s="132"/>
      <c r="AS1872" s="132"/>
      <c r="AT1872" s="133"/>
      <c r="AU1872" s="133"/>
      <c r="AV1872" s="133"/>
      <c r="AW1872" s="133"/>
      <c r="AX1872" s="134"/>
      <c r="AY1872" s="134"/>
      <c r="AZ1872" s="134"/>
      <c r="BA1872" s="134"/>
      <c r="BB1872" s="134"/>
      <c r="BC1872" s="135"/>
      <c r="BD1872" s="136"/>
      <c r="BG1872" s="48"/>
    </row>
    <row r="1873" spans="1:59" s="5" customFormat="1">
      <c r="A1873" s="127"/>
      <c r="G1873" s="17"/>
      <c r="J1873" s="128"/>
      <c r="K1873" s="129"/>
      <c r="L1873" s="129"/>
      <c r="M1873" s="36"/>
      <c r="N1873" s="130"/>
      <c r="S1873" s="17"/>
      <c r="T1873" s="153"/>
      <c r="X1873" s="17"/>
      <c r="Z1873" s="17"/>
      <c r="AA1873" s="131"/>
      <c r="AB1873" s="47"/>
      <c r="AE1873" s="17"/>
      <c r="AG1873" s="17"/>
      <c r="AK1873" s="132"/>
      <c r="AL1873" s="132"/>
      <c r="AM1873" s="132"/>
      <c r="AN1873" s="132"/>
      <c r="AO1873" s="132"/>
      <c r="AP1873" s="132"/>
      <c r="AQ1873" s="132"/>
      <c r="AR1873" s="132"/>
      <c r="AS1873" s="132"/>
      <c r="AT1873" s="133"/>
      <c r="AU1873" s="133"/>
      <c r="AV1873" s="133"/>
      <c r="AW1873" s="133"/>
      <c r="AX1873" s="134"/>
      <c r="AY1873" s="134"/>
      <c r="AZ1873" s="134"/>
      <c r="BA1873" s="134"/>
      <c r="BB1873" s="134"/>
      <c r="BC1873" s="135"/>
      <c r="BD1873" s="136"/>
      <c r="BG1873" s="48"/>
    </row>
    <row r="1874" spans="1:59" s="5" customFormat="1">
      <c r="A1874" s="127"/>
      <c r="G1874" s="17"/>
      <c r="J1874" s="128"/>
      <c r="K1874" s="129"/>
      <c r="L1874" s="129"/>
      <c r="M1874" s="36"/>
      <c r="N1874" s="130"/>
      <c r="S1874" s="17"/>
      <c r="T1874" s="153"/>
      <c r="X1874" s="17"/>
      <c r="Z1874" s="17"/>
      <c r="AA1874" s="131"/>
      <c r="AB1874" s="47"/>
      <c r="AE1874" s="17"/>
      <c r="AG1874" s="17"/>
      <c r="AK1874" s="132"/>
      <c r="AL1874" s="132"/>
      <c r="AM1874" s="132"/>
      <c r="AN1874" s="132"/>
      <c r="AO1874" s="132"/>
      <c r="AP1874" s="132"/>
      <c r="AQ1874" s="132"/>
      <c r="AR1874" s="132"/>
      <c r="AS1874" s="132"/>
      <c r="AT1874" s="133"/>
      <c r="AU1874" s="133"/>
      <c r="AV1874" s="133"/>
      <c r="AW1874" s="133"/>
      <c r="AX1874" s="134"/>
      <c r="AY1874" s="134"/>
      <c r="AZ1874" s="134"/>
      <c r="BA1874" s="134"/>
      <c r="BB1874" s="134"/>
      <c r="BC1874" s="135"/>
      <c r="BD1874" s="136"/>
      <c r="BG1874" s="48"/>
    </row>
    <row r="1875" spans="1:59" s="5" customFormat="1">
      <c r="A1875" s="127"/>
      <c r="G1875" s="17"/>
      <c r="J1875" s="128"/>
      <c r="K1875" s="129"/>
      <c r="L1875" s="129"/>
      <c r="M1875" s="36"/>
      <c r="N1875" s="130"/>
      <c r="S1875" s="17"/>
      <c r="T1875" s="153"/>
      <c r="X1875" s="17"/>
      <c r="Z1875" s="17"/>
      <c r="AA1875" s="131"/>
      <c r="AB1875" s="47"/>
      <c r="AE1875" s="17"/>
      <c r="AG1875" s="17"/>
      <c r="AK1875" s="132"/>
      <c r="AL1875" s="132"/>
      <c r="AM1875" s="132"/>
      <c r="AN1875" s="132"/>
      <c r="AO1875" s="132"/>
      <c r="AP1875" s="132"/>
      <c r="AQ1875" s="132"/>
      <c r="AR1875" s="132"/>
      <c r="AS1875" s="132"/>
      <c r="AT1875" s="133"/>
      <c r="AU1875" s="133"/>
      <c r="AV1875" s="133"/>
      <c r="AW1875" s="133"/>
      <c r="AX1875" s="134"/>
      <c r="AY1875" s="134"/>
      <c r="AZ1875" s="134"/>
      <c r="BA1875" s="134"/>
      <c r="BB1875" s="134"/>
      <c r="BC1875" s="135"/>
      <c r="BD1875" s="136"/>
      <c r="BG1875" s="48"/>
    </row>
    <row r="1876" spans="1:59" s="5" customFormat="1">
      <c r="A1876" s="127"/>
      <c r="G1876" s="17"/>
      <c r="J1876" s="128"/>
      <c r="K1876" s="129"/>
      <c r="L1876" s="129"/>
      <c r="M1876" s="36"/>
      <c r="N1876" s="130"/>
      <c r="S1876" s="17"/>
      <c r="T1876" s="153"/>
      <c r="X1876" s="17"/>
      <c r="Z1876" s="17"/>
      <c r="AA1876" s="131"/>
      <c r="AB1876" s="47"/>
      <c r="AE1876" s="17"/>
      <c r="AG1876" s="17"/>
      <c r="AK1876" s="132"/>
      <c r="AL1876" s="132"/>
      <c r="AM1876" s="132"/>
      <c r="AN1876" s="132"/>
      <c r="AO1876" s="132"/>
      <c r="AP1876" s="132"/>
      <c r="AQ1876" s="132"/>
      <c r="AR1876" s="132"/>
      <c r="AS1876" s="132"/>
      <c r="AT1876" s="133"/>
      <c r="AU1876" s="133"/>
      <c r="AV1876" s="133"/>
      <c r="AW1876" s="133"/>
      <c r="AX1876" s="134"/>
      <c r="AY1876" s="134"/>
      <c r="AZ1876" s="134"/>
      <c r="BA1876" s="134"/>
      <c r="BB1876" s="134"/>
      <c r="BC1876" s="135"/>
      <c r="BD1876" s="136"/>
      <c r="BG1876" s="48"/>
    </row>
    <row r="1877" spans="1:59" s="5" customFormat="1">
      <c r="A1877" s="127"/>
      <c r="G1877" s="17"/>
      <c r="J1877" s="128"/>
      <c r="K1877" s="129"/>
      <c r="L1877" s="129"/>
      <c r="M1877" s="36"/>
      <c r="N1877" s="130"/>
      <c r="S1877" s="17"/>
      <c r="T1877" s="153"/>
      <c r="X1877" s="17"/>
      <c r="Z1877" s="17"/>
      <c r="AA1877" s="131"/>
      <c r="AB1877" s="47"/>
      <c r="AE1877" s="17"/>
      <c r="AG1877" s="17"/>
      <c r="AK1877" s="132"/>
      <c r="AL1877" s="132"/>
      <c r="AM1877" s="132"/>
      <c r="AN1877" s="132"/>
      <c r="AO1877" s="132"/>
      <c r="AP1877" s="132"/>
      <c r="AQ1877" s="132"/>
      <c r="AR1877" s="132"/>
      <c r="AS1877" s="132"/>
      <c r="AT1877" s="133"/>
      <c r="AU1877" s="133"/>
      <c r="AV1877" s="133"/>
      <c r="AW1877" s="133"/>
      <c r="AX1877" s="134"/>
      <c r="AY1877" s="134"/>
      <c r="AZ1877" s="134"/>
      <c r="BA1877" s="134"/>
      <c r="BB1877" s="134"/>
      <c r="BC1877" s="135"/>
      <c r="BD1877" s="136"/>
      <c r="BG1877" s="48"/>
    </row>
    <row r="1878" spans="1:59" s="5" customFormat="1">
      <c r="A1878" s="127"/>
      <c r="G1878" s="17"/>
      <c r="J1878" s="128"/>
      <c r="K1878" s="129"/>
      <c r="L1878" s="129"/>
      <c r="M1878" s="36"/>
      <c r="N1878" s="130"/>
      <c r="S1878" s="17"/>
      <c r="T1878" s="153"/>
      <c r="X1878" s="17"/>
      <c r="Z1878" s="17"/>
      <c r="AA1878" s="131"/>
      <c r="AB1878" s="47"/>
      <c r="AE1878" s="17"/>
      <c r="AG1878" s="17"/>
      <c r="AK1878" s="132"/>
      <c r="AL1878" s="132"/>
      <c r="AM1878" s="132"/>
      <c r="AN1878" s="132"/>
      <c r="AO1878" s="132"/>
      <c r="AP1878" s="132"/>
      <c r="AQ1878" s="132"/>
      <c r="AR1878" s="132"/>
      <c r="AS1878" s="132"/>
      <c r="AT1878" s="133"/>
      <c r="AU1878" s="133"/>
      <c r="AV1878" s="133"/>
      <c r="AW1878" s="133"/>
      <c r="AX1878" s="134"/>
      <c r="AY1878" s="134"/>
      <c r="AZ1878" s="134"/>
      <c r="BA1878" s="134"/>
      <c r="BB1878" s="134"/>
      <c r="BC1878" s="135"/>
      <c r="BD1878" s="136"/>
      <c r="BG1878" s="48"/>
    </row>
    <row r="1879" spans="1:59" s="5" customFormat="1">
      <c r="A1879" s="127"/>
      <c r="G1879" s="17"/>
      <c r="J1879" s="128"/>
      <c r="K1879" s="129"/>
      <c r="L1879" s="129"/>
      <c r="M1879" s="36"/>
      <c r="N1879" s="130"/>
      <c r="S1879" s="17"/>
      <c r="T1879" s="153"/>
      <c r="X1879" s="17"/>
      <c r="Z1879" s="17"/>
      <c r="AA1879" s="131"/>
      <c r="AB1879" s="47"/>
      <c r="AE1879" s="17"/>
      <c r="AG1879" s="17"/>
      <c r="AK1879" s="132"/>
      <c r="AL1879" s="132"/>
      <c r="AM1879" s="132"/>
      <c r="AN1879" s="132"/>
      <c r="AO1879" s="132"/>
      <c r="AP1879" s="132"/>
      <c r="AQ1879" s="132"/>
      <c r="AR1879" s="132"/>
      <c r="AS1879" s="132"/>
      <c r="AT1879" s="133"/>
      <c r="AU1879" s="133"/>
      <c r="AV1879" s="133"/>
      <c r="AW1879" s="133"/>
      <c r="AX1879" s="134"/>
      <c r="AY1879" s="134"/>
      <c r="AZ1879" s="134"/>
      <c r="BA1879" s="134"/>
      <c r="BB1879" s="134"/>
      <c r="BC1879" s="135"/>
      <c r="BD1879" s="136"/>
      <c r="BG1879" s="48"/>
    </row>
    <row r="1880" spans="1:59" s="5" customFormat="1">
      <c r="A1880" s="127"/>
      <c r="G1880" s="17"/>
      <c r="J1880" s="128"/>
      <c r="K1880" s="129"/>
      <c r="L1880" s="129"/>
      <c r="M1880" s="36"/>
      <c r="N1880" s="130"/>
      <c r="S1880" s="17"/>
      <c r="T1880" s="153"/>
      <c r="X1880" s="17"/>
      <c r="Z1880" s="17"/>
      <c r="AA1880" s="131"/>
      <c r="AB1880" s="47"/>
      <c r="AE1880" s="17"/>
      <c r="AG1880" s="17"/>
      <c r="AK1880" s="132"/>
      <c r="AL1880" s="132"/>
      <c r="AM1880" s="132"/>
      <c r="AN1880" s="132"/>
      <c r="AO1880" s="132"/>
      <c r="AP1880" s="132"/>
      <c r="AQ1880" s="132"/>
      <c r="AR1880" s="132"/>
      <c r="AS1880" s="132"/>
      <c r="AT1880" s="133"/>
      <c r="AU1880" s="133"/>
      <c r="AV1880" s="133"/>
      <c r="AW1880" s="133"/>
      <c r="AX1880" s="134"/>
      <c r="AY1880" s="134"/>
      <c r="AZ1880" s="134"/>
      <c r="BA1880" s="134"/>
      <c r="BB1880" s="134"/>
      <c r="BC1880" s="135"/>
      <c r="BD1880" s="136"/>
      <c r="BG1880" s="48"/>
    </row>
    <row r="1881" spans="1:59" s="5" customFormat="1">
      <c r="A1881" s="127"/>
      <c r="G1881" s="17"/>
      <c r="J1881" s="128"/>
      <c r="K1881" s="129"/>
      <c r="L1881" s="129"/>
      <c r="M1881" s="36"/>
      <c r="N1881" s="130"/>
      <c r="S1881" s="17"/>
      <c r="T1881" s="153"/>
      <c r="X1881" s="17"/>
      <c r="Z1881" s="17"/>
      <c r="AA1881" s="131"/>
      <c r="AB1881" s="47"/>
      <c r="AE1881" s="17"/>
      <c r="AG1881" s="17"/>
      <c r="AK1881" s="132"/>
      <c r="AL1881" s="132"/>
      <c r="AM1881" s="132"/>
      <c r="AN1881" s="132"/>
      <c r="AO1881" s="132"/>
      <c r="AP1881" s="132"/>
      <c r="AQ1881" s="132"/>
      <c r="AR1881" s="132"/>
      <c r="AS1881" s="132"/>
      <c r="AT1881" s="133"/>
      <c r="AU1881" s="133"/>
      <c r="AV1881" s="133"/>
      <c r="AW1881" s="133"/>
      <c r="AX1881" s="134"/>
      <c r="AY1881" s="134"/>
      <c r="AZ1881" s="134"/>
      <c r="BA1881" s="134"/>
      <c r="BB1881" s="134"/>
      <c r="BC1881" s="135"/>
      <c r="BD1881" s="136"/>
      <c r="BG1881" s="48"/>
    </row>
    <row r="1882" spans="1:59" s="5" customFormat="1">
      <c r="A1882" s="127"/>
      <c r="G1882" s="17"/>
      <c r="J1882" s="128"/>
      <c r="K1882" s="129"/>
      <c r="L1882" s="129"/>
      <c r="M1882" s="36"/>
      <c r="N1882" s="130"/>
      <c r="S1882" s="17"/>
      <c r="T1882" s="153"/>
      <c r="X1882" s="17"/>
      <c r="Z1882" s="17"/>
      <c r="AA1882" s="131"/>
      <c r="AB1882" s="47"/>
      <c r="AE1882" s="17"/>
      <c r="AG1882" s="17"/>
      <c r="AK1882" s="132"/>
      <c r="AL1882" s="132"/>
      <c r="AM1882" s="132"/>
      <c r="AN1882" s="132"/>
      <c r="AO1882" s="132"/>
      <c r="AP1882" s="132"/>
      <c r="AQ1882" s="132"/>
      <c r="AR1882" s="132"/>
      <c r="AS1882" s="132"/>
      <c r="AT1882" s="133"/>
      <c r="AU1882" s="133"/>
      <c r="AV1882" s="133"/>
      <c r="AW1882" s="133"/>
      <c r="AX1882" s="134"/>
      <c r="AY1882" s="134"/>
      <c r="AZ1882" s="134"/>
      <c r="BA1882" s="134"/>
      <c r="BB1882" s="134"/>
      <c r="BC1882" s="135"/>
      <c r="BD1882" s="136"/>
      <c r="BG1882" s="48"/>
    </row>
    <row r="1883" spans="1:59" s="5" customFormat="1">
      <c r="A1883" s="127"/>
      <c r="G1883" s="17"/>
      <c r="J1883" s="128"/>
      <c r="K1883" s="129"/>
      <c r="L1883" s="129"/>
      <c r="M1883" s="36"/>
      <c r="N1883" s="130"/>
      <c r="S1883" s="17"/>
      <c r="T1883" s="153"/>
      <c r="X1883" s="17"/>
      <c r="Z1883" s="17"/>
      <c r="AA1883" s="131"/>
      <c r="AB1883" s="47"/>
      <c r="AE1883" s="17"/>
      <c r="AG1883" s="17"/>
      <c r="AK1883" s="132"/>
      <c r="AL1883" s="132"/>
      <c r="AM1883" s="132"/>
      <c r="AN1883" s="132"/>
      <c r="AO1883" s="132"/>
      <c r="AP1883" s="132"/>
      <c r="AQ1883" s="132"/>
      <c r="AR1883" s="132"/>
      <c r="AS1883" s="132"/>
      <c r="AT1883" s="133"/>
      <c r="AU1883" s="133"/>
      <c r="AV1883" s="133"/>
      <c r="AW1883" s="133"/>
      <c r="AX1883" s="134"/>
      <c r="AY1883" s="134"/>
      <c r="AZ1883" s="134"/>
      <c r="BA1883" s="134"/>
      <c r="BB1883" s="134"/>
      <c r="BC1883" s="135"/>
      <c r="BD1883" s="136"/>
      <c r="BG1883" s="48"/>
    </row>
    <row r="1884" spans="1:59" s="5" customFormat="1">
      <c r="A1884" s="127"/>
      <c r="G1884" s="17"/>
      <c r="J1884" s="128"/>
      <c r="K1884" s="129"/>
      <c r="L1884" s="129"/>
      <c r="M1884" s="36"/>
      <c r="N1884" s="130"/>
      <c r="S1884" s="17"/>
      <c r="T1884" s="153"/>
      <c r="X1884" s="17"/>
      <c r="Z1884" s="17"/>
      <c r="AA1884" s="131"/>
      <c r="AB1884" s="47"/>
      <c r="AE1884" s="17"/>
      <c r="AG1884" s="17"/>
      <c r="AK1884" s="132"/>
      <c r="AL1884" s="132"/>
      <c r="AM1884" s="132"/>
      <c r="AN1884" s="132"/>
      <c r="AO1884" s="132"/>
      <c r="AP1884" s="132"/>
      <c r="AQ1884" s="132"/>
      <c r="AR1884" s="132"/>
      <c r="AS1884" s="132"/>
      <c r="AT1884" s="133"/>
      <c r="AU1884" s="133"/>
      <c r="AV1884" s="133"/>
      <c r="AW1884" s="133"/>
      <c r="AX1884" s="134"/>
      <c r="AY1884" s="134"/>
      <c r="AZ1884" s="134"/>
      <c r="BA1884" s="134"/>
      <c r="BB1884" s="134"/>
      <c r="BC1884" s="135"/>
      <c r="BD1884" s="136"/>
      <c r="BG1884" s="48"/>
    </row>
    <row r="1885" spans="1:59" s="5" customFormat="1">
      <c r="A1885" s="127"/>
      <c r="G1885" s="17"/>
      <c r="J1885" s="128"/>
      <c r="K1885" s="129"/>
      <c r="L1885" s="129"/>
      <c r="M1885" s="36"/>
      <c r="N1885" s="130"/>
      <c r="S1885" s="17"/>
      <c r="T1885" s="153"/>
      <c r="X1885" s="17"/>
      <c r="Z1885" s="17"/>
      <c r="AA1885" s="131"/>
      <c r="AB1885" s="47"/>
      <c r="AE1885" s="17"/>
      <c r="AG1885" s="17"/>
      <c r="AK1885" s="132"/>
      <c r="AL1885" s="132"/>
      <c r="AM1885" s="132"/>
      <c r="AN1885" s="132"/>
      <c r="AO1885" s="132"/>
      <c r="AP1885" s="132"/>
      <c r="AQ1885" s="132"/>
      <c r="AR1885" s="132"/>
      <c r="AS1885" s="132"/>
      <c r="AT1885" s="133"/>
      <c r="AU1885" s="133"/>
      <c r="AV1885" s="133"/>
      <c r="AW1885" s="133"/>
      <c r="AX1885" s="134"/>
      <c r="AY1885" s="134"/>
      <c r="AZ1885" s="134"/>
      <c r="BA1885" s="134"/>
      <c r="BB1885" s="134"/>
      <c r="BC1885" s="135"/>
      <c r="BD1885" s="136"/>
      <c r="BG1885" s="48"/>
    </row>
    <row r="1886" spans="1:59" s="5" customFormat="1">
      <c r="A1886" s="127"/>
      <c r="G1886" s="17"/>
      <c r="J1886" s="128"/>
      <c r="K1886" s="129"/>
      <c r="L1886" s="129"/>
      <c r="M1886" s="36"/>
      <c r="N1886" s="130"/>
      <c r="S1886" s="17"/>
      <c r="T1886" s="153"/>
      <c r="X1886" s="17"/>
      <c r="Z1886" s="17"/>
      <c r="AA1886" s="131"/>
      <c r="AB1886" s="47"/>
      <c r="AE1886" s="17"/>
      <c r="AG1886" s="17"/>
      <c r="AK1886" s="132"/>
      <c r="AL1886" s="132"/>
      <c r="AM1886" s="132"/>
      <c r="AN1886" s="132"/>
      <c r="AO1886" s="132"/>
      <c r="AP1886" s="132"/>
      <c r="AQ1886" s="132"/>
      <c r="AR1886" s="132"/>
      <c r="AS1886" s="132"/>
      <c r="AT1886" s="133"/>
      <c r="AU1886" s="133"/>
      <c r="AV1886" s="133"/>
      <c r="AW1886" s="133"/>
      <c r="AX1886" s="134"/>
      <c r="AY1886" s="134"/>
      <c r="AZ1886" s="134"/>
      <c r="BA1886" s="134"/>
      <c r="BB1886" s="134"/>
      <c r="BC1886" s="135"/>
      <c r="BD1886" s="136"/>
      <c r="BG1886" s="48"/>
    </row>
    <row r="1887" spans="1:59" s="5" customFormat="1">
      <c r="A1887" s="127"/>
      <c r="G1887" s="17"/>
      <c r="J1887" s="128"/>
      <c r="K1887" s="129"/>
      <c r="L1887" s="129"/>
      <c r="M1887" s="36"/>
      <c r="N1887" s="130"/>
      <c r="S1887" s="17"/>
      <c r="T1887" s="153"/>
      <c r="X1887" s="17"/>
      <c r="Z1887" s="17"/>
      <c r="AA1887" s="131"/>
      <c r="AB1887" s="47"/>
      <c r="AE1887" s="17"/>
      <c r="AG1887" s="17"/>
      <c r="AK1887" s="132"/>
      <c r="AL1887" s="132"/>
      <c r="AM1887" s="132"/>
      <c r="AN1887" s="132"/>
      <c r="AO1887" s="132"/>
      <c r="AP1887" s="132"/>
      <c r="AQ1887" s="132"/>
      <c r="AR1887" s="132"/>
      <c r="AS1887" s="132"/>
      <c r="AT1887" s="133"/>
      <c r="AU1887" s="133"/>
      <c r="AV1887" s="133"/>
      <c r="AW1887" s="133"/>
      <c r="AX1887" s="134"/>
      <c r="AY1887" s="134"/>
      <c r="AZ1887" s="134"/>
      <c r="BA1887" s="134"/>
      <c r="BB1887" s="134"/>
      <c r="BC1887" s="135"/>
      <c r="BD1887" s="136"/>
      <c r="BG1887" s="48"/>
    </row>
    <row r="1888" spans="1:59" s="5" customFormat="1">
      <c r="A1888" s="127"/>
      <c r="G1888" s="17"/>
      <c r="J1888" s="128"/>
      <c r="K1888" s="129"/>
      <c r="L1888" s="129"/>
      <c r="M1888" s="36"/>
      <c r="N1888" s="130"/>
      <c r="S1888" s="17"/>
      <c r="T1888" s="153"/>
      <c r="X1888" s="17"/>
      <c r="Z1888" s="17"/>
      <c r="AA1888" s="131"/>
      <c r="AB1888" s="47"/>
      <c r="AE1888" s="17"/>
      <c r="AG1888" s="17"/>
      <c r="AK1888" s="132"/>
      <c r="AL1888" s="132"/>
      <c r="AM1888" s="132"/>
      <c r="AN1888" s="132"/>
      <c r="AO1888" s="132"/>
      <c r="AP1888" s="132"/>
      <c r="AQ1888" s="132"/>
      <c r="AR1888" s="132"/>
      <c r="AS1888" s="132"/>
      <c r="AT1888" s="133"/>
      <c r="AU1888" s="133"/>
      <c r="AV1888" s="133"/>
      <c r="AW1888" s="133"/>
      <c r="AX1888" s="134"/>
      <c r="AY1888" s="134"/>
      <c r="AZ1888" s="134"/>
      <c r="BA1888" s="134"/>
      <c r="BB1888" s="134"/>
      <c r="BC1888" s="135"/>
      <c r="BD1888" s="136"/>
      <c r="BG1888" s="48"/>
    </row>
    <row r="1889" spans="1:59" s="5" customFormat="1">
      <c r="A1889" s="127"/>
      <c r="G1889" s="17"/>
      <c r="J1889" s="128"/>
      <c r="K1889" s="129"/>
      <c r="L1889" s="129"/>
      <c r="M1889" s="36"/>
      <c r="N1889" s="130"/>
      <c r="S1889" s="17"/>
      <c r="T1889" s="153"/>
      <c r="X1889" s="17"/>
      <c r="Z1889" s="17"/>
      <c r="AA1889" s="131"/>
      <c r="AB1889" s="47"/>
      <c r="AE1889" s="17"/>
      <c r="AG1889" s="17"/>
      <c r="AK1889" s="132"/>
      <c r="AL1889" s="132"/>
      <c r="AM1889" s="132"/>
      <c r="AN1889" s="132"/>
      <c r="AO1889" s="132"/>
      <c r="AP1889" s="132"/>
      <c r="AQ1889" s="132"/>
      <c r="AR1889" s="132"/>
      <c r="AS1889" s="132"/>
      <c r="AT1889" s="133"/>
      <c r="AU1889" s="133"/>
      <c r="AV1889" s="133"/>
      <c r="AW1889" s="133"/>
      <c r="AX1889" s="134"/>
      <c r="AY1889" s="134"/>
      <c r="AZ1889" s="134"/>
      <c r="BA1889" s="134"/>
      <c r="BB1889" s="134"/>
      <c r="BC1889" s="135"/>
      <c r="BD1889" s="136"/>
      <c r="BG1889" s="48"/>
    </row>
    <row r="1890" spans="1:59" s="5" customFormat="1">
      <c r="A1890" s="127"/>
      <c r="G1890" s="17"/>
      <c r="J1890" s="128"/>
      <c r="K1890" s="129"/>
      <c r="L1890" s="129"/>
      <c r="M1890" s="36"/>
      <c r="N1890" s="130"/>
      <c r="S1890" s="17"/>
      <c r="T1890" s="153"/>
      <c r="X1890" s="17"/>
      <c r="Z1890" s="17"/>
      <c r="AA1890" s="131"/>
      <c r="AB1890" s="47"/>
      <c r="AE1890" s="17"/>
      <c r="AG1890" s="17"/>
      <c r="AK1890" s="132"/>
      <c r="AL1890" s="132"/>
      <c r="AM1890" s="132"/>
      <c r="AN1890" s="132"/>
      <c r="AO1890" s="132"/>
      <c r="AP1890" s="132"/>
      <c r="AQ1890" s="132"/>
      <c r="AR1890" s="132"/>
      <c r="AS1890" s="132"/>
      <c r="AT1890" s="133"/>
      <c r="AU1890" s="133"/>
      <c r="AV1890" s="133"/>
      <c r="AW1890" s="133"/>
      <c r="AX1890" s="134"/>
      <c r="AY1890" s="134"/>
      <c r="AZ1890" s="134"/>
      <c r="BA1890" s="134"/>
      <c r="BB1890" s="134"/>
      <c r="BC1890" s="135"/>
      <c r="BD1890" s="136"/>
      <c r="BG1890" s="48"/>
    </row>
    <row r="1891" spans="1:59" s="5" customFormat="1">
      <c r="A1891" s="127"/>
      <c r="G1891" s="17"/>
      <c r="J1891" s="128"/>
      <c r="K1891" s="129"/>
      <c r="L1891" s="129"/>
      <c r="M1891" s="36"/>
      <c r="N1891" s="130"/>
      <c r="S1891" s="17"/>
      <c r="T1891" s="153"/>
      <c r="X1891" s="17"/>
      <c r="Z1891" s="17"/>
      <c r="AA1891" s="131"/>
      <c r="AB1891" s="47"/>
      <c r="AE1891" s="17"/>
      <c r="AG1891" s="17"/>
      <c r="AK1891" s="132"/>
      <c r="AL1891" s="132"/>
      <c r="AM1891" s="132"/>
      <c r="AN1891" s="132"/>
      <c r="AO1891" s="132"/>
      <c r="AP1891" s="132"/>
      <c r="AQ1891" s="132"/>
      <c r="AR1891" s="132"/>
      <c r="AS1891" s="132"/>
      <c r="AT1891" s="133"/>
      <c r="AU1891" s="133"/>
      <c r="AV1891" s="133"/>
      <c r="AW1891" s="133"/>
      <c r="AX1891" s="134"/>
      <c r="AY1891" s="134"/>
      <c r="AZ1891" s="134"/>
      <c r="BA1891" s="134"/>
      <c r="BB1891" s="134"/>
      <c r="BC1891" s="135"/>
      <c r="BD1891" s="136"/>
      <c r="BG1891" s="48"/>
    </row>
    <row r="1892" spans="1:59" s="5" customFormat="1">
      <c r="A1892" s="127"/>
      <c r="G1892" s="17"/>
      <c r="J1892" s="128"/>
      <c r="K1892" s="129"/>
      <c r="L1892" s="129"/>
      <c r="M1892" s="36"/>
      <c r="N1892" s="130"/>
      <c r="S1892" s="17"/>
      <c r="T1892" s="153"/>
      <c r="X1892" s="17"/>
      <c r="Z1892" s="17"/>
      <c r="AA1892" s="131"/>
      <c r="AB1892" s="47"/>
      <c r="AE1892" s="17"/>
      <c r="AG1892" s="17"/>
      <c r="AK1892" s="132"/>
      <c r="AL1892" s="132"/>
      <c r="AM1892" s="132"/>
      <c r="AN1892" s="132"/>
      <c r="AO1892" s="132"/>
      <c r="AP1892" s="132"/>
      <c r="AQ1892" s="132"/>
      <c r="AR1892" s="132"/>
      <c r="AS1892" s="132"/>
      <c r="AT1892" s="133"/>
      <c r="AU1892" s="133"/>
      <c r="AV1892" s="133"/>
      <c r="AW1892" s="133"/>
      <c r="AX1892" s="134"/>
      <c r="AY1892" s="134"/>
      <c r="AZ1892" s="134"/>
      <c r="BA1892" s="134"/>
      <c r="BB1892" s="134"/>
      <c r="BC1892" s="135"/>
      <c r="BD1892" s="136"/>
      <c r="BG1892" s="48"/>
    </row>
    <row r="1893" spans="1:59" s="5" customFormat="1">
      <c r="A1893" s="127"/>
      <c r="G1893" s="17"/>
      <c r="J1893" s="128"/>
      <c r="K1893" s="129"/>
      <c r="L1893" s="129"/>
      <c r="M1893" s="36"/>
      <c r="N1893" s="130"/>
      <c r="S1893" s="17"/>
      <c r="T1893" s="153"/>
      <c r="X1893" s="17"/>
      <c r="Z1893" s="17"/>
      <c r="AA1893" s="131"/>
      <c r="AB1893" s="47"/>
      <c r="AE1893" s="17"/>
      <c r="AG1893" s="17"/>
      <c r="AK1893" s="132"/>
      <c r="AL1893" s="132"/>
      <c r="AM1893" s="132"/>
      <c r="AN1893" s="132"/>
      <c r="AO1893" s="132"/>
      <c r="AP1893" s="132"/>
      <c r="AQ1893" s="132"/>
      <c r="AR1893" s="132"/>
      <c r="AS1893" s="132"/>
      <c r="AT1893" s="133"/>
      <c r="AU1893" s="133"/>
      <c r="AV1893" s="133"/>
      <c r="AW1893" s="133"/>
      <c r="AX1893" s="134"/>
      <c r="AY1893" s="134"/>
      <c r="AZ1893" s="134"/>
      <c r="BA1893" s="134"/>
      <c r="BB1893" s="134"/>
      <c r="BC1893" s="135"/>
      <c r="BD1893" s="136"/>
      <c r="BG1893" s="48"/>
    </row>
    <row r="1894" spans="1:59" s="5" customFormat="1">
      <c r="A1894" s="127"/>
      <c r="G1894" s="17"/>
      <c r="J1894" s="128"/>
      <c r="K1894" s="129"/>
      <c r="L1894" s="129"/>
      <c r="M1894" s="36"/>
      <c r="N1894" s="130"/>
      <c r="S1894" s="17"/>
      <c r="T1894" s="153"/>
      <c r="X1894" s="17"/>
      <c r="Z1894" s="17"/>
      <c r="AA1894" s="131"/>
      <c r="AB1894" s="47"/>
      <c r="AE1894" s="17"/>
      <c r="AG1894" s="17"/>
      <c r="AK1894" s="132"/>
      <c r="AL1894" s="132"/>
      <c r="AM1894" s="132"/>
      <c r="AN1894" s="132"/>
      <c r="AO1894" s="132"/>
      <c r="AP1894" s="132"/>
      <c r="AQ1894" s="132"/>
      <c r="AR1894" s="132"/>
      <c r="AS1894" s="132"/>
      <c r="AT1894" s="133"/>
      <c r="AU1894" s="133"/>
      <c r="AV1894" s="133"/>
      <c r="AW1894" s="133"/>
      <c r="AX1894" s="134"/>
      <c r="AY1894" s="134"/>
      <c r="AZ1894" s="134"/>
      <c r="BA1894" s="134"/>
      <c r="BB1894" s="134"/>
      <c r="BC1894" s="135"/>
      <c r="BD1894" s="136"/>
      <c r="BG1894" s="48"/>
    </row>
    <row r="1895" spans="1:59" s="5" customFormat="1">
      <c r="A1895" s="127"/>
      <c r="G1895" s="17"/>
      <c r="J1895" s="128"/>
      <c r="K1895" s="129"/>
      <c r="L1895" s="129"/>
      <c r="M1895" s="36"/>
      <c r="N1895" s="130"/>
      <c r="S1895" s="17"/>
      <c r="T1895" s="153"/>
      <c r="X1895" s="17"/>
      <c r="Z1895" s="17"/>
      <c r="AA1895" s="131"/>
      <c r="AB1895" s="47"/>
      <c r="AE1895" s="17"/>
      <c r="AG1895" s="17"/>
      <c r="AK1895" s="132"/>
      <c r="AL1895" s="132"/>
      <c r="AM1895" s="132"/>
      <c r="AN1895" s="132"/>
      <c r="AO1895" s="132"/>
      <c r="AP1895" s="132"/>
      <c r="AQ1895" s="132"/>
      <c r="AR1895" s="132"/>
      <c r="AS1895" s="132"/>
      <c r="AT1895" s="133"/>
      <c r="AU1895" s="133"/>
      <c r="AV1895" s="133"/>
      <c r="AW1895" s="133"/>
      <c r="AX1895" s="134"/>
      <c r="AY1895" s="134"/>
      <c r="AZ1895" s="134"/>
      <c r="BA1895" s="134"/>
      <c r="BB1895" s="134"/>
      <c r="BC1895" s="135"/>
      <c r="BD1895" s="136"/>
      <c r="BG1895" s="48"/>
    </row>
    <row r="1896" spans="1:59" s="5" customFormat="1">
      <c r="A1896" s="127"/>
      <c r="G1896" s="17"/>
      <c r="J1896" s="128"/>
      <c r="K1896" s="129"/>
      <c r="L1896" s="129"/>
      <c r="M1896" s="36"/>
      <c r="N1896" s="130"/>
      <c r="S1896" s="17"/>
      <c r="T1896" s="153"/>
      <c r="X1896" s="17"/>
      <c r="Z1896" s="17"/>
      <c r="AA1896" s="131"/>
      <c r="AB1896" s="47"/>
      <c r="AE1896" s="17"/>
      <c r="AG1896" s="17"/>
      <c r="AK1896" s="132"/>
      <c r="AL1896" s="132"/>
      <c r="AM1896" s="132"/>
      <c r="AN1896" s="132"/>
      <c r="AO1896" s="132"/>
      <c r="AP1896" s="132"/>
      <c r="AQ1896" s="132"/>
      <c r="AR1896" s="132"/>
      <c r="AS1896" s="132"/>
      <c r="AT1896" s="133"/>
      <c r="AU1896" s="133"/>
      <c r="AV1896" s="133"/>
      <c r="AW1896" s="133"/>
      <c r="AX1896" s="134"/>
      <c r="AY1896" s="134"/>
      <c r="AZ1896" s="134"/>
      <c r="BA1896" s="134"/>
      <c r="BB1896" s="134"/>
      <c r="BC1896" s="135"/>
      <c r="BD1896" s="136"/>
      <c r="BG1896" s="48"/>
    </row>
    <row r="1897" spans="1:59" s="5" customFormat="1">
      <c r="A1897" s="127"/>
      <c r="G1897" s="17"/>
      <c r="J1897" s="128"/>
      <c r="K1897" s="129"/>
      <c r="L1897" s="129"/>
      <c r="M1897" s="36"/>
      <c r="N1897" s="130"/>
      <c r="S1897" s="17"/>
      <c r="T1897" s="153"/>
      <c r="X1897" s="17"/>
      <c r="Z1897" s="17"/>
      <c r="AA1897" s="131"/>
      <c r="AB1897" s="47"/>
      <c r="AE1897" s="17"/>
      <c r="AG1897" s="17"/>
      <c r="AK1897" s="132"/>
      <c r="AL1897" s="132"/>
      <c r="AM1897" s="132"/>
      <c r="AN1897" s="132"/>
      <c r="AO1897" s="132"/>
      <c r="AP1897" s="132"/>
      <c r="AQ1897" s="132"/>
      <c r="AR1897" s="132"/>
      <c r="AS1897" s="132"/>
      <c r="AT1897" s="133"/>
      <c r="AU1897" s="133"/>
      <c r="AV1897" s="133"/>
      <c r="AW1897" s="133"/>
      <c r="AX1897" s="134"/>
      <c r="AY1897" s="134"/>
      <c r="AZ1897" s="134"/>
      <c r="BA1897" s="134"/>
      <c r="BB1897" s="134"/>
      <c r="BC1897" s="135"/>
      <c r="BD1897" s="136"/>
      <c r="BG1897" s="48"/>
    </row>
    <row r="1898" spans="1:59" s="5" customFormat="1">
      <c r="A1898" s="127"/>
      <c r="G1898" s="17"/>
      <c r="J1898" s="128"/>
      <c r="K1898" s="129"/>
      <c r="L1898" s="129"/>
      <c r="M1898" s="36"/>
      <c r="N1898" s="130"/>
      <c r="S1898" s="17"/>
      <c r="T1898" s="153"/>
      <c r="X1898" s="17"/>
      <c r="Z1898" s="17"/>
      <c r="AA1898" s="131"/>
      <c r="AB1898" s="47"/>
      <c r="AE1898" s="17"/>
      <c r="AG1898" s="17"/>
      <c r="AK1898" s="132"/>
      <c r="AL1898" s="132"/>
      <c r="AM1898" s="132"/>
      <c r="AN1898" s="132"/>
      <c r="AO1898" s="132"/>
      <c r="AP1898" s="132"/>
      <c r="AQ1898" s="132"/>
      <c r="AR1898" s="132"/>
      <c r="AS1898" s="132"/>
      <c r="AT1898" s="133"/>
      <c r="AU1898" s="133"/>
      <c r="AV1898" s="133"/>
      <c r="AW1898" s="133"/>
      <c r="AX1898" s="134"/>
      <c r="AY1898" s="134"/>
      <c r="AZ1898" s="134"/>
      <c r="BA1898" s="134"/>
      <c r="BB1898" s="134"/>
      <c r="BC1898" s="135"/>
      <c r="BD1898" s="136"/>
      <c r="BG1898" s="48"/>
    </row>
    <row r="1899" spans="1:59" s="5" customFormat="1">
      <c r="A1899" s="127"/>
      <c r="G1899" s="17"/>
      <c r="J1899" s="128"/>
      <c r="K1899" s="129"/>
      <c r="L1899" s="129"/>
      <c r="M1899" s="36"/>
      <c r="N1899" s="130"/>
      <c r="S1899" s="17"/>
      <c r="T1899" s="153"/>
      <c r="X1899" s="17"/>
      <c r="Z1899" s="17"/>
      <c r="AA1899" s="131"/>
      <c r="AB1899" s="47"/>
      <c r="AE1899" s="17"/>
      <c r="AG1899" s="17"/>
      <c r="AK1899" s="132"/>
      <c r="AL1899" s="132"/>
      <c r="AM1899" s="132"/>
      <c r="AN1899" s="132"/>
      <c r="AO1899" s="132"/>
      <c r="AP1899" s="132"/>
      <c r="AQ1899" s="132"/>
      <c r="AR1899" s="132"/>
      <c r="AS1899" s="132"/>
      <c r="AT1899" s="133"/>
      <c r="AU1899" s="133"/>
      <c r="AV1899" s="133"/>
      <c r="AW1899" s="133"/>
      <c r="AX1899" s="134"/>
      <c r="AY1899" s="134"/>
      <c r="AZ1899" s="134"/>
      <c r="BA1899" s="134"/>
      <c r="BB1899" s="134"/>
      <c r="BC1899" s="135"/>
      <c r="BD1899" s="136"/>
      <c r="BG1899" s="48"/>
    </row>
    <row r="1900" spans="1:59" s="5" customFormat="1">
      <c r="A1900" s="127"/>
      <c r="G1900" s="17"/>
      <c r="J1900" s="128"/>
      <c r="K1900" s="129"/>
      <c r="L1900" s="129"/>
      <c r="M1900" s="36"/>
      <c r="N1900" s="130"/>
      <c r="S1900" s="17"/>
      <c r="T1900" s="153"/>
      <c r="X1900" s="17"/>
      <c r="Z1900" s="17"/>
      <c r="AA1900" s="131"/>
      <c r="AB1900" s="47"/>
      <c r="AE1900" s="17"/>
      <c r="AG1900" s="17"/>
      <c r="AK1900" s="132"/>
      <c r="AL1900" s="132"/>
      <c r="AM1900" s="132"/>
      <c r="AN1900" s="132"/>
      <c r="AO1900" s="132"/>
      <c r="AP1900" s="132"/>
      <c r="AQ1900" s="132"/>
      <c r="AR1900" s="132"/>
      <c r="AS1900" s="132"/>
      <c r="AT1900" s="133"/>
      <c r="AU1900" s="133"/>
      <c r="AV1900" s="133"/>
      <c r="AW1900" s="133"/>
      <c r="AX1900" s="134"/>
      <c r="AY1900" s="134"/>
      <c r="AZ1900" s="134"/>
      <c r="BA1900" s="134"/>
      <c r="BB1900" s="134"/>
      <c r="BC1900" s="135"/>
      <c r="BD1900" s="136"/>
      <c r="BG1900" s="48"/>
    </row>
    <row r="1901" spans="1:59" s="5" customFormat="1">
      <c r="A1901" s="127"/>
      <c r="G1901" s="17"/>
      <c r="J1901" s="128"/>
      <c r="K1901" s="129"/>
      <c r="L1901" s="129"/>
      <c r="M1901" s="36"/>
      <c r="N1901" s="130"/>
      <c r="S1901" s="17"/>
      <c r="T1901" s="153"/>
      <c r="X1901" s="17"/>
      <c r="Z1901" s="17"/>
      <c r="AA1901" s="131"/>
      <c r="AB1901" s="47"/>
      <c r="AE1901" s="17"/>
      <c r="AG1901" s="17"/>
      <c r="AK1901" s="132"/>
      <c r="AL1901" s="132"/>
      <c r="AM1901" s="132"/>
      <c r="AN1901" s="132"/>
      <c r="AO1901" s="132"/>
      <c r="AP1901" s="132"/>
      <c r="AQ1901" s="132"/>
      <c r="AR1901" s="132"/>
      <c r="AS1901" s="132"/>
      <c r="AT1901" s="133"/>
      <c r="AU1901" s="133"/>
      <c r="AV1901" s="133"/>
      <c r="AW1901" s="133"/>
      <c r="AX1901" s="134"/>
      <c r="AY1901" s="134"/>
      <c r="AZ1901" s="134"/>
      <c r="BA1901" s="134"/>
      <c r="BB1901" s="134"/>
      <c r="BC1901" s="135"/>
      <c r="BD1901" s="136"/>
      <c r="BG1901" s="48"/>
    </row>
    <row r="1902" spans="1:59" s="5" customFormat="1">
      <c r="A1902" s="127"/>
      <c r="G1902" s="17"/>
      <c r="J1902" s="128"/>
      <c r="K1902" s="129"/>
      <c r="L1902" s="129"/>
      <c r="M1902" s="36"/>
      <c r="N1902" s="130"/>
      <c r="S1902" s="17"/>
      <c r="T1902" s="153"/>
      <c r="X1902" s="17"/>
      <c r="Z1902" s="17"/>
      <c r="AA1902" s="131"/>
      <c r="AB1902" s="47"/>
      <c r="AE1902" s="17"/>
      <c r="AG1902" s="17"/>
      <c r="AK1902" s="132"/>
      <c r="AL1902" s="132"/>
      <c r="AM1902" s="132"/>
      <c r="AN1902" s="132"/>
      <c r="AO1902" s="132"/>
      <c r="AP1902" s="132"/>
      <c r="AQ1902" s="132"/>
      <c r="AR1902" s="132"/>
      <c r="AS1902" s="132"/>
      <c r="AT1902" s="133"/>
      <c r="AU1902" s="133"/>
      <c r="AV1902" s="133"/>
      <c r="AW1902" s="133"/>
      <c r="AX1902" s="134"/>
      <c r="AY1902" s="134"/>
      <c r="AZ1902" s="134"/>
      <c r="BA1902" s="134"/>
      <c r="BB1902" s="134"/>
      <c r="BC1902" s="135"/>
      <c r="BD1902" s="136"/>
      <c r="BG1902" s="48"/>
    </row>
    <row r="1903" spans="1:59" s="5" customFormat="1">
      <c r="A1903" s="127"/>
      <c r="G1903" s="17"/>
      <c r="J1903" s="128"/>
      <c r="K1903" s="129"/>
      <c r="L1903" s="129"/>
      <c r="M1903" s="36"/>
      <c r="N1903" s="130"/>
      <c r="S1903" s="17"/>
      <c r="T1903" s="153"/>
      <c r="X1903" s="17"/>
      <c r="Z1903" s="17"/>
      <c r="AA1903" s="131"/>
      <c r="AB1903" s="47"/>
      <c r="AE1903" s="17"/>
      <c r="AG1903" s="17"/>
      <c r="AK1903" s="132"/>
      <c r="AL1903" s="132"/>
      <c r="AM1903" s="132"/>
      <c r="AN1903" s="132"/>
      <c r="AO1903" s="132"/>
      <c r="AP1903" s="132"/>
      <c r="AQ1903" s="132"/>
      <c r="AR1903" s="132"/>
      <c r="AS1903" s="132"/>
      <c r="AT1903" s="133"/>
      <c r="AU1903" s="133"/>
      <c r="AV1903" s="133"/>
      <c r="AW1903" s="133"/>
      <c r="AX1903" s="134"/>
      <c r="AY1903" s="134"/>
      <c r="AZ1903" s="134"/>
      <c r="BA1903" s="134"/>
      <c r="BB1903" s="134"/>
      <c r="BC1903" s="135"/>
      <c r="BD1903" s="136"/>
      <c r="BG1903" s="48"/>
    </row>
    <row r="1904" spans="1:59" s="5" customFormat="1">
      <c r="A1904" s="127"/>
      <c r="G1904" s="17"/>
      <c r="J1904" s="128"/>
      <c r="K1904" s="129"/>
      <c r="L1904" s="129"/>
      <c r="M1904" s="36"/>
      <c r="N1904" s="130"/>
      <c r="S1904" s="17"/>
      <c r="T1904" s="153"/>
      <c r="X1904" s="17"/>
      <c r="Z1904" s="17"/>
      <c r="AA1904" s="131"/>
      <c r="AB1904" s="47"/>
      <c r="AE1904" s="17"/>
      <c r="AG1904" s="17"/>
      <c r="AK1904" s="132"/>
      <c r="AL1904" s="132"/>
      <c r="AM1904" s="132"/>
      <c r="AN1904" s="132"/>
      <c r="AO1904" s="132"/>
      <c r="AP1904" s="132"/>
      <c r="AQ1904" s="132"/>
      <c r="AR1904" s="132"/>
      <c r="AS1904" s="132"/>
      <c r="AT1904" s="133"/>
      <c r="AU1904" s="133"/>
      <c r="AV1904" s="133"/>
      <c r="AW1904" s="133"/>
      <c r="AX1904" s="134"/>
      <c r="AY1904" s="134"/>
      <c r="AZ1904" s="134"/>
      <c r="BA1904" s="134"/>
      <c r="BB1904" s="134"/>
      <c r="BC1904" s="135"/>
      <c r="BD1904" s="136"/>
      <c r="BG1904" s="48"/>
    </row>
    <row r="1905" spans="1:59" s="5" customFormat="1">
      <c r="A1905" s="127"/>
      <c r="G1905" s="17"/>
      <c r="J1905" s="128"/>
      <c r="K1905" s="129"/>
      <c r="L1905" s="129"/>
      <c r="M1905" s="36"/>
      <c r="N1905" s="130"/>
      <c r="S1905" s="17"/>
      <c r="T1905" s="153"/>
      <c r="X1905" s="17"/>
      <c r="Z1905" s="17"/>
      <c r="AA1905" s="131"/>
      <c r="AB1905" s="47"/>
      <c r="AE1905" s="17"/>
      <c r="AG1905" s="17"/>
      <c r="AK1905" s="132"/>
      <c r="AL1905" s="132"/>
      <c r="AM1905" s="132"/>
      <c r="AN1905" s="132"/>
      <c r="AO1905" s="132"/>
      <c r="AP1905" s="132"/>
      <c r="AQ1905" s="132"/>
      <c r="AR1905" s="132"/>
      <c r="AS1905" s="132"/>
      <c r="AT1905" s="133"/>
      <c r="AU1905" s="133"/>
      <c r="AV1905" s="133"/>
      <c r="AW1905" s="133"/>
      <c r="AX1905" s="134"/>
      <c r="AY1905" s="134"/>
      <c r="AZ1905" s="134"/>
      <c r="BA1905" s="134"/>
      <c r="BB1905" s="134"/>
      <c r="BC1905" s="135"/>
      <c r="BD1905" s="136"/>
      <c r="BG1905" s="48"/>
    </row>
    <row r="1906" spans="1:59" s="5" customFormat="1">
      <c r="A1906" s="127"/>
      <c r="G1906" s="17"/>
      <c r="J1906" s="128"/>
      <c r="K1906" s="129"/>
      <c r="L1906" s="129"/>
      <c r="M1906" s="36"/>
      <c r="N1906" s="130"/>
      <c r="S1906" s="17"/>
      <c r="T1906" s="153"/>
      <c r="X1906" s="17"/>
      <c r="Z1906" s="17"/>
      <c r="AA1906" s="131"/>
      <c r="AB1906" s="47"/>
      <c r="AE1906" s="17"/>
      <c r="AG1906" s="17"/>
      <c r="AK1906" s="132"/>
      <c r="AL1906" s="132"/>
      <c r="AM1906" s="132"/>
      <c r="AN1906" s="132"/>
      <c r="AO1906" s="132"/>
      <c r="AP1906" s="132"/>
      <c r="AQ1906" s="132"/>
      <c r="AR1906" s="132"/>
      <c r="AS1906" s="132"/>
      <c r="AT1906" s="133"/>
      <c r="AU1906" s="133"/>
      <c r="AV1906" s="133"/>
      <c r="AW1906" s="133"/>
      <c r="AX1906" s="134"/>
      <c r="AY1906" s="134"/>
      <c r="AZ1906" s="134"/>
      <c r="BA1906" s="134"/>
      <c r="BB1906" s="134"/>
      <c r="BC1906" s="135"/>
      <c r="BD1906" s="136"/>
      <c r="BG1906" s="48"/>
    </row>
    <row r="1907" spans="1:59" s="5" customFormat="1">
      <c r="A1907" s="127"/>
      <c r="G1907" s="17"/>
      <c r="J1907" s="128"/>
      <c r="K1907" s="129"/>
      <c r="L1907" s="129"/>
      <c r="M1907" s="36"/>
      <c r="N1907" s="130"/>
      <c r="S1907" s="17"/>
      <c r="T1907" s="153"/>
      <c r="X1907" s="17"/>
      <c r="Z1907" s="17"/>
      <c r="AA1907" s="131"/>
      <c r="AB1907" s="47"/>
      <c r="AE1907" s="17"/>
      <c r="AG1907" s="17"/>
      <c r="AK1907" s="132"/>
      <c r="AL1907" s="132"/>
      <c r="AM1907" s="132"/>
      <c r="AN1907" s="132"/>
      <c r="AO1907" s="132"/>
      <c r="AP1907" s="132"/>
      <c r="AQ1907" s="132"/>
      <c r="AR1907" s="132"/>
      <c r="AS1907" s="132"/>
      <c r="AT1907" s="133"/>
      <c r="AU1907" s="133"/>
      <c r="AV1907" s="133"/>
      <c r="AW1907" s="133"/>
      <c r="AX1907" s="134"/>
      <c r="AY1907" s="134"/>
      <c r="AZ1907" s="134"/>
      <c r="BA1907" s="134"/>
      <c r="BB1907" s="134"/>
      <c r="BC1907" s="135"/>
      <c r="BD1907" s="136"/>
      <c r="BG1907" s="48"/>
    </row>
    <row r="1908" spans="1:59" s="5" customFormat="1">
      <c r="A1908" s="127"/>
      <c r="G1908" s="17"/>
      <c r="J1908" s="128"/>
      <c r="K1908" s="129"/>
      <c r="L1908" s="129"/>
      <c r="M1908" s="36"/>
      <c r="N1908" s="130"/>
      <c r="S1908" s="17"/>
      <c r="T1908" s="153"/>
      <c r="X1908" s="17"/>
      <c r="Z1908" s="17"/>
      <c r="AA1908" s="131"/>
      <c r="AB1908" s="47"/>
      <c r="AE1908" s="17"/>
      <c r="AG1908" s="17"/>
      <c r="AK1908" s="132"/>
      <c r="AL1908" s="132"/>
      <c r="AM1908" s="132"/>
      <c r="AN1908" s="132"/>
      <c r="AO1908" s="132"/>
      <c r="AP1908" s="132"/>
      <c r="AQ1908" s="132"/>
      <c r="AR1908" s="132"/>
      <c r="AS1908" s="132"/>
      <c r="AT1908" s="133"/>
      <c r="AU1908" s="133"/>
      <c r="AV1908" s="133"/>
      <c r="AW1908" s="133"/>
      <c r="AX1908" s="134"/>
      <c r="AY1908" s="134"/>
      <c r="AZ1908" s="134"/>
      <c r="BA1908" s="134"/>
      <c r="BB1908" s="134"/>
      <c r="BC1908" s="135"/>
      <c r="BD1908" s="136"/>
      <c r="BG1908" s="48"/>
    </row>
    <row r="1909" spans="1:59" s="5" customFormat="1">
      <c r="A1909" s="127"/>
      <c r="G1909" s="17"/>
      <c r="J1909" s="128"/>
      <c r="K1909" s="129"/>
      <c r="L1909" s="129"/>
      <c r="M1909" s="36"/>
      <c r="N1909" s="130"/>
      <c r="S1909" s="17"/>
      <c r="T1909" s="153"/>
      <c r="X1909" s="17"/>
      <c r="Z1909" s="17"/>
      <c r="AA1909" s="131"/>
      <c r="AB1909" s="47"/>
      <c r="AE1909" s="17"/>
      <c r="AG1909" s="17"/>
      <c r="AK1909" s="132"/>
      <c r="AL1909" s="132"/>
      <c r="AM1909" s="132"/>
      <c r="AN1909" s="132"/>
      <c r="AO1909" s="132"/>
      <c r="AP1909" s="132"/>
      <c r="AQ1909" s="132"/>
      <c r="AR1909" s="132"/>
      <c r="AS1909" s="132"/>
      <c r="AT1909" s="133"/>
      <c r="AU1909" s="133"/>
      <c r="AV1909" s="133"/>
      <c r="AW1909" s="133"/>
      <c r="AX1909" s="134"/>
      <c r="AY1909" s="134"/>
      <c r="AZ1909" s="134"/>
      <c r="BA1909" s="134"/>
      <c r="BB1909" s="134"/>
      <c r="BC1909" s="135"/>
      <c r="BD1909" s="136"/>
      <c r="BG1909" s="48"/>
    </row>
    <row r="1910" spans="1:59" s="5" customFormat="1">
      <c r="A1910" s="127"/>
      <c r="G1910" s="17"/>
      <c r="J1910" s="128"/>
      <c r="K1910" s="129"/>
      <c r="L1910" s="129"/>
      <c r="M1910" s="36"/>
      <c r="N1910" s="130"/>
      <c r="S1910" s="17"/>
      <c r="T1910" s="153"/>
      <c r="X1910" s="17"/>
      <c r="Z1910" s="17"/>
      <c r="AA1910" s="131"/>
      <c r="AB1910" s="47"/>
      <c r="AE1910" s="17"/>
      <c r="AG1910" s="17"/>
      <c r="AK1910" s="132"/>
      <c r="AL1910" s="132"/>
      <c r="AM1910" s="132"/>
      <c r="AN1910" s="132"/>
      <c r="AO1910" s="132"/>
      <c r="AP1910" s="132"/>
      <c r="AQ1910" s="132"/>
      <c r="AR1910" s="132"/>
      <c r="AS1910" s="132"/>
      <c r="AT1910" s="133"/>
      <c r="AU1910" s="133"/>
      <c r="AV1910" s="133"/>
      <c r="AW1910" s="133"/>
      <c r="AX1910" s="134"/>
      <c r="AY1910" s="134"/>
      <c r="AZ1910" s="134"/>
      <c r="BA1910" s="134"/>
      <c r="BB1910" s="134"/>
      <c r="BC1910" s="135"/>
      <c r="BD1910" s="136"/>
      <c r="BG1910" s="48"/>
    </row>
    <row r="1911" spans="1:59" s="5" customFormat="1">
      <c r="A1911" s="127"/>
      <c r="G1911" s="17"/>
      <c r="J1911" s="128"/>
      <c r="K1911" s="129"/>
      <c r="L1911" s="129"/>
      <c r="M1911" s="36"/>
      <c r="N1911" s="130"/>
      <c r="S1911" s="17"/>
      <c r="T1911" s="153"/>
      <c r="X1911" s="17"/>
      <c r="Z1911" s="17"/>
      <c r="AA1911" s="131"/>
      <c r="AB1911" s="47"/>
      <c r="AE1911" s="17"/>
      <c r="AG1911" s="17"/>
      <c r="AK1911" s="132"/>
      <c r="AL1911" s="132"/>
      <c r="AM1911" s="132"/>
      <c r="AN1911" s="132"/>
      <c r="AO1911" s="132"/>
      <c r="AP1911" s="132"/>
      <c r="AQ1911" s="132"/>
      <c r="AR1911" s="132"/>
      <c r="AS1911" s="132"/>
      <c r="AT1911" s="133"/>
      <c r="AU1911" s="133"/>
      <c r="AV1911" s="133"/>
      <c r="AW1911" s="133"/>
      <c r="AX1911" s="134"/>
      <c r="AY1911" s="134"/>
      <c r="AZ1911" s="134"/>
      <c r="BA1911" s="134"/>
      <c r="BB1911" s="134"/>
      <c r="BC1911" s="135"/>
      <c r="BD1911" s="136"/>
      <c r="BG1911" s="48"/>
    </row>
    <row r="1912" spans="1:59" s="5" customFormat="1">
      <c r="A1912" s="127"/>
      <c r="G1912" s="17"/>
      <c r="J1912" s="128"/>
      <c r="K1912" s="129"/>
      <c r="L1912" s="129"/>
      <c r="M1912" s="36"/>
      <c r="N1912" s="130"/>
      <c r="S1912" s="17"/>
      <c r="T1912" s="153"/>
      <c r="X1912" s="17"/>
      <c r="Z1912" s="17"/>
      <c r="AA1912" s="131"/>
      <c r="AB1912" s="47"/>
      <c r="AE1912" s="17"/>
      <c r="AG1912" s="17"/>
      <c r="AK1912" s="132"/>
      <c r="AL1912" s="132"/>
      <c r="AM1912" s="132"/>
      <c r="AN1912" s="132"/>
      <c r="AO1912" s="132"/>
      <c r="AP1912" s="132"/>
      <c r="AQ1912" s="132"/>
      <c r="AR1912" s="132"/>
      <c r="AS1912" s="132"/>
      <c r="AT1912" s="133"/>
      <c r="AU1912" s="133"/>
      <c r="AV1912" s="133"/>
      <c r="AW1912" s="133"/>
      <c r="AX1912" s="134"/>
      <c r="AY1912" s="134"/>
      <c r="AZ1912" s="134"/>
      <c r="BA1912" s="134"/>
      <c r="BB1912" s="134"/>
      <c r="BC1912" s="135"/>
      <c r="BD1912" s="136"/>
      <c r="BG1912" s="48"/>
    </row>
    <row r="1913" spans="1:59" s="5" customFormat="1">
      <c r="A1913" s="127"/>
      <c r="G1913" s="17"/>
      <c r="J1913" s="128"/>
      <c r="K1913" s="129"/>
      <c r="L1913" s="129"/>
      <c r="M1913" s="36"/>
      <c r="N1913" s="130"/>
      <c r="S1913" s="17"/>
      <c r="T1913" s="153"/>
      <c r="X1913" s="17"/>
      <c r="Z1913" s="17"/>
      <c r="AA1913" s="131"/>
      <c r="AB1913" s="47"/>
      <c r="AE1913" s="17"/>
      <c r="AG1913" s="17"/>
      <c r="AK1913" s="132"/>
      <c r="AL1913" s="132"/>
      <c r="AM1913" s="132"/>
      <c r="AN1913" s="132"/>
      <c r="AO1913" s="132"/>
      <c r="AP1913" s="132"/>
      <c r="AQ1913" s="132"/>
      <c r="AR1913" s="132"/>
      <c r="AS1913" s="132"/>
      <c r="AT1913" s="133"/>
      <c r="AU1913" s="133"/>
      <c r="AV1913" s="133"/>
      <c r="AW1913" s="133"/>
      <c r="AX1913" s="134"/>
      <c r="AY1913" s="134"/>
      <c r="AZ1913" s="134"/>
      <c r="BA1913" s="134"/>
      <c r="BB1913" s="134"/>
      <c r="BC1913" s="135"/>
      <c r="BD1913" s="136"/>
      <c r="BG1913" s="48"/>
    </row>
    <row r="1914" spans="1:59" s="5" customFormat="1">
      <c r="A1914" s="127"/>
      <c r="G1914" s="17"/>
      <c r="J1914" s="128"/>
      <c r="K1914" s="129"/>
      <c r="L1914" s="129"/>
      <c r="M1914" s="36"/>
      <c r="N1914" s="130"/>
      <c r="S1914" s="17"/>
      <c r="T1914" s="153"/>
      <c r="X1914" s="17"/>
      <c r="Z1914" s="17"/>
      <c r="AA1914" s="131"/>
      <c r="AB1914" s="47"/>
      <c r="AE1914" s="17"/>
      <c r="AG1914" s="17"/>
      <c r="AK1914" s="132"/>
      <c r="AL1914" s="132"/>
      <c r="AM1914" s="132"/>
      <c r="AN1914" s="132"/>
      <c r="AO1914" s="132"/>
      <c r="AP1914" s="132"/>
      <c r="AQ1914" s="132"/>
      <c r="AR1914" s="132"/>
      <c r="AS1914" s="132"/>
      <c r="AT1914" s="133"/>
      <c r="AU1914" s="133"/>
      <c r="AV1914" s="133"/>
      <c r="AW1914" s="133"/>
      <c r="AX1914" s="134"/>
      <c r="AY1914" s="134"/>
      <c r="AZ1914" s="134"/>
      <c r="BA1914" s="134"/>
      <c r="BB1914" s="134"/>
      <c r="BC1914" s="135"/>
      <c r="BD1914" s="136"/>
      <c r="BG1914" s="48"/>
    </row>
    <row r="1915" spans="1:59" s="5" customFormat="1">
      <c r="A1915" s="127"/>
      <c r="G1915" s="17"/>
      <c r="J1915" s="128"/>
      <c r="K1915" s="129"/>
      <c r="L1915" s="129"/>
      <c r="M1915" s="36"/>
      <c r="N1915" s="130"/>
      <c r="S1915" s="17"/>
      <c r="T1915" s="153"/>
      <c r="X1915" s="17"/>
      <c r="Z1915" s="17"/>
      <c r="AA1915" s="131"/>
      <c r="AB1915" s="47"/>
      <c r="AE1915" s="17"/>
      <c r="AG1915" s="17"/>
      <c r="AK1915" s="132"/>
      <c r="AL1915" s="132"/>
      <c r="AM1915" s="132"/>
      <c r="AN1915" s="132"/>
      <c r="AO1915" s="132"/>
      <c r="AP1915" s="132"/>
      <c r="AQ1915" s="132"/>
      <c r="AR1915" s="132"/>
      <c r="AS1915" s="132"/>
      <c r="AT1915" s="133"/>
      <c r="AU1915" s="133"/>
      <c r="AV1915" s="133"/>
      <c r="AW1915" s="133"/>
      <c r="AX1915" s="134"/>
      <c r="AY1915" s="134"/>
      <c r="AZ1915" s="134"/>
      <c r="BA1915" s="134"/>
      <c r="BB1915" s="134"/>
      <c r="BC1915" s="135"/>
      <c r="BD1915" s="136"/>
      <c r="BG1915" s="48"/>
    </row>
    <row r="1916" spans="1:59" s="5" customFormat="1">
      <c r="A1916" s="127"/>
      <c r="G1916" s="17"/>
      <c r="J1916" s="128"/>
      <c r="K1916" s="129"/>
      <c r="L1916" s="129"/>
      <c r="M1916" s="36"/>
      <c r="N1916" s="130"/>
      <c r="S1916" s="17"/>
      <c r="T1916" s="153"/>
      <c r="X1916" s="17"/>
      <c r="Z1916" s="17"/>
      <c r="AA1916" s="131"/>
      <c r="AB1916" s="47"/>
      <c r="AE1916" s="17"/>
      <c r="AG1916" s="17"/>
      <c r="AK1916" s="132"/>
      <c r="AL1916" s="132"/>
      <c r="AM1916" s="132"/>
      <c r="AN1916" s="132"/>
      <c r="AO1916" s="132"/>
      <c r="AP1916" s="132"/>
      <c r="AQ1916" s="132"/>
      <c r="AR1916" s="132"/>
      <c r="AS1916" s="132"/>
      <c r="AT1916" s="133"/>
      <c r="AU1916" s="133"/>
      <c r="AV1916" s="133"/>
      <c r="AW1916" s="133"/>
      <c r="AX1916" s="134"/>
      <c r="AY1916" s="134"/>
      <c r="AZ1916" s="134"/>
      <c r="BA1916" s="134"/>
      <c r="BB1916" s="134"/>
      <c r="BC1916" s="135"/>
      <c r="BD1916" s="136"/>
      <c r="BG1916" s="48"/>
    </row>
    <row r="1917" spans="1:59" s="5" customFormat="1">
      <c r="A1917" s="127"/>
      <c r="G1917" s="17"/>
      <c r="J1917" s="128"/>
      <c r="K1917" s="129"/>
      <c r="L1917" s="129"/>
      <c r="M1917" s="36"/>
      <c r="N1917" s="130"/>
      <c r="S1917" s="17"/>
      <c r="T1917" s="153"/>
      <c r="X1917" s="17"/>
      <c r="Z1917" s="17"/>
      <c r="AA1917" s="131"/>
      <c r="AB1917" s="47"/>
      <c r="AE1917" s="17"/>
      <c r="AG1917" s="17"/>
      <c r="AK1917" s="132"/>
      <c r="AL1917" s="132"/>
      <c r="AM1917" s="132"/>
      <c r="AN1917" s="132"/>
      <c r="AO1917" s="132"/>
      <c r="AP1917" s="132"/>
      <c r="AQ1917" s="132"/>
      <c r="AR1917" s="132"/>
      <c r="AS1917" s="132"/>
      <c r="AT1917" s="133"/>
      <c r="AU1917" s="133"/>
      <c r="AV1917" s="133"/>
      <c r="AW1917" s="133"/>
      <c r="AX1917" s="134"/>
      <c r="AY1917" s="134"/>
      <c r="AZ1917" s="134"/>
      <c r="BA1917" s="134"/>
      <c r="BB1917" s="134"/>
      <c r="BC1917" s="135"/>
      <c r="BD1917" s="136"/>
      <c r="BG1917" s="48"/>
    </row>
    <row r="1918" spans="1:59" s="5" customFormat="1">
      <c r="A1918" s="127"/>
      <c r="G1918" s="17"/>
      <c r="J1918" s="128"/>
      <c r="K1918" s="129"/>
      <c r="L1918" s="129"/>
      <c r="M1918" s="36"/>
      <c r="N1918" s="130"/>
      <c r="S1918" s="17"/>
      <c r="T1918" s="153"/>
      <c r="X1918" s="17"/>
      <c r="Z1918" s="17"/>
      <c r="AA1918" s="131"/>
      <c r="AB1918" s="47"/>
      <c r="AE1918" s="17"/>
      <c r="AG1918" s="17"/>
      <c r="AK1918" s="132"/>
      <c r="AL1918" s="132"/>
      <c r="AM1918" s="132"/>
      <c r="AN1918" s="132"/>
      <c r="AO1918" s="132"/>
      <c r="AP1918" s="132"/>
      <c r="AQ1918" s="132"/>
      <c r="AR1918" s="132"/>
      <c r="AS1918" s="132"/>
      <c r="AT1918" s="133"/>
      <c r="AU1918" s="133"/>
      <c r="AV1918" s="133"/>
      <c r="AW1918" s="133"/>
      <c r="AX1918" s="134"/>
      <c r="AY1918" s="134"/>
      <c r="AZ1918" s="134"/>
      <c r="BA1918" s="134"/>
      <c r="BB1918" s="134"/>
      <c r="BC1918" s="135"/>
      <c r="BD1918" s="136"/>
      <c r="BG1918" s="48"/>
    </row>
    <row r="1919" spans="1:59" s="5" customFormat="1">
      <c r="A1919" s="127"/>
      <c r="G1919" s="17"/>
      <c r="J1919" s="128"/>
      <c r="K1919" s="129"/>
      <c r="L1919" s="129"/>
      <c r="M1919" s="36"/>
      <c r="N1919" s="130"/>
      <c r="S1919" s="17"/>
      <c r="T1919" s="153"/>
      <c r="X1919" s="17"/>
      <c r="Z1919" s="17"/>
      <c r="AA1919" s="131"/>
      <c r="AB1919" s="47"/>
      <c r="AE1919" s="17"/>
      <c r="AG1919" s="17"/>
      <c r="AK1919" s="132"/>
      <c r="AL1919" s="132"/>
      <c r="AM1919" s="132"/>
      <c r="AN1919" s="132"/>
      <c r="AO1919" s="132"/>
      <c r="AP1919" s="132"/>
      <c r="AQ1919" s="132"/>
      <c r="AR1919" s="132"/>
      <c r="AS1919" s="132"/>
      <c r="AT1919" s="133"/>
      <c r="AU1919" s="133"/>
      <c r="AV1919" s="133"/>
      <c r="AW1919" s="133"/>
      <c r="AX1919" s="134"/>
      <c r="AY1919" s="134"/>
      <c r="AZ1919" s="134"/>
      <c r="BA1919" s="134"/>
      <c r="BB1919" s="134"/>
      <c r="BC1919" s="135"/>
      <c r="BD1919" s="136"/>
      <c r="BG1919" s="48"/>
    </row>
    <row r="1920" spans="1:59" s="5" customFormat="1">
      <c r="A1920" s="127"/>
      <c r="G1920" s="17"/>
      <c r="J1920" s="128"/>
      <c r="K1920" s="129"/>
      <c r="L1920" s="129"/>
      <c r="M1920" s="36"/>
      <c r="N1920" s="130"/>
      <c r="S1920" s="17"/>
      <c r="T1920" s="153"/>
      <c r="X1920" s="17"/>
      <c r="Z1920" s="17"/>
      <c r="AA1920" s="131"/>
      <c r="AB1920" s="47"/>
      <c r="AE1920" s="17"/>
      <c r="AG1920" s="17"/>
      <c r="AK1920" s="132"/>
      <c r="AL1920" s="132"/>
      <c r="AM1920" s="132"/>
      <c r="AN1920" s="132"/>
      <c r="AO1920" s="132"/>
      <c r="AP1920" s="132"/>
      <c r="AQ1920" s="132"/>
      <c r="AR1920" s="132"/>
      <c r="AS1920" s="132"/>
      <c r="AT1920" s="133"/>
      <c r="AU1920" s="133"/>
      <c r="AV1920" s="133"/>
      <c r="AW1920" s="133"/>
      <c r="AX1920" s="134"/>
      <c r="AY1920" s="134"/>
      <c r="AZ1920" s="134"/>
      <c r="BA1920" s="134"/>
      <c r="BB1920" s="134"/>
      <c r="BC1920" s="135"/>
      <c r="BD1920" s="136"/>
      <c r="BG1920" s="48"/>
    </row>
    <row r="1921" spans="1:59" s="5" customFormat="1">
      <c r="A1921" s="127"/>
      <c r="G1921" s="17"/>
      <c r="J1921" s="128"/>
      <c r="K1921" s="129"/>
      <c r="L1921" s="129"/>
      <c r="M1921" s="36"/>
      <c r="N1921" s="130"/>
      <c r="S1921" s="17"/>
      <c r="T1921" s="153"/>
      <c r="X1921" s="17"/>
      <c r="Z1921" s="17"/>
      <c r="AA1921" s="131"/>
      <c r="AB1921" s="47"/>
      <c r="AE1921" s="17"/>
      <c r="AG1921" s="17"/>
      <c r="AK1921" s="132"/>
      <c r="AL1921" s="132"/>
      <c r="AM1921" s="132"/>
      <c r="AN1921" s="132"/>
      <c r="AO1921" s="132"/>
      <c r="AP1921" s="132"/>
      <c r="AQ1921" s="132"/>
      <c r="AR1921" s="132"/>
      <c r="AS1921" s="132"/>
      <c r="AT1921" s="133"/>
      <c r="AU1921" s="133"/>
      <c r="AV1921" s="133"/>
      <c r="AW1921" s="133"/>
      <c r="AX1921" s="134"/>
      <c r="AY1921" s="134"/>
      <c r="AZ1921" s="134"/>
      <c r="BA1921" s="134"/>
      <c r="BB1921" s="134"/>
      <c r="BC1921" s="135"/>
      <c r="BD1921" s="136"/>
      <c r="BG1921" s="48"/>
    </row>
    <row r="1922" spans="1:59" s="5" customFormat="1">
      <c r="A1922" s="127"/>
      <c r="G1922" s="17"/>
      <c r="J1922" s="128"/>
      <c r="K1922" s="129"/>
      <c r="L1922" s="129"/>
      <c r="M1922" s="36"/>
      <c r="N1922" s="130"/>
      <c r="S1922" s="17"/>
      <c r="T1922" s="153"/>
      <c r="X1922" s="17"/>
      <c r="Z1922" s="17"/>
      <c r="AA1922" s="131"/>
      <c r="AB1922" s="47"/>
      <c r="AE1922" s="17"/>
      <c r="AG1922" s="17"/>
      <c r="AK1922" s="132"/>
      <c r="AL1922" s="132"/>
      <c r="AM1922" s="132"/>
      <c r="AN1922" s="132"/>
      <c r="AO1922" s="132"/>
      <c r="AP1922" s="132"/>
      <c r="AQ1922" s="132"/>
      <c r="AR1922" s="132"/>
      <c r="AS1922" s="132"/>
      <c r="AT1922" s="133"/>
      <c r="AU1922" s="133"/>
      <c r="AV1922" s="133"/>
      <c r="AW1922" s="133"/>
      <c r="AX1922" s="134"/>
      <c r="AY1922" s="134"/>
      <c r="AZ1922" s="134"/>
      <c r="BA1922" s="134"/>
      <c r="BB1922" s="134"/>
      <c r="BC1922" s="135"/>
      <c r="BD1922" s="136"/>
      <c r="BG1922" s="48"/>
    </row>
    <row r="1923" spans="1:59" s="5" customFormat="1">
      <c r="A1923" s="127"/>
      <c r="G1923" s="17"/>
      <c r="J1923" s="128"/>
      <c r="K1923" s="129"/>
      <c r="L1923" s="129"/>
      <c r="M1923" s="36"/>
      <c r="N1923" s="130"/>
      <c r="S1923" s="17"/>
      <c r="T1923" s="153"/>
      <c r="X1923" s="17"/>
      <c r="Z1923" s="17"/>
      <c r="AA1923" s="131"/>
      <c r="AB1923" s="47"/>
      <c r="AE1923" s="17"/>
      <c r="AG1923" s="17"/>
      <c r="AK1923" s="132"/>
      <c r="AL1923" s="132"/>
      <c r="AM1923" s="132"/>
      <c r="AN1923" s="132"/>
      <c r="AO1923" s="132"/>
      <c r="AP1923" s="132"/>
      <c r="AQ1923" s="132"/>
      <c r="AR1923" s="132"/>
      <c r="AS1923" s="132"/>
      <c r="AT1923" s="133"/>
      <c r="AU1923" s="133"/>
      <c r="AV1923" s="133"/>
      <c r="AW1923" s="133"/>
      <c r="AX1923" s="134"/>
      <c r="AY1923" s="134"/>
      <c r="AZ1923" s="134"/>
      <c r="BA1923" s="134"/>
      <c r="BB1923" s="134"/>
      <c r="BC1923" s="135"/>
      <c r="BD1923" s="136"/>
      <c r="BG1923" s="48"/>
    </row>
    <row r="1924" spans="1:59" s="5" customFormat="1">
      <c r="A1924" s="127"/>
      <c r="G1924" s="17"/>
      <c r="J1924" s="128"/>
      <c r="K1924" s="129"/>
      <c r="L1924" s="129"/>
      <c r="M1924" s="36"/>
      <c r="N1924" s="130"/>
      <c r="S1924" s="17"/>
      <c r="T1924" s="153"/>
      <c r="X1924" s="17"/>
      <c r="Z1924" s="17"/>
      <c r="AA1924" s="131"/>
      <c r="AB1924" s="47"/>
      <c r="AE1924" s="17"/>
      <c r="AG1924" s="17"/>
      <c r="AK1924" s="132"/>
      <c r="AL1924" s="132"/>
      <c r="AM1924" s="132"/>
      <c r="AN1924" s="132"/>
      <c r="AO1924" s="132"/>
      <c r="AP1924" s="132"/>
      <c r="AQ1924" s="132"/>
      <c r="AR1924" s="132"/>
      <c r="AS1924" s="132"/>
      <c r="AT1924" s="133"/>
      <c r="AU1924" s="133"/>
      <c r="AV1924" s="133"/>
      <c r="AW1924" s="133"/>
      <c r="AX1924" s="134"/>
      <c r="AY1924" s="134"/>
      <c r="AZ1924" s="134"/>
      <c r="BA1924" s="134"/>
      <c r="BB1924" s="134"/>
      <c r="BC1924" s="135"/>
      <c r="BD1924" s="136"/>
      <c r="BG1924" s="48"/>
    </row>
    <row r="1925" spans="1:59" s="5" customFormat="1">
      <c r="A1925" s="127"/>
      <c r="G1925" s="17"/>
      <c r="J1925" s="128"/>
      <c r="K1925" s="129"/>
      <c r="L1925" s="129"/>
      <c r="M1925" s="36"/>
      <c r="N1925" s="130"/>
      <c r="S1925" s="17"/>
      <c r="T1925" s="153"/>
      <c r="X1925" s="17"/>
      <c r="Z1925" s="17"/>
      <c r="AA1925" s="131"/>
      <c r="AB1925" s="47"/>
      <c r="AE1925" s="17"/>
      <c r="AG1925" s="17"/>
      <c r="AK1925" s="132"/>
      <c r="AL1925" s="132"/>
      <c r="AM1925" s="132"/>
      <c r="AN1925" s="132"/>
      <c r="AO1925" s="132"/>
      <c r="AP1925" s="132"/>
      <c r="AQ1925" s="132"/>
      <c r="AR1925" s="132"/>
      <c r="AS1925" s="132"/>
      <c r="AT1925" s="133"/>
      <c r="AU1925" s="133"/>
      <c r="AV1925" s="133"/>
      <c r="AW1925" s="133"/>
      <c r="AX1925" s="134"/>
      <c r="AY1925" s="134"/>
      <c r="AZ1925" s="134"/>
      <c r="BA1925" s="134"/>
      <c r="BB1925" s="134"/>
      <c r="BC1925" s="135"/>
      <c r="BD1925" s="136"/>
      <c r="BG1925" s="48"/>
    </row>
    <row r="1926" spans="1:59" s="5" customFormat="1">
      <c r="A1926" s="127"/>
      <c r="G1926" s="17"/>
      <c r="J1926" s="128"/>
      <c r="K1926" s="129"/>
      <c r="L1926" s="129"/>
      <c r="M1926" s="36"/>
      <c r="N1926" s="130"/>
      <c r="S1926" s="17"/>
      <c r="T1926" s="153"/>
      <c r="X1926" s="17"/>
      <c r="Z1926" s="17"/>
      <c r="AA1926" s="131"/>
      <c r="AB1926" s="47"/>
      <c r="AE1926" s="17"/>
      <c r="AG1926" s="17"/>
      <c r="AK1926" s="132"/>
      <c r="AL1926" s="132"/>
      <c r="AM1926" s="132"/>
      <c r="AN1926" s="132"/>
      <c r="AO1926" s="132"/>
      <c r="AP1926" s="132"/>
      <c r="AQ1926" s="132"/>
      <c r="AR1926" s="132"/>
      <c r="AS1926" s="132"/>
      <c r="AT1926" s="133"/>
      <c r="AU1926" s="133"/>
      <c r="AV1926" s="133"/>
      <c r="AW1926" s="133"/>
      <c r="AX1926" s="134"/>
      <c r="AY1926" s="134"/>
      <c r="AZ1926" s="134"/>
      <c r="BA1926" s="134"/>
      <c r="BB1926" s="134"/>
      <c r="BC1926" s="135"/>
      <c r="BD1926" s="136"/>
      <c r="BG1926" s="48"/>
    </row>
    <row r="1927" spans="1:59" s="5" customFormat="1">
      <c r="A1927" s="127"/>
      <c r="G1927" s="17"/>
      <c r="J1927" s="128"/>
      <c r="K1927" s="129"/>
      <c r="L1927" s="129"/>
      <c r="M1927" s="36"/>
      <c r="N1927" s="130"/>
      <c r="S1927" s="17"/>
      <c r="T1927" s="153"/>
      <c r="X1927" s="17"/>
      <c r="Z1927" s="17"/>
      <c r="AA1927" s="131"/>
      <c r="AB1927" s="47"/>
      <c r="AE1927" s="17"/>
      <c r="AG1927" s="17"/>
      <c r="AK1927" s="132"/>
      <c r="AL1927" s="132"/>
      <c r="AM1927" s="132"/>
      <c r="AN1927" s="132"/>
      <c r="AO1927" s="132"/>
      <c r="AP1927" s="132"/>
      <c r="AQ1927" s="132"/>
      <c r="AR1927" s="132"/>
      <c r="AS1927" s="132"/>
      <c r="AT1927" s="133"/>
      <c r="AU1927" s="133"/>
      <c r="AV1927" s="133"/>
      <c r="AW1927" s="133"/>
      <c r="AX1927" s="134"/>
      <c r="AY1927" s="134"/>
      <c r="AZ1927" s="134"/>
      <c r="BA1927" s="134"/>
      <c r="BB1927" s="134"/>
      <c r="BC1927" s="135"/>
      <c r="BD1927" s="136"/>
      <c r="BG1927" s="48"/>
    </row>
    <row r="1928" spans="1:59" s="5" customFormat="1">
      <c r="A1928" s="127"/>
      <c r="G1928" s="17"/>
      <c r="J1928" s="128"/>
      <c r="K1928" s="129"/>
      <c r="L1928" s="129"/>
      <c r="M1928" s="36"/>
      <c r="N1928" s="130"/>
      <c r="S1928" s="17"/>
      <c r="T1928" s="153"/>
      <c r="X1928" s="17"/>
      <c r="Z1928" s="17"/>
      <c r="AA1928" s="131"/>
      <c r="AB1928" s="47"/>
      <c r="AE1928" s="17"/>
      <c r="AG1928" s="17"/>
      <c r="AK1928" s="132"/>
      <c r="AL1928" s="132"/>
      <c r="AM1928" s="132"/>
      <c r="AN1928" s="132"/>
      <c r="AO1928" s="132"/>
      <c r="AP1928" s="132"/>
      <c r="AQ1928" s="132"/>
      <c r="AR1928" s="132"/>
      <c r="AS1928" s="132"/>
      <c r="AT1928" s="133"/>
      <c r="AU1928" s="133"/>
      <c r="AV1928" s="133"/>
      <c r="AW1928" s="133"/>
      <c r="AX1928" s="134"/>
      <c r="AY1928" s="134"/>
      <c r="AZ1928" s="134"/>
      <c r="BA1928" s="134"/>
      <c r="BB1928" s="134"/>
      <c r="BC1928" s="135"/>
      <c r="BD1928" s="136"/>
      <c r="BG1928" s="48"/>
    </row>
    <row r="1929" spans="1:59" s="5" customFormat="1">
      <c r="A1929" s="127"/>
      <c r="G1929" s="17"/>
      <c r="J1929" s="128"/>
      <c r="K1929" s="129"/>
      <c r="L1929" s="129"/>
      <c r="M1929" s="36"/>
      <c r="N1929" s="130"/>
      <c r="S1929" s="17"/>
      <c r="T1929" s="153"/>
      <c r="X1929" s="17"/>
      <c r="Z1929" s="17"/>
      <c r="AA1929" s="131"/>
      <c r="AB1929" s="47"/>
      <c r="AE1929" s="17"/>
      <c r="AG1929" s="17"/>
      <c r="AK1929" s="132"/>
      <c r="AL1929" s="132"/>
      <c r="AM1929" s="132"/>
      <c r="AN1929" s="132"/>
      <c r="AO1929" s="132"/>
      <c r="AP1929" s="132"/>
      <c r="AQ1929" s="132"/>
      <c r="AR1929" s="132"/>
      <c r="AS1929" s="132"/>
      <c r="AT1929" s="133"/>
      <c r="AU1929" s="133"/>
      <c r="AV1929" s="133"/>
      <c r="AW1929" s="133"/>
      <c r="AX1929" s="134"/>
      <c r="AY1929" s="134"/>
      <c r="AZ1929" s="134"/>
      <c r="BA1929" s="134"/>
      <c r="BB1929" s="134"/>
      <c r="BC1929" s="135"/>
      <c r="BD1929" s="136"/>
      <c r="BG1929" s="48"/>
    </row>
    <row r="1930" spans="1:59" s="5" customFormat="1">
      <c r="A1930" s="127"/>
      <c r="G1930" s="17"/>
      <c r="J1930" s="128"/>
      <c r="K1930" s="129"/>
      <c r="L1930" s="129"/>
      <c r="M1930" s="36"/>
      <c r="N1930" s="130"/>
      <c r="S1930" s="17"/>
      <c r="T1930" s="153"/>
      <c r="X1930" s="17"/>
      <c r="Z1930" s="17"/>
      <c r="AA1930" s="131"/>
      <c r="AB1930" s="47"/>
      <c r="AE1930" s="17"/>
      <c r="AG1930" s="17"/>
      <c r="AK1930" s="132"/>
      <c r="AL1930" s="132"/>
      <c r="AM1930" s="132"/>
      <c r="AN1930" s="132"/>
      <c r="AO1930" s="132"/>
      <c r="AP1930" s="132"/>
      <c r="AQ1930" s="132"/>
      <c r="AR1930" s="132"/>
      <c r="AS1930" s="132"/>
      <c r="AT1930" s="133"/>
      <c r="AU1930" s="133"/>
      <c r="AV1930" s="133"/>
      <c r="AW1930" s="133"/>
      <c r="AX1930" s="134"/>
      <c r="AY1930" s="134"/>
      <c r="AZ1930" s="134"/>
      <c r="BA1930" s="134"/>
      <c r="BB1930" s="134"/>
      <c r="BC1930" s="135"/>
      <c r="BD1930" s="136"/>
      <c r="BG1930" s="48"/>
    </row>
    <row r="1931" spans="1:59" s="5" customFormat="1">
      <c r="A1931" s="127"/>
      <c r="G1931" s="17"/>
      <c r="J1931" s="128"/>
      <c r="K1931" s="129"/>
      <c r="L1931" s="129"/>
      <c r="M1931" s="36"/>
      <c r="N1931" s="130"/>
      <c r="S1931" s="17"/>
      <c r="T1931" s="153"/>
      <c r="X1931" s="17"/>
      <c r="Z1931" s="17"/>
      <c r="AA1931" s="131"/>
      <c r="AB1931" s="47"/>
      <c r="AE1931" s="17"/>
      <c r="AG1931" s="17"/>
      <c r="AK1931" s="132"/>
      <c r="AL1931" s="132"/>
      <c r="AM1931" s="132"/>
      <c r="AN1931" s="132"/>
      <c r="AO1931" s="132"/>
      <c r="AP1931" s="132"/>
      <c r="AQ1931" s="132"/>
      <c r="AR1931" s="132"/>
      <c r="AS1931" s="132"/>
      <c r="AT1931" s="133"/>
      <c r="AU1931" s="133"/>
      <c r="AV1931" s="133"/>
      <c r="AW1931" s="133"/>
      <c r="AX1931" s="134"/>
      <c r="AY1931" s="134"/>
      <c r="AZ1931" s="134"/>
      <c r="BA1931" s="134"/>
      <c r="BB1931" s="134"/>
      <c r="BC1931" s="135"/>
      <c r="BD1931" s="136"/>
      <c r="BG1931" s="48"/>
    </row>
    <row r="1932" spans="1:59" s="5" customFormat="1">
      <c r="A1932" s="127"/>
      <c r="G1932" s="17"/>
      <c r="J1932" s="128"/>
      <c r="K1932" s="129"/>
      <c r="L1932" s="129"/>
      <c r="M1932" s="36"/>
      <c r="N1932" s="130"/>
      <c r="S1932" s="17"/>
      <c r="T1932" s="153"/>
      <c r="X1932" s="17"/>
      <c r="Z1932" s="17"/>
      <c r="AA1932" s="131"/>
      <c r="AB1932" s="47"/>
      <c r="AE1932" s="17"/>
      <c r="AG1932" s="17"/>
      <c r="AK1932" s="132"/>
      <c r="AL1932" s="132"/>
      <c r="AM1932" s="132"/>
      <c r="AN1932" s="132"/>
      <c r="AO1932" s="132"/>
      <c r="AP1932" s="132"/>
      <c r="AQ1932" s="132"/>
      <c r="AR1932" s="132"/>
      <c r="AS1932" s="132"/>
      <c r="AT1932" s="133"/>
      <c r="AU1932" s="133"/>
      <c r="AV1932" s="133"/>
      <c r="AW1932" s="133"/>
      <c r="AX1932" s="134"/>
      <c r="AY1932" s="134"/>
      <c r="AZ1932" s="134"/>
      <c r="BA1932" s="134"/>
      <c r="BB1932" s="134"/>
      <c r="BC1932" s="135"/>
      <c r="BD1932" s="136"/>
      <c r="BG1932" s="48"/>
    </row>
    <row r="1933" spans="1:59" s="5" customFormat="1">
      <c r="A1933" s="127"/>
      <c r="G1933" s="17"/>
      <c r="J1933" s="128"/>
      <c r="K1933" s="129"/>
      <c r="L1933" s="129"/>
      <c r="M1933" s="36"/>
      <c r="N1933" s="130"/>
      <c r="S1933" s="17"/>
      <c r="T1933" s="153"/>
      <c r="X1933" s="17"/>
      <c r="Z1933" s="17"/>
      <c r="AA1933" s="131"/>
      <c r="AB1933" s="47"/>
      <c r="AE1933" s="17"/>
      <c r="AG1933" s="17"/>
      <c r="AK1933" s="132"/>
      <c r="AL1933" s="132"/>
      <c r="AM1933" s="132"/>
      <c r="AN1933" s="132"/>
      <c r="AO1933" s="132"/>
      <c r="AP1933" s="132"/>
      <c r="AQ1933" s="132"/>
      <c r="AR1933" s="132"/>
      <c r="AS1933" s="132"/>
      <c r="AT1933" s="133"/>
      <c r="AU1933" s="133"/>
      <c r="AV1933" s="133"/>
      <c r="AW1933" s="133"/>
      <c r="AX1933" s="134"/>
      <c r="AY1933" s="134"/>
      <c r="AZ1933" s="134"/>
      <c r="BA1933" s="134"/>
      <c r="BB1933" s="134"/>
      <c r="BC1933" s="135"/>
      <c r="BD1933" s="136"/>
      <c r="BG1933" s="48"/>
    </row>
    <row r="1934" spans="1:59" s="5" customFormat="1">
      <c r="A1934" s="127"/>
      <c r="G1934" s="17"/>
      <c r="J1934" s="128"/>
      <c r="K1934" s="129"/>
      <c r="L1934" s="129"/>
      <c r="M1934" s="36"/>
      <c r="N1934" s="130"/>
      <c r="S1934" s="17"/>
      <c r="T1934" s="153"/>
      <c r="X1934" s="17"/>
      <c r="Z1934" s="17"/>
      <c r="AA1934" s="131"/>
      <c r="AB1934" s="47"/>
      <c r="AE1934" s="17"/>
      <c r="AG1934" s="17"/>
      <c r="AK1934" s="132"/>
      <c r="AL1934" s="132"/>
      <c r="AM1934" s="132"/>
      <c r="AN1934" s="132"/>
      <c r="AO1934" s="132"/>
      <c r="AP1934" s="132"/>
      <c r="AQ1934" s="132"/>
      <c r="AR1934" s="132"/>
      <c r="AS1934" s="132"/>
      <c r="AT1934" s="133"/>
      <c r="AU1934" s="133"/>
      <c r="AV1934" s="133"/>
      <c r="AW1934" s="133"/>
      <c r="AX1934" s="134"/>
      <c r="AY1934" s="134"/>
      <c r="AZ1934" s="134"/>
      <c r="BA1934" s="134"/>
      <c r="BB1934" s="134"/>
      <c r="BC1934" s="135"/>
      <c r="BD1934" s="136"/>
      <c r="BG1934" s="48"/>
    </row>
    <row r="1935" spans="1:59" s="5" customFormat="1">
      <c r="A1935" s="127"/>
      <c r="G1935" s="17"/>
      <c r="J1935" s="128"/>
      <c r="K1935" s="129"/>
      <c r="L1935" s="129"/>
      <c r="M1935" s="36"/>
      <c r="N1935" s="130"/>
      <c r="S1935" s="17"/>
      <c r="T1935" s="153"/>
      <c r="X1935" s="17"/>
      <c r="Z1935" s="17"/>
      <c r="AA1935" s="131"/>
      <c r="AB1935" s="47"/>
      <c r="AE1935" s="17"/>
      <c r="AG1935" s="17"/>
      <c r="AK1935" s="132"/>
      <c r="AL1935" s="132"/>
      <c r="AM1935" s="132"/>
      <c r="AN1935" s="132"/>
      <c r="AO1935" s="132"/>
      <c r="AP1935" s="132"/>
      <c r="AQ1935" s="132"/>
      <c r="AR1935" s="132"/>
      <c r="AS1935" s="132"/>
      <c r="AT1935" s="133"/>
      <c r="AU1935" s="133"/>
      <c r="AV1935" s="133"/>
      <c r="AW1935" s="133"/>
      <c r="AX1935" s="134"/>
      <c r="AY1935" s="134"/>
      <c r="AZ1935" s="134"/>
      <c r="BA1935" s="134"/>
      <c r="BB1935" s="134"/>
      <c r="BC1935" s="135"/>
      <c r="BD1935" s="136"/>
      <c r="BG1935" s="48"/>
    </row>
    <row r="1936" spans="1:59" s="5" customFormat="1">
      <c r="A1936" s="127"/>
      <c r="G1936" s="17"/>
      <c r="J1936" s="128"/>
      <c r="K1936" s="129"/>
      <c r="L1936" s="129"/>
      <c r="M1936" s="36"/>
      <c r="N1936" s="130"/>
      <c r="S1936" s="17"/>
      <c r="T1936" s="153"/>
      <c r="X1936" s="17"/>
      <c r="Z1936" s="17"/>
      <c r="AA1936" s="131"/>
      <c r="AB1936" s="47"/>
      <c r="AE1936" s="17"/>
      <c r="AG1936" s="17"/>
      <c r="AK1936" s="132"/>
      <c r="AL1936" s="132"/>
      <c r="AM1936" s="132"/>
      <c r="AN1936" s="132"/>
      <c r="AO1936" s="132"/>
      <c r="AP1936" s="132"/>
      <c r="AQ1936" s="132"/>
      <c r="AR1936" s="132"/>
      <c r="AS1936" s="132"/>
      <c r="AT1936" s="133"/>
      <c r="AU1936" s="133"/>
      <c r="AV1936" s="133"/>
      <c r="AW1936" s="133"/>
      <c r="AX1936" s="134"/>
      <c r="AY1936" s="134"/>
      <c r="AZ1936" s="134"/>
      <c r="BA1936" s="134"/>
      <c r="BB1936" s="134"/>
      <c r="BC1936" s="135"/>
      <c r="BD1936" s="136"/>
      <c r="BG1936" s="48"/>
    </row>
    <row r="1937" spans="1:59" s="5" customFormat="1">
      <c r="A1937" s="127"/>
      <c r="G1937" s="17"/>
      <c r="J1937" s="128"/>
      <c r="K1937" s="129"/>
      <c r="L1937" s="129"/>
      <c r="M1937" s="36"/>
      <c r="N1937" s="130"/>
      <c r="S1937" s="17"/>
      <c r="T1937" s="153"/>
      <c r="X1937" s="17"/>
      <c r="Z1937" s="17"/>
      <c r="AA1937" s="131"/>
      <c r="AB1937" s="47"/>
      <c r="AE1937" s="17"/>
      <c r="AG1937" s="17"/>
      <c r="AK1937" s="132"/>
      <c r="AL1937" s="132"/>
      <c r="AM1937" s="132"/>
      <c r="AN1937" s="132"/>
      <c r="AO1937" s="132"/>
      <c r="AP1937" s="132"/>
      <c r="AQ1937" s="132"/>
      <c r="AR1937" s="132"/>
      <c r="AS1937" s="132"/>
      <c r="AT1937" s="133"/>
      <c r="AU1937" s="133"/>
      <c r="AV1937" s="133"/>
      <c r="AW1937" s="133"/>
      <c r="AX1937" s="134"/>
      <c r="AY1937" s="134"/>
      <c r="AZ1937" s="134"/>
      <c r="BA1937" s="134"/>
      <c r="BB1937" s="134"/>
      <c r="BC1937" s="135"/>
      <c r="BD1937" s="136"/>
      <c r="BG1937" s="48"/>
    </row>
    <row r="1938" spans="1:59" s="5" customFormat="1">
      <c r="A1938" s="127"/>
      <c r="G1938" s="17"/>
      <c r="J1938" s="128"/>
      <c r="K1938" s="129"/>
      <c r="L1938" s="129"/>
      <c r="M1938" s="36"/>
      <c r="N1938" s="130"/>
      <c r="S1938" s="17"/>
      <c r="T1938" s="153"/>
      <c r="X1938" s="17"/>
      <c r="Z1938" s="17"/>
      <c r="AA1938" s="131"/>
      <c r="AB1938" s="47"/>
      <c r="AE1938" s="17"/>
      <c r="AG1938" s="17"/>
      <c r="AK1938" s="132"/>
      <c r="AL1938" s="132"/>
      <c r="AM1938" s="132"/>
      <c r="AN1938" s="132"/>
      <c r="AO1938" s="132"/>
      <c r="AP1938" s="132"/>
      <c r="AQ1938" s="132"/>
      <c r="AR1938" s="132"/>
      <c r="AS1938" s="132"/>
      <c r="AT1938" s="133"/>
      <c r="AU1938" s="133"/>
      <c r="AV1938" s="133"/>
      <c r="AW1938" s="133"/>
      <c r="AX1938" s="134"/>
      <c r="AY1938" s="134"/>
      <c r="AZ1938" s="134"/>
      <c r="BA1938" s="134"/>
      <c r="BB1938" s="134"/>
      <c r="BC1938" s="135"/>
      <c r="BD1938" s="136"/>
      <c r="BG1938" s="48"/>
    </row>
    <row r="1939" spans="1:59" s="5" customFormat="1">
      <c r="A1939" s="127"/>
      <c r="G1939" s="17"/>
      <c r="J1939" s="128"/>
      <c r="K1939" s="129"/>
      <c r="L1939" s="129"/>
      <c r="M1939" s="36"/>
      <c r="N1939" s="130"/>
      <c r="S1939" s="17"/>
      <c r="T1939" s="153"/>
      <c r="X1939" s="17"/>
      <c r="Z1939" s="17"/>
      <c r="AA1939" s="131"/>
      <c r="AB1939" s="47"/>
      <c r="AE1939" s="17"/>
      <c r="AG1939" s="17"/>
      <c r="AK1939" s="132"/>
      <c r="AL1939" s="132"/>
      <c r="AM1939" s="132"/>
      <c r="AN1939" s="132"/>
      <c r="AO1939" s="132"/>
      <c r="AP1939" s="132"/>
      <c r="AQ1939" s="132"/>
      <c r="AR1939" s="132"/>
      <c r="AS1939" s="132"/>
      <c r="AT1939" s="133"/>
      <c r="AU1939" s="133"/>
      <c r="AV1939" s="133"/>
      <c r="AW1939" s="133"/>
      <c r="AX1939" s="134"/>
      <c r="AY1939" s="134"/>
      <c r="AZ1939" s="134"/>
      <c r="BA1939" s="134"/>
      <c r="BB1939" s="134"/>
      <c r="BC1939" s="135"/>
      <c r="BD1939" s="136"/>
      <c r="BG1939" s="48"/>
    </row>
    <row r="1940" spans="1:59" s="5" customFormat="1">
      <c r="A1940" s="127"/>
      <c r="G1940" s="17"/>
      <c r="J1940" s="128"/>
      <c r="K1940" s="129"/>
      <c r="L1940" s="129"/>
      <c r="M1940" s="36"/>
      <c r="N1940" s="130"/>
      <c r="S1940" s="17"/>
      <c r="T1940" s="153"/>
      <c r="X1940" s="17"/>
      <c r="Z1940" s="17"/>
      <c r="AA1940" s="131"/>
      <c r="AB1940" s="47"/>
      <c r="AE1940" s="17"/>
      <c r="AG1940" s="17"/>
      <c r="AK1940" s="132"/>
      <c r="AL1940" s="132"/>
      <c r="AM1940" s="132"/>
      <c r="AN1940" s="132"/>
      <c r="AO1940" s="132"/>
      <c r="AP1940" s="132"/>
      <c r="AQ1940" s="132"/>
      <c r="AR1940" s="132"/>
      <c r="AS1940" s="132"/>
      <c r="AT1940" s="133"/>
      <c r="AU1940" s="133"/>
      <c r="AV1940" s="133"/>
      <c r="AW1940" s="133"/>
      <c r="AX1940" s="134"/>
      <c r="AY1940" s="134"/>
      <c r="AZ1940" s="134"/>
      <c r="BA1940" s="134"/>
      <c r="BB1940" s="134"/>
      <c r="BC1940" s="135"/>
      <c r="BD1940" s="136"/>
      <c r="BG1940" s="48"/>
    </row>
    <row r="1941" spans="1:59" s="5" customFormat="1">
      <c r="A1941" s="127"/>
      <c r="G1941" s="17"/>
      <c r="J1941" s="128"/>
      <c r="K1941" s="129"/>
      <c r="L1941" s="129"/>
      <c r="M1941" s="36"/>
      <c r="N1941" s="130"/>
      <c r="S1941" s="17"/>
      <c r="T1941" s="153"/>
      <c r="X1941" s="17"/>
      <c r="Z1941" s="17"/>
      <c r="AA1941" s="131"/>
      <c r="AB1941" s="47"/>
      <c r="AE1941" s="17"/>
      <c r="AG1941" s="17"/>
      <c r="AK1941" s="132"/>
      <c r="AL1941" s="132"/>
      <c r="AM1941" s="132"/>
      <c r="AN1941" s="132"/>
      <c r="AO1941" s="132"/>
      <c r="AP1941" s="132"/>
      <c r="AQ1941" s="132"/>
      <c r="AR1941" s="132"/>
      <c r="AS1941" s="132"/>
      <c r="AT1941" s="133"/>
      <c r="AU1941" s="133"/>
      <c r="AV1941" s="133"/>
      <c r="AW1941" s="133"/>
      <c r="AX1941" s="134"/>
      <c r="AY1941" s="134"/>
      <c r="AZ1941" s="134"/>
      <c r="BA1941" s="134"/>
      <c r="BB1941" s="134"/>
      <c r="BC1941" s="135"/>
      <c r="BD1941" s="136"/>
      <c r="BG1941" s="48"/>
    </row>
    <row r="1942" spans="1:59" s="5" customFormat="1">
      <c r="A1942" s="127"/>
      <c r="G1942" s="17"/>
      <c r="J1942" s="128"/>
      <c r="K1942" s="129"/>
      <c r="L1942" s="129"/>
      <c r="M1942" s="36"/>
      <c r="N1942" s="130"/>
      <c r="S1942" s="17"/>
      <c r="T1942" s="153"/>
      <c r="X1942" s="17"/>
      <c r="Z1942" s="17"/>
      <c r="AA1942" s="131"/>
      <c r="AB1942" s="47"/>
      <c r="AE1942" s="17"/>
      <c r="AG1942" s="17"/>
      <c r="AK1942" s="132"/>
      <c r="AL1942" s="132"/>
      <c r="AM1942" s="132"/>
      <c r="AN1942" s="132"/>
      <c r="AO1942" s="132"/>
      <c r="AP1942" s="132"/>
      <c r="AQ1942" s="132"/>
      <c r="AR1942" s="132"/>
      <c r="AS1942" s="132"/>
      <c r="AT1942" s="133"/>
      <c r="AU1942" s="133"/>
      <c r="AV1942" s="133"/>
      <c r="AW1942" s="133"/>
      <c r="AX1942" s="134"/>
      <c r="AY1942" s="134"/>
      <c r="AZ1942" s="134"/>
      <c r="BA1942" s="134"/>
      <c r="BB1942" s="134"/>
      <c r="BC1942" s="135"/>
      <c r="BD1942" s="136"/>
      <c r="BG1942" s="48"/>
    </row>
    <row r="1943" spans="1:59" s="5" customFormat="1">
      <c r="A1943" s="127"/>
      <c r="G1943" s="17"/>
      <c r="J1943" s="128"/>
      <c r="K1943" s="129"/>
      <c r="L1943" s="129"/>
      <c r="M1943" s="36"/>
      <c r="N1943" s="130"/>
      <c r="S1943" s="17"/>
      <c r="T1943" s="153"/>
      <c r="X1943" s="17"/>
      <c r="Z1943" s="17"/>
      <c r="AA1943" s="131"/>
      <c r="AB1943" s="47"/>
      <c r="AE1943" s="17"/>
      <c r="AG1943" s="17"/>
      <c r="AK1943" s="132"/>
      <c r="AL1943" s="132"/>
      <c r="AM1943" s="132"/>
      <c r="AN1943" s="132"/>
      <c r="AO1943" s="132"/>
      <c r="AP1943" s="132"/>
      <c r="AQ1943" s="132"/>
      <c r="AR1943" s="132"/>
      <c r="AS1943" s="132"/>
      <c r="AT1943" s="133"/>
      <c r="AU1943" s="133"/>
      <c r="AV1943" s="133"/>
      <c r="AW1943" s="133"/>
      <c r="AX1943" s="134"/>
      <c r="AY1943" s="134"/>
      <c r="AZ1943" s="134"/>
      <c r="BA1943" s="134"/>
      <c r="BB1943" s="134"/>
      <c r="BC1943" s="135"/>
      <c r="BD1943" s="136"/>
      <c r="BG1943" s="48"/>
    </row>
    <row r="1944" spans="1:59" s="5" customFormat="1">
      <c r="A1944" s="127"/>
      <c r="G1944" s="17"/>
      <c r="J1944" s="128"/>
      <c r="K1944" s="129"/>
      <c r="L1944" s="129"/>
      <c r="M1944" s="36"/>
      <c r="N1944" s="130"/>
      <c r="S1944" s="17"/>
      <c r="T1944" s="153"/>
      <c r="X1944" s="17"/>
      <c r="Z1944" s="17"/>
      <c r="AA1944" s="131"/>
      <c r="AB1944" s="47"/>
      <c r="AE1944" s="17"/>
      <c r="AG1944" s="17"/>
      <c r="AK1944" s="132"/>
      <c r="AL1944" s="132"/>
      <c r="AM1944" s="132"/>
      <c r="AN1944" s="132"/>
      <c r="AO1944" s="132"/>
      <c r="AP1944" s="132"/>
      <c r="AQ1944" s="132"/>
      <c r="AR1944" s="132"/>
      <c r="AS1944" s="132"/>
      <c r="AT1944" s="133"/>
      <c r="AU1944" s="133"/>
      <c r="AV1944" s="133"/>
      <c r="AW1944" s="133"/>
      <c r="AX1944" s="134"/>
      <c r="AY1944" s="134"/>
      <c r="AZ1944" s="134"/>
      <c r="BA1944" s="134"/>
      <c r="BB1944" s="134"/>
      <c r="BC1944" s="135"/>
      <c r="BD1944" s="136"/>
      <c r="BG1944" s="48"/>
    </row>
    <row r="1945" spans="1:59" s="5" customFormat="1">
      <c r="A1945" s="127"/>
      <c r="G1945" s="17"/>
      <c r="J1945" s="128"/>
      <c r="K1945" s="129"/>
      <c r="L1945" s="129"/>
      <c r="M1945" s="36"/>
      <c r="N1945" s="130"/>
      <c r="S1945" s="17"/>
      <c r="T1945" s="153"/>
      <c r="X1945" s="17"/>
      <c r="Z1945" s="17"/>
      <c r="AA1945" s="131"/>
      <c r="AB1945" s="47"/>
      <c r="AE1945" s="17"/>
      <c r="AG1945" s="17"/>
      <c r="AK1945" s="132"/>
      <c r="AL1945" s="132"/>
      <c r="AM1945" s="132"/>
      <c r="AN1945" s="132"/>
      <c r="AO1945" s="132"/>
      <c r="AP1945" s="132"/>
      <c r="AQ1945" s="132"/>
      <c r="AR1945" s="132"/>
      <c r="AS1945" s="132"/>
      <c r="AT1945" s="133"/>
      <c r="AU1945" s="133"/>
      <c r="AV1945" s="133"/>
      <c r="AW1945" s="133"/>
      <c r="AX1945" s="134"/>
      <c r="AY1945" s="134"/>
      <c r="AZ1945" s="134"/>
      <c r="BA1945" s="134"/>
      <c r="BB1945" s="134"/>
      <c r="BC1945" s="135"/>
      <c r="BD1945" s="136"/>
      <c r="BG1945" s="48"/>
    </row>
    <row r="1946" spans="1:59" s="5" customFormat="1">
      <c r="A1946" s="127"/>
      <c r="G1946" s="17"/>
      <c r="J1946" s="128"/>
      <c r="K1946" s="129"/>
      <c r="L1946" s="129"/>
      <c r="M1946" s="36"/>
      <c r="N1946" s="130"/>
      <c r="S1946" s="17"/>
      <c r="T1946" s="153"/>
      <c r="X1946" s="17"/>
      <c r="Z1946" s="17"/>
      <c r="AA1946" s="131"/>
      <c r="AB1946" s="47"/>
      <c r="AE1946" s="17"/>
      <c r="AG1946" s="17"/>
      <c r="AK1946" s="132"/>
      <c r="AL1946" s="132"/>
      <c r="AM1946" s="132"/>
      <c r="AN1946" s="132"/>
      <c r="AO1946" s="132"/>
      <c r="AP1946" s="132"/>
      <c r="AQ1946" s="132"/>
      <c r="AR1946" s="132"/>
      <c r="AS1946" s="132"/>
      <c r="AT1946" s="133"/>
      <c r="AU1946" s="133"/>
      <c r="AV1946" s="133"/>
      <c r="AW1946" s="133"/>
      <c r="AX1946" s="134"/>
      <c r="AY1946" s="134"/>
      <c r="AZ1946" s="134"/>
      <c r="BA1946" s="134"/>
      <c r="BB1946" s="134"/>
      <c r="BC1946" s="135"/>
      <c r="BD1946" s="136"/>
      <c r="BG1946" s="48"/>
    </row>
    <row r="1947" spans="1:59" s="5" customFormat="1">
      <c r="A1947" s="127"/>
      <c r="G1947" s="17"/>
      <c r="J1947" s="128"/>
      <c r="K1947" s="129"/>
      <c r="L1947" s="129"/>
      <c r="M1947" s="36"/>
      <c r="N1947" s="130"/>
      <c r="S1947" s="17"/>
      <c r="T1947" s="153"/>
      <c r="X1947" s="17"/>
      <c r="Z1947" s="17"/>
      <c r="AA1947" s="131"/>
      <c r="AB1947" s="47"/>
      <c r="AE1947" s="17"/>
      <c r="AG1947" s="17"/>
      <c r="AK1947" s="132"/>
      <c r="AL1947" s="132"/>
      <c r="AM1947" s="132"/>
      <c r="AN1947" s="132"/>
      <c r="AO1947" s="132"/>
      <c r="AP1947" s="132"/>
      <c r="AQ1947" s="132"/>
      <c r="AR1947" s="132"/>
      <c r="AS1947" s="132"/>
      <c r="AT1947" s="133"/>
      <c r="AU1947" s="133"/>
      <c r="AV1947" s="133"/>
      <c r="AW1947" s="133"/>
      <c r="AX1947" s="134"/>
      <c r="AY1947" s="134"/>
      <c r="AZ1947" s="134"/>
      <c r="BA1947" s="134"/>
      <c r="BB1947" s="134"/>
      <c r="BC1947" s="135"/>
      <c r="BD1947" s="136"/>
      <c r="BG1947" s="48"/>
    </row>
    <row r="1948" spans="1:59" s="5" customFormat="1">
      <c r="A1948" s="127"/>
      <c r="G1948" s="17"/>
      <c r="J1948" s="128"/>
      <c r="K1948" s="129"/>
      <c r="L1948" s="129"/>
      <c r="M1948" s="36"/>
      <c r="N1948" s="130"/>
      <c r="S1948" s="17"/>
      <c r="T1948" s="153"/>
      <c r="X1948" s="17"/>
      <c r="Z1948" s="17"/>
      <c r="AA1948" s="131"/>
      <c r="AB1948" s="47"/>
      <c r="AE1948" s="17"/>
      <c r="AG1948" s="17"/>
      <c r="AK1948" s="132"/>
      <c r="AL1948" s="132"/>
      <c r="AM1948" s="132"/>
      <c r="AN1948" s="132"/>
      <c r="AO1948" s="132"/>
      <c r="AP1948" s="132"/>
      <c r="AQ1948" s="132"/>
      <c r="AR1948" s="132"/>
      <c r="AS1948" s="132"/>
      <c r="AT1948" s="133"/>
      <c r="AU1948" s="133"/>
      <c r="AV1948" s="133"/>
      <c r="AW1948" s="133"/>
      <c r="AX1948" s="134"/>
      <c r="AY1948" s="134"/>
      <c r="AZ1948" s="134"/>
      <c r="BA1948" s="134"/>
      <c r="BB1948" s="134"/>
      <c r="BC1948" s="135"/>
      <c r="BD1948" s="136"/>
      <c r="BG1948" s="48"/>
    </row>
    <row r="1949" spans="1:59" s="5" customFormat="1">
      <c r="A1949" s="127"/>
      <c r="G1949" s="17"/>
      <c r="J1949" s="128"/>
      <c r="K1949" s="129"/>
      <c r="L1949" s="129"/>
      <c r="M1949" s="36"/>
      <c r="N1949" s="130"/>
      <c r="S1949" s="17"/>
      <c r="T1949" s="153"/>
      <c r="X1949" s="17"/>
      <c r="Z1949" s="17"/>
      <c r="AA1949" s="131"/>
      <c r="AB1949" s="47"/>
      <c r="AE1949" s="17"/>
      <c r="AG1949" s="17"/>
      <c r="AK1949" s="132"/>
      <c r="AL1949" s="132"/>
      <c r="AM1949" s="132"/>
      <c r="AN1949" s="132"/>
      <c r="AO1949" s="132"/>
      <c r="AP1949" s="132"/>
      <c r="AQ1949" s="132"/>
      <c r="AR1949" s="132"/>
      <c r="AS1949" s="132"/>
      <c r="AT1949" s="133"/>
      <c r="AU1949" s="133"/>
      <c r="AV1949" s="133"/>
      <c r="AW1949" s="133"/>
      <c r="AX1949" s="134"/>
      <c r="AY1949" s="134"/>
      <c r="AZ1949" s="134"/>
      <c r="BA1949" s="134"/>
      <c r="BB1949" s="134"/>
      <c r="BC1949" s="135"/>
      <c r="BD1949" s="136"/>
      <c r="BG1949" s="48"/>
    </row>
    <row r="1950" spans="1:59" s="5" customFormat="1">
      <c r="A1950" s="127"/>
      <c r="G1950" s="17"/>
      <c r="J1950" s="128"/>
      <c r="K1950" s="129"/>
      <c r="L1950" s="129"/>
      <c r="M1950" s="36"/>
      <c r="N1950" s="130"/>
      <c r="S1950" s="17"/>
      <c r="T1950" s="153"/>
      <c r="X1950" s="17"/>
      <c r="Z1950" s="17"/>
      <c r="AA1950" s="131"/>
      <c r="AB1950" s="47"/>
      <c r="AE1950" s="17"/>
      <c r="AG1950" s="17"/>
      <c r="AK1950" s="132"/>
      <c r="AL1950" s="132"/>
      <c r="AM1950" s="132"/>
      <c r="AN1950" s="132"/>
      <c r="AO1950" s="132"/>
      <c r="AP1950" s="132"/>
      <c r="AQ1950" s="132"/>
      <c r="AR1950" s="132"/>
      <c r="AS1950" s="132"/>
      <c r="AT1950" s="133"/>
      <c r="AU1950" s="133"/>
      <c r="AV1950" s="133"/>
      <c r="AW1950" s="133"/>
      <c r="AX1950" s="134"/>
      <c r="AY1950" s="134"/>
      <c r="AZ1950" s="134"/>
      <c r="BA1950" s="134"/>
      <c r="BB1950" s="134"/>
      <c r="BC1950" s="135"/>
      <c r="BD1950" s="136"/>
      <c r="BG1950" s="48"/>
    </row>
    <row r="1951" spans="1:59" s="5" customFormat="1">
      <c r="A1951" s="127"/>
      <c r="G1951" s="17"/>
      <c r="J1951" s="128"/>
      <c r="K1951" s="129"/>
      <c r="L1951" s="129"/>
      <c r="M1951" s="36"/>
      <c r="N1951" s="130"/>
      <c r="S1951" s="17"/>
      <c r="T1951" s="153"/>
      <c r="X1951" s="17"/>
      <c r="Z1951" s="17"/>
      <c r="AA1951" s="131"/>
      <c r="AB1951" s="47"/>
      <c r="AE1951" s="17"/>
      <c r="AG1951" s="17"/>
      <c r="AK1951" s="132"/>
      <c r="AL1951" s="132"/>
      <c r="AM1951" s="132"/>
      <c r="AN1951" s="132"/>
      <c r="AO1951" s="132"/>
      <c r="AP1951" s="132"/>
      <c r="AQ1951" s="132"/>
      <c r="AR1951" s="132"/>
      <c r="AS1951" s="132"/>
      <c r="AT1951" s="133"/>
      <c r="AU1951" s="133"/>
      <c r="AV1951" s="133"/>
      <c r="AW1951" s="133"/>
      <c r="AX1951" s="134"/>
      <c r="AY1951" s="134"/>
      <c r="AZ1951" s="134"/>
      <c r="BA1951" s="134"/>
      <c r="BB1951" s="134"/>
      <c r="BC1951" s="135"/>
      <c r="BD1951" s="136"/>
      <c r="BG1951" s="48"/>
    </row>
    <row r="1952" spans="1:59" s="5" customFormat="1">
      <c r="A1952" s="127"/>
      <c r="G1952" s="17"/>
      <c r="J1952" s="128"/>
      <c r="K1952" s="129"/>
      <c r="L1952" s="129"/>
      <c r="M1952" s="36"/>
      <c r="N1952" s="130"/>
      <c r="S1952" s="17"/>
      <c r="T1952" s="153"/>
      <c r="X1952" s="17"/>
      <c r="Z1952" s="17"/>
      <c r="AA1952" s="131"/>
      <c r="AB1952" s="47"/>
      <c r="AE1952" s="17"/>
      <c r="AG1952" s="17"/>
      <c r="AK1952" s="132"/>
      <c r="AL1952" s="132"/>
      <c r="AM1952" s="132"/>
      <c r="AN1952" s="132"/>
      <c r="AO1952" s="132"/>
      <c r="AP1952" s="132"/>
      <c r="AQ1952" s="132"/>
      <c r="AR1952" s="132"/>
      <c r="AS1952" s="132"/>
      <c r="AT1952" s="133"/>
      <c r="AU1952" s="133"/>
      <c r="AV1952" s="133"/>
      <c r="AW1952" s="133"/>
      <c r="AX1952" s="134"/>
      <c r="AY1952" s="134"/>
      <c r="AZ1952" s="134"/>
      <c r="BA1952" s="134"/>
      <c r="BB1952" s="134"/>
      <c r="BC1952" s="135"/>
      <c r="BD1952" s="136"/>
      <c r="BG1952" s="48"/>
    </row>
    <row r="1953" spans="1:59" s="5" customFormat="1">
      <c r="A1953" s="127"/>
      <c r="G1953" s="17"/>
      <c r="J1953" s="128"/>
      <c r="K1953" s="129"/>
      <c r="L1953" s="129"/>
      <c r="M1953" s="36"/>
      <c r="N1953" s="130"/>
      <c r="S1953" s="17"/>
      <c r="T1953" s="153"/>
      <c r="X1953" s="17"/>
      <c r="Z1953" s="17"/>
      <c r="AA1953" s="131"/>
      <c r="AB1953" s="47"/>
      <c r="AE1953" s="17"/>
      <c r="AG1953" s="17"/>
      <c r="AK1953" s="132"/>
      <c r="AL1953" s="132"/>
      <c r="AM1953" s="132"/>
      <c r="AN1953" s="132"/>
      <c r="AO1953" s="132"/>
      <c r="AP1953" s="132"/>
      <c r="AQ1953" s="132"/>
      <c r="AR1953" s="132"/>
      <c r="AS1953" s="132"/>
      <c r="AT1953" s="133"/>
      <c r="AU1953" s="133"/>
      <c r="AV1953" s="133"/>
      <c r="AW1953" s="133"/>
      <c r="AX1953" s="134"/>
      <c r="AY1953" s="134"/>
      <c r="AZ1953" s="134"/>
      <c r="BA1953" s="134"/>
      <c r="BB1953" s="134"/>
      <c r="BC1953" s="135"/>
      <c r="BD1953" s="136"/>
      <c r="BG1953" s="48"/>
    </row>
    <row r="1954" spans="1:59" s="5" customFormat="1">
      <c r="A1954" s="127"/>
      <c r="G1954" s="17"/>
      <c r="J1954" s="128"/>
      <c r="K1954" s="129"/>
      <c r="L1954" s="129"/>
      <c r="M1954" s="36"/>
      <c r="N1954" s="130"/>
      <c r="S1954" s="17"/>
      <c r="T1954" s="153"/>
      <c r="X1954" s="17"/>
      <c r="Z1954" s="17"/>
      <c r="AA1954" s="131"/>
      <c r="AB1954" s="47"/>
      <c r="AE1954" s="17"/>
      <c r="AG1954" s="17"/>
      <c r="AK1954" s="132"/>
      <c r="AL1954" s="132"/>
      <c r="AM1954" s="132"/>
      <c r="AN1954" s="132"/>
      <c r="AO1954" s="132"/>
      <c r="AP1954" s="132"/>
      <c r="AQ1954" s="132"/>
      <c r="AR1954" s="132"/>
      <c r="AS1954" s="132"/>
      <c r="AT1954" s="133"/>
      <c r="AU1954" s="133"/>
      <c r="AV1954" s="133"/>
      <c r="AW1954" s="133"/>
      <c r="AX1954" s="134"/>
      <c r="AY1954" s="134"/>
      <c r="AZ1954" s="134"/>
      <c r="BA1954" s="134"/>
      <c r="BB1954" s="134"/>
      <c r="BC1954" s="135"/>
      <c r="BD1954" s="136"/>
      <c r="BG1954" s="48"/>
    </row>
    <row r="1955" spans="1:59" s="5" customFormat="1">
      <c r="A1955" s="127"/>
      <c r="G1955" s="17"/>
      <c r="J1955" s="128"/>
      <c r="K1955" s="129"/>
      <c r="L1955" s="129"/>
      <c r="M1955" s="36"/>
      <c r="N1955" s="130"/>
      <c r="S1955" s="17"/>
      <c r="T1955" s="153"/>
      <c r="X1955" s="17"/>
      <c r="Z1955" s="17"/>
      <c r="AA1955" s="131"/>
      <c r="AB1955" s="47"/>
      <c r="AE1955" s="17"/>
      <c r="AG1955" s="17"/>
      <c r="AK1955" s="132"/>
      <c r="AL1955" s="132"/>
      <c r="AM1955" s="132"/>
      <c r="AN1955" s="132"/>
      <c r="AO1955" s="132"/>
      <c r="AP1955" s="132"/>
      <c r="AQ1955" s="132"/>
      <c r="AR1955" s="132"/>
      <c r="AS1955" s="132"/>
      <c r="AT1955" s="133"/>
      <c r="AU1955" s="133"/>
      <c r="AV1955" s="133"/>
      <c r="AW1955" s="133"/>
      <c r="AX1955" s="134"/>
      <c r="AY1955" s="134"/>
      <c r="AZ1955" s="134"/>
      <c r="BA1955" s="134"/>
      <c r="BB1955" s="134"/>
      <c r="BC1955" s="135"/>
      <c r="BD1955" s="136"/>
      <c r="BG1955" s="48"/>
    </row>
    <row r="1956" spans="1:59" s="5" customFormat="1">
      <c r="A1956" s="127"/>
      <c r="G1956" s="17"/>
      <c r="J1956" s="128"/>
      <c r="K1956" s="129"/>
      <c r="L1956" s="129"/>
      <c r="M1956" s="36"/>
      <c r="N1956" s="130"/>
      <c r="S1956" s="17"/>
      <c r="T1956" s="153"/>
      <c r="X1956" s="17"/>
      <c r="Z1956" s="17"/>
      <c r="AA1956" s="131"/>
      <c r="AB1956" s="47"/>
      <c r="AE1956" s="17"/>
      <c r="AG1956" s="17"/>
      <c r="AK1956" s="132"/>
      <c r="AL1956" s="132"/>
      <c r="AM1956" s="132"/>
      <c r="AN1956" s="132"/>
      <c r="AO1956" s="132"/>
      <c r="AP1956" s="132"/>
      <c r="AQ1956" s="132"/>
      <c r="AR1956" s="132"/>
      <c r="AS1956" s="132"/>
      <c r="AT1956" s="133"/>
      <c r="AU1956" s="133"/>
      <c r="AV1956" s="133"/>
      <c r="AW1956" s="133"/>
      <c r="AX1956" s="134"/>
      <c r="AY1956" s="134"/>
      <c r="AZ1956" s="134"/>
      <c r="BA1956" s="134"/>
      <c r="BB1956" s="134"/>
      <c r="BC1956" s="135"/>
      <c r="BD1956" s="136"/>
      <c r="BG1956" s="48"/>
    </row>
    <row r="1957" spans="1:59" s="5" customFormat="1">
      <c r="A1957" s="127"/>
      <c r="G1957" s="17"/>
      <c r="J1957" s="128"/>
      <c r="K1957" s="129"/>
      <c r="L1957" s="129"/>
      <c r="M1957" s="36"/>
      <c r="N1957" s="130"/>
      <c r="S1957" s="17"/>
      <c r="T1957" s="153"/>
      <c r="X1957" s="17"/>
      <c r="Z1957" s="17"/>
      <c r="AA1957" s="131"/>
      <c r="AB1957" s="47"/>
      <c r="AE1957" s="17"/>
      <c r="AG1957" s="17"/>
      <c r="AK1957" s="132"/>
      <c r="AL1957" s="132"/>
      <c r="AM1957" s="132"/>
      <c r="AN1957" s="132"/>
      <c r="AO1957" s="132"/>
      <c r="AP1957" s="132"/>
      <c r="AQ1957" s="132"/>
      <c r="AR1957" s="132"/>
      <c r="AS1957" s="132"/>
      <c r="AT1957" s="133"/>
      <c r="AU1957" s="133"/>
      <c r="AV1957" s="133"/>
      <c r="AW1957" s="133"/>
      <c r="AX1957" s="134"/>
      <c r="AY1957" s="134"/>
      <c r="AZ1957" s="134"/>
      <c r="BA1957" s="134"/>
      <c r="BB1957" s="134"/>
      <c r="BC1957" s="135"/>
      <c r="BD1957" s="136"/>
      <c r="BG1957" s="48"/>
    </row>
    <row r="1958" spans="1:59" s="5" customFormat="1">
      <c r="A1958" s="127"/>
      <c r="G1958" s="17"/>
      <c r="J1958" s="128"/>
      <c r="K1958" s="129"/>
      <c r="L1958" s="129"/>
      <c r="M1958" s="36"/>
      <c r="N1958" s="130"/>
      <c r="S1958" s="17"/>
      <c r="T1958" s="153"/>
      <c r="X1958" s="17"/>
      <c r="Z1958" s="17"/>
      <c r="AA1958" s="131"/>
      <c r="AB1958" s="47"/>
      <c r="AE1958" s="17"/>
      <c r="AG1958" s="17"/>
      <c r="AK1958" s="132"/>
      <c r="AL1958" s="132"/>
      <c r="AM1958" s="132"/>
      <c r="AN1958" s="132"/>
      <c r="AO1958" s="132"/>
      <c r="AP1958" s="132"/>
      <c r="AQ1958" s="132"/>
      <c r="AR1958" s="132"/>
      <c r="AS1958" s="132"/>
      <c r="AT1958" s="133"/>
      <c r="AU1958" s="133"/>
      <c r="AV1958" s="133"/>
      <c r="AW1958" s="133"/>
      <c r="AX1958" s="134"/>
      <c r="AY1958" s="134"/>
      <c r="AZ1958" s="134"/>
      <c r="BA1958" s="134"/>
      <c r="BB1958" s="134"/>
      <c r="BC1958" s="135"/>
      <c r="BD1958" s="136"/>
      <c r="BG1958" s="48"/>
    </row>
    <row r="1959" spans="1:59" s="5" customFormat="1">
      <c r="A1959" s="127"/>
      <c r="G1959" s="17"/>
      <c r="J1959" s="128"/>
      <c r="K1959" s="129"/>
      <c r="L1959" s="129"/>
      <c r="M1959" s="36"/>
      <c r="N1959" s="130"/>
      <c r="S1959" s="17"/>
      <c r="T1959" s="153"/>
      <c r="X1959" s="17"/>
      <c r="Z1959" s="17"/>
      <c r="AA1959" s="131"/>
      <c r="AB1959" s="47"/>
      <c r="AE1959" s="17"/>
      <c r="AG1959" s="17"/>
      <c r="AK1959" s="132"/>
      <c r="AL1959" s="132"/>
      <c r="AM1959" s="132"/>
      <c r="AN1959" s="132"/>
      <c r="AO1959" s="132"/>
      <c r="AP1959" s="132"/>
      <c r="AQ1959" s="132"/>
      <c r="AR1959" s="132"/>
      <c r="AS1959" s="132"/>
      <c r="AT1959" s="133"/>
      <c r="AU1959" s="133"/>
      <c r="AV1959" s="133"/>
      <c r="AW1959" s="133"/>
      <c r="AX1959" s="134"/>
      <c r="AY1959" s="134"/>
      <c r="AZ1959" s="134"/>
      <c r="BA1959" s="134"/>
      <c r="BB1959" s="134"/>
      <c r="BC1959" s="135"/>
      <c r="BD1959" s="136"/>
      <c r="BG1959" s="48"/>
    </row>
    <row r="1960" spans="1:59" s="5" customFormat="1">
      <c r="A1960" s="127"/>
      <c r="G1960" s="17"/>
      <c r="J1960" s="128"/>
      <c r="K1960" s="129"/>
      <c r="L1960" s="129"/>
      <c r="M1960" s="36"/>
      <c r="N1960" s="130"/>
      <c r="S1960" s="17"/>
      <c r="T1960" s="153"/>
      <c r="X1960" s="17"/>
      <c r="Z1960" s="17"/>
      <c r="AA1960" s="131"/>
      <c r="AB1960" s="47"/>
      <c r="AE1960" s="17"/>
      <c r="AG1960" s="17"/>
      <c r="AK1960" s="132"/>
      <c r="AL1960" s="132"/>
      <c r="AM1960" s="132"/>
      <c r="AN1960" s="132"/>
      <c r="AO1960" s="132"/>
      <c r="AP1960" s="132"/>
      <c r="AQ1960" s="132"/>
      <c r="AR1960" s="132"/>
      <c r="AS1960" s="132"/>
      <c r="AT1960" s="133"/>
      <c r="AU1960" s="133"/>
      <c r="AV1960" s="133"/>
      <c r="AW1960" s="133"/>
      <c r="AX1960" s="134"/>
      <c r="AY1960" s="134"/>
      <c r="AZ1960" s="134"/>
      <c r="BA1960" s="134"/>
      <c r="BB1960" s="134"/>
      <c r="BC1960" s="135"/>
      <c r="BD1960" s="136"/>
      <c r="BG1960" s="48"/>
    </row>
    <row r="1961" spans="1:59" s="5" customFormat="1">
      <c r="A1961" s="127"/>
      <c r="G1961" s="17"/>
      <c r="J1961" s="128"/>
      <c r="K1961" s="129"/>
      <c r="L1961" s="129"/>
      <c r="M1961" s="36"/>
      <c r="N1961" s="130"/>
      <c r="S1961" s="17"/>
      <c r="T1961" s="153"/>
      <c r="X1961" s="17"/>
      <c r="Z1961" s="17"/>
      <c r="AA1961" s="131"/>
      <c r="AB1961" s="47"/>
      <c r="AE1961" s="17"/>
      <c r="AG1961" s="17"/>
      <c r="AK1961" s="132"/>
      <c r="AL1961" s="132"/>
      <c r="AM1961" s="132"/>
      <c r="AN1961" s="132"/>
      <c r="AO1961" s="132"/>
      <c r="AP1961" s="132"/>
      <c r="AQ1961" s="132"/>
      <c r="AR1961" s="132"/>
      <c r="AS1961" s="132"/>
      <c r="AT1961" s="133"/>
      <c r="AU1961" s="133"/>
      <c r="AV1961" s="133"/>
      <c r="AW1961" s="133"/>
      <c r="AX1961" s="134"/>
      <c r="AY1961" s="134"/>
      <c r="AZ1961" s="134"/>
      <c r="BA1961" s="134"/>
      <c r="BB1961" s="134"/>
      <c r="BC1961" s="135"/>
      <c r="BD1961" s="136"/>
      <c r="BG1961" s="48"/>
    </row>
    <row r="1962" spans="1:59" s="5" customFormat="1">
      <c r="A1962" s="127"/>
      <c r="G1962" s="17"/>
      <c r="J1962" s="128"/>
      <c r="K1962" s="129"/>
      <c r="L1962" s="129"/>
      <c r="M1962" s="36"/>
      <c r="N1962" s="130"/>
      <c r="S1962" s="17"/>
      <c r="T1962" s="153"/>
      <c r="X1962" s="17"/>
      <c r="Z1962" s="17"/>
      <c r="AA1962" s="131"/>
      <c r="AB1962" s="47"/>
      <c r="AE1962" s="17"/>
      <c r="AG1962" s="17"/>
      <c r="AK1962" s="132"/>
      <c r="AL1962" s="132"/>
      <c r="AM1962" s="132"/>
      <c r="AN1962" s="132"/>
      <c r="AO1962" s="132"/>
      <c r="AP1962" s="132"/>
      <c r="AQ1962" s="132"/>
      <c r="AR1962" s="132"/>
      <c r="AS1962" s="132"/>
      <c r="AT1962" s="133"/>
      <c r="AU1962" s="133"/>
      <c r="AV1962" s="133"/>
      <c r="AW1962" s="133"/>
      <c r="AX1962" s="134"/>
      <c r="AY1962" s="134"/>
      <c r="AZ1962" s="134"/>
      <c r="BA1962" s="134"/>
      <c r="BB1962" s="134"/>
      <c r="BC1962" s="135"/>
      <c r="BD1962" s="136"/>
      <c r="BG1962" s="48"/>
    </row>
    <row r="1963" spans="1:59" s="5" customFormat="1">
      <c r="A1963" s="127"/>
      <c r="G1963" s="17"/>
      <c r="J1963" s="128"/>
      <c r="K1963" s="129"/>
      <c r="L1963" s="129"/>
      <c r="M1963" s="36"/>
      <c r="N1963" s="130"/>
      <c r="S1963" s="17"/>
      <c r="T1963" s="153"/>
      <c r="X1963" s="17"/>
      <c r="Z1963" s="17"/>
      <c r="AA1963" s="131"/>
      <c r="AB1963" s="47"/>
      <c r="AE1963" s="17"/>
      <c r="AG1963" s="17"/>
      <c r="AK1963" s="132"/>
      <c r="AL1963" s="132"/>
      <c r="AM1963" s="132"/>
      <c r="AN1963" s="132"/>
      <c r="AO1963" s="132"/>
      <c r="AP1963" s="132"/>
      <c r="AQ1963" s="132"/>
      <c r="AR1963" s="132"/>
      <c r="AS1963" s="132"/>
      <c r="AT1963" s="133"/>
      <c r="AU1963" s="133"/>
      <c r="AV1963" s="133"/>
      <c r="AW1963" s="133"/>
      <c r="AX1963" s="134"/>
      <c r="AY1963" s="134"/>
      <c r="AZ1963" s="134"/>
      <c r="BA1963" s="134"/>
      <c r="BB1963" s="134"/>
      <c r="BC1963" s="135"/>
      <c r="BD1963" s="136"/>
      <c r="BG1963" s="48"/>
    </row>
    <row r="1964" spans="1:59" s="5" customFormat="1">
      <c r="A1964" s="127"/>
      <c r="G1964" s="17"/>
      <c r="J1964" s="128"/>
      <c r="K1964" s="129"/>
      <c r="L1964" s="129"/>
      <c r="M1964" s="36"/>
      <c r="N1964" s="130"/>
      <c r="S1964" s="17"/>
      <c r="T1964" s="153"/>
      <c r="X1964" s="17"/>
      <c r="Z1964" s="17"/>
      <c r="AA1964" s="131"/>
      <c r="AB1964" s="47"/>
      <c r="AE1964" s="17"/>
      <c r="AG1964" s="17"/>
      <c r="AK1964" s="132"/>
      <c r="AL1964" s="132"/>
      <c r="AM1964" s="132"/>
      <c r="AN1964" s="132"/>
      <c r="AO1964" s="132"/>
      <c r="AP1964" s="132"/>
      <c r="AQ1964" s="132"/>
      <c r="AR1964" s="132"/>
      <c r="AS1964" s="132"/>
      <c r="AT1964" s="133"/>
      <c r="AU1964" s="133"/>
      <c r="AV1964" s="133"/>
      <c r="AW1964" s="133"/>
      <c r="AX1964" s="134"/>
      <c r="AY1964" s="134"/>
      <c r="AZ1964" s="134"/>
      <c r="BA1964" s="134"/>
      <c r="BB1964" s="134"/>
      <c r="BC1964" s="135"/>
      <c r="BD1964" s="136"/>
      <c r="BG1964" s="48"/>
    </row>
    <row r="1965" spans="1:59" s="5" customFormat="1">
      <c r="A1965" s="127"/>
      <c r="G1965" s="17"/>
      <c r="J1965" s="128"/>
      <c r="K1965" s="129"/>
      <c r="L1965" s="129"/>
      <c r="M1965" s="36"/>
      <c r="N1965" s="130"/>
      <c r="S1965" s="17"/>
      <c r="T1965" s="153"/>
      <c r="X1965" s="17"/>
      <c r="Z1965" s="17"/>
      <c r="AA1965" s="131"/>
      <c r="AB1965" s="47"/>
      <c r="AE1965" s="17"/>
      <c r="AG1965" s="17"/>
      <c r="AK1965" s="132"/>
      <c r="AL1965" s="132"/>
      <c r="AM1965" s="132"/>
      <c r="AN1965" s="132"/>
      <c r="AO1965" s="132"/>
      <c r="AP1965" s="132"/>
      <c r="AQ1965" s="132"/>
      <c r="AR1965" s="132"/>
      <c r="AS1965" s="132"/>
      <c r="AT1965" s="133"/>
      <c r="AU1965" s="133"/>
      <c r="AV1965" s="133"/>
      <c r="AW1965" s="133"/>
      <c r="AX1965" s="134"/>
      <c r="AY1965" s="134"/>
      <c r="AZ1965" s="134"/>
      <c r="BA1965" s="134"/>
      <c r="BB1965" s="134"/>
      <c r="BC1965" s="135"/>
      <c r="BD1965" s="136"/>
      <c r="BG1965" s="48"/>
    </row>
    <row r="1966" spans="1:59" s="5" customFormat="1">
      <c r="A1966" s="127"/>
      <c r="G1966" s="17"/>
      <c r="J1966" s="128"/>
      <c r="K1966" s="129"/>
      <c r="L1966" s="129"/>
      <c r="M1966" s="36"/>
      <c r="N1966" s="130"/>
      <c r="S1966" s="17"/>
      <c r="T1966" s="153"/>
      <c r="X1966" s="17"/>
      <c r="Z1966" s="17"/>
      <c r="AA1966" s="131"/>
      <c r="AB1966" s="47"/>
      <c r="AE1966" s="17"/>
      <c r="AG1966" s="17"/>
      <c r="AK1966" s="132"/>
      <c r="AL1966" s="132"/>
      <c r="AM1966" s="132"/>
      <c r="AN1966" s="132"/>
      <c r="AO1966" s="132"/>
      <c r="AP1966" s="132"/>
      <c r="AQ1966" s="132"/>
      <c r="AR1966" s="132"/>
      <c r="AS1966" s="132"/>
      <c r="AT1966" s="133"/>
      <c r="AU1966" s="133"/>
      <c r="AV1966" s="133"/>
      <c r="AW1966" s="133"/>
      <c r="AX1966" s="134"/>
      <c r="AY1966" s="134"/>
      <c r="AZ1966" s="134"/>
      <c r="BA1966" s="134"/>
      <c r="BB1966" s="134"/>
      <c r="BC1966" s="135"/>
      <c r="BD1966" s="136"/>
      <c r="BG1966" s="48"/>
    </row>
    <row r="1967" spans="1:59" s="5" customFormat="1">
      <c r="A1967" s="127"/>
      <c r="G1967" s="17"/>
      <c r="J1967" s="128"/>
      <c r="K1967" s="129"/>
      <c r="L1967" s="129"/>
      <c r="M1967" s="36"/>
      <c r="N1967" s="130"/>
      <c r="S1967" s="17"/>
      <c r="T1967" s="153"/>
      <c r="X1967" s="17"/>
      <c r="Z1967" s="17"/>
      <c r="AA1967" s="131"/>
      <c r="AB1967" s="47"/>
      <c r="AE1967" s="17"/>
      <c r="AG1967" s="17"/>
      <c r="AK1967" s="132"/>
      <c r="AL1967" s="132"/>
      <c r="AM1967" s="132"/>
      <c r="AN1967" s="132"/>
      <c r="AO1967" s="132"/>
      <c r="AP1967" s="132"/>
      <c r="AQ1967" s="132"/>
      <c r="AR1967" s="132"/>
      <c r="AS1967" s="132"/>
      <c r="AT1967" s="133"/>
      <c r="AU1967" s="133"/>
      <c r="AV1967" s="133"/>
      <c r="AW1967" s="133"/>
      <c r="AX1967" s="134"/>
      <c r="AY1967" s="134"/>
      <c r="AZ1967" s="134"/>
      <c r="BA1967" s="134"/>
      <c r="BB1967" s="134"/>
      <c r="BC1967" s="135"/>
      <c r="BD1967" s="136"/>
      <c r="BG1967" s="48"/>
    </row>
    <row r="1968" spans="1:59" s="5" customFormat="1">
      <c r="A1968" s="127"/>
      <c r="G1968" s="17"/>
      <c r="J1968" s="128"/>
      <c r="K1968" s="129"/>
      <c r="L1968" s="129"/>
      <c r="M1968" s="36"/>
      <c r="N1968" s="130"/>
      <c r="S1968" s="17"/>
      <c r="T1968" s="153"/>
      <c r="X1968" s="17"/>
      <c r="Z1968" s="17"/>
      <c r="AA1968" s="131"/>
      <c r="AB1968" s="47"/>
      <c r="AE1968" s="17"/>
      <c r="AG1968" s="17"/>
      <c r="AK1968" s="132"/>
      <c r="AL1968" s="132"/>
      <c r="AM1968" s="132"/>
      <c r="AN1968" s="132"/>
      <c r="AO1968" s="132"/>
      <c r="AP1968" s="132"/>
      <c r="AQ1968" s="132"/>
      <c r="AR1968" s="132"/>
      <c r="AS1968" s="132"/>
      <c r="AT1968" s="133"/>
      <c r="AU1968" s="133"/>
      <c r="AV1968" s="133"/>
      <c r="AW1968" s="133"/>
      <c r="AX1968" s="134"/>
      <c r="AY1968" s="134"/>
      <c r="AZ1968" s="134"/>
      <c r="BA1968" s="134"/>
      <c r="BB1968" s="134"/>
      <c r="BC1968" s="135"/>
      <c r="BD1968" s="136"/>
      <c r="BG1968" s="48"/>
    </row>
    <row r="1969" spans="1:59" s="5" customFormat="1">
      <c r="A1969" s="127"/>
      <c r="G1969" s="17"/>
      <c r="J1969" s="128"/>
      <c r="K1969" s="129"/>
      <c r="L1969" s="129"/>
      <c r="M1969" s="36"/>
      <c r="N1969" s="130"/>
      <c r="S1969" s="17"/>
      <c r="T1969" s="153"/>
      <c r="X1969" s="17"/>
      <c r="Z1969" s="17"/>
      <c r="AA1969" s="131"/>
      <c r="AB1969" s="47"/>
      <c r="AE1969" s="17"/>
      <c r="AG1969" s="17"/>
      <c r="AK1969" s="132"/>
      <c r="AL1969" s="132"/>
      <c r="AM1969" s="132"/>
      <c r="AN1969" s="132"/>
      <c r="AO1969" s="132"/>
      <c r="AP1969" s="132"/>
      <c r="AQ1969" s="132"/>
      <c r="AR1969" s="132"/>
      <c r="AS1969" s="132"/>
      <c r="AT1969" s="133"/>
      <c r="AU1969" s="133"/>
      <c r="AV1969" s="133"/>
      <c r="AW1969" s="133"/>
      <c r="AX1969" s="134"/>
      <c r="AY1969" s="134"/>
      <c r="AZ1969" s="134"/>
      <c r="BA1969" s="134"/>
      <c r="BB1969" s="134"/>
      <c r="BC1969" s="135"/>
      <c r="BD1969" s="136"/>
      <c r="BG1969" s="48"/>
    </row>
    <row r="1970" spans="1:59" s="5" customFormat="1">
      <c r="A1970" s="127"/>
      <c r="G1970" s="17"/>
      <c r="J1970" s="128"/>
      <c r="K1970" s="129"/>
      <c r="L1970" s="129"/>
      <c r="M1970" s="36"/>
      <c r="N1970" s="130"/>
      <c r="S1970" s="17"/>
      <c r="T1970" s="153"/>
      <c r="X1970" s="17"/>
      <c r="Z1970" s="17"/>
      <c r="AA1970" s="131"/>
      <c r="AB1970" s="47"/>
      <c r="AE1970" s="17"/>
      <c r="AG1970" s="17"/>
      <c r="AK1970" s="132"/>
      <c r="AL1970" s="132"/>
      <c r="AM1970" s="132"/>
      <c r="AN1970" s="132"/>
      <c r="AO1970" s="132"/>
      <c r="AP1970" s="132"/>
      <c r="AQ1970" s="132"/>
      <c r="AR1970" s="132"/>
      <c r="AS1970" s="132"/>
      <c r="AT1970" s="133"/>
      <c r="AU1970" s="133"/>
      <c r="AV1970" s="133"/>
      <c r="AW1970" s="133"/>
      <c r="AX1970" s="134"/>
      <c r="AY1970" s="134"/>
      <c r="AZ1970" s="134"/>
      <c r="BA1970" s="134"/>
      <c r="BB1970" s="134"/>
      <c r="BC1970" s="135"/>
      <c r="BD1970" s="136"/>
      <c r="BG1970" s="48"/>
    </row>
    <row r="1971" spans="1:59" s="5" customFormat="1">
      <c r="A1971" s="127"/>
      <c r="G1971" s="17"/>
      <c r="J1971" s="128"/>
      <c r="K1971" s="129"/>
      <c r="L1971" s="129"/>
      <c r="M1971" s="36"/>
      <c r="N1971" s="130"/>
      <c r="S1971" s="17"/>
      <c r="T1971" s="153"/>
      <c r="X1971" s="17"/>
      <c r="Z1971" s="17"/>
      <c r="AA1971" s="131"/>
      <c r="AB1971" s="47"/>
      <c r="AE1971" s="17"/>
      <c r="AG1971" s="17"/>
      <c r="AK1971" s="132"/>
      <c r="AL1971" s="132"/>
      <c r="AM1971" s="132"/>
      <c r="AN1971" s="132"/>
      <c r="AO1971" s="132"/>
      <c r="AP1971" s="132"/>
      <c r="AQ1971" s="132"/>
      <c r="AR1971" s="132"/>
      <c r="AS1971" s="132"/>
      <c r="AT1971" s="133"/>
      <c r="AU1971" s="133"/>
      <c r="AV1971" s="133"/>
      <c r="AW1971" s="133"/>
      <c r="AX1971" s="134"/>
      <c r="AY1971" s="134"/>
      <c r="AZ1971" s="134"/>
      <c r="BA1971" s="134"/>
      <c r="BB1971" s="134"/>
      <c r="BC1971" s="135"/>
      <c r="BD1971" s="136"/>
      <c r="BG1971" s="48"/>
    </row>
    <row r="1972" spans="1:59" s="5" customFormat="1">
      <c r="A1972" s="127"/>
      <c r="G1972" s="17"/>
      <c r="J1972" s="128"/>
      <c r="K1972" s="129"/>
      <c r="L1972" s="129"/>
      <c r="M1972" s="36"/>
      <c r="N1972" s="130"/>
      <c r="S1972" s="17"/>
      <c r="T1972" s="153"/>
      <c r="X1972" s="17"/>
      <c r="Z1972" s="17"/>
      <c r="AA1972" s="131"/>
      <c r="AB1972" s="47"/>
      <c r="AE1972" s="17"/>
      <c r="AG1972" s="17"/>
      <c r="AK1972" s="132"/>
      <c r="AL1972" s="132"/>
      <c r="AM1972" s="132"/>
      <c r="AN1972" s="132"/>
      <c r="AO1972" s="132"/>
      <c r="AP1972" s="132"/>
      <c r="AQ1972" s="132"/>
      <c r="AR1972" s="132"/>
      <c r="AS1972" s="132"/>
      <c r="AT1972" s="133"/>
      <c r="AU1972" s="133"/>
      <c r="AV1972" s="133"/>
      <c r="AW1972" s="133"/>
      <c r="AX1972" s="134"/>
      <c r="AY1972" s="134"/>
      <c r="AZ1972" s="134"/>
      <c r="BA1972" s="134"/>
      <c r="BB1972" s="134"/>
      <c r="BC1972" s="135"/>
      <c r="BD1972" s="136"/>
      <c r="BG1972" s="48"/>
    </row>
    <row r="1973" spans="1:59" s="5" customFormat="1">
      <c r="A1973" s="127"/>
      <c r="G1973" s="17"/>
      <c r="J1973" s="128"/>
      <c r="K1973" s="129"/>
      <c r="L1973" s="129"/>
      <c r="M1973" s="36"/>
      <c r="N1973" s="130"/>
      <c r="S1973" s="17"/>
      <c r="T1973" s="153"/>
      <c r="X1973" s="17"/>
      <c r="Z1973" s="17"/>
      <c r="AA1973" s="131"/>
      <c r="AB1973" s="47"/>
      <c r="AE1973" s="17"/>
      <c r="AG1973" s="17"/>
      <c r="AK1973" s="132"/>
      <c r="AL1973" s="132"/>
      <c r="AM1973" s="132"/>
      <c r="AN1973" s="132"/>
      <c r="AO1973" s="132"/>
      <c r="AP1973" s="132"/>
      <c r="AQ1973" s="132"/>
      <c r="AR1973" s="132"/>
      <c r="AS1973" s="132"/>
      <c r="AT1973" s="133"/>
      <c r="AU1973" s="133"/>
      <c r="AV1973" s="133"/>
      <c r="AW1973" s="133"/>
      <c r="AX1973" s="134"/>
      <c r="AY1973" s="134"/>
      <c r="AZ1973" s="134"/>
      <c r="BA1973" s="134"/>
      <c r="BB1973" s="134"/>
      <c r="BC1973" s="135"/>
      <c r="BD1973" s="136"/>
      <c r="BG1973" s="48"/>
    </row>
    <row r="1974" spans="1:59" s="5" customFormat="1">
      <c r="A1974" s="127"/>
      <c r="G1974" s="17"/>
      <c r="J1974" s="128"/>
      <c r="K1974" s="129"/>
      <c r="L1974" s="129"/>
      <c r="M1974" s="36"/>
      <c r="N1974" s="130"/>
      <c r="S1974" s="17"/>
      <c r="T1974" s="153"/>
      <c r="X1974" s="17"/>
      <c r="Z1974" s="17"/>
      <c r="AA1974" s="131"/>
      <c r="AB1974" s="47"/>
      <c r="AE1974" s="17"/>
      <c r="AG1974" s="17"/>
      <c r="AK1974" s="132"/>
      <c r="AL1974" s="132"/>
      <c r="AM1974" s="132"/>
      <c r="AN1974" s="132"/>
      <c r="AO1974" s="132"/>
      <c r="AP1974" s="132"/>
      <c r="AQ1974" s="132"/>
      <c r="AR1974" s="132"/>
      <c r="AS1974" s="132"/>
      <c r="AT1974" s="133"/>
      <c r="AU1974" s="133"/>
      <c r="AV1974" s="133"/>
      <c r="AW1974" s="133"/>
      <c r="AX1974" s="134"/>
      <c r="AY1974" s="134"/>
      <c r="AZ1974" s="134"/>
      <c r="BA1974" s="134"/>
      <c r="BB1974" s="134"/>
      <c r="BC1974" s="135"/>
      <c r="BD1974" s="136"/>
      <c r="BG1974" s="48"/>
    </row>
    <row r="1975" spans="1:59" s="5" customFormat="1">
      <c r="A1975" s="127"/>
      <c r="G1975" s="17"/>
      <c r="J1975" s="128"/>
      <c r="K1975" s="129"/>
      <c r="L1975" s="129"/>
      <c r="M1975" s="36"/>
      <c r="N1975" s="130"/>
      <c r="S1975" s="17"/>
      <c r="T1975" s="153"/>
      <c r="X1975" s="17"/>
      <c r="Z1975" s="17"/>
      <c r="AA1975" s="131"/>
      <c r="AB1975" s="47"/>
      <c r="AE1975" s="17"/>
      <c r="AG1975" s="17"/>
      <c r="AK1975" s="132"/>
      <c r="AL1975" s="132"/>
      <c r="AM1975" s="132"/>
      <c r="AN1975" s="132"/>
      <c r="AO1975" s="132"/>
      <c r="AP1975" s="132"/>
      <c r="AQ1975" s="132"/>
      <c r="AR1975" s="132"/>
      <c r="AS1975" s="132"/>
      <c r="AT1975" s="133"/>
      <c r="AU1975" s="133"/>
      <c r="AV1975" s="133"/>
      <c r="AW1975" s="133"/>
      <c r="AX1975" s="134"/>
      <c r="AY1975" s="134"/>
      <c r="AZ1975" s="134"/>
      <c r="BA1975" s="134"/>
      <c r="BB1975" s="134"/>
      <c r="BC1975" s="135"/>
      <c r="BD1975" s="136"/>
      <c r="BG1975" s="48"/>
    </row>
    <row r="1976" spans="1:59" s="5" customFormat="1">
      <c r="A1976" s="127"/>
      <c r="G1976" s="17"/>
      <c r="J1976" s="128"/>
      <c r="K1976" s="129"/>
      <c r="L1976" s="129"/>
      <c r="M1976" s="36"/>
      <c r="N1976" s="130"/>
      <c r="S1976" s="17"/>
      <c r="T1976" s="153"/>
      <c r="X1976" s="17"/>
      <c r="Z1976" s="17"/>
      <c r="AA1976" s="131"/>
      <c r="AB1976" s="47"/>
      <c r="AE1976" s="17"/>
      <c r="AG1976" s="17"/>
      <c r="AK1976" s="132"/>
      <c r="AL1976" s="132"/>
      <c r="AM1976" s="132"/>
      <c r="AN1976" s="132"/>
      <c r="AO1976" s="132"/>
      <c r="AP1976" s="132"/>
      <c r="AQ1976" s="132"/>
      <c r="AR1976" s="132"/>
      <c r="AS1976" s="132"/>
      <c r="AT1976" s="133"/>
      <c r="AU1976" s="133"/>
      <c r="AV1976" s="133"/>
      <c r="AW1976" s="133"/>
      <c r="AX1976" s="134"/>
      <c r="AY1976" s="134"/>
      <c r="AZ1976" s="134"/>
      <c r="BA1976" s="134"/>
      <c r="BB1976" s="134"/>
      <c r="BC1976" s="135"/>
      <c r="BD1976" s="136"/>
      <c r="BG1976" s="48"/>
    </row>
    <row r="1977" spans="1:59" s="5" customFormat="1">
      <c r="A1977" s="127"/>
      <c r="G1977" s="17"/>
      <c r="J1977" s="128"/>
      <c r="K1977" s="129"/>
      <c r="L1977" s="129"/>
      <c r="M1977" s="36"/>
      <c r="N1977" s="130"/>
      <c r="S1977" s="17"/>
      <c r="T1977" s="153"/>
      <c r="X1977" s="17"/>
      <c r="Z1977" s="17"/>
      <c r="AA1977" s="131"/>
      <c r="AB1977" s="47"/>
      <c r="AE1977" s="17"/>
      <c r="AG1977" s="17"/>
      <c r="AK1977" s="132"/>
      <c r="AL1977" s="132"/>
      <c r="AM1977" s="132"/>
      <c r="AN1977" s="132"/>
      <c r="AO1977" s="132"/>
      <c r="AP1977" s="132"/>
      <c r="AQ1977" s="132"/>
      <c r="AR1977" s="132"/>
      <c r="AS1977" s="132"/>
      <c r="AT1977" s="133"/>
      <c r="AU1977" s="133"/>
      <c r="AV1977" s="133"/>
      <c r="AW1977" s="133"/>
      <c r="AX1977" s="134"/>
      <c r="AY1977" s="134"/>
      <c r="AZ1977" s="134"/>
      <c r="BA1977" s="134"/>
      <c r="BB1977" s="134"/>
      <c r="BC1977" s="135"/>
      <c r="BD1977" s="136"/>
      <c r="BG1977" s="48"/>
    </row>
    <row r="1978" spans="1:59" s="5" customFormat="1">
      <c r="A1978" s="127"/>
      <c r="G1978" s="17"/>
      <c r="J1978" s="128"/>
      <c r="K1978" s="129"/>
      <c r="L1978" s="129"/>
      <c r="M1978" s="36"/>
      <c r="N1978" s="130"/>
      <c r="S1978" s="17"/>
      <c r="T1978" s="153"/>
      <c r="X1978" s="17"/>
      <c r="Z1978" s="17"/>
      <c r="AA1978" s="131"/>
      <c r="AB1978" s="47"/>
      <c r="AE1978" s="17"/>
      <c r="AG1978" s="17"/>
      <c r="AK1978" s="132"/>
      <c r="AL1978" s="132"/>
      <c r="AM1978" s="132"/>
      <c r="AN1978" s="132"/>
      <c r="AO1978" s="132"/>
      <c r="AP1978" s="132"/>
      <c r="AQ1978" s="132"/>
      <c r="AR1978" s="132"/>
      <c r="AS1978" s="132"/>
      <c r="AT1978" s="133"/>
      <c r="AU1978" s="133"/>
      <c r="AV1978" s="133"/>
      <c r="AW1978" s="133"/>
      <c r="AX1978" s="134"/>
      <c r="AY1978" s="134"/>
      <c r="AZ1978" s="134"/>
      <c r="BA1978" s="134"/>
      <c r="BB1978" s="134"/>
      <c r="BC1978" s="135"/>
      <c r="BD1978" s="136"/>
      <c r="BG1978" s="48"/>
    </row>
    <row r="1979" spans="1:59" s="5" customFormat="1">
      <c r="A1979" s="127"/>
      <c r="G1979" s="17"/>
      <c r="J1979" s="128"/>
      <c r="K1979" s="129"/>
      <c r="L1979" s="129"/>
      <c r="M1979" s="36"/>
      <c r="N1979" s="130"/>
      <c r="S1979" s="17"/>
      <c r="T1979" s="153"/>
      <c r="X1979" s="17"/>
      <c r="Z1979" s="17"/>
      <c r="AA1979" s="131"/>
      <c r="AB1979" s="47"/>
      <c r="AE1979" s="17"/>
      <c r="AG1979" s="17"/>
      <c r="AK1979" s="132"/>
      <c r="AL1979" s="132"/>
      <c r="AM1979" s="132"/>
      <c r="AN1979" s="132"/>
      <c r="AO1979" s="132"/>
      <c r="AP1979" s="132"/>
      <c r="AQ1979" s="132"/>
      <c r="AR1979" s="132"/>
      <c r="AS1979" s="132"/>
      <c r="AT1979" s="133"/>
      <c r="AU1979" s="133"/>
      <c r="AV1979" s="133"/>
      <c r="AW1979" s="133"/>
      <c r="AX1979" s="134"/>
      <c r="AY1979" s="134"/>
      <c r="AZ1979" s="134"/>
      <c r="BA1979" s="134"/>
      <c r="BB1979" s="134"/>
      <c r="BC1979" s="135"/>
      <c r="BD1979" s="136"/>
      <c r="BG1979" s="48"/>
    </row>
    <row r="1980" spans="1:59" s="5" customFormat="1">
      <c r="A1980" s="127"/>
      <c r="G1980" s="17"/>
      <c r="J1980" s="128"/>
      <c r="K1980" s="129"/>
      <c r="L1980" s="129"/>
      <c r="M1980" s="36"/>
      <c r="N1980" s="130"/>
      <c r="S1980" s="17"/>
      <c r="T1980" s="153"/>
      <c r="X1980" s="17"/>
      <c r="Z1980" s="17"/>
      <c r="AA1980" s="131"/>
      <c r="AB1980" s="47"/>
      <c r="AE1980" s="17"/>
      <c r="AG1980" s="17"/>
      <c r="AK1980" s="132"/>
      <c r="AL1980" s="132"/>
      <c r="AM1980" s="132"/>
      <c r="AN1980" s="132"/>
      <c r="AO1980" s="132"/>
      <c r="AP1980" s="132"/>
      <c r="AQ1980" s="132"/>
      <c r="AR1980" s="132"/>
      <c r="AS1980" s="132"/>
      <c r="AT1980" s="133"/>
      <c r="AU1980" s="133"/>
      <c r="AV1980" s="133"/>
      <c r="AW1980" s="133"/>
      <c r="AX1980" s="134"/>
      <c r="AY1980" s="134"/>
      <c r="AZ1980" s="134"/>
      <c r="BA1980" s="134"/>
      <c r="BB1980" s="134"/>
      <c r="BC1980" s="135"/>
      <c r="BD1980" s="136"/>
      <c r="BG1980" s="48"/>
    </row>
    <row r="1981" spans="1:59" s="5" customFormat="1">
      <c r="A1981" s="127"/>
      <c r="G1981" s="17"/>
      <c r="J1981" s="128"/>
      <c r="K1981" s="129"/>
      <c r="L1981" s="129"/>
      <c r="M1981" s="36"/>
      <c r="N1981" s="130"/>
      <c r="S1981" s="17"/>
      <c r="T1981" s="153"/>
      <c r="X1981" s="17"/>
      <c r="Z1981" s="17"/>
      <c r="AA1981" s="131"/>
      <c r="AB1981" s="47"/>
      <c r="AE1981" s="17"/>
      <c r="AG1981" s="17"/>
      <c r="AK1981" s="132"/>
      <c r="AL1981" s="132"/>
      <c r="AM1981" s="132"/>
      <c r="AN1981" s="132"/>
      <c r="AO1981" s="132"/>
      <c r="AP1981" s="132"/>
      <c r="AQ1981" s="132"/>
      <c r="AR1981" s="132"/>
      <c r="AS1981" s="132"/>
      <c r="AT1981" s="133"/>
      <c r="AU1981" s="133"/>
      <c r="AV1981" s="133"/>
      <c r="AW1981" s="133"/>
      <c r="AX1981" s="134"/>
      <c r="AY1981" s="134"/>
      <c r="AZ1981" s="134"/>
      <c r="BA1981" s="134"/>
      <c r="BB1981" s="134"/>
      <c r="BC1981" s="135"/>
      <c r="BD1981" s="136"/>
      <c r="BG1981" s="48"/>
    </row>
    <row r="1982" spans="1:59" s="5" customFormat="1">
      <c r="A1982" s="127"/>
      <c r="G1982" s="17"/>
      <c r="J1982" s="128"/>
      <c r="K1982" s="129"/>
      <c r="L1982" s="129"/>
      <c r="M1982" s="36"/>
      <c r="N1982" s="130"/>
      <c r="S1982" s="17"/>
      <c r="T1982" s="153"/>
      <c r="X1982" s="17"/>
      <c r="Z1982" s="17"/>
      <c r="AA1982" s="131"/>
      <c r="AB1982" s="47"/>
      <c r="AE1982" s="17"/>
      <c r="AG1982" s="17"/>
      <c r="AK1982" s="132"/>
      <c r="AL1982" s="132"/>
      <c r="AM1982" s="132"/>
      <c r="AN1982" s="132"/>
      <c r="AO1982" s="132"/>
      <c r="AP1982" s="132"/>
      <c r="AQ1982" s="132"/>
      <c r="AR1982" s="132"/>
      <c r="AS1982" s="132"/>
      <c r="AT1982" s="133"/>
      <c r="AU1982" s="133"/>
      <c r="AV1982" s="133"/>
      <c r="AW1982" s="133"/>
      <c r="AX1982" s="134"/>
      <c r="AY1982" s="134"/>
      <c r="AZ1982" s="134"/>
      <c r="BA1982" s="134"/>
      <c r="BB1982" s="134"/>
      <c r="BC1982" s="135"/>
      <c r="BD1982" s="136"/>
      <c r="BG1982" s="48"/>
    </row>
    <row r="1983" spans="1:59" s="5" customFormat="1">
      <c r="A1983" s="127"/>
      <c r="G1983" s="17"/>
      <c r="J1983" s="128"/>
      <c r="K1983" s="129"/>
      <c r="L1983" s="129"/>
      <c r="M1983" s="36"/>
      <c r="N1983" s="130"/>
      <c r="S1983" s="17"/>
      <c r="T1983" s="153"/>
      <c r="X1983" s="17"/>
      <c r="Z1983" s="17"/>
      <c r="AA1983" s="131"/>
      <c r="AB1983" s="47"/>
      <c r="AE1983" s="17"/>
      <c r="AG1983" s="17"/>
      <c r="AK1983" s="132"/>
      <c r="AL1983" s="132"/>
      <c r="AM1983" s="132"/>
      <c r="AN1983" s="132"/>
      <c r="AO1983" s="132"/>
      <c r="AP1983" s="132"/>
      <c r="AQ1983" s="132"/>
      <c r="AR1983" s="132"/>
      <c r="AS1983" s="132"/>
      <c r="AT1983" s="133"/>
      <c r="AU1983" s="133"/>
      <c r="AV1983" s="133"/>
      <c r="AW1983" s="133"/>
      <c r="AX1983" s="134"/>
      <c r="AY1983" s="134"/>
      <c r="AZ1983" s="134"/>
      <c r="BA1983" s="134"/>
      <c r="BB1983" s="134"/>
      <c r="BC1983" s="135"/>
      <c r="BD1983" s="136"/>
      <c r="BG1983" s="48"/>
    </row>
    <row r="1984" spans="1:59" s="5" customFormat="1">
      <c r="A1984" s="127"/>
      <c r="G1984" s="17"/>
      <c r="J1984" s="128"/>
      <c r="K1984" s="129"/>
      <c r="L1984" s="129"/>
      <c r="M1984" s="36"/>
      <c r="N1984" s="130"/>
      <c r="S1984" s="17"/>
      <c r="T1984" s="153"/>
      <c r="X1984" s="17"/>
      <c r="Z1984" s="17"/>
      <c r="AA1984" s="131"/>
      <c r="AB1984" s="47"/>
      <c r="AE1984" s="17"/>
      <c r="AG1984" s="17"/>
      <c r="AK1984" s="132"/>
      <c r="AL1984" s="132"/>
      <c r="AM1984" s="132"/>
      <c r="AN1984" s="132"/>
      <c r="AO1984" s="132"/>
      <c r="AP1984" s="132"/>
      <c r="AQ1984" s="132"/>
      <c r="AR1984" s="132"/>
      <c r="AS1984" s="132"/>
      <c r="AT1984" s="133"/>
      <c r="AU1984" s="133"/>
      <c r="AV1984" s="133"/>
      <c r="AW1984" s="133"/>
      <c r="AX1984" s="134"/>
      <c r="AY1984" s="134"/>
      <c r="AZ1984" s="134"/>
      <c r="BA1984" s="134"/>
      <c r="BB1984" s="134"/>
      <c r="BC1984" s="135"/>
      <c r="BD1984" s="136"/>
      <c r="BG1984" s="48"/>
    </row>
    <row r="1985" spans="1:59" s="5" customFormat="1">
      <c r="A1985" s="127"/>
      <c r="G1985" s="17"/>
      <c r="J1985" s="128"/>
      <c r="K1985" s="129"/>
      <c r="L1985" s="129"/>
      <c r="M1985" s="36"/>
      <c r="N1985" s="130"/>
      <c r="S1985" s="17"/>
      <c r="T1985" s="153"/>
      <c r="X1985" s="17"/>
      <c r="Z1985" s="17"/>
      <c r="AA1985" s="131"/>
      <c r="AB1985" s="47"/>
      <c r="AE1985" s="17"/>
      <c r="AG1985" s="17"/>
      <c r="AK1985" s="132"/>
      <c r="AL1985" s="132"/>
      <c r="AM1985" s="132"/>
      <c r="AN1985" s="132"/>
      <c r="AO1985" s="132"/>
      <c r="AP1985" s="132"/>
      <c r="AQ1985" s="132"/>
      <c r="AR1985" s="132"/>
      <c r="AS1985" s="132"/>
      <c r="AT1985" s="133"/>
      <c r="AU1985" s="133"/>
      <c r="AV1985" s="133"/>
      <c r="AW1985" s="133"/>
      <c r="AX1985" s="134"/>
      <c r="AY1985" s="134"/>
      <c r="AZ1985" s="134"/>
      <c r="BA1985" s="134"/>
      <c r="BB1985" s="134"/>
      <c r="BC1985" s="135"/>
      <c r="BD1985" s="136"/>
      <c r="BG1985" s="48"/>
    </row>
    <row r="1986" spans="1:59" s="5" customFormat="1">
      <c r="A1986" s="127"/>
      <c r="G1986" s="17"/>
      <c r="J1986" s="128"/>
      <c r="K1986" s="129"/>
      <c r="L1986" s="129"/>
      <c r="M1986" s="36"/>
      <c r="N1986" s="130"/>
      <c r="S1986" s="17"/>
      <c r="T1986" s="153"/>
      <c r="X1986" s="17"/>
      <c r="Z1986" s="17"/>
      <c r="AA1986" s="131"/>
      <c r="AB1986" s="47"/>
      <c r="AE1986" s="17"/>
      <c r="AG1986" s="17"/>
      <c r="AK1986" s="132"/>
      <c r="AL1986" s="132"/>
      <c r="AM1986" s="132"/>
      <c r="AN1986" s="132"/>
      <c r="AO1986" s="132"/>
      <c r="AP1986" s="132"/>
      <c r="AQ1986" s="132"/>
      <c r="AR1986" s="132"/>
      <c r="AS1986" s="132"/>
      <c r="AT1986" s="133"/>
      <c r="AU1986" s="133"/>
      <c r="AV1986" s="133"/>
      <c r="AW1986" s="133"/>
      <c r="AX1986" s="134"/>
      <c r="AY1986" s="134"/>
      <c r="AZ1986" s="134"/>
      <c r="BA1986" s="134"/>
      <c r="BB1986" s="134"/>
      <c r="BC1986" s="135"/>
      <c r="BD1986" s="136"/>
      <c r="BG1986" s="48"/>
    </row>
    <row r="1987" spans="1:59" s="5" customFormat="1">
      <c r="A1987" s="127"/>
      <c r="G1987" s="17"/>
      <c r="J1987" s="128"/>
      <c r="K1987" s="129"/>
      <c r="L1987" s="129"/>
      <c r="M1987" s="36"/>
      <c r="N1987" s="130"/>
      <c r="S1987" s="17"/>
      <c r="T1987" s="153"/>
      <c r="X1987" s="17"/>
      <c r="Z1987" s="17"/>
      <c r="AA1987" s="131"/>
      <c r="AB1987" s="47"/>
      <c r="AE1987" s="17"/>
      <c r="AG1987" s="17"/>
      <c r="AK1987" s="132"/>
      <c r="AL1987" s="132"/>
      <c r="AM1987" s="132"/>
      <c r="AN1987" s="132"/>
      <c r="AO1987" s="132"/>
      <c r="AP1987" s="132"/>
      <c r="AQ1987" s="132"/>
      <c r="AR1987" s="132"/>
      <c r="AS1987" s="132"/>
      <c r="AT1987" s="133"/>
      <c r="AU1987" s="133"/>
      <c r="AV1987" s="133"/>
      <c r="AW1987" s="133"/>
      <c r="AX1987" s="134"/>
      <c r="AY1987" s="134"/>
      <c r="AZ1987" s="134"/>
      <c r="BA1987" s="134"/>
      <c r="BB1987" s="134"/>
      <c r="BC1987" s="135"/>
      <c r="BD1987" s="136"/>
      <c r="BG1987" s="48"/>
    </row>
    <row r="1988" spans="1:59" s="5" customFormat="1">
      <c r="A1988" s="127"/>
      <c r="G1988" s="17"/>
      <c r="J1988" s="128"/>
      <c r="K1988" s="129"/>
      <c r="L1988" s="129"/>
      <c r="M1988" s="36"/>
      <c r="N1988" s="130"/>
      <c r="S1988" s="17"/>
      <c r="T1988" s="153"/>
      <c r="X1988" s="17"/>
      <c r="Z1988" s="17"/>
      <c r="AA1988" s="131"/>
      <c r="AB1988" s="47"/>
      <c r="AE1988" s="17"/>
      <c r="AG1988" s="17"/>
      <c r="AK1988" s="132"/>
      <c r="AL1988" s="132"/>
      <c r="AM1988" s="132"/>
      <c r="AN1988" s="132"/>
      <c r="AO1988" s="132"/>
      <c r="AP1988" s="132"/>
      <c r="AQ1988" s="132"/>
      <c r="AR1988" s="132"/>
      <c r="AS1988" s="132"/>
      <c r="AT1988" s="133"/>
      <c r="AU1988" s="133"/>
      <c r="AV1988" s="133"/>
      <c r="AW1988" s="133"/>
      <c r="AX1988" s="134"/>
      <c r="AY1988" s="134"/>
      <c r="AZ1988" s="134"/>
      <c r="BA1988" s="134"/>
      <c r="BB1988" s="134"/>
      <c r="BC1988" s="135"/>
      <c r="BD1988" s="136"/>
      <c r="BG1988" s="48"/>
    </row>
    <row r="1989" spans="1:59" s="5" customFormat="1">
      <c r="A1989" s="127"/>
      <c r="G1989" s="17"/>
      <c r="J1989" s="128"/>
      <c r="K1989" s="129"/>
      <c r="L1989" s="129"/>
      <c r="M1989" s="36"/>
      <c r="N1989" s="130"/>
      <c r="S1989" s="17"/>
      <c r="T1989" s="153"/>
      <c r="X1989" s="17"/>
      <c r="Z1989" s="17"/>
      <c r="AA1989" s="131"/>
      <c r="AB1989" s="47"/>
      <c r="AE1989" s="17"/>
      <c r="AG1989" s="17"/>
      <c r="AK1989" s="132"/>
      <c r="AL1989" s="132"/>
      <c r="AM1989" s="132"/>
      <c r="AN1989" s="132"/>
      <c r="AO1989" s="132"/>
      <c r="AP1989" s="132"/>
      <c r="AQ1989" s="132"/>
      <c r="AR1989" s="132"/>
      <c r="AS1989" s="132"/>
      <c r="AT1989" s="133"/>
      <c r="AU1989" s="133"/>
      <c r="AV1989" s="133"/>
      <c r="AW1989" s="133"/>
      <c r="AX1989" s="134"/>
      <c r="AY1989" s="134"/>
      <c r="AZ1989" s="134"/>
      <c r="BA1989" s="134"/>
      <c r="BB1989" s="134"/>
      <c r="BC1989" s="135"/>
      <c r="BD1989" s="136"/>
      <c r="BG1989" s="48"/>
    </row>
    <row r="1990" spans="1:59" s="5" customFormat="1">
      <c r="A1990" s="127"/>
      <c r="G1990" s="17"/>
      <c r="J1990" s="128"/>
      <c r="K1990" s="129"/>
      <c r="L1990" s="129"/>
      <c r="M1990" s="36"/>
      <c r="N1990" s="130"/>
      <c r="S1990" s="17"/>
      <c r="T1990" s="153"/>
      <c r="X1990" s="17"/>
      <c r="Z1990" s="17"/>
      <c r="AA1990" s="131"/>
      <c r="AB1990" s="47"/>
      <c r="AE1990" s="17"/>
      <c r="AG1990" s="17"/>
      <c r="AK1990" s="132"/>
      <c r="AL1990" s="132"/>
      <c r="AM1990" s="132"/>
      <c r="AN1990" s="132"/>
      <c r="AO1990" s="132"/>
      <c r="AP1990" s="132"/>
      <c r="AQ1990" s="132"/>
      <c r="AR1990" s="132"/>
      <c r="AS1990" s="132"/>
      <c r="AT1990" s="133"/>
      <c r="AU1990" s="133"/>
      <c r="AV1990" s="133"/>
      <c r="AW1990" s="133"/>
      <c r="AX1990" s="134"/>
      <c r="AY1990" s="134"/>
      <c r="AZ1990" s="134"/>
      <c r="BA1990" s="134"/>
      <c r="BB1990" s="134"/>
      <c r="BC1990" s="135"/>
      <c r="BD1990" s="136"/>
      <c r="BG1990" s="48"/>
    </row>
    <row r="1991" spans="1:59" s="5" customFormat="1">
      <c r="A1991" s="127"/>
      <c r="G1991" s="17"/>
      <c r="J1991" s="128"/>
      <c r="K1991" s="129"/>
      <c r="L1991" s="129"/>
      <c r="M1991" s="36"/>
      <c r="N1991" s="130"/>
      <c r="S1991" s="17"/>
      <c r="T1991" s="153"/>
      <c r="X1991" s="17"/>
      <c r="Z1991" s="17"/>
      <c r="AA1991" s="131"/>
      <c r="AB1991" s="47"/>
      <c r="AE1991" s="17"/>
      <c r="AG1991" s="17"/>
      <c r="AK1991" s="132"/>
      <c r="AL1991" s="132"/>
      <c r="AM1991" s="132"/>
      <c r="AN1991" s="132"/>
      <c r="AO1991" s="132"/>
      <c r="AP1991" s="132"/>
      <c r="AQ1991" s="132"/>
      <c r="AR1991" s="132"/>
      <c r="AS1991" s="132"/>
      <c r="AT1991" s="133"/>
      <c r="AU1991" s="133"/>
      <c r="AV1991" s="133"/>
      <c r="AW1991" s="133"/>
      <c r="AX1991" s="134"/>
      <c r="AY1991" s="134"/>
      <c r="AZ1991" s="134"/>
      <c r="BA1991" s="134"/>
      <c r="BB1991" s="134"/>
      <c r="BC1991" s="135"/>
      <c r="BD1991" s="136"/>
      <c r="BG1991" s="48"/>
    </row>
    <row r="1992" spans="1:59" s="5" customFormat="1">
      <c r="A1992" s="127"/>
      <c r="G1992" s="17"/>
      <c r="J1992" s="128"/>
      <c r="K1992" s="129"/>
      <c r="L1992" s="129"/>
      <c r="M1992" s="36"/>
      <c r="N1992" s="130"/>
      <c r="S1992" s="17"/>
      <c r="T1992" s="153"/>
      <c r="X1992" s="17"/>
      <c r="Z1992" s="17"/>
      <c r="AA1992" s="131"/>
      <c r="AB1992" s="47"/>
      <c r="AE1992" s="17"/>
      <c r="AG1992" s="17"/>
      <c r="AK1992" s="132"/>
      <c r="AL1992" s="132"/>
      <c r="AM1992" s="132"/>
      <c r="AN1992" s="132"/>
      <c r="AO1992" s="132"/>
      <c r="AP1992" s="132"/>
      <c r="AQ1992" s="132"/>
      <c r="AR1992" s="132"/>
      <c r="AS1992" s="132"/>
      <c r="AT1992" s="133"/>
      <c r="AU1992" s="133"/>
      <c r="AV1992" s="133"/>
      <c r="AW1992" s="133"/>
      <c r="AX1992" s="134"/>
      <c r="AY1992" s="134"/>
      <c r="AZ1992" s="134"/>
      <c r="BA1992" s="134"/>
      <c r="BB1992" s="134"/>
      <c r="BC1992" s="135"/>
      <c r="BD1992" s="136"/>
      <c r="BG1992" s="48"/>
    </row>
    <row r="1993" spans="1:59" s="5" customFormat="1">
      <c r="A1993" s="127"/>
      <c r="G1993" s="17"/>
      <c r="J1993" s="128"/>
      <c r="K1993" s="129"/>
      <c r="L1993" s="129"/>
      <c r="M1993" s="36"/>
      <c r="N1993" s="130"/>
      <c r="S1993" s="17"/>
      <c r="T1993" s="153"/>
      <c r="X1993" s="17"/>
      <c r="Z1993" s="17"/>
      <c r="AA1993" s="131"/>
      <c r="AB1993" s="47"/>
      <c r="AE1993" s="17"/>
      <c r="AG1993" s="17"/>
      <c r="AK1993" s="132"/>
      <c r="AL1993" s="132"/>
      <c r="AM1993" s="132"/>
      <c r="AN1993" s="132"/>
      <c r="AO1993" s="132"/>
      <c r="AP1993" s="132"/>
      <c r="AQ1993" s="132"/>
      <c r="AR1993" s="132"/>
      <c r="AS1993" s="132"/>
      <c r="AT1993" s="133"/>
      <c r="AU1993" s="133"/>
      <c r="AV1993" s="133"/>
      <c r="AW1993" s="133"/>
      <c r="AX1993" s="134"/>
      <c r="AY1993" s="134"/>
      <c r="AZ1993" s="134"/>
      <c r="BA1993" s="134"/>
      <c r="BB1993" s="134"/>
      <c r="BC1993" s="135"/>
      <c r="BD1993" s="136"/>
      <c r="BG1993" s="48"/>
    </row>
    <row r="1994" spans="1:59" s="5" customFormat="1">
      <c r="A1994" s="127"/>
      <c r="G1994" s="17"/>
      <c r="J1994" s="128"/>
      <c r="K1994" s="129"/>
      <c r="L1994" s="129"/>
      <c r="M1994" s="36"/>
      <c r="N1994" s="130"/>
      <c r="S1994" s="17"/>
      <c r="T1994" s="153"/>
      <c r="X1994" s="17"/>
      <c r="Z1994" s="17"/>
      <c r="AA1994" s="131"/>
      <c r="AB1994" s="47"/>
      <c r="AE1994" s="17"/>
      <c r="AG1994" s="17"/>
      <c r="AK1994" s="132"/>
      <c r="AL1994" s="132"/>
      <c r="AM1994" s="132"/>
      <c r="AN1994" s="132"/>
      <c r="AO1994" s="132"/>
      <c r="AP1994" s="132"/>
      <c r="AQ1994" s="132"/>
      <c r="AR1994" s="132"/>
      <c r="AS1994" s="132"/>
      <c r="AT1994" s="133"/>
      <c r="AU1994" s="133"/>
      <c r="AV1994" s="133"/>
      <c r="AW1994" s="133"/>
      <c r="AX1994" s="134"/>
      <c r="AY1994" s="134"/>
      <c r="AZ1994" s="134"/>
      <c r="BA1994" s="134"/>
      <c r="BB1994" s="134"/>
      <c r="BC1994" s="135"/>
      <c r="BD1994" s="136"/>
      <c r="BG1994" s="48"/>
    </row>
    <row r="1995" spans="1:59" s="5" customFormat="1">
      <c r="A1995" s="127"/>
      <c r="G1995" s="17"/>
      <c r="J1995" s="128"/>
      <c r="K1995" s="129"/>
      <c r="L1995" s="129"/>
      <c r="M1995" s="36"/>
      <c r="N1995" s="130"/>
      <c r="S1995" s="17"/>
      <c r="T1995" s="153"/>
      <c r="X1995" s="17"/>
      <c r="Z1995" s="17"/>
      <c r="AA1995" s="131"/>
      <c r="AB1995" s="47"/>
      <c r="AE1995" s="17"/>
      <c r="AG1995" s="17"/>
      <c r="AK1995" s="132"/>
      <c r="AL1995" s="132"/>
      <c r="AM1995" s="132"/>
      <c r="AN1995" s="132"/>
      <c r="AO1995" s="132"/>
      <c r="AP1995" s="132"/>
      <c r="AQ1995" s="132"/>
      <c r="AR1995" s="132"/>
      <c r="AS1995" s="132"/>
      <c r="AT1995" s="133"/>
      <c r="AU1995" s="133"/>
      <c r="AV1995" s="133"/>
      <c r="AW1995" s="133"/>
      <c r="AX1995" s="134"/>
      <c r="AY1995" s="134"/>
      <c r="AZ1995" s="134"/>
      <c r="BA1995" s="134"/>
      <c r="BB1995" s="134"/>
      <c r="BC1995" s="135"/>
      <c r="BD1995" s="136"/>
      <c r="BG1995" s="48"/>
    </row>
    <row r="1996" spans="1:59" s="5" customFormat="1">
      <c r="A1996" s="127"/>
      <c r="G1996" s="17"/>
      <c r="J1996" s="128"/>
      <c r="K1996" s="129"/>
      <c r="L1996" s="129"/>
      <c r="M1996" s="36"/>
      <c r="N1996" s="130"/>
      <c r="S1996" s="17"/>
      <c r="T1996" s="153"/>
      <c r="X1996" s="17"/>
      <c r="Z1996" s="17"/>
      <c r="AA1996" s="131"/>
      <c r="AB1996" s="47"/>
      <c r="AE1996" s="17"/>
      <c r="AG1996" s="17"/>
      <c r="AK1996" s="132"/>
      <c r="AL1996" s="132"/>
      <c r="AM1996" s="132"/>
      <c r="AN1996" s="132"/>
      <c r="AO1996" s="132"/>
      <c r="AP1996" s="132"/>
      <c r="AQ1996" s="132"/>
      <c r="AR1996" s="132"/>
      <c r="AS1996" s="132"/>
      <c r="AT1996" s="133"/>
      <c r="AU1996" s="133"/>
      <c r="AV1996" s="133"/>
      <c r="AW1996" s="133"/>
      <c r="AX1996" s="134"/>
      <c r="AY1996" s="134"/>
      <c r="AZ1996" s="134"/>
      <c r="BA1996" s="134"/>
      <c r="BB1996" s="134"/>
      <c r="BC1996" s="135"/>
      <c r="BD1996" s="136"/>
      <c r="BG1996" s="48"/>
    </row>
    <row r="1997" spans="1:59" s="5" customFormat="1">
      <c r="A1997" s="127"/>
      <c r="G1997" s="17"/>
      <c r="J1997" s="128"/>
      <c r="K1997" s="129"/>
      <c r="L1997" s="129"/>
      <c r="M1997" s="36"/>
      <c r="N1997" s="130"/>
      <c r="S1997" s="17"/>
      <c r="T1997" s="153"/>
      <c r="X1997" s="17"/>
      <c r="Z1997" s="17"/>
      <c r="AA1997" s="131"/>
      <c r="AB1997" s="47"/>
      <c r="AE1997" s="17"/>
      <c r="AG1997" s="17"/>
      <c r="AK1997" s="132"/>
      <c r="AL1997" s="132"/>
      <c r="AM1997" s="132"/>
      <c r="AN1997" s="132"/>
      <c r="AO1997" s="132"/>
      <c r="AP1997" s="132"/>
      <c r="AQ1997" s="132"/>
      <c r="AR1997" s="132"/>
      <c r="AS1997" s="132"/>
      <c r="AT1997" s="133"/>
      <c r="AU1997" s="133"/>
      <c r="AV1997" s="133"/>
      <c r="AW1997" s="133"/>
      <c r="AX1997" s="134"/>
      <c r="AY1997" s="134"/>
      <c r="AZ1997" s="134"/>
      <c r="BA1997" s="134"/>
      <c r="BB1997" s="134"/>
      <c r="BC1997" s="135"/>
      <c r="BD1997" s="136"/>
      <c r="BG1997" s="48"/>
    </row>
    <row r="1998" spans="1:59" s="5" customFormat="1">
      <c r="A1998" s="127"/>
      <c r="G1998" s="17"/>
      <c r="J1998" s="128"/>
      <c r="K1998" s="129"/>
      <c r="L1998" s="129"/>
      <c r="M1998" s="36"/>
      <c r="N1998" s="130"/>
      <c r="S1998" s="17"/>
      <c r="T1998" s="153"/>
      <c r="X1998" s="17"/>
      <c r="Z1998" s="17"/>
      <c r="AA1998" s="131"/>
      <c r="AB1998" s="47"/>
      <c r="AE1998" s="17"/>
      <c r="AG1998" s="17"/>
      <c r="AK1998" s="132"/>
      <c r="AL1998" s="132"/>
      <c r="AM1998" s="132"/>
      <c r="AN1998" s="132"/>
      <c r="AO1998" s="132"/>
      <c r="AP1998" s="132"/>
      <c r="AQ1998" s="132"/>
      <c r="AR1998" s="132"/>
      <c r="AS1998" s="132"/>
      <c r="AT1998" s="133"/>
      <c r="AU1998" s="133"/>
      <c r="AV1998" s="133"/>
      <c r="AW1998" s="133"/>
      <c r="AX1998" s="134"/>
      <c r="AY1998" s="134"/>
      <c r="AZ1998" s="134"/>
      <c r="BA1998" s="134"/>
      <c r="BB1998" s="134"/>
      <c r="BC1998" s="135"/>
      <c r="BD1998" s="136"/>
      <c r="BG1998" s="48"/>
    </row>
    <row r="1999" spans="1:59" s="5" customFormat="1">
      <c r="A1999" s="127"/>
      <c r="G1999" s="17"/>
      <c r="J1999" s="128"/>
      <c r="K1999" s="129"/>
      <c r="L1999" s="129"/>
      <c r="M1999" s="36"/>
      <c r="N1999" s="130"/>
      <c r="S1999" s="17"/>
      <c r="T1999" s="153"/>
      <c r="X1999" s="17"/>
      <c r="Z1999" s="17"/>
      <c r="AA1999" s="131"/>
      <c r="AB1999" s="47"/>
      <c r="AE1999" s="17"/>
      <c r="AG1999" s="17"/>
      <c r="AK1999" s="132"/>
      <c r="AL1999" s="132"/>
      <c r="AM1999" s="132"/>
      <c r="AN1999" s="132"/>
      <c r="AO1999" s="132"/>
      <c r="AP1999" s="132"/>
      <c r="AQ1999" s="132"/>
      <c r="AR1999" s="132"/>
      <c r="AS1999" s="132"/>
      <c r="AT1999" s="133"/>
      <c r="AU1999" s="133"/>
      <c r="AV1999" s="133"/>
      <c r="AW1999" s="133"/>
      <c r="AX1999" s="134"/>
      <c r="AY1999" s="134"/>
      <c r="AZ1999" s="134"/>
      <c r="BA1999" s="134"/>
      <c r="BB1999" s="134"/>
      <c r="BC1999" s="135"/>
      <c r="BD1999" s="136"/>
      <c r="BG1999" s="48"/>
    </row>
    <row r="2000" spans="1:59" s="5" customFormat="1">
      <c r="A2000" s="127"/>
      <c r="G2000" s="17"/>
      <c r="J2000" s="128"/>
      <c r="K2000" s="129"/>
      <c r="L2000" s="129"/>
      <c r="M2000" s="36"/>
      <c r="N2000" s="130"/>
      <c r="S2000" s="17"/>
      <c r="T2000" s="153"/>
      <c r="X2000" s="17"/>
      <c r="Z2000" s="17"/>
      <c r="AA2000" s="131"/>
      <c r="AB2000" s="47"/>
      <c r="AE2000" s="17"/>
      <c r="AG2000" s="17"/>
      <c r="AK2000" s="132"/>
      <c r="AL2000" s="132"/>
      <c r="AM2000" s="132"/>
      <c r="AN2000" s="132"/>
      <c r="AO2000" s="132"/>
      <c r="AP2000" s="132"/>
      <c r="AQ2000" s="132"/>
      <c r="AR2000" s="132"/>
      <c r="AS2000" s="132"/>
      <c r="AT2000" s="133"/>
      <c r="AU2000" s="133"/>
      <c r="AV2000" s="133"/>
      <c r="AW2000" s="133"/>
      <c r="AX2000" s="134"/>
      <c r="AY2000" s="134"/>
      <c r="AZ2000" s="134"/>
      <c r="BA2000" s="134"/>
      <c r="BB2000" s="134"/>
      <c r="BC2000" s="135"/>
      <c r="BD2000" s="136"/>
      <c r="BG2000" s="48"/>
    </row>
    <row r="2001" spans="1:59" s="5" customFormat="1">
      <c r="A2001" s="127"/>
      <c r="G2001" s="17"/>
      <c r="J2001" s="128"/>
      <c r="K2001" s="129"/>
      <c r="L2001" s="129"/>
      <c r="M2001" s="36"/>
      <c r="N2001" s="130"/>
      <c r="S2001" s="17"/>
      <c r="T2001" s="153"/>
      <c r="X2001" s="17"/>
      <c r="Z2001" s="17"/>
      <c r="AA2001" s="131"/>
      <c r="AB2001" s="47"/>
      <c r="AE2001" s="17"/>
      <c r="AG2001" s="17"/>
      <c r="AK2001" s="132"/>
      <c r="AL2001" s="132"/>
      <c r="AM2001" s="132"/>
      <c r="AN2001" s="132"/>
      <c r="AO2001" s="132"/>
      <c r="AP2001" s="132"/>
      <c r="AQ2001" s="132"/>
      <c r="AR2001" s="132"/>
      <c r="AS2001" s="132"/>
      <c r="AT2001" s="133"/>
      <c r="AU2001" s="133"/>
      <c r="AV2001" s="133"/>
      <c r="AW2001" s="133"/>
      <c r="AX2001" s="134"/>
      <c r="AY2001" s="134"/>
      <c r="AZ2001" s="134"/>
      <c r="BA2001" s="134"/>
      <c r="BB2001" s="134"/>
      <c r="BC2001" s="135"/>
      <c r="BD2001" s="136"/>
      <c r="BG2001" s="48"/>
    </row>
    <row r="2002" spans="1:59" s="5" customFormat="1">
      <c r="A2002" s="127"/>
      <c r="G2002" s="17"/>
      <c r="J2002" s="128"/>
      <c r="K2002" s="129"/>
      <c r="L2002" s="129"/>
      <c r="M2002" s="36"/>
      <c r="N2002" s="130"/>
      <c r="S2002" s="17"/>
      <c r="T2002" s="153"/>
      <c r="X2002" s="17"/>
      <c r="Z2002" s="17"/>
      <c r="AA2002" s="131"/>
      <c r="AB2002" s="47"/>
      <c r="AE2002" s="17"/>
      <c r="AG2002" s="17"/>
      <c r="AK2002" s="132"/>
      <c r="AL2002" s="132"/>
      <c r="AM2002" s="132"/>
      <c r="AN2002" s="132"/>
      <c r="AO2002" s="132"/>
      <c r="AP2002" s="132"/>
      <c r="AQ2002" s="132"/>
      <c r="AR2002" s="132"/>
      <c r="AS2002" s="132"/>
      <c r="AT2002" s="133"/>
      <c r="AU2002" s="133"/>
      <c r="AV2002" s="133"/>
      <c r="AW2002" s="133"/>
      <c r="AX2002" s="134"/>
      <c r="AY2002" s="134"/>
      <c r="AZ2002" s="134"/>
      <c r="BA2002" s="134"/>
      <c r="BB2002" s="134"/>
      <c r="BC2002" s="135"/>
      <c r="BD2002" s="136"/>
      <c r="BG2002" s="48"/>
    </row>
    <row r="2003" spans="1:59" s="5" customFormat="1">
      <c r="A2003" s="127"/>
      <c r="G2003" s="17"/>
      <c r="J2003" s="128"/>
      <c r="K2003" s="129"/>
      <c r="L2003" s="129"/>
      <c r="M2003" s="36"/>
      <c r="N2003" s="130"/>
      <c r="S2003" s="17"/>
      <c r="T2003" s="153"/>
      <c r="X2003" s="17"/>
      <c r="Z2003" s="17"/>
      <c r="AA2003" s="131"/>
      <c r="AB2003" s="47"/>
      <c r="AE2003" s="17"/>
      <c r="AG2003" s="17"/>
      <c r="AK2003" s="132"/>
      <c r="AL2003" s="132"/>
      <c r="AM2003" s="132"/>
      <c r="AN2003" s="132"/>
      <c r="AO2003" s="132"/>
      <c r="AP2003" s="132"/>
      <c r="AQ2003" s="132"/>
      <c r="AR2003" s="132"/>
      <c r="AS2003" s="132"/>
      <c r="AT2003" s="133"/>
      <c r="AU2003" s="133"/>
      <c r="AV2003" s="133"/>
      <c r="AW2003" s="133"/>
      <c r="AX2003" s="134"/>
      <c r="AY2003" s="134"/>
      <c r="AZ2003" s="134"/>
      <c r="BA2003" s="134"/>
      <c r="BB2003" s="134"/>
      <c r="BC2003" s="135"/>
      <c r="BD2003" s="136"/>
      <c r="BG2003" s="48"/>
    </row>
    <row r="2004" spans="1:59" s="5" customFormat="1">
      <c r="A2004" s="127"/>
      <c r="G2004" s="17"/>
      <c r="J2004" s="128"/>
      <c r="K2004" s="129"/>
      <c r="L2004" s="129"/>
      <c r="M2004" s="36"/>
      <c r="N2004" s="130"/>
      <c r="S2004" s="17"/>
      <c r="T2004" s="153"/>
      <c r="X2004" s="17"/>
      <c r="Z2004" s="17"/>
      <c r="AA2004" s="131"/>
      <c r="AB2004" s="47"/>
      <c r="AE2004" s="17"/>
      <c r="AG2004" s="17"/>
      <c r="AK2004" s="132"/>
      <c r="AL2004" s="132"/>
      <c r="AM2004" s="132"/>
      <c r="AN2004" s="132"/>
      <c r="AO2004" s="132"/>
      <c r="AP2004" s="132"/>
      <c r="AQ2004" s="132"/>
      <c r="AR2004" s="132"/>
      <c r="AS2004" s="132"/>
      <c r="AT2004" s="133"/>
      <c r="AU2004" s="133"/>
      <c r="AV2004" s="133"/>
      <c r="AW2004" s="133"/>
      <c r="AX2004" s="134"/>
      <c r="AY2004" s="134"/>
      <c r="AZ2004" s="134"/>
      <c r="BA2004" s="134"/>
      <c r="BB2004" s="134"/>
      <c r="BC2004" s="135"/>
      <c r="BD2004" s="136"/>
      <c r="BG2004" s="48"/>
    </row>
    <row r="2005" spans="1:59" s="5" customFormat="1">
      <c r="A2005" s="127"/>
      <c r="G2005" s="17"/>
      <c r="J2005" s="128"/>
      <c r="K2005" s="129"/>
      <c r="L2005" s="129"/>
      <c r="M2005" s="36"/>
      <c r="N2005" s="130"/>
      <c r="S2005" s="17"/>
      <c r="T2005" s="153"/>
      <c r="X2005" s="17"/>
      <c r="Z2005" s="17"/>
      <c r="AA2005" s="131"/>
      <c r="AB2005" s="47"/>
      <c r="AE2005" s="17"/>
      <c r="AG2005" s="17"/>
      <c r="AK2005" s="132"/>
      <c r="AL2005" s="132"/>
      <c r="AM2005" s="132"/>
      <c r="AN2005" s="132"/>
      <c r="AO2005" s="132"/>
      <c r="AP2005" s="132"/>
      <c r="AQ2005" s="132"/>
      <c r="AR2005" s="132"/>
      <c r="AS2005" s="132"/>
      <c r="AT2005" s="133"/>
      <c r="AU2005" s="133"/>
      <c r="AV2005" s="133"/>
      <c r="AW2005" s="133"/>
      <c r="AX2005" s="134"/>
      <c r="AY2005" s="134"/>
      <c r="AZ2005" s="134"/>
      <c r="BA2005" s="134"/>
      <c r="BB2005" s="134"/>
      <c r="BC2005" s="135"/>
      <c r="BD2005" s="136"/>
      <c r="BG2005" s="48"/>
    </row>
    <row r="2006" spans="1:59" s="5" customFormat="1">
      <c r="A2006" s="127"/>
      <c r="G2006" s="17"/>
      <c r="J2006" s="128"/>
      <c r="K2006" s="129"/>
      <c r="L2006" s="129"/>
      <c r="M2006" s="36"/>
      <c r="N2006" s="130"/>
      <c r="S2006" s="17"/>
      <c r="T2006" s="153"/>
      <c r="X2006" s="17"/>
      <c r="Z2006" s="17"/>
      <c r="AA2006" s="131"/>
      <c r="AB2006" s="47"/>
      <c r="AE2006" s="17"/>
      <c r="AG2006" s="17"/>
      <c r="AK2006" s="132"/>
      <c r="AL2006" s="132"/>
      <c r="AM2006" s="132"/>
      <c r="AN2006" s="132"/>
      <c r="AO2006" s="132"/>
      <c r="AP2006" s="132"/>
      <c r="AQ2006" s="132"/>
      <c r="AR2006" s="132"/>
      <c r="AS2006" s="132"/>
      <c r="AT2006" s="133"/>
      <c r="AU2006" s="133"/>
      <c r="AV2006" s="133"/>
      <c r="AW2006" s="133"/>
      <c r="AX2006" s="134"/>
      <c r="AY2006" s="134"/>
      <c r="AZ2006" s="134"/>
      <c r="BA2006" s="134"/>
      <c r="BB2006" s="134"/>
      <c r="BC2006" s="135"/>
      <c r="BD2006" s="136"/>
      <c r="BG2006" s="48"/>
    </row>
    <row r="2007" spans="1:59" s="5" customFormat="1">
      <c r="A2007" s="127"/>
      <c r="G2007" s="17"/>
      <c r="J2007" s="128"/>
      <c r="K2007" s="129"/>
      <c r="L2007" s="129"/>
      <c r="M2007" s="36"/>
      <c r="N2007" s="130"/>
      <c r="S2007" s="17"/>
      <c r="T2007" s="153"/>
      <c r="X2007" s="17"/>
      <c r="Z2007" s="17"/>
      <c r="AA2007" s="131"/>
      <c r="AB2007" s="47"/>
      <c r="AE2007" s="17"/>
      <c r="AG2007" s="17"/>
      <c r="AK2007" s="132"/>
      <c r="AL2007" s="132"/>
      <c r="AM2007" s="132"/>
      <c r="AN2007" s="132"/>
      <c r="AO2007" s="132"/>
      <c r="AP2007" s="132"/>
      <c r="AQ2007" s="132"/>
      <c r="AR2007" s="132"/>
      <c r="AS2007" s="132"/>
      <c r="AT2007" s="133"/>
      <c r="AU2007" s="133"/>
      <c r="AV2007" s="133"/>
      <c r="AW2007" s="133"/>
      <c r="AX2007" s="134"/>
      <c r="AY2007" s="134"/>
      <c r="AZ2007" s="134"/>
      <c r="BA2007" s="134"/>
      <c r="BB2007" s="134"/>
      <c r="BC2007" s="135"/>
      <c r="BD2007" s="136"/>
      <c r="BG2007" s="48"/>
    </row>
    <row r="2008" spans="1:59" s="5" customFormat="1">
      <c r="A2008" s="127"/>
      <c r="G2008" s="17"/>
      <c r="J2008" s="128"/>
      <c r="K2008" s="129"/>
      <c r="L2008" s="129"/>
      <c r="M2008" s="36"/>
      <c r="N2008" s="130"/>
      <c r="S2008" s="17"/>
      <c r="T2008" s="153"/>
      <c r="X2008" s="17"/>
      <c r="Z2008" s="17"/>
      <c r="AA2008" s="131"/>
      <c r="AB2008" s="47"/>
      <c r="AE2008" s="17"/>
      <c r="AG2008" s="17"/>
      <c r="AK2008" s="132"/>
      <c r="AL2008" s="132"/>
      <c r="AM2008" s="132"/>
      <c r="AN2008" s="132"/>
      <c r="AO2008" s="132"/>
      <c r="AP2008" s="132"/>
      <c r="AQ2008" s="132"/>
      <c r="AR2008" s="132"/>
      <c r="AS2008" s="132"/>
      <c r="AT2008" s="133"/>
      <c r="AU2008" s="133"/>
      <c r="AV2008" s="133"/>
      <c r="AW2008" s="133"/>
      <c r="AX2008" s="134"/>
      <c r="AY2008" s="134"/>
      <c r="AZ2008" s="134"/>
      <c r="BA2008" s="134"/>
      <c r="BB2008" s="134"/>
      <c r="BC2008" s="135"/>
      <c r="BD2008" s="136"/>
      <c r="BG2008" s="48"/>
    </row>
    <row r="2009" spans="1:59" s="5" customFormat="1">
      <c r="A2009" s="127"/>
      <c r="G2009" s="17"/>
      <c r="J2009" s="128"/>
      <c r="K2009" s="129"/>
      <c r="L2009" s="129"/>
      <c r="M2009" s="36"/>
      <c r="N2009" s="130"/>
      <c r="S2009" s="17"/>
      <c r="T2009" s="153"/>
      <c r="X2009" s="17"/>
      <c r="Z2009" s="17"/>
      <c r="AA2009" s="131"/>
      <c r="AB2009" s="47"/>
      <c r="AE2009" s="17"/>
      <c r="AG2009" s="17"/>
      <c r="AK2009" s="132"/>
      <c r="AL2009" s="132"/>
      <c r="AM2009" s="132"/>
      <c r="AN2009" s="132"/>
      <c r="AO2009" s="132"/>
      <c r="AP2009" s="132"/>
      <c r="AQ2009" s="132"/>
      <c r="AR2009" s="132"/>
      <c r="AS2009" s="132"/>
      <c r="AT2009" s="133"/>
      <c r="AU2009" s="133"/>
      <c r="AV2009" s="133"/>
      <c r="AW2009" s="133"/>
      <c r="AX2009" s="134"/>
      <c r="AY2009" s="134"/>
      <c r="AZ2009" s="134"/>
      <c r="BA2009" s="134"/>
      <c r="BB2009" s="134"/>
      <c r="BC2009" s="135"/>
      <c r="BD2009" s="136"/>
      <c r="BG2009" s="48"/>
    </row>
    <row r="2010" spans="1:59" s="5" customFormat="1">
      <c r="A2010" s="127"/>
      <c r="G2010" s="17"/>
      <c r="J2010" s="128"/>
      <c r="K2010" s="129"/>
      <c r="L2010" s="129"/>
      <c r="M2010" s="36"/>
      <c r="N2010" s="130"/>
      <c r="S2010" s="17"/>
      <c r="T2010" s="153"/>
      <c r="X2010" s="17"/>
      <c r="Z2010" s="17"/>
      <c r="AA2010" s="131"/>
      <c r="AB2010" s="47"/>
      <c r="AE2010" s="17"/>
      <c r="AG2010" s="17"/>
      <c r="AK2010" s="132"/>
      <c r="AL2010" s="132"/>
      <c r="AM2010" s="132"/>
      <c r="AN2010" s="132"/>
      <c r="AO2010" s="132"/>
      <c r="AP2010" s="132"/>
      <c r="AQ2010" s="132"/>
      <c r="AR2010" s="132"/>
      <c r="AS2010" s="132"/>
      <c r="AT2010" s="133"/>
      <c r="AU2010" s="133"/>
      <c r="AV2010" s="133"/>
      <c r="AW2010" s="133"/>
      <c r="AX2010" s="134"/>
      <c r="AY2010" s="134"/>
      <c r="AZ2010" s="134"/>
      <c r="BA2010" s="134"/>
      <c r="BB2010" s="134"/>
      <c r="BC2010" s="135"/>
      <c r="BD2010" s="136"/>
      <c r="BG2010" s="48"/>
    </row>
    <row r="2011" spans="1:59" s="5" customFormat="1">
      <c r="A2011" s="127"/>
      <c r="G2011" s="17"/>
      <c r="J2011" s="128"/>
      <c r="K2011" s="129"/>
      <c r="L2011" s="129"/>
      <c r="M2011" s="36"/>
      <c r="N2011" s="130"/>
      <c r="S2011" s="17"/>
      <c r="T2011" s="153"/>
      <c r="X2011" s="17"/>
      <c r="Z2011" s="17"/>
      <c r="AA2011" s="131"/>
      <c r="AB2011" s="47"/>
      <c r="AE2011" s="17"/>
      <c r="AG2011" s="17"/>
      <c r="AK2011" s="132"/>
      <c r="AL2011" s="132"/>
      <c r="AM2011" s="132"/>
      <c r="AN2011" s="132"/>
      <c r="AO2011" s="132"/>
      <c r="AP2011" s="132"/>
      <c r="AQ2011" s="132"/>
      <c r="AR2011" s="132"/>
      <c r="AS2011" s="132"/>
      <c r="AT2011" s="133"/>
      <c r="AU2011" s="133"/>
      <c r="AV2011" s="133"/>
      <c r="AW2011" s="133"/>
      <c r="AX2011" s="134"/>
      <c r="AY2011" s="134"/>
      <c r="AZ2011" s="134"/>
      <c r="BA2011" s="134"/>
      <c r="BB2011" s="134"/>
      <c r="BC2011" s="135"/>
      <c r="BD2011" s="136"/>
      <c r="BG2011" s="48"/>
    </row>
    <row r="2012" spans="1:59" s="5" customFormat="1">
      <c r="A2012" s="127"/>
      <c r="G2012" s="17"/>
      <c r="J2012" s="128"/>
      <c r="K2012" s="129"/>
      <c r="L2012" s="129"/>
      <c r="M2012" s="36"/>
      <c r="N2012" s="130"/>
      <c r="S2012" s="17"/>
      <c r="T2012" s="153"/>
      <c r="X2012" s="17"/>
      <c r="Z2012" s="17"/>
      <c r="AA2012" s="131"/>
      <c r="AB2012" s="47"/>
      <c r="AE2012" s="17"/>
      <c r="AG2012" s="17"/>
      <c r="AK2012" s="132"/>
      <c r="AL2012" s="132"/>
      <c r="AM2012" s="132"/>
      <c r="AN2012" s="132"/>
      <c r="AO2012" s="132"/>
      <c r="AP2012" s="132"/>
      <c r="AQ2012" s="132"/>
      <c r="AR2012" s="132"/>
      <c r="AS2012" s="132"/>
      <c r="AT2012" s="133"/>
      <c r="AU2012" s="133"/>
      <c r="AV2012" s="133"/>
      <c r="AW2012" s="133"/>
      <c r="AX2012" s="134"/>
      <c r="AY2012" s="134"/>
      <c r="AZ2012" s="134"/>
      <c r="BA2012" s="134"/>
      <c r="BB2012" s="134"/>
      <c r="BC2012" s="135"/>
      <c r="BD2012" s="136"/>
      <c r="BG2012" s="48"/>
    </row>
    <row r="2013" spans="1:59" s="5" customFormat="1">
      <c r="A2013" s="127"/>
      <c r="G2013" s="17"/>
      <c r="J2013" s="128"/>
      <c r="K2013" s="129"/>
      <c r="L2013" s="129"/>
      <c r="M2013" s="36"/>
      <c r="N2013" s="130"/>
      <c r="S2013" s="17"/>
      <c r="T2013" s="153"/>
      <c r="X2013" s="17"/>
      <c r="Z2013" s="17"/>
      <c r="AA2013" s="131"/>
      <c r="AB2013" s="47"/>
      <c r="AE2013" s="17"/>
      <c r="AG2013" s="17"/>
      <c r="AK2013" s="132"/>
      <c r="AL2013" s="132"/>
      <c r="AM2013" s="132"/>
      <c r="AN2013" s="132"/>
      <c r="AO2013" s="132"/>
      <c r="AP2013" s="132"/>
      <c r="AQ2013" s="132"/>
      <c r="AR2013" s="132"/>
      <c r="AS2013" s="132"/>
      <c r="AT2013" s="133"/>
      <c r="AU2013" s="133"/>
      <c r="AV2013" s="133"/>
      <c r="AW2013" s="133"/>
      <c r="AX2013" s="134"/>
      <c r="AY2013" s="134"/>
      <c r="AZ2013" s="134"/>
      <c r="BA2013" s="134"/>
      <c r="BB2013" s="134"/>
      <c r="BC2013" s="135"/>
      <c r="BD2013" s="136"/>
      <c r="BG2013" s="48"/>
    </row>
    <row r="2014" spans="1:59" s="5" customFormat="1">
      <c r="A2014" s="127"/>
      <c r="G2014" s="17"/>
      <c r="J2014" s="128"/>
      <c r="K2014" s="129"/>
      <c r="L2014" s="129"/>
      <c r="M2014" s="36"/>
      <c r="N2014" s="130"/>
      <c r="S2014" s="17"/>
      <c r="T2014" s="153"/>
      <c r="X2014" s="17"/>
      <c r="Z2014" s="17"/>
      <c r="AA2014" s="131"/>
      <c r="AB2014" s="47"/>
      <c r="AE2014" s="17"/>
      <c r="AG2014" s="17"/>
      <c r="AK2014" s="132"/>
      <c r="AL2014" s="132"/>
      <c r="AM2014" s="132"/>
      <c r="AN2014" s="132"/>
      <c r="AO2014" s="132"/>
      <c r="AP2014" s="132"/>
      <c r="AQ2014" s="132"/>
      <c r="AR2014" s="132"/>
      <c r="AS2014" s="132"/>
      <c r="AT2014" s="133"/>
      <c r="AU2014" s="133"/>
      <c r="AV2014" s="133"/>
      <c r="AW2014" s="133"/>
      <c r="AX2014" s="134"/>
      <c r="AY2014" s="134"/>
      <c r="AZ2014" s="134"/>
      <c r="BA2014" s="134"/>
      <c r="BB2014" s="134"/>
      <c r="BC2014" s="135"/>
      <c r="BD2014" s="136"/>
      <c r="BG2014" s="48"/>
    </row>
    <row r="2015" spans="1:59" s="5" customFormat="1">
      <c r="A2015" s="127"/>
      <c r="G2015" s="17"/>
      <c r="J2015" s="128"/>
      <c r="K2015" s="129"/>
      <c r="L2015" s="129"/>
      <c r="M2015" s="36"/>
      <c r="N2015" s="130"/>
      <c r="S2015" s="17"/>
      <c r="T2015" s="153"/>
      <c r="X2015" s="17"/>
      <c r="Z2015" s="17"/>
      <c r="AA2015" s="131"/>
      <c r="AB2015" s="47"/>
      <c r="AE2015" s="17"/>
      <c r="AG2015" s="17"/>
      <c r="AK2015" s="132"/>
      <c r="AL2015" s="132"/>
      <c r="AM2015" s="132"/>
      <c r="AN2015" s="132"/>
      <c r="AO2015" s="132"/>
      <c r="AP2015" s="132"/>
      <c r="AQ2015" s="132"/>
      <c r="AR2015" s="132"/>
      <c r="AS2015" s="132"/>
      <c r="AT2015" s="133"/>
      <c r="AU2015" s="133"/>
      <c r="AV2015" s="133"/>
      <c r="AW2015" s="133"/>
      <c r="AX2015" s="134"/>
      <c r="AY2015" s="134"/>
      <c r="AZ2015" s="134"/>
      <c r="BA2015" s="134"/>
      <c r="BB2015" s="134"/>
      <c r="BC2015" s="135"/>
      <c r="BD2015" s="136"/>
      <c r="BG2015" s="48"/>
    </row>
    <row r="2016" spans="1:59" s="5" customFormat="1">
      <c r="A2016" s="127"/>
      <c r="G2016" s="17"/>
      <c r="J2016" s="128"/>
      <c r="K2016" s="129"/>
      <c r="L2016" s="129"/>
      <c r="M2016" s="36"/>
      <c r="N2016" s="130"/>
      <c r="S2016" s="17"/>
      <c r="T2016" s="153"/>
      <c r="X2016" s="17"/>
      <c r="Z2016" s="17"/>
      <c r="AA2016" s="131"/>
      <c r="AB2016" s="47"/>
      <c r="AE2016" s="17"/>
      <c r="AG2016" s="17"/>
      <c r="AK2016" s="132"/>
      <c r="AL2016" s="132"/>
      <c r="AM2016" s="132"/>
      <c r="AN2016" s="132"/>
      <c r="AO2016" s="132"/>
      <c r="AP2016" s="132"/>
      <c r="AQ2016" s="132"/>
      <c r="AR2016" s="132"/>
      <c r="AS2016" s="132"/>
      <c r="AT2016" s="133"/>
      <c r="AU2016" s="133"/>
      <c r="AV2016" s="133"/>
      <c r="AW2016" s="133"/>
      <c r="AX2016" s="134"/>
      <c r="AY2016" s="134"/>
      <c r="AZ2016" s="134"/>
      <c r="BA2016" s="134"/>
      <c r="BB2016" s="134"/>
      <c r="BC2016" s="135"/>
      <c r="BD2016" s="136"/>
      <c r="BG2016" s="48"/>
    </row>
    <row r="2017" spans="1:59" s="5" customFormat="1">
      <c r="A2017" s="127"/>
      <c r="G2017" s="17"/>
      <c r="J2017" s="128"/>
      <c r="K2017" s="129"/>
      <c r="L2017" s="129"/>
      <c r="M2017" s="36"/>
      <c r="N2017" s="130"/>
      <c r="S2017" s="17"/>
      <c r="T2017" s="153"/>
      <c r="X2017" s="17"/>
      <c r="Z2017" s="17"/>
      <c r="AA2017" s="131"/>
      <c r="AB2017" s="47"/>
      <c r="AE2017" s="17"/>
      <c r="AG2017" s="17"/>
      <c r="AK2017" s="132"/>
      <c r="AL2017" s="132"/>
      <c r="AM2017" s="132"/>
      <c r="AN2017" s="132"/>
      <c r="AO2017" s="132"/>
      <c r="AP2017" s="132"/>
      <c r="AQ2017" s="132"/>
      <c r="AR2017" s="132"/>
      <c r="AS2017" s="132"/>
      <c r="AT2017" s="133"/>
      <c r="AU2017" s="133"/>
      <c r="AV2017" s="133"/>
      <c r="AW2017" s="133"/>
      <c r="AX2017" s="134"/>
      <c r="AY2017" s="134"/>
      <c r="AZ2017" s="134"/>
      <c r="BA2017" s="134"/>
      <c r="BB2017" s="134"/>
      <c r="BC2017" s="135"/>
      <c r="BD2017" s="136"/>
      <c r="BG2017" s="48"/>
    </row>
    <row r="2018" spans="1:59" s="5" customFormat="1">
      <c r="A2018" s="127"/>
      <c r="G2018" s="17"/>
      <c r="J2018" s="128"/>
      <c r="K2018" s="129"/>
      <c r="L2018" s="129"/>
      <c r="M2018" s="36"/>
      <c r="N2018" s="130"/>
      <c r="S2018" s="17"/>
      <c r="T2018" s="153"/>
      <c r="X2018" s="17"/>
      <c r="Z2018" s="17"/>
      <c r="AA2018" s="131"/>
      <c r="AB2018" s="47"/>
      <c r="AE2018" s="17"/>
      <c r="AG2018" s="17"/>
      <c r="AK2018" s="132"/>
      <c r="AL2018" s="132"/>
      <c r="AM2018" s="132"/>
      <c r="AN2018" s="132"/>
      <c r="AO2018" s="132"/>
      <c r="AP2018" s="132"/>
      <c r="AQ2018" s="132"/>
      <c r="AR2018" s="132"/>
      <c r="AS2018" s="132"/>
      <c r="AT2018" s="133"/>
      <c r="AU2018" s="133"/>
      <c r="AV2018" s="133"/>
      <c r="AW2018" s="133"/>
      <c r="AX2018" s="134"/>
      <c r="AY2018" s="134"/>
      <c r="AZ2018" s="134"/>
      <c r="BA2018" s="134"/>
      <c r="BB2018" s="134"/>
      <c r="BC2018" s="135"/>
      <c r="BD2018" s="136"/>
      <c r="BG2018" s="48"/>
    </row>
    <row r="2019" spans="1:59" s="5" customFormat="1">
      <c r="A2019" s="127"/>
      <c r="G2019" s="17"/>
      <c r="J2019" s="128"/>
      <c r="K2019" s="129"/>
      <c r="L2019" s="129"/>
      <c r="M2019" s="36"/>
      <c r="N2019" s="130"/>
      <c r="S2019" s="17"/>
      <c r="T2019" s="153"/>
      <c r="X2019" s="17"/>
      <c r="Z2019" s="17"/>
      <c r="AA2019" s="131"/>
      <c r="AB2019" s="47"/>
      <c r="AE2019" s="17"/>
      <c r="AG2019" s="17"/>
      <c r="AK2019" s="132"/>
      <c r="AL2019" s="132"/>
      <c r="AM2019" s="132"/>
      <c r="AN2019" s="132"/>
      <c r="AO2019" s="132"/>
      <c r="AP2019" s="132"/>
      <c r="AQ2019" s="132"/>
      <c r="AR2019" s="132"/>
      <c r="AS2019" s="132"/>
      <c r="AT2019" s="133"/>
      <c r="AU2019" s="133"/>
      <c r="AV2019" s="133"/>
      <c r="AW2019" s="133"/>
      <c r="AX2019" s="134"/>
      <c r="AY2019" s="134"/>
      <c r="AZ2019" s="134"/>
      <c r="BA2019" s="134"/>
      <c r="BB2019" s="134"/>
      <c r="BC2019" s="135"/>
      <c r="BD2019" s="136"/>
      <c r="BG2019" s="48"/>
    </row>
    <row r="2020" spans="1:59" s="5" customFormat="1">
      <c r="A2020" s="127"/>
      <c r="G2020" s="17"/>
      <c r="J2020" s="128"/>
      <c r="K2020" s="129"/>
      <c r="L2020" s="129"/>
      <c r="M2020" s="36"/>
      <c r="N2020" s="130"/>
      <c r="S2020" s="17"/>
      <c r="T2020" s="153"/>
      <c r="X2020" s="17"/>
      <c r="Z2020" s="17"/>
      <c r="AA2020" s="131"/>
      <c r="AB2020" s="47"/>
      <c r="AE2020" s="17"/>
      <c r="AG2020" s="17"/>
      <c r="AK2020" s="132"/>
      <c r="AL2020" s="132"/>
      <c r="AM2020" s="132"/>
      <c r="AN2020" s="132"/>
      <c r="AO2020" s="132"/>
      <c r="AP2020" s="132"/>
      <c r="AQ2020" s="132"/>
      <c r="AR2020" s="132"/>
      <c r="AS2020" s="132"/>
      <c r="AT2020" s="133"/>
      <c r="AU2020" s="133"/>
      <c r="AV2020" s="133"/>
      <c r="AW2020" s="133"/>
      <c r="AX2020" s="134"/>
      <c r="AY2020" s="134"/>
      <c r="AZ2020" s="134"/>
      <c r="BA2020" s="134"/>
      <c r="BB2020" s="134"/>
      <c r="BC2020" s="135"/>
      <c r="BD2020" s="136"/>
      <c r="BG2020" s="48"/>
    </row>
    <row r="2021" spans="1:59" s="5" customFormat="1">
      <c r="A2021" s="127"/>
      <c r="G2021" s="17"/>
      <c r="J2021" s="128"/>
      <c r="K2021" s="129"/>
      <c r="L2021" s="129"/>
      <c r="M2021" s="36"/>
      <c r="N2021" s="130"/>
      <c r="S2021" s="17"/>
      <c r="T2021" s="153"/>
      <c r="X2021" s="17"/>
      <c r="Z2021" s="17"/>
      <c r="AA2021" s="131"/>
      <c r="AB2021" s="47"/>
      <c r="AE2021" s="17"/>
      <c r="AG2021" s="17"/>
      <c r="AK2021" s="132"/>
      <c r="AL2021" s="132"/>
      <c r="AM2021" s="132"/>
      <c r="AN2021" s="132"/>
      <c r="AO2021" s="132"/>
      <c r="AP2021" s="132"/>
      <c r="AQ2021" s="132"/>
      <c r="AR2021" s="132"/>
      <c r="AS2021" s="132"/>
      <c r="AT2021" s="133"/>
      <c r="AU2021" s="133"/>
      <c r="AV2021" s="133"/>
      <c r="AW2021" s="133"/>
      <c r="AX2021" s="134"/>
      <c r="AY2021" s="134"/>
      <c r="AZ2021" s="134"/>
      <c r="BA2021" s="134"/>
      <c r="BB2021" s="134"/>
      <c r="BC2021" s="135"/>
      <c r="BD2021" s="136"/>
      <c r="BG2021" s="48"/>
    </row>
    <row r="2022" spans="1:59" s="5" customFormat="1">
      <c r="A2022" s="127"/>
      <c r="G2022" s="17"/>
      <c r="J2022" s="128"/>
      <c r="K2022" s="129"/>
      <c r="L2022" s="129"/>
      <c r="M2022" s="36"/>
      <c r="N2022" s="130"/>
      <c r="S2022" s="17"/>
      <c r="T2022" s="153"/>
      <c r="X2022" s="17"/>
      <c r="Z2022" s="17"/>
      <c r="AA2022" s="131"/>
      <c r="AB2022" s="47"/>
      <c r="AE2022" s="17"/>
      <c r="AG2022" s="17"/>
      <c r="AK2022" s="132"/>
      <c r="AL2022" s="132"/>
      <c r="AM2022" s="132"/>
      <c r="AN2022" s="132"/>
      <c r="AO2022" s="132"/>
      <c r="AP2022" s="132"/>
      <c r="AQ2022" s="132"/>
      <c r="AR2022" s="132"/>
      <c r="AS2022" s="132"/>
      <c r="AT2022" s="133"/>
      <c r="AU2022" s="133"/>
      <c r="AV2022" s="133"/>
      <c r="AW2022" s="133"/>
      <c r="AX2022" s="134"/>
      <c r="AY2022" s="134"/>
      <c r="AZ2022" s="134"/>
      <c r="BA2022" s="134"/>
      <c r="BB2022" s="134"/>
      <c r="BC2022" s="135"/>
      <c r="BD2022" s="136"/>
      <c r="BG2022" s="48"/>
    </row>
    <row r="2023" spans="1:59" s="5" customFormat="1">
      <c r="A2023" s="127"/>
      <c r="G2023" s="17"/>
      <c r="J2023" s="128"/>
      <c r="K2023" s="129"/>
      <c r="L2023" s="129"/>
      <c r="M2023" s="36"/>
      <c r="N2023" s="130"/>
      <c r="S2023" s="17"/>
      <c r="T2023" s="153"/>
      <c r="X2023" s="17"/>
      <c r="Z2023" s="17"/>
      <c r="AA2023" s="131"/>
      <c r="AB2023" s="47"/>
      <c r="AE2023" s="17"/>
      <c r="AG2023" s="17"/>
      <c r="AK2023" s="132"/>
      <c r="AL2023" s="132"/>
      <c r="AM2023" s="132"/>
      <c r="AN2023" s="132"/>
      <c r="AO2023" s="132"/>
      <c r="AP2023" s="132"/>
      <c r="AQ2023" s="132"/>
      <c r="AR2023" s="132"/>
      <c r="AS2023" s="132"/>
      <c r="AT2023" s="133"/>
      <c r="AU2023" s="133"/>
      <c r="AV2023" s="133"/>
      <c r="AW2023" s="133"/>
      <c r="AX2023" s="134"/>
      <c r="AY2023" s="134"/>
      <c r="AZ2023" s="134"/>
      <c r="BA2023" s="134"/>
      <c r="BB2023" s="134"/>
      <c r="BC2023" s="135"/>
      <c r="BD2023" s="136"/>
      <c r="BG2023" s="48"/>
    </row>
    <row r="2024" spans="1:59" s="5" customFormat="1">
      <c r="A2024" s="127"/>
      <c r="G2024" s="17"/>
      <c r="J2024" s="128"/>
      <c r="K2024" s="129"/>
      <c r="L2024" s="129"/>
      <c r="M2024" s="36"/>
      <c r="N2024" s="130"/>
      <c r="S2024" s="17"/>
      <c r="T2024" s="153"/>
      <c r="X2024" s="17"/>
      <c r="Z2024" s="17"/>
      <c r="AA2024" s="131"/>
      <c r="AB2024" s="47"/>
      <c r="AE2024" s="17"/>
      <c r="AG2024" s="17"/>
      <c r="AK2024" s="132"/>
      <c r="AL2024" s="132"/>
      <c r="AM2024" s="132"/>
      <c r="AN2024" s="132"/>
      <c r="AO2024" s="132"/>
      <c r="AP2024" s="132"/>
      <c r="AQ2024" s="132"/>
      <c r="AR2024" s="132"/>
      <c r="AS2024" s="132"/>
      <c r="AT2024" s="133"/>
      <c r="AU2024" s="133"/>
      <c r="AV2024" s="133"/>
      <c r="AW2024" s="133"/>
      <c r="AX2024" s="134"/>
      <c r="AY2024" s="134"/>
      <c r="AZ2024" s="134"/>
      <c r="BA2024" s="134"/>
      <c r="BB2024" s="134"/>
      <c r="BC2024" s="135"/>
      <c r="BD2024" s="136"/>
      <c r="BG2024" s="48"/>
    </row>
    <row r="2025" spans="1:59" s="5" customFormat="1">
      <c r="A2025" s="127"/>
      <c r="G2025" s="17"/>
      <c r="J2025" s="128"/>
      <c r="K2025" s="129"/>
      <c r="L2025" s="129"/>
      <c r="M2025" s="36"/>
      <c r="N2025" s="130"/>
      <c r="S2025" s="17"/>
      <c r="T2025" s="153"/>
      <c r="X2025" s="17"/>
      <c r="Z2025" s="17"/>
      <c r="AA2025" s="131"/>
      <c r="AB2025" s="47"/>
      <c r="AE2025" s="17"/>
      <c r="AG2025" s="17"/>
      <c r="AK2025" s="132"/>
      <c r="AL2025" s="132"/>
      <c r="AM2025" s="132"/>
      <c r="AN2025" s="132"/>
      <c r="AO2025" s="132"/>
      <c r="AP2025" s="132"/>
      <c r="AQ2025" s="132"/>
      <c r="AR2025" s="132"/>
      <c r="AS2025" s="132"/>
      <c r="AT2025" s="133"/>
      <c r="AU2025" s="133"/>
      <c r="AV2025" s="133"/>
      <c r="AW2025" s="133"/>
      <c r="AX2025" s="134"/>
      <c r="AY2025" s="134"/>
      <c r="AZ2025" s="134"/>
      <c r="BA2025" s="134"/>
      <c r="BB2025" s="134"/>
      <c r="BC2025" s="135"/>
      <c r="BD2025" s="136"/>
      <c r="BG2025" s="48"/>
    </row>
    <row r="2026" spans="1:59" s="5" customFormat="1">
      <c r="A2026" s="127"/>
      <c r="G2026" s="17"/>
      <c r="J2026" s="128"/>
      <c r="K2026" s="129"/>
      <c r="L2026" s="129"/>
      <c r="M2026" s="36"/>
      <c r="N2026" s="130"/>
      <c r="S2026" s="17"/>
      <c r="T2026" s="153"/>
      <c r="X2026" s="17"/>
      <c r="Z2026" s="17"/>
      <c r="AA2026" s="131"/>
      <c r="AB2026" s="47"/>
      <c r="AE2026" s="17"/>
      <c r="AG2026" s="17"/>
      <c r="AK2026" s="132"/>
      <c r="AL2026" s="132"/>
      <c r="AM2026" s="132"/>
      <c r="AN2026" s="132"/>
      <c r="AO2026" s="132"/>
      <c r="AP2026" s="132"/>
      <c r="AQ2026" s="132"/>
      <c r="AR2026" s="132"/>
      <c r="AS2026" s="132"/>
      <c r="AT2026" s="133"/>
      <c r="AU2026" s="133"/>
      <c r="AV2026" s="133"/>
      <c r="AW2026" s="133"/>
      <c r="AX2026" s="134"/>
      <c r="AY2026" s="134"/>
      <c r="AZ2026" s="134"/>
      <c r="BA2026" s="134"/>
      <c r="BB2026" s="134"/>
      <c r="BC2026" s="135"/>
      <c r="BD2026" s="136"/>
      <c r="BG2026" s="48"/>
    </row>
    <row r="2027" spans="1:59" s="5" customFormat="1">
      <c r="A2027" s="127"/>
      <c r="G2027" s="17"/>
      <c r="J2027" s="128"/>
      <c r="K2027" s="129"/>
      <c r="L2027" s="129"/>
      <c r="M2027" s="36"/>
      <c r="N2027" s="130"/>
      <c r="S2027" s="17"/>
      <c r="T2027" s="153"/>
      <c r="X2027" s="17"/>
      <c r="Z2027" s="17"/>
      <c r="AA2027" s="131"/>
      <c r="AB2027" s="47"/>
      <c r="AE2027" s="17"/>
      <c r="AG2027" s="17"/>
      <c r="AK2027" s="132"/>
      <c r="AL2027" s="132"/>
      <c r="AM2027" s="132"/>
      <c r="AN2027" s="132"/>
      <c r="AO2027" s="132"/>
      <c r="AP2027" s="132"/>
      <c r="AQ2027" s="132"/>
      <c r="AR2027" s="132"/>
      <c r="AS2027" s="132"/>
      <c r="AT2027" s="133"/>
      <c r="AU2027" s="133"/>
      <c r="AV2027" s="133"/>
      <c r="AW2027" s="133"/>
      <c r="AX2027" s="134"/>
      <c r="AY2027" s="134"/>
      <c r="AZ2027" s="134"/>
      <c r="BA2027" s="134"/>
      <c r="BB2027" s="134"/>
      <c r="BC2027" s="135"/>
      <c r="BD2027" s="136"/>
      <c r="BG2027" s="48"/>
    </row>
    <row r="2028" spans="1:59" s="5" customFormat="1">
      <c r="A2028" s="127"/>
      <c r="G2028" s="17"/>
      <c r="J2028" s="128"/>
      <c r="K2028" s="129"/>
      <c r="L2028" s="129"/>
      <c r="M2028" s="36"/>
      <c r="N2028" s="130"/>
      <c r="S2028" s="17"/>
      <c r="T2028" s="153"/>
      <c r="X2028" s="17"/>
      <c r="Z2028" s="17"/>
      <c r="AA2028" s="131"/>
      <c r="AB2028" s="47"/>
      <c r="AE2028" s="17"/>
      <c r="AG2028" s="17"/>
      <c r="AK2028" s="132"/>
      <c r="AL2028" s="132"/>
      <c r="AM2028" s="132"/>
      <c r="AN2028" s="132"/>
      <c r="AO2028" s="132"/>
      <c r="AP2028" s="132"/>
      <c r="AQ2028" s="132"/>
      <c r="AR2028" s="132"/>
      <c r="AS2028" s="132"/>
      <c r="AT2028" s="133"/>
      <c r="AU2028" s="133"/>
      <c r="AV2028" s="133"/>
      <c r="AW2028" s="133"/>
      <c r="AX2028" s="134"/>
      <c r="AY2028" s="134"/>
      <c r="AZ2028" s="134"/>
      <c r="BA2028" s="134"/>
      <c r="BB2028" s="134"/>
      <c r="BC2028" s="135"/>
      <c r="BD2028" s="136"/>
      <c r="BG2028" s="48"/>
    </row>
    <row r="2029" spans="1:59" s="5" customFormat="1">
      <c r="A2029" s="127"/>
      <c r="G2029" s="17"/>
      <c r="J2029" s="128"/>
      <c r="K2029" s="129"/>
      <c r="L2029" s="129"/>
      <c r="M2029" s="36"/>
      <c r="N2029" s="130"/>
      <c r="S2029" s="17"/>
      <c r="T2029" s="153"/>
      <c r="X2029" s="17"/>
      <c r="Z2029" s="17"/>
      <c r="AA2029" s="131"/>
      <c r="AB2029" s="47"/>
      <c r="AE2029" s="17"/>
      <c r="AG2029" s="17"/>
      <c r="AK2029" s="132"/>
      <c r="AL2029" s="132"/>
      <c r="AM2029" s="132"/>
      <c r="AN2029" s="132"/>
      <c r="AO2029" s="132"/>
      <c r="AP2029" s="132"/>
      <c r="AQ2029" s="132"/>
      <c r="AR2029" s="132"/>
      <c r="AS2029" s="132"/>
      <c r="AT2029" s="133"/>
      <c r="AU2029" s="133"/>
      <c r="AV2029" s="133"/>
      <c r="AW2029" s="133"/>
      <c r="AX2029" s="134"/>
      <c r="AY2029" s="134"/>
      <c r="AZ2029" s="134"/>
      <c r="BA2029" s="134"/>
      <c r="BB2029" s="134"/>
      <c r="BC2029" s="135"/>
      <c r="BD2029" s="136"/>
      <c r="BG2029" s="48"/>
    </row>
    <row r="2030" spans="1:59" s="5" customFormat="1">
      <c r="A2030" s="127"/>
      <c r="G2030" s="17"/>
      <c r="J2030" s="128"/>
      <c r="K2030" s="129"/>
      <c r="L2030" s="129"/>
      <c r="M2030" s="36"/>
      <c r="N2030" s="130"/>
      <c r="S2030" s="17"/>
      <c r="T2030" s="153"/>
      <c r="X2030" s="17"/>
      <c r="Z2030" s="17"/>
      <c r="AA2030" s="131"/>
      <c r="AB2030" s="47"/>
      <c r="AE2030" s="17"/>
      <c r="AG2030" s="17"/>
      <c r="AK2030" s="132"/>
      <c r="AL2030" s="132"/>
      <c r="AM2030" s="132"/>
      <c r="AN2030" s="132"/>
      <c r="AO2030" s="132"/>
      <c r="AP2030" s="132"/>
      <c r="AQ2030" s="132"/>
      <c r="AR2030" s="132"/>
      <c r="AS2030" s="132"/>
      <c r="AT2030" s="133"/>
      <c r="AU2030" s="133"/>
      <c r="AV2030" s="133"/>
      <c r="AW2030" s="133"/>
      <c r="AX2030" s="134"/>
      <c r="AY2030" s="134"/>
      <c r="AZ2030" s="134"/>
      <c r="BA2030" s="134"/>
      <c r="BB2030" s="134"/>
      <c r="BC2030" s="135"/>
      <c r="BD2030" s="136"/>
      <c r="BG2030" s="48"/>
    </row>
    <row r="2031" spans="1:59" s="5" customFormat="1">
      <c r="A2031" s="127"/>
      <c r="G2031" s="17"/>
      <c r="J2031" s="128"/>
      <c r="K2031" s="129"/>
      <c r="L2031" s="129"/>
      <c r="M2031" s="36"/>
      <c r="N2031" s="130"/>
      <c r="S2031" s="17"/>
      <c r="T2031" s="153"/>
      <c r="X2031" s="17"/>
      <c r="Z2031" s="17"/>
      <c r="AA2031" s="131"/>
      <c r="AB2031" s="47"/>
      <c r="AE2031" s="17"/>
      <c r="AG2031" s="17"/>
      <c r="AK2031" s="132"/>
      <c r="AL2031" s="132"/>
      <c r="AM2031" s="132"/>
      <c r="AN2031" s="132"/>
      <c r="AO2031" s="132"/>
      <c r="AP2031" s="132"/>
      <c r="AQ2031" s="132"/>
      <c r="AR2031" s="132"/>
      <c r="AS2031" s="132"/>
      <c r="AT2031" s="133"/>
      <c r="AU2031" s="133"/>
      <c r="AV2031" s="133"/>
      <c r="AW2031" s="133"/>
      <c r="AX2031" s="134"/>
      <c r="AY2031" s="134"/>
      <c r="AZ2031" s="134"/>
      <c r="BA2031" s="134"/>
      <c r="BB2031" s="134"/>
      <c r="BC2031" s="135"/>
      <c r="BD2031" s="136"/>
      <c r="BG2031" s="48"/>
    </row>
    <row r="2032" spans="1:59" s="5" customFormat="1">
      <c r="A2032" s="127"/>
      <c r="G2032" s="17"/>
      <c r="J2032" s="128"/>
      <c r="K2032" s="129"/>
      <c r="L2032" s="129"/>
      <c r="M2032" s="36"/>
      <c r="N2032" s="130"/>
      <c r="S2032" s="17"/>
      <c r="T2032" s="153"/>
      <c r="X2032" s="17"/>
      <c r="Z2032" s="17"/>
      <c r="AA2032" s="131"/>
      <c r="AB2032" s="47"/>
      <c r="AE2032" s="17"/>
      <c r="AG2032" s="17"/>
      <c r="AK2032" s="132"/>
      <c r="AL2032" s="132"/>
      <c r="AM2032" s="132"/>
      <c r="AN2032" s="132"/>
      <c r="AO2032" s="132"/>
      <c r="AP2032" s="132"/>
      <c r="AQ2032" s="132"/>
      <c r="AR2032" s="132"/>
      <c r="AS2032" s="132"/>
      <c r="AT2032" s="133"/>
      <c r="AU2032" s="133"/>
      <c r="AV2032" s="133"/>
      <c r="AW2032" s="133"/>
      <c r="AX2032" s="134"/>
      <c r="AY2032" s="134"/>
      <c r="AZ2032" s="134"/>
      <c r="BA2032" s="134"/>
      <c r="BB2032" s="134"/>
      <c r="BC2032" s="135"/>
      <c r="BD2032" s="136"/>
      <c r="BG2032" s="48"/>
    </row>
    <row r="2033" spans="1:59" s="5" customFormat="1">
      <c r="A2033" s="127"/>
      <c r="G2033" s="17"/>
      <c r="J2033" s="128"/>
      <c r="K2033" s="129"/>
      <c r="L2033" s="129"/>
      <c r="M2033" s="36"/>
      <c r="N2033" s="130"/>
      <c r="S2033" s="17"/>
      <c r="T2033" s="153"/>
      <c r="X2033" s="17"/>
      <c r="Z2033" s="17"/>
      <c r="AA2033" s="131"/>
      <c r="AB2033" s="47"/>
      <c r="AE2033" s="17"/>
      <c r="AG2033" s="17"/>
      <c r="AK2033" s="132"/>
      <c r="AL2033" s="132"/>
      <c r="AM2033" s="132"/>
      <c r="AN2033" s="132"/>
      <c r="AO2033" s="132"/>
      <c r="AP2033" s="132"/>
      <c r="AQ2033" s="132"/>
      <c r="AR2033" s="132"/>
      <c r="AS2033" s="132"/>
      <c r="AT2033" s="133"/>
      <c r="AU2033" s="133"/>
      <c r="AV2033" s="133"/>
      <c r="AW2033" s="133"/>
      <c r="AX2033" s="134"/>
      <c r="AY2033" s="134"/>
      <c r="AZ2033" s="134"/>
      <c r="BA2033" s="134"/>
      <c r="BB2033" s="134"/>
      <c r="BC2033" s="135"/>
      <c r="BD2033" s="136"/>
      <c r="BG2033" s="48"/>
    </row>
    <row r="2034" spans="1:59" s="5" customFormat="1">
      <c r="A2034" s="127"/>
      <c r="G2034" s="17"/>
      <c r="J2034" s="128"/>
      <c r="K2034" s="129"/>
      <c r="L2034" s="129"/>
      <c r="M2034" s="36"/>
      <c r="N2034" s="130"/>
      <c r="S2034" s="17"/>
      <c r="T2034" s="153"/>
      <c r="X2034" s="17"/>
      <c r="Z2034" s="17"/>
      <c r="AA2034" s="131"/>
      <c r="AB2034" s="47"/>
      <c r="AE2034" s="17"/>
      <c r="AG2034" s="17"/>
      <c r="AK2034" s="132"/>
      <c r="AL2034" s="132"/>
      <c r="AM2034" s="132"/>
      <c r="AN2034" s="132"/>
      <c r="AO2034" s="132"/>
      <c r="AP2034" s="132"/>
      <c r="AQ2034" s="132"/>
      <c r="AR2034" s="132"/>
      <c r="AS2034" s="132"/>
      <c r="AT2034" s="133"/>
      <c r="AU2034" s="133"/>
      <c r="AV2034" s="133"/>
      <c r="AW2034" s="133"/>
      <c r="AX2034" s="134"/>
      <c r="AY2034" s="134"/>
      <c r="AZ2034" s="134"/>
      <c r="BA2034" s="134"/>
      <c r="BB2034" s="134"/>
      <c r="BC2034" s="135"/>
      <c r="BD2034" s="136"/>
      <c r="BG2034" s="48"/>
    </row>
    <row r="2035" spans="1:59" s="5" customFormat="1">
      <c r="A2035" s="127"/>
      <c r="G2035" s="17"/>
      <c r="J2035" s="128"/>
      <c r="K2035" s="129"/>
      <c r="L2035" s="129"/>
      <c r="M2035" s="36"/>
      <c r="N2035" s="130"/>
      <c r="S2035" s="17"/>
      <c r="T2035" s="153"/>
      <c r="X2035" s="17"/>
      <c r="Z2035" s="17"/>
      <c r="AA2035" s="131"/>
      <c r="AB2035" s="47"/>
      <c r="AE2035" s="17"/>
      <c r="AG2035" s="17"/>
      <c r="AK2035" s="132"/>
      <c r="AL2035" s="132"/>
      <c r="AM2035" s="132"/>
      <c r="AN2035" s="132"/>
      <c r="AO2035" s="132"/>
      <c r="AP2035" s="132"/>
      <c r="AQ2035" s="132"/>
      <c r="AR2035" s="132"/>
      <c r="AS2035" s="132"/>
      <c r="AT2035" s="133"/>
      <c r="AU2035" s="133"/>
      <c r="AV2035" s="133"/>
      <c r="AW2035" s="133"/>
      <c r="AX2035" s="134"/>
      <c r="AY2035" s="134"/>
      <c r="AZ2035" s="134"/>
      <c r="BA2035" s="134"/>
      <c r="BB2035" s="134"/>
      <c r="BC2035" s="135"/>
      <c r="BD2035" s="136"/>
      <c r="BG2035" s="48"/>
    </row>
    <row r="2036" spans="1:59" s="5" customFormat="1">
      <c r="A2036" s="127"/>
      <c r="G2036" s="17"/>
      <c r="J2036" s="128"/>
      <c r="K2036" s="129"/>
      <c r="L2036" s="129"/>
      <c r="M2036" s="36"/>
      <c r="N2036" s="130"/>
      <c r="S2036" s="17"/>
      <c r="T2036" s="153"/>
      <c r="X2036" s="17"/>
      <c r="Z2036" s="17"/>
      <c r="AA2036" s="131"/>
      <c r="AB2036" s="47"/>
      <c r="AE2036" s="17"/>
      <c r="AG2036" s="17"/>
      <c r="AK2036" s="132"/>
      <c r="AL2036" s="132"/>
      <c r="AM2036" s="132"/>
      <c r="AN2036" s="132"/>
      <c r="AO2036" s="132"/>
      <c r="AP2036" s="132"/>
      <c r="AQ2036" s="132"/>
      <c r="AR2036" s="132"/>
      <c r="AS2036" s="132"/>
      <c r="AT2036" s="133"/>
      <c r="AU2036" s="133"/>
      <c r="AV2036" s="133"/>
      <c r="AW2036" s="133"/>
      <c r="AX2036" s="134"/>
      <c r="AY2036" s="134"/>
      <c r="AZ2036" s="134"/>
      <c r="BA2036" s="134"/>
      <c r="BB2036" s="134"/>
      <c r="BC2036" s="135"/>
      <c r="BD2036" s="136"/>
      <c r="BG2036" s="48"/>
    </row>
    <row r="2037" spans="1:59" s="5" customFormat="1">
      <c r="A2037" s="127"/>
      <c r="G2037" s="17"/>
      <c r="J2037" s="128"/>
      <c r="K2037" s="129"/>
      <c r="L2037" s="129"/>
      <c r="M2037" s="36"/>
      <c r="N2037" s="130"/>
      <c r="S2037" s="17"/>
      <c r="T2037" s="153"/>
      <c r="X2037" s="17"/>
      <c r="Z2037" s="17"/>
      <c r="AA2037" s="131"/>
      <c r="AB2037" s="47"/>
      <c r="AE2037" s="17"/>
      <c r="AG2037" s="17"/>
      <c r="AK2037" s="132"/>
      <c r="AL2037" s="132"/>
      <c r="AM2037" s="132"/>
      <c r="AN2037" s="132"/>
      <c r="AO2037" s="132"/>
      <c r="AP2037" s="132"/>
      <c r="AQ2037" s="132"/>
      <c r="AR2037" s="132"/>
      <c r="AS2037" s="132"/>
      <c r="AT2037" s="133"/>
      <c r="AU2037" s="133"/>
      <c r="AV2037" s="133"/>
      <c r="AW2037" s="133"/>
      <c r="AX2037" s="134"/>
      <c r="AY2037" s="134"/>
      <c r="AZ2037" s="134"/>
      <c r="BA2037" s="134"/>
      <c r="BB2037" s="134"/>
      <c r="BC2037" s="135"/>
      <c r="BD2037" s="136"/>
      <c r="BG2037" s="48"/>
    </row>
    <row r="2038" spans="1:59" s="5" customFormat="1">
      <c r="A2038" s="127"/>
      <c r="G2038" s="17"/>
      <c r="J2038" s="128"/>
      <c r="K2038" s="129"/>
      <c r="L2038" s="129"/>
      <c r="M2038" s="36"/>
      <c r="N2038" s="130"/>
      <c r="S2038" s="17"/>
      <c r="T2038" s="153"/>
      <c r="X2038" s="17"/>
      <c r="Z2038" s="17"/>
      <c r="AA2038" s="131"/>
      <c r="AB2038" s="47"/>
      <c r="AE2038" s="17"/>
      <c r="AG2038" s="17"/>
      <c r="AK2038" s="132"/>
      <c r="AL2038" s="132"/>
      <c r="AM2038" s="132"/>
      <c r="AN2038" s="132"/>
      <c r="AO2038" s="132"/>
      <c r="AP2038" s="132"/>
      <c r="AQ2038" s="132"/>
      <c r="AR2038" s="132"/>
      <c r="AS2038" s="132"/>
      <c r="AT2038" s="133"/>
      <c r="AU2038" s="133"/>
      <c r="AV2038" s="133"/>
      <c r="AW2038" s="133"/>
      <c r="AX2038" s="134"/>
      <c r="AY2038" s="134"/>
      <c r="AZ2038" s="134"/>
      <c r="BA2038" s="134"/>
      <c r="BB2038" s="134"/>
      <c r="BC2038" s="135"/>
      <c r="BD2038" s="136"/>
      <c r="BG2038" s="48"/>
    </row>
    <row r="2039" spans="1:59" s="5" customFormat="1">
      <c r="A2039" s="127"/>
      <c r="G2039" s="17"/>
      <c r="J2039" s="128"/>
      <c r="K2039" s="129"/>
      <c r="L2039" s="129"/>
      <c r="M2039" s="36"/>
      <c r="N2039" s="130"/>
      <c r="S2039" s="17"/>
      <c r="T2039" s="153"/>
      <c r="X2039" s="17"/>
      <c r="Z2039" s="17"/>
      <c r="AA2039" s="131"/>
      <c r="AB2039" s="47"/>
      <c r="AE2039" s="17"/>
      <c r="AG2039" s="17"/>
      <c r="AK2039" s="132"/>
      <c r="AL2039" s="132"/>
      <c r="AM2039" s="132"/>
      <c r="AN2039" s="132"/>
      <c r="AO2039" s="132"/>
      <c r="AP2039" s="132"/>
      <c r="AQ2039" s="132"/>
      <c r="AR2039" s="132"/>
      <c r="AS2039" s="132"/>
      <c r="AT2039" s="133"/>
      <c r="AU2039" s="133"/>
      <c r="AV2039" s="133"/>
      <c r="AW2039" s="133"/>
      <c r="AX2039" s="134"/>
      <c r="AY2039" s="134"/>
      <c r="AZ2039" s="134"/>
      <c r="BA2039" s="134"/>
      <c r="BB2039" s="134"/>
      <c r="BC2039" s="135"/>
      <c r="BD2039" s="136"/>
      <c r="BG2039" s="48"/>
    </row>
    <row r="2040" spans="1:59" s="5" customFormat="1">
      <c r="A2040" s="127"/>
      <c r="G2040" s="17"/>
      <c r="J2040" s="128"/>
      <c r="K2040" s="129"/>
      <c r="L2040" s="129"/>
      <c r="M2040" s="36"/>
      <c r="N2040" s="130"/>
      <c r="S2040" s="17"/>
      <c r="T2040" s="153"/>
      <c r="X2040" s="17"/>
      <c r="Z2040" s="17"/>
      <c r="AA2040" s="131"/>
      <c r="AB2040" s="47"/>
      <c r="AE2040" s="17"/>
      <c r="AG2040" s="17"/>
      <c r="AK2040" s="132"/>
      <c r="AL2040" s="132"/>
      <c r="AM2040" s="132"/>
      <c r="AN2040" s="132"/>
      <c r="AO2040" s="132"/>
      <c r="AP2040" s="132"/>
      <c r="AQ2040" s="132"/>
      <c r="AR2040" s="132"/>
      <c r="AS2040" s="132"/>
      <c r="AT2040" s="133"/>
      <c r="AU2040" s="133"/>
      <c r="AV2040" s="133"/>
      <c r="AW2040" s="133"/>
      <c r="AX2040" s="134"/>
      <c r="AY2040" s="134"/>
      <c r="AZ2040" s="134"/>
      <c r="BA2040" s="134"/>
      <c r="BB2040" s="134"/>
      <c r="BC2040" s="135"/>
      <c r="BD2040" s="136"/>
      <c r="BG2040" s="48"/>
    </row>
    <row r="2041" spans="1:59" s="5" customFormat="1">
      <c r="A2041" s="127"/>
      <c r="G2041" s="17"/>
      <c r="J2041" s="128"/>
      <c r="K2041" s="129"/>
      <c r="L2041" s="129"/>
      <c r="M2041" s="36"/>
      <c r="N2041" s="130"/>
      <c r="S2041" s="17"/>
      <c r="T2041" s="153"/>
      <c r="X2041" s="17"/>
      <c r="Z2041" s="17"/>
      <c r="AA2041" s="131"/>
      <c r="AB2041" s="47"/>
      <c r="AE2041" s="17"/>
      <c r="AG2041" s="17"/>
      <c r="AK2041" s="132"/>
      <c r="AL2041" s="132"/>
      <c r="AM2041" s="132"/>
      <c r="AN2041" s="132"/>
      <c r="AO2041" s="132"/>
      <c r="AP2041" s="132"/>
      <c r="AQ2041" s="132"/>
      <c r="AR2041" s="132"/>
      <c r="AS2041" s="132"/>
      <c r="AT2041" s="133"/>
      <c r="AU2041" s="133"/>
      <c r="AV2041" s="133"/>
      <c r="AW2041" s="133"/>
      <c r="AX2041" s="134"/>
      <c r="AY2041" s="134"/>
      <c r="AZ2041" s="134"/>
      <c r="BA2041" s="134"/>
      <c r="BB2041" s="134"/>
      <c r="BC2041" s="135"/>
      <c r="BD2041" s="136"/>
      <c r="BG2041" s="48"/>
    </row>
    <row r="2042" spans="1:59" s="5" customFormat="1">
      <c r="A2042" s="127"/>
      <c r="G2042" s="17"/>
      <c r="J2042" s="128"/>
      <c r="K2042" s="129"/>
      <c r="L2042" s="129"/>
      <c r="M2042" s="36"/>
      <c r="N2042" s="130"/>
      <c r="S2042" s="17"/>
      <c r="T2042" s="153"/>
      <c r="X2042" s="17"/>
      <c r="Z2042" s="17"/>
      <c r="AA2042" s="131"/>
      <c r="AB2042" s="47"/>
      <c r="AE2042" s="17"/>
      <c r="AG2042" s="17"/>
      <c r="AK2042" s="132"/>
      <c r="AL2042" s="132"/>
      <c r="AM2042" s="132"/>
      <c r="AN2042" s="132"/>
      <c r="AO2042" s="132"/>
      <c r="AP2042" s="132"/>
      <c r="AQ2042" s="132"/>
      <c r="AR2042" s="132"/>
      <c r="AS2042" s="132"/>
      <c r="AT2042" s="133"/>
      <c r="AU2042" s="133"/>
      <c r="AV2042" s="133"/>
      <c r="AW2042" s="133"/>
      <c r="AX2042" s="134"/>
      <c r="AY2042" s="134"/>
      <c r="AZ2042" s="134"/>
      <c r="BA2042" s="134"/>
      <c r="BB2042" s="134"/>
      <c r="BC2042" s="135"/>
      <c r="BD2042" s="136"/>
      <c r="BG2042" s="48"/>
    </row>
    <row r="2043" spans="1:59" s="5" customFormat="1">
      <c r="A2043" s="127"/>
      <c r="G2043" s="17"/>
      <c r="J2043" s="128"/>
      <c r="K2043" s="129"/>
      <c r="L2043" s="129"/>
      <c r="M2043" s="36"/>
      <c r="N2043" s="130"/>
      <c r="S2043" s="17"/>
      <c r="T2043" s="153"/>
      <c r="X2043" s="17"/>
      <c r="Z2043" s="17"/>
      <c r="AA2043" s="131"/>
      <c r="AB2043" s="47"/>
      <c r="AE2043" s="17"/>
      <c r="AG2043" s="17"/>
      <c r="AK2043" s="132"/>
      <c r="AL2043" s="132"/>
      <c r="AM2043" s="132"/>
      <c r="AN2043" s="132"/>
      <c r="AO2043" s="132"/>
      <c r="AP2043" s="132"/>
      <c r="AQ2043" s="132"/>
      <c r="AR2043" s="132"/>
      <c r="AS2043" s="132"/>
      <c r="AT2043" s="133"/>
      <c r="AU2043" s="133"/>
      <c r="AV2043" s="133"/>
      <c r="AW2043" s="133"/>
      <c r="AX2043" s="134"/>
      <c r="AY2043" s="134"/>
      <c r="AZ2043" s="134"/>
      <c r="BA2043" s="134"/>
      <c r="BB2043" s="134"/>
      <c r="BC2043" s="135"/>
      <c r="BD2043" s="136"/>
      <c r="BG2043" s="48"/>
    </row>
    <row r="2044" spans="1:59" s="5" customFormat="1">
      <c r="A2044" s="127"/>
      <c r="G2044" s="17"/>
      <c r="J2044" s="128"/>
      <c r="K2044" s="129"/>
      <c r="L2044" s="129"/>
      <c r="M2044" s="36"/>
      <c r="N2044" s="130"/>
      <c r="S2044" s="17"/>
      <c r="T2044" s="153"/>
      <c r="X2044" s="17"/>
      <c r="Z2044" s="17"/>
      <c r="AA2044" s="131"/>
      <c r="AB2044" s="47"/>
      <c r="AE2044" s="17"/>
      <c r="AG2044" s="17"/>
      <c r="AK2044" s="132"/>
      <c r="AL2044" s="132"/>
      <c r="AM2044" s="132"/>
      <c r="AN2044" s="132"/>
      <c r="AO2044" s="132"/>
      <c r="AP2044" s="132"/>
      <c r="AQ2044" s="132"/>
      <c r="AR2044" s="132"/>
      <c r="AS2044" s="132"/>
      <c r="AT2044" s="133"/>
      <c r="AU2044" s="133"/>
      <c r="AV2044" s="133"/>
      <c r="AW2044" s="133"/>
      <c r="AX2044" s="134"/>
      <c r="AY2044" s="134"/>
      <c r="AZ2044" s="134"/>
      <c r="BA2044" s="134"/>
      <c r="BB2044" s="134"/>
      <c r="BC2044" s="135"/>
      <c r="BD2044" s="136"/>
      <c r="BG2044" s="48"/>
    </row>
    <row r="2045" spans="1:59" s="5" customFormat="1">
      <c r="A2045" s="127"/>
      <c r="G2045" s="17"/>
      <c r="J2045" s="128"/>
      <c r="K2045" s="129"/>
      <c r="L2045" s="129"/>
      <c r="M2045" s="36"/>
      <c r="N2045" s="130"/>
      <c r="S2045" s="17"/>
      <c r="T2045" s="153"/>
      <c r="X2045" s="17"/>
      <c r="Z2045" s="17"/>
      <c r="AA2045" s="131"/>
      <c r="AB2045" s="47"/>
      <c r="AE2045" s="17"/>
      <c r="AG2045" s="17"/>
      <c r="AK2045" s="132"/>
      <c r="AL2045" s="132"/>
      <c r="AM2045" s="132"/>
      <c r="AN2045" s="132"/>
      <c r="AO2045" s="132"/>
      <c r="AP2045" s="132"/>
      <c r="AQ2045" s="132"/>
      <c r="AR2045" s="132"/>
      <c r="AS2045" s="132"/>
      <c r="AT2045" s="133"/>
      <c r="AU2045" s="133"/>
      <c r="AV2045" s="133"/>
      <c r="AW2045" s="133"/>
      <c r="AX2045" s="134"/>
      <c r="AY2045" s="134"/>
      <c r="AZ2045" s="134"/>
      <c r="BA2045" s="134"/>
      <c r="BB2045" s="134"/>
      <c r="BC2045" s="135"/>
      <c r="BD2045" s="136"/>
      <c r="BG2045" s="48"/>
    </row>
    <row r="2046" spans="1:59" s="5" customFormat="1">
      <c r="A2046" s="127"/>
      <c r="G2046" s="17"/>
      <c r="J2046" s="128"/>
      <c r="K2046" s="129"/>
      <c r="L2046" s="129"/>
      <c r="M2046" s="36"/>
      <c r="N2046" s="130"/>
      <c r="S2046" s="17"/>
      <c r="T2046" s="153"/>
      <c r="X2046" s="17"/>
      <c r="Z2046" s="17"/>
      <c r="AA2046" s="131"/>
      <c r="AB2046" s="47"/>
      <c r="AE2046" s="17"/>
      <c r="AG2046" s="17"/>
      <c r="AK2046" s="132"/>
      <c r="AL2046" s="132"/>
      <c r="AM2046" s="132"/>
      <c r="AN2046" s="132"/>
      <c r="AO2046" s="132"/>
      <c r="AP2046" s="132"/>
      <c r="AQ2046" s="132"/>
      <c r="AR2046" s="132"/>
      <c r="AS2046" s="132"/>
      <c r="AT2046" s="133"/>
      <c r="AU2046" s="133"/>
      <c r="AV2046" s="133"/>
      <c r="AW2046" s="133"/>
      <c r="AX2046" s="134"/>
      <c r="AY2046" s="134"/>
      <c r="AZ2046" s="134"/>
      <c r="BA2046" s="134"/>
      <c r="BB2046" s="134"/>
      <c r="BC2046" s="135"/>
      <c r="BD2046" s="136"/>
      <c r="BG2046" s="48"/>
    </row>
    <row r="2047" spans="1:59" s="5" customFormat="1">
      <c r="A2047" s="127"/>
      <c r="G2047" s="17"/>
      <c r="J2047" s="128"/>
      <c r="K2047" s="129"/>
      <c r="L2047" s="129"/>
      <c r="M2047" s="36"/>
      <c r="N2047" s="130"/>
      <c r="S2047" s="17"/>
      <c r="T2047" s="153"/>
      <c r="X2047" s="17"/>
      <c r="Z2047" s="17"/>
      <c r="AA2047" s="131"/>
      <c r="AB2047" s="47"/>
      <c r="AE2047" s="17"/>
      <c r="AG2047" s="17"/>
      <c r="AK2047" s="132"/>
      <c r="AL2047" s="132"/>
      <c r="AM2047" s="132"/>
      <c r="AN2047" s="132"/>
      <c r="AO2047" s="132"/>
      <c r="AP2047" s="132"/>
      <c r="AQ2047" s="132"/>
      <c r="AR2047" s="132"/>
      <c r="AS2047" s="132"/>
      <c r="AT2047" s="133"/>
      <c r="AU2047" s="133"/>
      <c r="AV2047" s="133"/>
      <c r="AW2047" s="133"/>
      <c r="AX2047" s="134"/>
      <c r="AY2047" s="134"/>
      <c r="AZ2047" s="134"/>
      <c r="BA2047" s="134"/>
      <c r="BB2047" s="134"/>
      <c r="BC2047" s="135"/>
      <c r="BD2047" s="136"/>
      <c r="BG2047" s="48"/>
    </row>
    <row r="2048" spans="1:59" s="5" customFormat="1">
      <c r="A2048" s="127"/>
      <c r="G2048" s="17"/>
      <c r="J2048" s="128"/>
      <c r="K2048" s="129"/>
      <c r="L2048" s="129"/>
      <c r="M2048" s="36"/>
      <c r="N2048" s="130"/>
      <c r="S2048" s="17"/>
      <c r="T2048" s="153"/>
      <c r="X2048" s="17"/>
      <c r="Z2048" s="17"/>
      <c r="AA2048" s="131"/>
      <c r="AB2048" s="47"/>
      <c r="AE2048" s="17"/>
      <c r="AG2048" s="17"/>
      <c r="AK2048" s="132"/>
      <c r="AL2048" s="132"/>
      <c r="AM2048" s="132"/>
      <c r="AN2048" s="132"/>
      <c r="AO2048" s="132"/>
      <c r="AP2048" s="132"/>
      <c r="AQ2048" s="132"/>
      <c r="AR2048" s="132"/>
      <c r="AS2048" s="132"/>
      <c r="AT2048" s="133"/>
      <c r="AU2048" s="133"/>
      <c r="AV2048" s="133"/>
      <c r="AW2048" s="133"/>
      <c r="AX2048" s="134"/>
      <c r="AY2048" s="134"/>
      <c r="AZ2048" s="134"/>
      <c r="BA2048" s="134"/>
      <c r="BB2048" s="134"/>
      <c r="BC2048" s="135"/>
      <c r="BD2048" s="136"/>
      <c r="BG2048" s="48"/>
    </row>
    <row r="2049" spans="1:59" s="5" customFormat="1">
      <c r="A2049" s="127"/>
      <c r="G2049" s="17"/>
      <c r="J2049" s="128"/>
      <c r="K2049" s="129"/>
      <c r="L2049" s="129"/>
      <c r="M2049" s="36"/>
      <c r="N2049" s="130"/>
      <c r="S2049" s="17"/>
      <c r="T2049" s="153"/>
      <c r="X2049" s="17"/>
      <c r="Z2049" s="17"/>
      <c r="AA2049" s="131"/>
      <c r="AB2049" s="47"/>
      <c r="AE2049" s="17"/>
      <c r="AG2049" s="17"/>
      <c r="AK2049" s="132"/>
      <c r="AL2049" s="132"/>
      <c r="AM2049" s="132"/>
      <c r="AN2049" s="132"/>
      <c r="AO2049" s="132"/>
      <c r="AP2049" s="132"/>
      <c r="AQ2049" s="132"/>
      <c r="AR2049" s="132"/>
      <c r="AS2049" s="132"/>
      <c r="AT2049" s="133"/>
      <c r="AU2049" s="133"/>
      <c r="AV2049" s="133"/>
      <c r="AW2049" s="133"/>
      <c r="AX2049" s="134"/>
      <c r="AY2049" s="134"/>
      <c r="AZ2049" s="134"/>
      <c r="BA2049" s="134"/>
      <c r="BB2049" s="134"/>
      <c r="BC2049" s="135"/>
      <c r="BD2049" s="136"/>
      <c r="BG2049" s="48"/>
    </row>
    <row r="2050" spans="1:59" s="5" customFormat="1">
      <c r="A2050" s="127"/>
      <c r="G2050" s="17"/>
      <c r="J2050" s="128"/>
      <c r="K2050" s="129"/>
      <c r="L2050" s="129"/>
      <c r="M2050" s="36"/>
      <c r="N2050" s="130"/>
      <c r="S2050" s="17"/>
      <c r="T2050" s="153"/>
      <c r="X2050" s="17"/>
      <c r="Z2050" s="17"/>
      <c r="AA2050" s="131"/>
      <c r="AB2050" s="47"/>
      <c r="AE2050" s="17"/>
      <c r="AG2050" s="17"/>
      <c r="AK2050" s="132"/>
      <c r="AL2050" s="132"/>
      <c r="AM2050" s="132"/>
      <c r="AN2050" s="132"/>
      <c r="AO2050" s="132"/>
      <c r="AP2050" s="132"/>
      <c r="AQ2050" s="132"/>
      <c r="AR2050" s="132"/>
      <c r="AS2050" s="132"/>
      <c r="AT2050" s="133"/>
      <c r="AU2050" s="133"/>
      <c r="AV2050" s="133"/>
      <c r="AW2050" s="133"/>
      <c r="AX2050" s="134"/>
      <c r="AY2050" s="134"/>
      <c r="AZ2050" s="134"/>
      <c r="BA2050" s="134"/>
      <c r="BB2050" s="134"/>
      <c r="BC2050" s="135"/>
      <c r="BD2050" s="136"/>
      <c r="BG2050" s="48"/>
    </row>
    <row r="2051" spans="1:59" s="5" customFormat="1">
      <c r="A2051" s="127"/>
      <c r="G2051" s="17"/>
      <c r="J2051" s="128"/>
      <c r="K2051" s="129"/>
      <c r="L2051" s="129"/>
      <c r="M2051" s="36"/>
      <c r="N2051" s="130"/>
      <c r="S2051" s="17"/>
      <c r="T2051" s="153"/>
      <c r="X2051" s="17"/>
      <c r="Z2051" s="17"/>
      <c r="AA2051" s="131"/>
      <c r="AB2051" s="47"/>
      <c r="AE2051" s="17"/>
      <c r="AG2051" s="17"/>
      <c r="AK2051" s="132"/>
      <c r="AL2051" s="132"/>
      <c r="AM2051" s="132"/>
      <c r="AN2051" s="132"/>
      <c r="AO2051" s="132"/>
      <c r="AP2051" s="132"/>
      <c r="AQ2051" s="132"/>
      <c r="AR2051" s="132"/>
      <c r="AS2051" s="132"/>
      <c r="AT2051" s="133"/>
      <c r="AU2051" s="133"/>
      <c r="AV2051" s="133"/>
      <c r="AW2051" s="133"/>
      <c r="AX2051" s="134"/>
      <c r="AY2051" s="134"/>
      <c r="AZ2051" s="134"/>
      <c r="BA2051" s="134"/>
      <c r="BB2051" s="134"/>
      <c r="BC2051" s="135"/>
      <c r="BD2051" s="136"/>
      <c r="BG2051" s="48"/>
    </row>
    <row r="2052" spans="1:59" s="5" customFormat="1">
      <c r="A2052" s="127"/>
      <c r="G2052" s="17"/>
      <c r="J2052" s="128"/>
      <c r="K2052" s="129"/>
      <c r="L2052" s="129"/>
      <c r="M2052" s="36"/>
      <c r="N2052" s="130"/>
      <c r="S2052" s="17"/>
      <c r="T2052" s="153"/>
      <c r="X2052" s="17"/>
      <c r="Z2052" s="17"/>
      <c r="AA2052" s="131"/>
      <c r="AB2052" s="47"/>
      <c r="AE2052" s="17"/>
      <c r="AG2052" s="17"/>
      <c r="AK2052" s="132"/>
      <c r="AL2052" s="132"/>
      <c r="AM2052" s="132"/>
      <c r="AN2052" s="132"/>
      <c r="AO2052" s="132"/>
      <c r="AP2052" s="132"/>
      <c r="AQ2052" s="132"/>
      <c r="AR2052" s="132"/>
      <c r="AS2052" s="132"/>
      <c r="AT2052" s="133"/>
      <c r="AU2052" s="133"/>
      <c r="AV2052" s="133"/>
      <c r="AW2052" s="133"/>
      <c r="AX2052" s="134"/>
      <c r="AY2052" s="134"/>
      <c r="AZ2052" s="134"/>
      <c r="BA2052" s="134"/>
      <c r="BB2052" s="134"/>
      <c r="BC2052" s="135"/>
      <c r="BD2052" s="136"/>
      <c r="BG2052" s="48"/>
    </row>
    <row r="2053" spans="1:59" s="5" customFormat="1">
      <c r="A2053" s="127"/>
      <c r="G2053" s="17"/>
      <c r="J2053" s="128"/>
      <c r="K2053" s="129"/>
      <c r="L2053" s="129"/>
      <c r="M2053" s="36"/>
      <c r="N2053" s="130"/>
      <c r="S2053" s="17"/>
      <c r="T2053" s="153"/>
      <c r="X2053" s="17"/>
      <c r="Z2053" s="17"/>
      <c r="AA2053" s="131"/>
      <c r="AB2053" s="47"/>
      <c r="AE2053" s="17"/>
      <c r="AG2053" s="17"/>
      <c r="AK2053" s="132"/>
      <c r="AL2053" s="132"/>
      <c r="AM2053" s="132"/>
      <c r="AN2053" s="132"/>
      <c r="AO2053" s="132"/>
      <c r="AP2053" s="132"/>
      <c r="AQ2053" s="132"/>
      <c r="AR2053" s="132"/>
      <c r="AS2053" s="132"/>
      <c r="AT2053" s="133"/>
      <c r="AU2053" s="133"/>
      <c r="AV2053" s="133"/>
      <c r="AW2053" s="133"/>
      <c r="AX2053" s="134"/>
      <c r="AY2053" s="134"/>
      <c r="AZ2053" s="134"/>
      <c r="BA2053" s="134"/>
      <c r="BB2053" s="134"/>
      <c r="BC2053" s="135"/>
      <c r="BD2053" s="136"/>
      <c r="BG2053" s="48"/>
    </row>
    <row r="2054" spans="1:59" s="5" customFormat="1">
      <c r="A2054" s="127"/>
      <c r="G2054" s="17"/>
      <c r="J2054" s="128"/>
      <c r="K2054" s="129"/>
      <c r="L2054" s="129"/>
      <c r="M2054" s="36"/>
      <c r="N2054" s="130"/>
      <c r="S2054" s="17"/>
      <c r="T2054" s="153"/>
      <c r="X2054" s="17"/>
      <c r="Z2054" s="17"/>
      <c r="AA2054" s="131"/>
      <c r="AB2054" s="47"/>
      <c r="AE2054" s="17"/>
      <c r="AG2054" s="17"/>
      <c r="AK2054" s="132"/>
      <c r="AL2054" s="132"/>
      <c r="AM2054" s="132"/>
      <c r="AN2054" s="132"/>
      <c r="AO2054" s="132"/>
      <c r="AP2054" s="132"/>
      <c r="AQ2054" s="132"/>
      <c r="AR2054" s="132"/>
      <c r="AS2054" s="132"/>
      <c r="AT2054" s="133"/>
      <c r="AU2054" s="133"/>
      <c r="AV2054" s="133"/>
      <c r="AW2054" s="133"/>
      <c r="AX2054" s="134"/>
      <c r="AY2054" s="134"/>
      <c r="AZ2054" s="134"/>
      <c r="BA2054" s="134"/>
      <c r="BB2054" s="134"/>
      <c r="BC2054" s="135"/>
      <c r="BD2054" s="136"/>
      <c r="BG2054" s="48"/>
    </row>
    <row r="2055" spans="1:59" s="5" customFormat="1">
      <c r="A2055" s="127"/>
      <c r="G2055" s="17"/>
      <c r="J2055" s="128"/>
      <c r="K2055" s="129"/>
      <c r="L2055" s="129"/>
      <c r="M2055" s="36"/>
      <c r="N2055" s="130"/>
      <c r="S2055" s="17"/>
      <c r="T2055" s="153"/>
      <c r="X2055" s="17"/>
      <c r="Z2055" s="17"/>
      <c r="AA2055" s="131"/>
      <c r="AB2055" s="47"/>
      <c r="AE2055" s="17"/>
      <c r="AG2055" s="17"/>
      <c r="AK2055" s="132"/>
      <c r="AL2055" s="132"/>
      <c r="AM2055" s="132"/>
      <c r="AN2055" s="132"/>
      <c r="AO2055" s="132"/>
      <c r="AP2055" s="132"/>
      <c r="AQ2055" s="132"/>
      <c r="AR2055" s="132"/>
      <c r="AS2055" s="132"/>
      <c r="AT2055" s="133"/>
      <c r="AU2055" s="133"/>
      <c r="AV2055" s="133"/>
      <c r="AW2055" s="133"/>
      <c r="AX2055" s="134"/>
      <c r="AY2055" s="134"/>
      <c r="AZ2055" s="134"/>
      <c r="BA2055" s="134"/>
      <c r="BB2055" s="134"/>
      <c r="BC2055" s="135"/>
      <c r="BD2055" s="136"/>
      <c r="BG2055" s="48"/>
    </row>
    <row r="2056" spans="1:59" s="5" customFormat="1">
      <c r="A2056" s="127"/>
      <c r="G2056" s="17"/>
      <c r="J2056" s="128"/>
      <c r="K2056" s="129"/>
      <c r="L2056" s="129"/>
      <c r="M2056" s="36"/>
      <c r="N2056" s="130"/>
      <c r="S2056" s="17"/>
      <c r="T2056" s="153"/>
      <c r="X2056" s="17"/>
      <c r="Z2056" s="17"/>
      <c r="AA2056" s="131"/>
      <c r="AB2056" s="47"/>
      <c r="AE2056" s="17"/>
      <c r="AG2056" s="17"/>
      <c r="AK2056" s="132"/>
      <c r="AL2056" s="132"/>
      <c r="AM2056" s="132"/>
      <c r="AN2056" s="132"/>
      <c r="AO2056" s="132"/>
      <c r="AP2056" s="132"/>
      <c r="AQ2056" s="132"/>
      <c r="AR2056" s="132"/>
      <c r="AS2056" s="132"/>
      <c r="AT2056" s="133"/>
      <c r="AU2056" s="133"/>
      <c r="AV2056" s="133"/>
      <c r="AW2056" s="133"/>
      <c r="AX2056" s="134"/>
      <c r="AY2056" s="134"/>
      <c r="AZ2056" s="134"/>
      <c r="BA2056" s="134"/>
      <c r="BB2056" s="134"/>
      <c r="BC2056" s="135"/>
      <c r="BD2056" s="136"/>
      <c r="BG2056" s="48"/>
    </row>
    <row r="2057" spans="1:59" s="5" customFormat="1">
      <c r="A2057" s="127"/>
      <c r="G2057" s="17"/>
      <c r="J2057" s="128"/>
      <c r="K2057" s="129"/>
      <c r="L2057" s="129"/>
      <c r="M2057" s="36"/>
      <c r="N2057" s="130"/>
      <c r="S2057" s="17"/>
      <c r="T2057" s="153"/>
      <c r="X2057" s="17"/>
      <c r="Z2057" s="17"/>
      <c r="AA2057" s="131"/>
      <c r="AB2057" s="47"/>
      <c r="AE2057" s="17"/>
      <c r="AG2057" s="17"/>
      <c r="AK2057" s="132"/>
      <c r="AL2057" s="132"/>
      <c r="AM2057" s="132"/>
      <c r="AN2057" s="132"/>
      <c r="AO2057" s="132"/>
      <c r="AP2057" s="132"/>
      <c r="AQ2057" s="132"/>
      <c r="AR2057" s="132"/>
      <c r="AS2057" s="132"/>
      <c r="AT2057" s="133"/>
      <c r="AU2057" s="133"/>
      <c r="AV2057" s="133"/>
      <c r="AW2057" s="133"/>
      <c r="AX2057" s="134"/>
      <c r="AY2057" s="134"/>
      <c r="AZ2057" s="134"/>
      <c r="BA2057" s="134"/>
      <c r="BB2057" s="134"/>
      <c r="BC2057" s="135"/>
      <c r="BD2057" s="136"/>
      <c r="BG2057" s="48"/>
    </row>
    <row r="2058" spans="1:59" s="5" customFormat="1">
      <c r="A2058" s="127"/>
      <c r="G2058" s="17"/>
      <c r="J2058" s="128"/>
      <c r="K2058" s="129"/>
      <c r="L2058" s="129"/>
      <c r="M2058" s="36"/>
      <c r="N2058" s="130"/>
      <c r="S2058" s="17"/>
      <c r="T2058" s="153"/>
      <c r="X2058" s="17"/>
      <c r="Z2058" s="17"/>
      <c r="AA2058" s="131"/>
      <c r="AB2058" s="47"/>
      <c r="AE2058" s="17"/>
      <c r="AG2058" s="17"/>
      <c r="AK2058" s="132"/>
      <c r="AL2058" s="132"/>
      <c r="AM2058" s="132"/>
      <c r="AN2058" s="132"/>
      <c r="AO2058" s="132"/>
      <c r="AP2058" s="132"/>
      <c r="AQ2058" s="132"/>
      <c r="AR2058" s="132"/>
      <c r="AS2058" s="132"/>
      <c r="AT2058" s="133"/>
      <c r="AU2058" s="133"/>
      <c r="AV2058" s="133"/>
      <c r="AW2058" s="133"/>
      <c r="AX2058" s="134"/>
      <c r="AY2058" s="134"/>
      <c r="AZ2058" s="134"/>
      <c r="BA2058" s="134"/>
      <c r="BB2058" s="134"/>
      <c r="BC2058" s="135"/>
      <c r="BD2058" s="136"/>
      <c r="BG2058" s="48"/>
    </row>
    <row r="2059" spans="1:59" s="5" customFormat="1">
      <c r="A2059" s="127"/>
      <c r="G2059" s="17"/>
      <c r="J2059" s="128"/>
      <c r="K2059" s="129"/>
      <c r="L2059" s="129"/>
      <c r="M2059" s="36"/>
      <c r="N2059" s="130"/>
      <c r="S2059" s="17"/>
      <c r="T2059" s="153"/>
      <c r="X2059" s="17"/>
      <c r="Z2059" s="17"/>
      <c r="AA2059" s="131"/>
      <c r="AB2059" s="47"/>
      <c r="AE2059" s="17"/>
      <c r="AG2059" s="17"/>
      <c r="AK2059" s="132"/>
      <c r="AL2059" s="132"/>
      <c r="AM2059" s="132"/>
      <c r="AN2059" s="132"/>
      <c r="AO2059" s="132"/>
      <c r="AP2059" s="132"/>
      <c r="AQ2059" s="132"/>
      <c r="AR2059" s="132"/>
      <c r="AS2059" s="132"/>
      <c r="AT2059" s="133"/>
      <c r="AU2059" s="133"/>
      <c r="AV2059" s="133"/>
      <c r="AW2059" s="133"/>
      <c r="AX2059" s="134"/>
      <c r="AY2059" s="134"/>
      <c r="AZ2059" s="134"/>
      <c r="BA2059" s="134"/>
      <c r="BB2059" s="134"/>
      <c r="BC2059" s="135"/>
      <c r="BD2059" s="136"/>
      <c r="BG2059" s="48"/>
    </row>
    <row r="2060" spans="1:59" s="5" customFormat="1">
      <c r="A2060" s="127"/>
      <c r="G2060" s="17"/>
      <c r="J2060" s="128"/>
      <c r="K2060" s="129"/>
      <c r="L2060" s="129"/>
      <c r="M2060" s="36"/>
      <c r="N2060" s="130"/>
      <c r="S2060" s="17"/>
      <c r="T2060" s="153"/>
      <c r="X2060" s="17"/>
      <c r="Z2060" s="17"/>
      <c r="AA2060" s="131"/>
      <c r="AB2060" s="47"/>
      <c r="AE2060" s="17"/>
      <c r="AG2060" s="17"/>
      <c r="AK2060" s="132"/>
      <c r="AL2060" s="132"/>
      <c r="AM2060" s="132"/>
      <c r="AN2060" s="132"/>
      <c r="AO2060" s="132"/>
      <c r="AP2060" s="132"/>
      <c r="AQ2060" s="132"/>
      <c r="AR2060" s="132"/>
      <c r="AS2060" s="132"/>
      <c r="AT2060" s="133"/>
      <c r="AU2060" s="133"/>
      <c r="AV2060" s="133"/>
      <c r="AW2060" s="133"/>
      <c r="AX2060" s="134"/>
      <c r="AY2060" s="134"/>
      <c r="AZ2060" s="134"/>
      <c r="BA2060" s="134"/>
      <c r="BB2060" s="134"/>
      <c r="BC2060" s="135"/>
      <c r="BD2060" s="136"/>
      <c r="BG2060" s="48"/>
    </row>
    <row r="2061" spans="1:59" s="5" customFormat="1">
      <c r="A2061" s="127"/>
      <c r="G2061" s="17"/>
      <c r="J2061" s="128"/>
      <c r="K2061" s="129"/>
      <c r="L2061" s="129"/>
      <c r="M2061" s="36"/>
      <c r="N2061" s="130"/>
      <c r="S2061" s="17"/>
      <c r="T2061" s="153"/>
      <c r="X2061" s="17"/>
      <c r="Z2061" s="17"/>
      <c r="AA2061" s="131"/>
      <c r="AB2061" s="47"/>
      <c r="AE2061" s="17"/>
      <c r="AG2061" s="17"/>
      <c r="AK2061" s="132"/>
      <c r="AL2061" s="132"/>
      <c r="AM2061" s="132"/>
      <c r="AN2061" s="132"/>
      <c r="AO2061" s="132"/>
      <c r="AP2061" s="132"/>
      <c r="AQ2061" s="132"/>
      <c r="AR2061" s="132"/>
      <c r="AS2061" s="132"/>
      <c r="AT2061" s="133"/>
      <c r="AU2061" s="133"/>
      <c r="AV2061" s="133"/>
      <c r="AW2061" s="133"/>
      <c r="AX2061" s="134"/>
      <c r="AY2061" s="134"/>
      <c r="AZ2061" s="134"/>
      <c r="BA2061" s="134"/>
      <c r="BB2061" s="134"/>
      <c r="BC2061" s="135"/>
      <c r="BD2061" s="136"/>
      <c r="BG2061" s="48"/>
    </row>
    <row r="2062" spans="1:59" s="5" customFormat="1">
      <c r="A2062" s="127"/>
      <c r="G2062" s="17"/>
      <c r="J2062" s="128"/>
      <c r="K2062" s="129"/>
      <c r="L2062" s="129"/>
      <c r="M2062" s="36"/>
      <c r="N2062" s="130"/>
      <c r="S2062" s="17"/>
      <c r="T2062" s="153"/>
      <c r="X2062" s="17"/>
      <c r="Z2062" s="17"/>
      <c r="AA2062" s="131"/>
      <c r="AB2062" s="47"/>
      <c r="AE2062" s="17"/>
      <c r="AG2062" s="17"/>
      <c r="AK2062" s="132"/>
      <c r="AL2062" s="132"/>
      <c r="AM2062" s="132"/>
      <c r="AN2062" s="132"/>
      <c r="AO2062" s="132"/>
      <c r="AP2062" s="132"/>
      <c r="AQ2062" s="132"/>
      <c r="AR2062" s="132"/>
      <c r="AS2062" s="132"/>
      <c r="AT2062" s="133"/>
      <c r="AU2062" s="133"/>
      <c r="AV2062" s="133"/>
      <c r="AW2062" s="133"/>
      <c r="AX2062" s="134"/>
      <c r="AY2062" s="134"/>
      <c r="AZ2062" s="134"/>
      <c r="BA2062" s="134"/>
      <c r="BB2062" s="134"/>
      <c r="BC2062" s="135"/>
      <c r="BD2062" s="136"/>
      <c r="BG2062" s="48"/>
    </row>
    <row r="2063" spans="1:59" s="5" customFormat="1">
      <c r="A2063" s="127"/>
      <c r="G2063" s="17"/>
      <c r="J2063" s="128"/>
      <c r="K2063" s="129"/>
      <c r="L2063" s="129"/>
      <c r="M2063" s="36"/>
      <c r="N2063" s="130"/>
      <c r="S2063" s="17"/>
      <c r="T2063" s="153"/>
      <c r="X2063" s="17"/>
      <c r="Z2063" s="17"/>
      <c r="AA2063" s="131"/>
      <c r="AB2063" s="47"/>
      <c r="AE2063" s="17"/>
      <c r="AG2063" s="17"/>
      <c r="AK2063" s="132"/>
      <c r="AL2063" s="132"/>
      <c r="AM2063" s="132"/>
      <c r="AN2063" s="132"/>
      <c r="AO2063" s="132"/>
      <c r="AP2063" s="132"/>
      <c r="AQ2063" s="132"/>
      <c r="AR2063" s="132"/>
      <c r="AS2063" s="132"/>
      <c r="AT2063" s="133"/>
      <c r="AU2063" s="133"/>
      <c r="AV2063" s="133"/>
      <c r="AW2063" s="133"/>
      <c r="AX2063" s="134"/>
      <c r="AY2063" s="134"/>
      <c r="AZ2063" s="134"/>
      <c r="BA2063" s="134"/>
      <c r="BB2063" s="134"/>
      <c r="BC2063" s="135"/>
      <c r="BD2063" s="136"/>
      <c r="BG2063" s="48"/>
    </row>
    <row r="2064" spans="1:59" s="5" customFormat="1">
      <c r="A2064" s="127"/>
      <c r="G2064" s="17"/>
      <c r="J2064" s="128"/>
      <c r="K2064" s="129"/>
      <c r="L2064" s="129"/>
      <c r="M2064" s="36"/>
      <c r="N2064" s="130"/>
      <c r="S2064" s="17"/>
      <c r="T2064" s="153"/>
      <c r="X2064" s="17"/>
      <c r="Z2064" s="17"/>
      <c r="AA2064" s="131"/>
      <c r="AB2064" s="47"/>
      <c r="AE2064" s="17"/>
      <c r="AG2064" s="17"/>
      <c r="AK2064" s="132"/>
      <c r="AL2064" s="132"/>
      <c r="AM2064" s="132"/>
      <c r="AN2064" s="132"/>
      <c r="AO2064" s="132"/>
      <c r="AP2064" s="132"/>
      <c r="AQ2064" s="132"/>
      <c r="AR2064" s="132"/>
      <c r="AS2064" s="132"/>
      <c r="AT2064" s="133"/>
      <c r="AU2064" s="133"/>
      <c r="AV2064" s="133"/>
      <c r="AW2064" s="133"/>
      <c r="AX2064" s="134"/>
      <c r="AY2064" s="134"/>
      <c r="AZ2064" s="134"/>
      <c r="BA2064" s="134"/>
      <c r="BB2064" s="134"/>
      <c r="BC2064" s="135"/>
      <c r="BD2064" s="136"/>
      <c r="BG2064" s="48"/>
    </row>
    <row r="2065" spans="1:59" s="5" customFormat="1">
      <c r="A2065" s="127"/>
      <c r="G2065" s="17"/>
      <c r="J2065" s="128"/>
      <c r="K2065" s="129"/>
      <c r="L2065" s="129"/>
      <c r="M2065" s="36"/>
      <c r="N2065" s="130"/>
      <c r="S2065" s="17"/>
      <c r="T2065" s="153"/>
      <c r="X2065" s="17"/>
      <c r="Z2065" s="17"/>
      <c r="AA2065" s="131"/>
      <c r="AB2065" s="47"/>
      <c r="AE2065" s="17"/>
      <c r="AG2065" s="17"/>
      <c r="AK2065" s="132"/>
      <c r="AL2065" s="132"/>
      <c r="AM2065" s="132"/>
      <c r="AN2065" s="132"/>
      <c r="AO2065" s="132"/>
      <c r="AP2065" s="132"/>
      <c r="AQ2065" s="132"/>
      <c r="AR2065" s="132"/>
      <c r="AS2065" s="132"/>
      <c r="AT2065" s="133"/>
      <c r="AU2065" s="133"/>
      <c r="AV2065" s="133"/>
      <c r="AW2065" s="133"/>
      <c r="AX2065" s="134"/>
      <c r="AY2065" s="134"/>
      <c r="AZ2065" s="134"/>
      <c r="BA2065" s="134"/>
      <c r="BB2065" s="134"/>
      <c r="BC2065" s="135"/>
      <c r="BD2065" s="136"/>
      <c r="BG2065" s="48"/>
    </row>
    <row r="2066" spans="1:59" s="5" customFormat="1">
      <c r="A2066" s="127"/>
      <c r="G2066" s="17"/>
      <c r="J2066" s="128"/>
      <c r="K2066" s="129"/>
      <c r="L2066" s="129"/>
      <c r="M2066" s="36"/>
      <c r="N2066" s="130"/>
      <c r="S2066" s="17"/>
      <c r="T2066" s="153"/>
      <c r="X2066" s="17"/>
      <c r="Z2066" s="17"/>
      <c r="AA2066" s="131"/>
      <c r="AB2066" s="47"/>
      <c r="AE2066" s="17"/>
      <c r="AG2066" s="17"/>
      <c r="AK2066" s="132"/>
      <c r="AL2066" s="132"/>
      <c r="AM2066" s="132"/>
      <c r="AN2066" s="132"/>
      <c r="AO2066" s="132"/>
      <c r="AP2066" s="132"/>
      <c r="AQ2066" s="132"/>
      <c r="AR2066" s="132"/>
      <c r="AS2066" s="132"/>
      <c r="AT2066" s="133"/>
      <c r="AU2066" s="133"/>
      <c r="AV2066" s="133"/>
      <c r="AW2066" s="133"/>
      <c r="AX2066" s="134"/>
      <c r="AY2066" s="134"/>
      <c r="AZ2066" s="134"/>
      <c r="BA2066" s="134"/>
      <c r="BB2066" s="134"/>
      <c r="BC2066" s="135"/>
      <c r="BD2066" s="136"/>
      <c r="BG2066" s="48"/>
    </row>
    <row r="2067" spans="1:59" s="5" customFormat="1">
      <c r="A2067" s="127"/>
      <c r="G2067" s="17"/>
      <c r="J2067" s="128"/>
      <c r="K2067" s="129"/>
      <c r="L2067" s="129"/>
      <c r="M2067" s="36"/>
      <c r="N2067" s="130"/>
      <c r="S2067" s="17"/>
      <c r="T2067" s="153"/>
      <c r="X2067" s="17"/>
      <c r="Z2067" s="17"/>
      <c r="AA2067" s="131"/>
      <c r="AB2067" s="47"/>
      <c r="AE2067" s="17"/>
      <c r="AG2067" s="17"/>
      <c r="AK2067" s="132"/>
      <c r="AL2067" s="132"/>
      <c r="AM2067" s="132"/>
      <c r="AN2067" s="132"/>
      <c r="AO2067" s="132"/>
      <c r="AP2067" s="132"/>
      <c r="AQ2067" s="132"/>
      <c r="AR2067" s="132"/>
      <c r="AS2067" s="132"/>
      <c r="AT2067" s="133"/>
      <c r="AU2067" s="133"/>
      <c r="AV2067" s="133"/>
      <c r="AW2067" s="133"/>
      <c r="AX2067" s="134"/>
      <c r="AY2067" s="134"/>
      <c r="AZ2067" s="134"/>
      <c r="BA2067" s="134"/>
      <c r="BB2067" s="134"/>
      <c r="BC2067" s="135"/>
      <c r="BD2067" s="136"/>
      <c r="BG2067" s="48"/>
    </row>
    <row r="2068" spans="1:59" s="5" customFormat="1">
      <c r="A2068" s="127"/>
      <c r="G2068" s="17"/>
      <c r="J2068" s="128"/>
      <c r="K2068" s="129"/>
      <c r="L2068" s="129"/>
      <c r="M2068" s="36"/>
      <c r="N2068" s="130"/>
      <c r="S2068" s="17"/>
      <c r="T2068" s="153"/>
      <c r="X2068" s="17"/>
      <c r="Z2068" s="17"/>
      <c r="AA2068" s="131"/>
      <c r="AB2068" s="47"/>
      <c r="AE2068" s="17"/>
      <c r="AG2068" s="17"/>
      <c r="AK2068" s="132"/>
      <c r="AL2068" s="132"/>
      <c r="AM2068" s="132"/>
      <c r="AN2068" s="132"/>
      <c r="AO2068" s="132"/>
      <c r="AP2068" s="132"/>
      <c r="AQ2068" s="132"/>
      <c r="AR2068" s="132"/>
      <c r="AS2068" s="132"/>
      <c r="AT2068" s="133"/>
      <c r="AU2068" s="133"/>
      <c r="AV2068" s="133"/>
      <c r="AW2068" s="133"/>
      <c r="AX2068" s="134"/>
      <c r="AY2068" s="134"/>
      <c r="AZ2068" s="134"/>
      <c r="BA2068" s="134"/>
      <c r="BB2068" s="134"/>
      <c r="BC2068" s="135"/>
      <c r="BD2068" s="136"/>
      <c r="BG2068" s="48"/>
    </row>
    <row r="2069" spans="1:59" s="5" customFormat="1">
      <c r="A2069" s="127"/>
      <c r="G2069" s="17"/>
      <c r="J2069" s="128"/>
      <c r="K2069" s="129"/>
      <c r="L2069" s="129"/>
      <c r="M2069" s="36"/>
      <c r="N2069" s="130"/>
      <c r="S2069" s="17"/>
      <c r="T2069" s="153"/>
      <c r="X2069" s="17"/>
      <c r="Z2069" s="17"/>
      <c r="AA2069" s="131"/>
      <c r="AB2069" s="47"/>
      <c r="AE2069" s="17"/>
      <c r="AG2069" s="17"/>
      <c r="AK2069" s="132"/>
      <c r="AL2069" s="132"/>
      <c r="AM2069" s="132"/>
      <c r="AN2069" s="132"/>
      <c r="AO2069" s="132"/>
      <c r="AP2069" s="132"/>
      <c r="AQ2069" s="132"/>
      <c r="AR2069" s="132"/>
      <c r="AS2069" s="132"/>
      <c r="AT2069" s="133"/>
      <c r="AU2069" s="133"/>
      <c r="AV2069" s="133"/>
      <c r="AW2069" s="133"/>
      <c r="AX2069" s="134"/>
      <c r="AY2069" s="134"/>
      <c r="AZ2069" s="134"/>
      <c r="BA2069" s="134"/>
      <c r="BB2069" s="134"/>
      <c r="BC2069" s="135"/>
      <c r="BD2069" s="136"/>
      <c r="BG2069" s="48"/>
    </row>
    <row r="2070" spans="1:59" s="5" customFormat="1">
      <c r="A2070" s="127"/>
      <c r="G2070" s="17"/>
      <c r="J2070" s="128"/>
      <c r="K2070" s="129"/>
      <c r="L2070" s="129"/>
      <c r="M2070" s="36"/>
      <c r="N2070" s="130"/>
      <c r="S2070" s="17"/>
      <c r="T2070" s="153"/>
      <c r="X2070" s="17"/>
      <c r="Z2070" s="17"/>
      <c r="AA2070" s="131"/>
      <c r="AB2070" s="47"/>
      <c r="AE2070" s="17"/>
      <c r="AG2070" s="17"/>
      <c r="AK2070" s="132"/>
      <c r="AL2070" s="132"/>
      <c r="AM2070" s="132"/>
      <c r="AN2070" s="132"/>
      <c r="AO2070" s="132"/>
      <c r="AP2070" s="132"/>
      <c r="AQ2070" s="132"/>
      <c r="AR2070" s="132"/>
      <c r="AS2070" s="132"/>
      <c r="AT2070" s="133"/>
      <c r="AU2070" s="133"/>
      <c r="AV2070" s="133"/>
      <c r="AW2070" s="133"/>
      <c r="AX2070" s="134"/>
      <c r="AY2070" s="134"/>
      <c r="AZ2070" s="134"/>
      <c r="BA2070" s="134"/>
      <c r="BB2070" s="134"/>
      <c r="BC2070" s="135"/>
      <c r="BD2070" s="136"/>
      <c r="BG2070" s="48"/>
    </row>
    <row r="2071" spans="1:59" s="5" customFormat="1">
      <c r="A2071" s="127"/>
      <c r="G2071" s="17"/>
      <c r="J2071" s="128"/>
      <c r="K2071" s="129"/>
      <c r="L2071" s="129"/>
      <c r="M2071" s="36"/>
      <c r="N2071" s="130"/>
      <c r="S2071" s="17"/>
      <c r="T2071" s="153"/>
      <c r="X2071" s="17"/>
      <c r="Z2071" s="17"/>
      <c r="AA2071" s="131"/>
      <c r="AB2071" s="47"/>
      <c r="AE2071" s="17"/>
      <c r="AG2071" s="17"/>
      <c r="AK2071" s="132"/>
      <c r="AL2071" s="132"/>
      <c r="AM2071" s="132"/>
      <c r="AN2071" s="132"/>
      <c r="AO2071" s="132"/>
      <c r="AP2071" s="132"/>
      <c r="AQ2071" s="132"/>
      <c r="AR2071" s="132"/>
      <c r="AS2071" s="132"/>
      <c r="AT2071" s="133"/>
      <c r="AU2071" s="133"/>
      <c r="AV2071" s="133"/>
      <c r="AW2071" s="133"/>
      <c r="AX2071" s="134"/>
      <c r="AY2071" s="134"/>
      <c r="AZ2071" s="134"/>
      <c r="BA2071" s="134"/>
      <c r="BB2071" s="134"/>
      <c r="BC2071" s="135"/>
      <c r="BD2071" s="136"/>
      <c r="BG2071" s="48"/>
    </row>
    <row r="2072" spans="1:59" s="5" customFormat="1">
      <c r="A2072" s="127"/>
      <c r="G2072" s="17"/>
      <c r="J2072" s="128"/>
      <c r="K2072" s="129"/>
      <c r="L2072" s="129"/>
      <c r="M2072" s="36"/>
      <c r="N2072" s="130"/>
      <c r="S2072" s="17"/>
      <c r="T2072" s="153"/>
      <c r="X2072" s="17"/>
      <c r="Z2072" s="17"/>
      <c r="AA2072" s="131"/>
      <c r="AB2072" s="47"/>
      <c r="AE2072" s="17"/>
      <c r="AG2072" s="17"/>
      <c r="AK2072" s="132"/>
      <c r="AL2072" s="132"/>
      <c r="AM2072" s="132"/>
      <c r="AN2072" s="132"/>
      <c r="AO2072" s="132"/>
      <c r="AP2072" s="132"/>
      <c r="AQ2072" s="132"/>
      <c r="AR2072" s="132"/>
      <c r="AS2072" s="132"/>
      <c r="AT2072" s="133"/>
      <c r="AU2072" s="133"/>
      <c r="AV2072" s="133"/>
      <c r="AW2072" s="133"/>
      <c r="AX2072" s="134"/>
      <c r="AY2072" s="134"/>
      <c r="AZ2072" s="134"/>
      <c r="BA2072" s="134"/>
      <c r="BB2072" s="134"/>
      <c r="BC2072" s="135"/>
      <c r="BD2072" s="136"/>
      <c r="BG2072" s="48"/>
    </row>
    <row r="2073" spans="1:59" s="5" customFormat="1">
      <c r="A2073" s="127"/>
      <c r="G2073" s="17"/>
      <c r="J2073" s="128"/>
      <c r="K2073" s="129"/>
      <c r="L2073" s="129"/>
      <c r="M2073" s="36"/>
      <c r="N2073" s="130"/>
      <c r="S2073" s="17"/>
      <c r="T2073" s="153"/>
      <c r="X2073" s="17"/>
      <c r="Z2073" s="17"/>
      <c r="AA2073" s="131"/>
      <c r="AB2073" s="47"/>
      <c r="AE2073" s="17"/>
      <c r="AG2073" s="17"/>
      <c r="AK2073" s="132"/>
      <c r="AL2073" s="132"/>
      <c r="AM2073" s="132"/>
      <c r="AN2073" s="132"/>
      <c r="AO2073" s="132"/>
      <c r="AP2073" s="132"/>
      <c r="AQ2073" s="132"/>
      <c r="AR2073" s="132"/>
      <c r="AS2073" s="132"/>
      <c r="AT2073" s="133"/>
      <c r="AU2073" s="133"/>
      <c r="AV2073" s="133"/>
      <c r="AW2073" s="133"/>
      <c r="AX2073" s="134"/>
      <c r="AY2073" s="134"/>
      <c r="AZ2073" s="134"/>
      <c r="BA2073" s="134"/>
      <c r="BB2073" s="134"/>
      <c r="BC2073" s="135"/>
      <c r="BD2073" s="136"/>
      <c r="BG2073" s="48"/>
    </row>
    <row r="2074" spans="1:59" s="5" customFormat="1">
      <c r="A2074" s="127"/>
      <c r="G2074" s="17"/>
      <c r="J2074" s="128"/>
      <c r="K2074" s="129"/>
      <c r="L2074" s="129"/>
      <c r="M2074" s="36"/>
      <c r="N2074" s="130"/>
      <c r="S2074" s="17"/>
      <c r="T2074" s="153"/>
      <c r="X2074" s="17"/>
      <c r="Z2074" s="17"/>
      <c r="AA2074" s="131"/>
      <c r="AB2074" s="47"/>
      <c r="AE2074" s="17"/>
      <c r="AG2074" s="17"/>
      <c r="AK2074" s="132"/>
      <c r="AL2074" s="132"/>
      <c r="AM2074" s="132"/>
      <c r="AN2074" s="132"/>
      <c r="AO2074" s="132"/>
      <c r="AP2074" s="132"/>
      <c r="AQ2074" s="132"/>
      <c r="AR2074" s="132"/>
      <c r="AS2074" s="132"/>
      <c r="AT2074" s="133"/>
      <c r="AU2074" s="133"/>
      <c r="AV2074" s="133"/>
      <c r="AW2074" s="133"/>
      <c r="AX2074" s="134"/>
      <c r="AY2074" s="134"/>
      <c r="AZ2074" s="134"/>
      <c r="BA2074" s="134"/>
      <c r="BB2074" s="134"/>
      <c r="BC2074" s="135"/>
      <c r="BD2074" s="136"/>
      <c r="BG2074" s="48"/>
    </row>
    <row r="2075" spans="1:59" s="5" customFormat="1">
      <c r="A2075" s="127"/>
      <c r="G2075" s="17"/>
      <c r="J2075" s="128"/>
      <c r="K2075" s="129"/>
      <c r="L2075" s="129"/>
      <c r="M2075" s="36"/>
      <c r="N2075" s="130"/>
      <c r="S2075" s="17"/>
      <c r="T2075" s="153"/>
      <c r="X2075" s="17"/>
      <c r="Z2075" s="17"/>
      <c r="AA2075" s="131"/>
      <c r="AB2075" s="47"/>
      <c r="AE2075" s="17"/>
      <c r="AG2075" s="17"/>
      <c r="AK2075" s="132"/>
      <c r="AL2075" s="132"/>
      <c r="AM2075" s="132"/>
      <c r="AN2075" s="132"/>
      <c r="AO2075" s="132"/>
      <c r="AP2075" s="132"/>
      <c r="AQ2075" s="132"/>
      <c r="AR2075" s="132"/>
      <c r="AS2075" s="132"/>
      <c r="AT2075" s="133"/>
      <c r="AU2075" s="133"/>
      <c r="AV2075" s="133"/>
      <c r="AW2075" s="133"/>
      <c r="AX2075" s="134"/>
      <c r="AY2075" s="134"/>
      <c r="AZ2075" s="134"/>
      <c r="BA2075" s="134"/>
      <c r="BB2075" s="134"/>
      <c r="BC2075" s="135"/>
      <c r="BD2075" s="136"/>
      <c r="BG2075" s="48"/>
    </row>
    <row r="2076" spans="1:59" s="5" customFormat="1">
      <c r="A2076" s="127"/>
      <c r="G2076" s="17"/>
      <c r="J2076" s="128"/>
      <c r="K2076" s="129"/>
      <c r="L2076" s="129"/>
      <c r="M2076" s="36"/>
      <c r="N2076" s="130"/>
      <c r="S2076" s="17"/>
      <c r="T2076" s="153"/>
      <c r="X2076" s="17"/>
      <c r="Z2076" s="17"/>
      <c r="AA2076" s="131"/>
      <c r="AB2076" s="47"/>
      <c r="AE2076" s="17"/>
      <c r="AG2076" s="17"/>
      <c r="AK2076" s="132"/>
      <c r="AL2076" s="132"/>
      <c r="AM2076" s="132"/>
      <c r="AN2076" s="132"/>
      <c r="AO2076" s="132"/>
      <c r="AP2076" s="132"/>
      <c r="AQ2076" s="132"/>
      <c r="AR2076" s="132"/>
      <c r="AS2076" s="132"/>
      <c r="AT2076" s="133"/>
      <c r="AU2076" s="133"/>
      <c r="AV2076" s="133"/>
      <c r="AW2076" s="133"/>
      <c r="AX2076" s="134"/>
      <c r="AY2076" s="134"/>
      <c r="AZ2076" s="134"/>
      <c r="BA2076" s="134"/>
      <c r="BB2076" s="134"/>
      <c r="BC2076" s="135"/>
      <c r="BD2076" s="136"/>
      <c r="BG2076" s="48"/>
    </row>
    <row r="2077" spans="1:59" s="5" customFormat="1">
      <c r="A2077" s="127"/>
      <c r="G2077" s="17"/>
      <c r="J2077" s="128"/>
      <c r="K2077" s="129"/>
      <c r="L2077" s="129"/>
      <c r="M2077" s="36"/>
      <c r="N2077" s="130"/>
      <c r="S2077" s="17"/>
      <c r="T2077" s="153"/>
      <c r="X2077" s="17"/>
      <c r="Z2077" s="17"/>
      <c r="AA2077" s="131"/>
      <c r="AB2077" s="47"/>
      <c r="AE2077" s="17"/>
      <c r="AG2077" s="17"/>
      <c r="AK2077" s="132"/>
      <c r="AL2077" s="132"/>
      <c r="AM2077" s="132"/>
      <c r="AN2077" s="132"/>
      <c r="AO2077" s="132"/>
      <c r="AP2077" s="132"/>
      <c r="AQ2077" s="132"/>
      <c r="AR2077" s="132"/>
      <c r="AS2077" s="132"/>
      <c r="AT2077" s="133"/>
      <c r="AU2077" s="133"/>
      <c r="AV2077" s="133"/>
      <c r="AW2077" s="133"/>
      <c r="AX2077" s="134"/>
      <c r="AY2077" s="134"/>
      <c r="AZ2077" s="134"/>
      <c r="BA2077" s="134"/>
      <c r="BB2077" s="134"/>
      <c r="BC2077" s="135"/>
      <c r="BD2077" s="136"/>
      <c r="BG2077" s="48"/>
    </row>
    <row r="2078" spans="1:59" s="5" customFormat="1">
      <c r="A2078" s="127"/>
      <c r="G2078" s="17"/>
      <c r="J2078" s="128"/>
      <c r="K2078" s="129"/>
      <c r="L2078" s="129"/>
      <c r="M2078" s="36"/>
      <c r="N2078" s="130"/>
      <c r="S2078" s="17"/>
      <c r="T2078" s="153"/>
      <c r="X2078" s="17"/>
      <c r="Z2078" s="17"/>
      <c r="AA2078" s="131"/>
      <c r="AB2078" s="47"/>
      <c r="AE2078" s="17"/>
      <c r="AG2078" s="17"/>
      <c r="AK2078" s="132"/>
      <c r="AL2078" s="132"/>
      <c r="AM2078" s="132"/>
      <c r="AN2078" s="132"/>
      <c r="AO2078" s="132"/>
      <c r="AP2078" s="132"/>
      <c r="AQ2078" s="132"/>
      <c r="AR2078" s="132"/>
      <c r="AS2078" s="132"/>
      <c r="AT2078" s="133"/>
      <c r="AU2078" s="133"/>
      <c r="AV2078" s="133"/>
      <c r="AW2078" s="133"/>
      <c r="AX2078" s="134"/>
      <c r="AY2078" s="134"/>
      <c r="AZ2078" s="134"/>
      <c r="BA2078" s="134"/>
      <c r="BB2078" s="134"/>
      <c r="BC2078" s="135"/>
      <c r="BD2078" s="136"/>
      <c r="BG2078" s="48"/>
    </row>
    <row r="2079" spans="1:59" s="5" customFormat="1">
      <c r="A2079" s="127"/>
      <c r="G2079" s="17"/>
      <c r="J2079" s="128"/>
      <c r="K2079" s="129"/>
      <c r="L2079" s="129"/>
      <c r="M2079" s="36"/>
      <c r="N2079" s="130"/>
      <c r="S2079" s="17"/>
      <c r="T2079" s="153"/>
      <c r="X2079" s="17"/>
      <c r="Z2079" s="17"/>
      <c r="AA2079" s="131"/>
      <c r="AB2079" s="47"/>
      <c r="AE2079" s="17"/>
      <c r="AG2079" s="17"/>
      <c r="AK2079" s="132"/>
      <c r="AL2079" s="132"/>
      <c r="AM2079" s="132"/>
      <c r="AN2079" s="132"/>
      <c r="AO2079" s="132"/>
      <c r="AP2079" s="132"/>
      <c r="AQ2079" s="132"/>
      <c r="AR2079" s="132"/>
      <c r="AS2079" s="132"/>
      <c r="AT2079" s="133"/>
      <c r="AU2079" s="133"/>
      <c r="AV2079" s="133"/>
      <c r="AW2079" s="133"/>
      <c r="AX2079" s="134"/>
      <c r="AY2079" s="134"/>
      <c r="AZ2079" s="134"/>
      <c r="BA2079" s="134"/>
      <c r="BB2079" s="134"/>
      <c r="BC2079" s="135"/>
      <c r="BD2079" s="136"/>
      <c r="BG2079" s="48"/>
    </row>
    <row r="2080" spans="1:59" s="5" customFormat="1">
      <c r="A2080" s="127"/>
      <c r="G2080" s="17"/>
      <c r="J2080" s="128"/>
      <c r="K2080" s="129"/>
      <c r="L2080" s="129"/>
      <c r="M2080" s="36"/>
      <c r="N2080" s="130"/>
      <c r="S2080" s="17"/>
      <c r="T2080" s="153"/>
      <c r="X2080" s="17"/>
      <c r="Z2080" s="17"/>
      <c r="AA2080" s="131"/>
      <c r="AB2080" s="47"/>
      <c r="AE2080" s="17"/>
      <c r="AG2080" s="17"/>
      <c r="AK2080" s="132"/>
      <c r="AL2080" s="132"/>
      <c r="AM2080" s="132"/>
      <c r="AN2080" s="132"/>
      <c r="AO2080" s="132"/>
      <c r="AP2080" s="132"/>
      <c r="AQ2080" s="132"/>
      <c r="AR2080" s="132"/>
      <c r="AS2080" s="132"/>
      <c r="AT2080" s="133"/>
      <c r="AU2080" s="133"/>
      <c r="AV2080" s="133"/>
      <c r="AW2080" s="133"/>
      <c r="AX2080" s="134"/>
      <c r="AY2080" s="134"/>
      <c r="AZ2080" s="134"/>
      <c r="BA2080" s="134"/>
      <c r="BB2080" s="134"/>
      <c r="BC2080" s="135"/>
      <c r="BD2080" s="136"/>
      <c r="BG2080" s="48"/>
    </row>
    <row r="2081" spans="1:59" s="5" customFormat="1">
      <c r="A2081" s="127"/>
      <c r="G2081" s="17"/>
      <c r="J2081" s="128"/>
      <c r="K2081" s="129"/>
      <c r="L2081" s="129"/>
      <c r="M2081" s="36"/>
      <c r="N2081" s="130"/>
      <c r="S2081" s="17"/>
      <c r="T2081" s="153"/>
      <c r="X2081" s="17"/>
      <c r="Z2081" s="17"/>
      <c r="AA2081" s="131"/>
      <c r="AB2081" s="47"/>
      <c r="AE2081" s="17"/>
      <c r="AG2081" s="17"/>
      <c r="AK2081" s="132"/>
      <c r="AL2081" s="132"/>
      <c r="AM2081" s="132"/>
      <c r="AN2081" s="132"/>
      <c r="AO2081" s="132"/>
      <c r="AP2081" s="132"/>
      <c r="AQ2081" s="132"/>
      <c r="AR2081" s="132"/>
      <c r="AS2081" s="132"/>
      <c r="AT2081" s="133"/>
      <c r="AU2081" s="133"/>
      <c r="AV2081" s="133"/>
      <c r="AW2081" s="133"/>
      <c r="AX2081" s="134"/>
      <c r="AY2081" s="134"/>
      <c r="AZ2081" s="134"/>
      <c r="BA2081" s="134"/>
      <c r="BB2081" s="134"/>
      <c r="BC2081" s="135"/>
      <c r="BD2081" s="136"/>
      <c r="BG2081" s="48"/>
    </row>
    <row r="2082" spans="1:59" s="5" customFormat="1">
      <c r="A2082" s="127"/>
      <c r="G2082" s="17"/>
      <c r="J2082" s="128"/>
      <c r="K2082" s="129"/>
      <c r="L2082" s="129"/>
      <c r="M2082" s="36"/>
      <c r="N2082" s="130"/>
      <c r="S2082" s="17"/>
      <c r="T2082" s="153"/>
      <c r="X2082" s="17"/>
      <c r="Z2082" s="17"/>
      <c r="AA2082" s="131"/>
      <c r="AB2082" s="47"/>
      <c r="AE2082" s="17"/>
      <c r="AG2082" s="17"/>
      <c r="AK2082" s="132"/>
      <c r="AL2082" s="132"/>
      <c r="AM2082" s="132"/>
      <c r="AN2082" s="132"/>
      <c r="AO2082" s="132"/>
      <c r="AP2082" s="132"/>
      <c r="AQ2082" s="132"/>
      <c r="AR2082" s="132"/>
      <c r="AS2082" s="132"/>
      <c r="AT2082" s="133"/>
      <c r="AU2082" s="133"/>
      <c r="AV2082" s="133"/>
      <c r="AW2082" s="133"/>
      <c r="AX2082" s="134"/>
      <c r="AY2082" s="134"/>
      <c r="AZ2082" s="134"/>
      <c r="BA2082" s="134"/>
      <c r="BB2082" s="134"/>
      <c r="BC2082" s="135"/>
      <c r="BD2082" s="136"/>
      <c r="BG2082" s="48"/>
    </row>
    <row r="2083" spans="1:59" s="5" customFormat="1">
      <c r="A2083" s="127"/>
      <c r="G2083" s="17"/>
      <c r="J2083" s="128"/>
      <c r="K2083" s="129"/>
      <c r="L2083" s="129"/>
      <c r="M2083" s="36"/>
      <c r="N2083" s="130"/>
      <c r="S2083" s="17"/>
      <c r="T2083" s="153"/>
      <c r="X2083" s="17"/>
      <c r="Z2083" s="17"/>
      <c r="AA2083" s="131"/>
      <c r="AB2083" s="47"/>
      <c r="AE2083" s="17"/>
      <c r="AG2083" s="17"/>
      <c r="AK2083" s="132"/>
      <c r="AL2083" s="132"/>
      <c r="AM2083" s="132"/>
      <c r="AN2083" s="132"/>
      <c r="AO2083" s="132"/>
      <c r="AP2083" s="132"/>
      <c r="AQ2083" s="132"/>
      <c r="AR2083" s="132"/>
      <c r="AS2083" s="132"/>
      <c r="AT2083" s="133"/>
      <c r="AU2083" s="133"/>
      <c r="AV2083" s="133"/>
      <c r="AW2083" s="133"/>
      <c r="AX2083" s="134"/>
      <c r="AY2083" s="134"/>
      <c r="AZ2083" s="134"/>
      <c r="BA2083" s="134"/>
      <c r="BB2083" s="134"/>
      <c r="BC2083" s="135"/>
      <c r="BD2083" s="136"/>
      <c r="BG2083" s="48"/>
    </row>
    <row r="2084" spans="1:59" s="5" customFormat="1">
      <c r="A2084" s="127"/>
      <c r="G2084" s="17"/>
      <c r="J2084" s="128"/>
      <c r="K2084" s="129"/>
      <c r="L2084" s="129"/>
      <c r="M2084" s="36"/>
      <c r="N2084" s="130"/>
      <c r="S2084" s="17"/>
      <c r="T2084" s="153"/>
      <c r="X2084" s="17"/>
      <c r="Z2084" s="17"/>
      <c r="AA2084" s="131"/>
      <c r="AB2084" s="47"/>
      <c r="AE2084" s="17"/>
      <c r="AG2084" s="17"/>
      <c r="AK2084" s="132"/>
      <c r="AL2084" s="132"/>
      <c r="AM2084" s="132"/>
      <c r="AN2084" s="132"/>
      <c r="AO2084" s="132"/>
      <c r="AP2084" s="132"/>
      <c r="AQ2084" s="132"/>
      <c r="AR2084" s="132"/>
      <c r="AS2084" s="132"/>
      <c r="AT2084" s="133"/>
      <c r="AU2084" s="133"/>
      <c r="AV2084" s="133"/>
      <c r="AW2084" s="133"/>
      <c r="AX2084" s="134"/>
      <c r="AY2084" s="134"/>
      <c r="AZ2084" s="134"/>
      <c r="BA2084" s="134"/>
      <c r="BB2084" s="134"/>
      <c r="BC2084" s="135"/>
      <c r="BD2084" s="136"/>
      <c r="BG2084" s="48"/>
    </row>
    <row r="2085" spans="1:59" s="5" customFormat="1">
      <c r="A2085" s="127"/>
      <c r="G2085" s="17"/>
      <c r="J2085" s="128"/>
      <c r="K2085" s="129"/>
      <c r="L2085" s="129"/>
      <c r="M2085" s="36"/>
      <c r="N2085" s="130"/>
      <c r="S2085" s="17"/>
      <c r="T2085" s="153"/>
      <c r="X2085" s="17"/>
      <c r="Z2085" s="17"/>
      <c r="AA2085" s="131"/>
      <c r="AB2085" s="47"/>
      <c r="AE2085" s="17"/>
      <c r="AG2085" s="17"/>
      <c r="AK2085" s="132"/>
      <c r="AL2085" s="132"/>
      <c r="AM2085" s="132"/>
      <c r="AN2085" s="132"/>
      <c r="AO2085" s="132"/>
      <c r="AP2085" s="132"/>
      <c r="AQ2085" s="132"/>
      <c r="AR2085" s="132"/>
      <c r="AS2085" s="132"/>
      <c r="AT2085" s="133"/>
      <c r="AU2085" s="133"/>
      <c r="AV2085" s="133"/>
      <c r="AW2085" s="133"/>
      <c r="AX2085" s="134"/>
      <c r="AY2085" s="134"/>
      <c r="AZ2085" s="134"/>
      <c r="BA2085" s="134"/>
      <c r="BB2085" s="134"/>
      <c r="BC2085" s="135"/>
      <c r="BD2085" s="136"/>
      <c r="BG2085" s="48"/>
    </row>
    <row r="2086" spans="1:59" s="5" customFormat="1">
      <c r="A2086" s="127"/>
      <c r="G2086" s="17"/>
      <c r="J2086" s="128"/>
      <c r="K2086" s="129"/>
      <c r="L2086" s="129"/>
      <c r="M2086" s="36"/>
      <c r="N2086" s="130"/>
      <c r="S2086" s="17"/>
      <c r="T2086" s="153"/>
      <c r="X2086" s="17"/>
      <c r="Z2086" s="17"/>
      <c r="AA2086" s="131"/>
      <c r="AB2086" s="47"/>
      <c r="AE2086" s="17"/>
      <c r="AG2086" s="17"/>
      <c r="AK2086" s="132"/>
      <c r="AL2086" s="132"/>
      <c r="AM2086" s="132"/>
      <c r="AN2086" s="132"/>
      <c r="AO2086" s="132"/>
      <c r="AP2086" s="132"/>
      <c r="AQ2086" s="132"/>
      <c r="AR2086" s="132"/>
      <c r="AS2086" s="132"/>
      <c r="AT2086" s="133"/>
      <c r="AU2086" s="133"/>
      <c r="AV2086" s="133"/>
      <c r="AW2086" s="133"/>
      <c r="AX2086" s="134"/>
      <c r="AY2086" s="134"/>
      <c r="AZ2086" s="134"/>
      <c r="BA2086" s="134"/>
      <c r="BB2086" s="134"/>
      <c r="BC2086" s="135"/>
      <c r="BD2086" s="136"/>
      <c r="BG2086" s="48"/>
    </row>
    <row r="2087" spans="1:59" s="5" customFormat="1">
      <c r="A2087" s="127"/>
      <c r="G2087" s="17"/>
      <c r="J2087" s="128"/>
      <c r="K2087" s="129"/>
      <c r="L2087" s="129"/>
      <c r="M2087" s="36"/>
      <c r="N2087" s="130"/>
      <c r="S2087" s="17"/>
      <c r="T2087" s="153"/>
      <c r="X2087" s="17"/>
      <c r="Z2087" s="17"/>
      <c r="AA2087" s="131"/>
      <c r="AB2087" s="47"/>
      <c r="AE2087" s="17"/>
      <c r="AG2087" s="17"/>
      <c r="AK2087" s="132"/>
      <c r="AL2087" s="132"/>
      <c r="AM2087" s="132"/>
      <c r="AN2087" s="132"/>
      <c r="AO2087" s="132"/>
      <c r="AP2087" s="132"/>
      <c r="AQ2087" s="132"/>
      <c r="AR2087" s="132"/>
      <c r="AS2087" s="132"/>
      <c r="AT2087" s="133"/>
      <c r="AU2087" s="133"/>
      <c r="AV2087" s="133"/>
      <c r="AW2087" s="133"/>
      <c r="AX2087" s="134"/>
      <c r="AY2087" s="134"/>
      <c r="AZ2087" s="134"/>
      <c r="BA2087" s="134"/>
      <c r="BB2087" s="134"/>
      <c r="BC2087" s="135"/>
      <c r="BD2087" s="136"/>
      <c r="BG2087" s="48"/>
    </row>
    <row r="2088" spans="1:59" s="5" customFormat="1">
      <c r="A2088" s="127"/>
      <c r="G2088" s="17"/>
      <c r="J2088" s="128"/>
      <c r="K2088" s="129"/>
      <c r="L2088" s="129"/>
      <c r="M2088" s="36"/>
      <c r="N2088" s="130"/>
      <c r="S2088" s="17"/>
      <c r="T2088" s="153"/>
      <c r="X2088" s="17"/>
      <c r="Z2088" s="17"/>
      <c r="AA2088" s="131"/>
      <c r="AB2088" s="47"/>
      <c r="AE2088" s="17"/>
      <c r="AG2088" s="17"/>
      <c r="AK2088" s="132"/>
      <c r="AL2088" s="132"/>
      <c r="AM2088" s="132"/>
      <c r="AN2088" s="132"/>
      <c r="AO2088" s="132"/>
      <c r="AP2088" s="132"/>
      <c r="AQ2088" s="132"/>
      <c r="AR2088" s="132"/>
      <c r="AS2088" s="132"/>
      <c r="AT2088" s="133"/>
      <c r="AU2088" s="133"/>
      <c r="AV2088" s="133"/>
      <c r="AW2088" s="133"/>
      <c r="AX2088" s="134"/>
      <c r="AY2088" s="134"/>
      <c r="AZ2088" s="134"/>
      <c r="BA2088" s="134"/>
      <c r="BB2088" s="134"/>
      <c r="BC2088" s="135"/>
      <c r="BD2088" s="136"/>
      <c r="BG2088" s="48"/>
    </row>
    <row r="2089" spans="1:59" s="5" customFormat="1">
      <c r="A2089" s="127"/>
      <c r="G2089" s="17"/>
      <c r="J2089" s="128"/>
      <c r="K2089" s="129"/>
      <c r="L2089" s="129"/>
      <c r="M2089" s="36"/>
      <c r="N2089" s="130"/>
      <c r="S2089" s="17"/>
      <c r="T2089" s="153"/>
      <c r="X2089" s="17"/>
      <c r="Z2089" s="17"/>
      <c r="AA2089" s="131"/>
      <c r="AB2089" s="47"/>
      <c r="AE2089" s="17"/>
      <c r="AG2089" s="17"/>
      <c r="AK2089" s="132"/>
      <c r="AL2089" s="132"/>
      <c r="AM2089" s="132"/>
      <c r="AN2089" s="132"/>
      <c r="AO2089" s="132"/>
      <c r="AP2089" s="132"/>
      <c r="AQ2089" s="132"/>
      <c r="AR2089" s="132"/>
      <c r="AS2089" s="132"/>
      <c r="AT2089" s="133"/>
      <c r="AU2089" s="133"/>
      <c r="AV2089" s="133"/>
      <c r="AW2089" s="133"/>
      <c r="AX2089" s="134"/>
      <c r="AY2089" s="134"/>
      <c r="AZ2089" s="134"/>
      <c r="BA2089" s="134"/>
      <c r="BB2089" s="134"/>
      <c r="BC2089" s="135"/>
      <c r="BD2089" s="136"/>
      <c r="BG2089" s="48"/>
    </row>
    <row r="2090" spans="1:59" s="5" customFormat="1">
      <c r="A2090" s="127"/>
      <c r="G2090" s="17"/>
      <c r="J2090" s="128"/>
      <c r="K2090" s="129"/>
      <c r="L2090" s="129"/>
      <c r="M2090" s="36"/>
      <c r="N2090" s="130"/>
      <c r="S2090" s="17"/>
      <c r="T2090" s="153"/>
      <c r="X2090" s="17"/>
      <c r="Z2090" s="17"/>
      <c r="AA2090" s="131"/>
      <c r="AB2090" s="47"/>
      <c r="AE2090" s="17"/>
      <c r="AG2090" s="17"/>
      <c r="AK2090" s="132"/>
      <c r="AL2090" s="132"/>
      <c r="AM2090" s="132"/>
      <c r="AN2090" s="132"/>
      <c r="AO2090" s="132"/>
      <c r="AP2090" s="132"/>
      <c r="AQ2090" s="132"/>
      <c r="AR2090" s="132"/>
      <c r="AS2090" s="132"/>
      <c r="AT2090" s="133"/>
      <c r="AU2090" s="133"/>
      <c r="AV2090" s="133"/>
      <c r="AW2090" s="133"/>
      <c r="AX2090" s="134"/>
      <c r="AY2090" s="134"/>
      <c r="AZ2090" s="134"/>
      <c r="BA2090" s="134"/>
      <c r="BB2090" s="134"/>
      <c r="BC2090" s="135"/>
      <c r="BD2090" s="136"/>
      <c r="BG2090" s="48"/>
    </row>
    <row r="2091" spans="1:59" s="5" customFormat="1">
      <c r="A2091" s="127"/>
      <c r="G2091" s="17"/>
      <c r="J2091" s="128"/>
      <c r="K2091" s="129"/>
      <c r="L2091" s="129"/>
      <c r="M2091" s="36"/>
      <c r="N2091" s="130"/>
      <c r="S2091" s="17"/>
      <c r="T2091" s="153"/>
      <c r="X2091" s="17"/>
      <c r="Z2091" s="17"/>
      <c r="AA2091" s="131"/>
      <c r="AB2091" s="47"/>
      <c r="AE2091" s="17"/>
      <c r="AG2091" s="17"/>
      <c r="AK2091" s="132"/>
      <c r="AL2091" s="132"/>
      <c r="AM2091" s="132"/>
      <c r="AN2091" s="132"/>
      <c r="AO2091" s="132"/>
      <c r="AP2091" s="132"/>
      <c r="AQ2091" s="132"/>
      <c r="AR2091" s="132"/>
      <c r="AS2091" s="132"/>
      <c r="AT2091" s="133"/>
      <c r="AU2091" s="133"/>
      <c r="AV2091" s="133"/>
      <c r="AW2091" s="133"/>
      <c r="AX2091" s="134"/>
      <c r="AY2091" s="134"/>
      <c r="AZ2091" s="134"/>
      <c r="BA2091" s="134"/>
      <c r="BB2091" s="134"/>
      <c r="BC2091" s="135"/>
      <c r="BD2091" s="136"/>
      <c r="BG2091" s="48"/>
    </row>
    <row r="2092" spans="1:59" s="5" customFormat="1">
      <c r="A2092" s="127"/>
      <c r="G2092" s="17"/>
      <c r="J2092" s="128"/>
      <c r="K2092" s="129"/>
      <c r="L2092" s="129"/>
      <c r="M2092" s="36"/>
      <c r="N2092" s="130"/>
      <c r="S2092" s="17"/>
      <c r="T2092" s="153"/>
      <c r="X2092" s="17"/>
      <c r="Z2092" s="17"/>
      <c r="AA2092" s="131"/>
      <c r="AB2092" s="47"/>
      <c r="AE2092" s="17"/>
      <c r="AG2092" s="17"/>
      <c r="AK2092" s="132"/>
      <c r="AL2092" s="132"/>
      <c r="AM2092" s="132"/>
      <c r="AN2092" s="132"/>
      <c r="AO2092" s="132"/>
      <c r="AP2092" s="132"/>
      <c r="AQ2092" s="132"/>
      <c r="AR2092" s="132"/>
      <c r="AS2092" s="132"/>
      <c r="AT2092" s="133"/>
      <c r="AU2092" s="133"/>
      <c r="AV2092" s="133"/>
      <c r="AW2092" s="133"/>
      <c r="AX2092" s="134"/>
      <c r="AY2092" s="134"/>
      <c r="AZ2092" s="134"/>
      <c r="BA2092" s="134"/>
      <c r="BB2092" s="134"/>
      <c r="BC2092" s="135"/>
      <c r="BD2092" s="136"/>
      <c r="BG2092" s="48"/>
    </row>
    <row r="2093" spans="1:59" s="5" customFormat="1">
      <c r="A2093" s="127"/>
      <c r="G2093" s="17"/>
      <c r="J2093" s="128"/>
      <c r="K2093" s="129"/>
      <c r="L2093" s="129"/>
      <c r="M2093" s="36"/>
      <c r="N2093" s="130"/>
      <c r="S2093" s="17"/>
      <c r="T2093" s="153"/>
      <c r="X2093" s="17"/>
      <c r="Z2093" s="17"/>
      <c r="AA2093" s="131"/>
      <c r="AB2093" s="47"/>
      <c r="AE2093" s="17"/>
      <c r="AG2093" s="17"/>
      <c r="AK2093" s="132"/>
      <c r="AL2093" s="132"/>
      <c r="AM2093" s="132"/>
      <c r="AN2093" s="132"/>
      <c r="AO2093" s="132"/>
      <c r="AP2093" s="132"/>
      <c r="AQ2093" s="132"/>
      <c r="AR2093" s="132"/>
      <c r="AS2093" s="132"/>
      <c r="AT2093" s="133"/>
      <c r="AU2093" s="133"/>
      <c r="AV2093" s="133"/>
      <c r="AW2093" s="133"/>
      <c r="AX2093" s="134"/>
      <c r="AY2093" s="134"/>
      <c r="AZ2093" s="134"/>
      <c r="BA2093" s="134"/>
      <c r="BB2093" s="134"/>
      <c r="BC2093" s="135"/>
      <c r="BD2093" s="136"/>
      <c r="BG2093" s="48"/>
    </row>
    <row r="2094" spans="1:59" s="5" customFormat="1">
      <c r="A2094" s="127"/>
      <c r="G2094" s="17"/>
      <c r="J2094" s="128"/>
      <c r="K2094" s="129"/>
      <c r="L2094" s="129"/>
      <c r="M2094" s="36"/>
      <c r="N2094" s="130"/>
      <c r="S2094" s="17"/>
      <c r="T2094" s="153"/>
      <c r="X2094" s="17"/>
      <c r="Z2094" s="17"/>
      <c r="AA2094" s="131"/>
      <c r="AB2094" s="47"/>
      <c r="AE2094" s="17"/>
      <c r="AG2094" s="17"/>
      <c r="AK2094" s="132"/>
      <c r="AL2094" s="132"/>
      <c r="AM2094" s="132"/>
      <c r="AN2094" s="132"/>
      <c r="AO2094" s="132"/>
      <c r="AP2094" s="132"/>
      <c r="AQ2094" s="132"/>
      <c r="AR2094" s="132"/>
      <c r="AS2094" s="132"/>
      <c r="AT2094" s="133"/>
      <c r="AU2094" s="133"/>
      <c r="AV2094" s="133"/>
      <c r="AW2094" s="133"/>
      <c r="AX2094" s="134"/>
      <c r="AY2094" s="134"/>
      <c r="AZ2094" s="134"/>
      <c r="BA2094" s="134"/>
      <c r="BB2094" s="134"/>
      <c r="BC2094" s="135"/>
      <c r="BD2094" s="136"/>
      <c r="BG2094" s="48"/>
    </row>
    <row r="2095" spans="1:59" s="5" customFormat="1">
      <c r="A2095" s="127"/>
      <c r="G2095" s="17"/>
      <c r="J2095" s="128"/>
      <c r="K2095" s="129"/>
      <c r="L2095" s="129"/>
      <c r="M2095" s="36"/>
      <c r="N2095" s="130"/>
      <c r="S2095" s="17"/>
      <c r="T2095" s="153"/>
      <c r="X2095" s="17"/>
      <c r="Z2095" s="17"/>
      <c r="AA2095" s="131"/>
      <c r="AB2095" s="47"/>
      <c r="AE2095" s="17"/>
      <c r="AG2095" s="17"/>
      <c r="AK2095" s="132"/>
      <c r="AL2095" s="132"/>
      <c r="AM2095" s="132"/>
      <c r="AN2095" s="132"/>
      <c r="AO2095" s="132"/>
      <c r="AP2095" s="132"/>
      <c r="AQ2095" s="132"/>
      <c r="AR2095" s="132"/>
      <c r="AS2095" s="132"/>
      <c r="AT2095" s="133"/>
      <c r="AU2095" s="133"/>
      <c r="AV2095" s="133"/>
      <c r="AW2095" s="133"/>
      <c r="AX2095" s="134"/>
      <c r="AY2095" s="134"/>
      <c r="AZ2095" s="134"/>
      <c r="BA2095" s="134"/>
      <c r="BB2095" s="134"/>
      <c r="BC2095" s="135"/>
      <c r="BD2095" s="136"/>
      <c r="BG2095" s="48"/>
    </row>
    <row r="2096" spans="1:59" s="5" customFormat="1">
      <c r="A2096" s="127"/>
      <c r="G2096" s="17"/>
      <c r="J2096" s="128"/>
      <c r="K2096" s="129"/>
      <c r="L2096" s="129"/>
      <c r="M2096" s="36"/>
      <c r="N2096" s="130"/>
      <c r="S2096" s="17"/>
      <c r="T2096" s="153"/>
      <c r="X2096" s="17"/>
      <c r="Z2096" s="17"/>
      <c r="AA2096" s="131"/>
      <c r="AB2096" s="47"/>
      <c r="AE2096" s="17"/>
      <c r="AG2096" s="17"/>
      <c r="AK2096" s="132"/>
      <c r="AL2096" s="132"/>
      <c r="AM2096" s="132"/>
      <c r="AN2096" s="132"/>
      <c r="AO2096" s="132"/>
      <c r="AP2096" s="132"/>
      <c r="AQ2096" s="132"/>
      <c r="AR2096" s="132"/>
      <c r="AS2096" s="132"/>
      <c r="AT2096" s="133"/>
      <c r="AU2096" s="133"/>
      <c r="AV2096" s="133"/>
      <c r="AW2096" s="133"/>
      <c r="AX2096" s="134"/>
      <c r="AY2096" s="134"/>
      <c r="AZ2096" s="134"/>
      <c r="BA2096" s="134"/>
      <c r="BB2096" s="134"/>
      <c r="BC2096" s="135"/>
      <c r="BD2096" s="136"/>
      <c r="BG2096" s="48"/>
    </row>
    <row r="2097" spans="1:59" s="5" customFormat="1">
      <c r="A2097" s="127"/>
      <c r="G2097" s="17"/>
      <c r="J2097" s="128"/>
      <c r="K2097" s="129"/>
      <c r="L2097" s="129"/>
      <c r="M2097" s="36"/>
      <c r="N2097" s="130"/>
      <c r="S2097" s="17"/>
      <c r="T2097" s="153"/>
      <c r="X2097" s="17"/>
      <c r="Z2097" s="17"/>
      <c r="AA2097" s="131"/>
      <c r="AB2097" s="47"/>
      <c r="AE2097" s="17"/>
      <c r="AG2097" s="17"/>
      <c r="AK2097" s="132"/>
      <c r="AL2097" s="132"/>
      <c r="AM2097" s="132"/>
      <c r="AN2097" s="132"/>
      <c r="AO2097" s="132"/>
      <c r="AP2097" s="132"/>
      <c r="AQ2097" s="132"/>
      <c r="AR2097" s="132"/>
      <c r="AS2097" s="132"/>
      <c r="AT2097" s="133"/>
      <c r="AU2097" s="133"/>
      <c r="AV2097" s="133"/>
      <c r="AW2097" s="133"/>
      <c r="AX2097" s="134"/>
      <c r="AY2097" s="134"/>
      <c r="AZ2097" s="134"/>
      <c r="BA2097" s="134"/>
      <c r="BB2097" s="134"/>
      <c r="BC2097" s="135"/>
      <c r="BD2097" s="136"/>
      <c r="BG2097" s="48"/>
    </row>
    <row r="2098" spans="1:59" s="5" customFormat="1">
      <c r="A2098" s="127"/>
      <c r="G2098" s="17"/>
      <c r="J2098" s="128"/>
      <c r="K2098" s="129"/>
      <c r="L2098" s="129"/>
      <c r="M2098" s="36"/>
      <c r="N2098" s="130"/>
      <c r="S2098" s="17"/>
      <c r="T2098" s="153"/>
      <c r="X2098" s="17"/>
      <c r="Z2098" s="17"/>
      <c r="AA2098" s="131"/>
      <c r="AB2098" s="47"/>
      <c r="AE2098" s="17"/>
      <c r="AG2098" s="17"/>
      <c r="AK2098" s="132"/>
      <c r="AL2098" s="132"/>
      <c r="AM2098" s="132"/>
      <c r="AN2098" s="132"/>
      <c r="AO2098" s="132"/>
      <c r="AP2098" s="132"/>
      <c r="AQ2098" s="132"/>
      <c r="AR2098" s="132"/>
      <c r="AS2098" s="132"/>
      <c r="AT2098" s="133"/>
      <c r="AU2098" s="133"/>
      <c r="AV2098" s="133"/>
      <c r="AW2098" s="133"/>
      <c r="AX2098" s="134"/>
      <c r="AY2098" s="134"/>
      <c r="AZ2098" s="134"/>
      <c r="BA2098" s="134"/>
      <c r="BB2098" s="134"/>
      <c r="BC2098" s="135"/>
      <c r="BD2098" s="136"/>
      <c r="BG2098" s="48"/>
    </row>
    <row r="2099" spans="1:59" s="5" customFormat="1">
      <c r="A2099" s="127"/>
      <c r="G2099" s="17"/>
      <c r="J2099" s="128"/>
      <c r="K2099" s="129"/>
      <c r="L2099" s="129"/>
      <c r="M2099" s="36"/>
      <c r="N2099" s="130"/>
      <c r="S2099" s="17"/>
      <c r="T2099" s="153"/>
      <c r="X2099" s="17"/>
      <c r="Z2099" s="17"/>
      <c r="AA2099" s="131"/>
      <c r="AB2099" s="47"/>
      <c r="AE2099" s="17"/>
      <c r="AG2099" s="17"/>
      <c r="AK2099" s="132"/>
      <c r="AL2099" s="132"/>
      <c r="AM2099" s="132"/>
      <c r="AN2099" s="132"/>
      <c r="AO2099" s="132"/>
      <c r="AP2099" s="132"/>
      <c r="AQ2099" s="132"/>
      <c r="AR2099" s="132"/>
      <c r="AS2099" s="132"/>
      <c r="AT2099" s="133"/>
      <c r="AU2099" s="133"/>
      <c r="AV2099" s="133"/>
      <c r="AW2099" s="133"/>
      <c r="AX2099" s="134"/>
      <c r="AY2099" s="134"/>
      <c r="AZ2099" s="134"/>
      <c r="BA2099" s="134"/>
      <c r="BB2099" s="134"/>
      <c r="BC2099" s="135"/>
      <c r="BD2099" s="136"/>
      <c r="BG2099" s="48"/>
    </row>
    <row r="2100" spans="1:59" s="5" customFormat="1">
      <c r="A2100" s="127"/>
      <c r="G2100" s="17"/>
      <c r="J2100" s="128"/>
      <c r="K2100" s="129"/>
      <c r="L2100" s="129"/>
      <c r="M2100" s="36"/>
      <c r="N2100" s="130"/>
      <c r="S2100" s="17"/>
      <c r="T2100" s="153"/>
      <c r="X2100" s="17"/>
      <c r="Z2100" s="17"/>
      <c r="AA2100" s="131"/>
      <c r="AB2100" s="47"/>
      <c r="AE2100" s="17"/>
      <c r="AG2100" s="17"/>
      <c r="AK2100" s="132"/>
      <c r="AL2100" s="132"/>
      <c r="AM2100" s="132"/>
      <c r="AN2100" s="132"/>
      <c r="AO2100" s="132"/>
      <c r="AP2100" s="132"/>
      <c r="AQ2100" s="132"/>
      <c r="AR2100" s="132"/>
      <c r="AS2100" s="132"/>
      <c r="AT2100" s="133"/>
      <c r="AU2100" s="133"/>
      <c r="AV2100" s="133"/>
      <c r="AW2100" s="133"/>
      <c r="AX2100" s="134"/>
      <c r="AY2100" s="134"/>
      <c r="AZ2100" s="134"/>
      <c r="BA2100" s="134"/>
      <c r="BB2100" s="134"/>
      <c r="BC2100" s="135"/>
      <c r="BD2100" s="136"/>
      <c r="BG2100" s="48"/>
    </row>
    <row r="2101" spans="1:59" s="5" customFormat="1">
      <c r="A2101" s="127"/>
      <c r="G2101" s="17"/>
      <c r="J2101" s="128"/>
      <c r="K2101" s="129"/>
      <c r="L2101" s="129"/>
      <c r="M2101" s="36"/>
      <c r="N2101" s="130"/>
      <c r="S2101" s="17"/>
      <c r="T2101" s="153"/>
      <c r="X2101" s="17"/>
      <c r="Z2101" s="17"/>
      <c r="AA2101" s="131"/>
      <c r="AB2101" s="47"/>
      <c r="AE2101" s="17"/>
      <c r="AG2101" s="17"/>
      <c r="AK2101" s="132"/>
      <c r="AL2101" s="132"/>
      <c r="AM2101" s="132"/>
      <c r="AN2101" s="132"/>
      <c r="AO2101" s="132"/>
      <c r="AP2101" s="132"/>
      <c r="AQ2101" s="132"/>
      <c r="AR2101" s="132"/>
      <c r="AS2101" s="132"/>
      <c r="AT2101" s="133"/>
      <c r="AU2101" s="133"/>
      <c r="AV2101" s="133"/>
      <c r="AW2101" s="133"/>
      <c r="AX2101" s="134"/>
      <c r="AY2101" s="134"/>
      <c r="AZ2101" s="134"/>
      <c r="BA2101" s="134"/>
      <c r="BB2101" s="134"/>
      <c r="BC2101" s="135"/>
      <c r="BD2101" s="136"/>
      <c r="BG2101" s="48"/>
    </row>
    <row r="2102" spans="1:59" s="5" customFormat="1">
      <c r="A2102" s="127"/>
      <c r="G2102" s="17"/>
      <c r="J2102" s="128"/>
      <c r="K2102" s="129"/>
      <c r="L2102" s="129"/>
      <c r="M2102" s="36"/>
      <c r="N2102" s="130"/>
      <c r="S2102" s="17"/>
      <c r="T2102" s="153"/>
      <c r="X2102" s="17"/>
      <c r="Z2102" s="17"/>
      <c r="AA2102" s="131"/>
      <c r="AB2102" s="47"/>
      <c r="AE2102" s="17"/>
      <c r="AG2102" s="17"/>
      <c r="AK2102" s="132"/>
      <c r="AL2102" s="132"/>
      <c r="AM2102" s="132"/>
      <c r="AN2102" s="132"/>
      <c r="AO2102" s="132"/>
      <c r="AP2102" s="132"/>
      <c r="AQ2102" s="132"/>
      <c r="AR2102" s="132"/>
      <c r="AS2102" s="132"/>
      <c r="AT2102" s="133"/>
      <c r="AU2102" s="133"/>
      <c r="AV2102" s="133"/>
      <c r="AW2102" s="133"/>
      <c r="AX2102" s="134"/>
      <c r="AY2102" s="134"/>
      <c r="AZ2102" s="134"/>
      <c r="BA2102" s="134"/>
      <c r="BB2102" s="134"/>
      <c r="BC2102" s="135"/>
      <c r="BD2102" s="136"/>
      <c r="BG2102" s="48"/>
    </row>
    <row r="2103" spans="1:59" s="5" customFormat="1">
      <c r="A2103" s="127"/>
      <c r="G2103" s="17"/>
      <c r="J2103" s="128"/>
      <c r="K2103" s="129"/>
      <c r="L2103" s="129"/>
      <c r="M2103" s="36"/>
      <c r="N2103" s="130"/>
      <c r="S2103" s="17"/>
      <c r="T2103" s="153"/>
      <c r="X2103" s="17"/>
      <c r="Z2103" s="17"/>
      <c r="AA2103" s="131"/>
      <c r="AB2103" s="47"/>
      <c r="AE2103" s="17"/>
      <c r="AG2103" s="17"/>
      <c r="AK2103" s="132"/>
      <c r="AL2103" s="132"/>
      <c r="AM2103" s="132"/>
      <c r="AN2103" s="132"/>
      <c r="AO2103" s="132"/>
      <c r="AP2103" s="132"/>
      <c r="AQ2103" s="132"/>
      <c r="AR2103" s="132"/>
      <c r="AS2103" s="132"/>
      <c r="AT2103" s="133"/>
      <c r="AU2103" s="133"/>
      <c r="AV2103" s="133"/>
      <c r="AW2103" s="133"/>
      <c r="AX2103" s="134"/>
      <c r="AY2103" s="134"/>
      <c r="AZ2103" s="134"/>
      <c r="BA2103" s="134"/>
      <c r="BB2103" s="134"/>
      <c r="BC2103" s="135"/>
      <c r="BD2103" s="136"/>
      <c r="BG2103" s="48"/>
    </row>
    <row r="2104" spans="1:59" s="5" customFormat="1">
      <c r="A2104" s="127"/>
      <c r="G2104" s="17"/>
      <c r="J2104" s="128"/>
      <c r="K2104" s="129"/>
      <c r="L2104" s="129"/>
      <c r="M2104" s="36"/>
      <c r="N2104" s="130"/>
      <c r="S2104" s="17"/>
      <c r="T2104" s="153"/>
      <c r="X2104" s="17"/>
      <c r="Z2104" s="17"/>
      <c r="AA2104" s="131"/>
      <c r="AB2104" s="47"/>
      <c r="AE2104" s="17"/>
      <c r="AG2104" s="17"/>
      <c r="AK2104" s="132"/>
      <c r="AL2104" s="132"/>
      <c r="AM2104" s="132"/>
      <c r="AN2104" s="132"/>
      <c r="AO2104" s="132"/>
      <c r="AP2104" s="132"/>
      <c r="AQ2104" s="132"/>
      <c r="AR2104" s="132"/>
      <c r="AS2104" s="132"/>
      <c r="AT2104" s="133"/>
      <c r="AU2104" s="133"/>
      <c r="AV2104" s="133"/>
      <c r="AW2104" s="133"/>
      <c r="AX2104" s="134"/>
      <c r="AY2104" s="134"/>
      <c r="AZ2104" s="134"/>
      <c r="BA2104" s="134"/>
      <c r="BB2104" s="134"/>
      <c r="BC2104" s="135"/>
      <c r="BD2104" s="136"/>
      <c r="BG2104" s="48"/>
    </row>
    <row r="2105" spans="1:59" s="5" customFormat="1">
      <c r="A2105" s="127"/>
      <c r="G2105" s="17"/>
      <c r="J2105" s="128"/>
      <c r="K2105" s="129"/>
      <c r="L2105" s="129"/>
      <c r="M2105" s="36"/>
      <c r="N2105" s="130"/>
      <c r="S2105" s="17"/>
      <c r="T2105" s="153"/>
      <c r="X2105" s="17"/>
      <c r="Z2105" s="17"/>
      <c r="AA2105" s="131"/>
      <c r="AB2105" s="47"/>
      <c r="AE2105" s="17"/>
      <c r="AG2105" s="17"/>
      <c r="AK2105" s="132"/>
      <c r="AL2105" s="132"/>
      <c r="AM2105" s="132"/>
      <c r="AN2105" s="132"/>
      <c r="AO2105" s="132"/>
      <c r="AP2105" s="132"/>
      <c r="AQ2105" s="132"/>
      <c r="AR2105" s="132"/>
      <c r="AS2105" s="132"/>
      <c r="AT2105" s="133"/>
      <c r="AU2105" s="133"/>
      <c r="AV2105" s="133"/>
      <c r="AW2105" s="133"/>
      <c r="AX2105" s="134"/>
      <c r="AY2105" s="134"/>
      <c r="AZ2105" s="134"/>
      <c r="BA2105" s="134"/>
      <c r="BB2105" s="134"/>
      <c r="BC2105" s="135"/>
      <c r="BD2105" s="136"/>
      <c r="BG2105" s="48"/>
    </row>
    <row r="2106" spans="1:59" s="5" customFormat="1">
      <c r="A2106" s="127"/>
      <c r="G2106" s="17"/>
      <c r="J2106" s="128"/>
      <c r="K2106" s="129"/>
      <c r="L2106" s="129"/>
      <c r="M2106" s="36"/>
      <c r="N2106" s="130"/>
      <c r="S2106" s="17"/>
      <c r="T2106" s="153"/>
      <c r="X2106" s="17"/>
      <c r="Z2106" s="17"/>
      <c r="AA2106" s="131"/>
      <c r="AB2106" s="47"/>
      <c r="AE2106" s="17"/>
      <c r="AG2106" s="17"/>
      <c r="AK2106" s="132"/>
      <c r="AL2106" s="132"/>
      <c r="AM2106" s="132"/>
      <c r="AN2106" s="132"/>
      <c r="AO2106" s="132"/>
      <c r="AP2106" s="132"/>
      <c r="AQ2106" s="132"/>
      <c r="AR2106" s="132"/>
      <c r="AS2106" s="132"/>
      <c r="AT2106" s="133"/>
      <c r="AU2106" s="133"/>
      <c r="AV2106" s="133"/>
      <c r="AW2106" s="133"/>
      <c r="AX2106" s="134"/>
      <c r="AY2106" s="134"/>
      <c r="AZ2106" s="134"/>
      <c r="BA2106" s="134"/>
      <c r="BB2106" s="134"/>
      <c r="BC2106" s="135"/>
      <c r="BD2106" s="136"/>
      <c r="BG2106" s="48"/>
    </row>
    <row r="2107" spans="1:59" s="5" customFormat="1">
      <c r="A2107" s="127"/>
      <c r="G2107" s="17"/>
      <c r="J2107" s="128"/>
      <c r="K2107" s="129"/>
      <c r="L2107" s="129"/>
      <c r="M2107" s="36"/>
      <c r="N2107" s="130"/>
      <c r="S2107" s="17"/>
      <c r="T2107" s="153"/>
      <c r="X2107" s="17"/>
      <c r="Z2107" s="17"/>
      <c r="AA2107" s="131"/>
      <c r="AB2107" s="47"/>
      <c r="AE2107" s="17"/>
      <c r="AG2107" s="17"/>
      <c r="AK2107" s="132"/>
      <c r="AL2107" s="132"/>
      <c r="AM2107" s="132"/>
      <c r="AN2107" s="132"/>
      <c r="AO2107" s="132"/>
      <c r="AP2107" s="132"/>
      <c r="AQ2107" s="132"/>
      <c r="AR2107" s="132"/>
      <c r="AS2107" s="132"/>
      <c r="AT2107" s="133"/>
      <c r="AU2107" s="133"/>
      <c r="AV2107" s="133"/>
      <c r="AW2107" s="133"/>
      <c r="AX2107" s="134"/>
      <c r="AY2107" s="134"/>
      <c r="AZ2107" s="134"/>
      <c r="BA2107" s="134"/>
      <c r="BB2107" s="134"/>
      <c r="BC2107" s="135"/>
      <c r="BD2107" s="136"/>
      <c r="BG2107" s="48"/>
    </row>
    <row r="2108" spans="1:59" s="5" customFormat="1">
      <c r="A2108" s="127"/>
      <c r="G2108" s="17"/>
      <c r="J2108" s="128"/>
      <c r="K2108" s="129"/>
      <c r="L2108" s="129"/>
      <c r="M2108" s="36"/>
      <c r="N2108" s="130"/>
      <c r="S2108" s="17"/>
      <c r="T2108" s="153"/>
      <c r="X2108" s="17"/>
      <c r="Z2108" s="17"/>
      <c r="AA2108" s="131"/>
      <c r="AB2108" s="47"/>
      <c r="AE2108" s="17"/>
      <c r="AG2108" s="17"/>
      <c r="AK2108" s="132"/>
      <c r="AL2108" s="132"/>
      <c r="AM2108" s="132"/>
      <c r="AN2108" s="132"/>
      <c r="AO2108" s="132"/>
      <c r="AP2108" s="132"/>
      <c r="AQ2108" s="132"/>
      <c r="AR2108" s="132"/>
      <c r="AS2108" s="132"/>
      <c r="AT2108" s="133"/>
      <c r="AU2108" s="133"/>
      <c r="AV2108" s="133"/>
      <c r="AW2108" s="133"/>
      <c r="AX2108" s="134"/>
      <c r="AY2108" s="134"/>
      <c r="AZ2108" s="134"/>
      <c r="BA2108" s="134"/>
      <c r="BB2108" s="134"/>
      <c r="BC2108" s="135"/>
      <c r="BD2108" s="136"/>
      <c r="BG2108" s="48"/>
    </row>
    <row r="2109" spans="1:59" s="5" customFormat="1">
      <c r="A2109" s="127"/>
      <c r="G2109" s="17"/>
      <c r="J2109" s="128"/>
      <c r="K2109" s="129"/>
      <c r="L2109" s="129"/>
      <c r="M2109" s="36"/>
      <c r="N2109" s="130"/>
      <c r="S2109" s="17"/>
      <c r="T2109" s="153"/>
      <c r="X2109" s="17"/>
      <c r="Z2109" s="17"/>
      <c r="AA2109" s="131"/>
      <c r="AB2109" s="47"/>
      <c r="AE2109" s="17"/>
      <c r="AG2109" s="17"/>
      <c r="AK2109" s="132"/>
      <c r="AL2109" s="132"/>
      <c r="AM2109" s="132"/>
      <c r="AN2109" s="132"/>
      <c r="AO2109" s="132"/>
      <c r="AP2109" s="132"/>
      <c r="AQ2109" s="132"/>
      <c r="AR2109" s="132"/>
      <c r="AS2109" s="132"/>
      <c r="AT2109" s="133"/>
      <c r="AU2109" s="133"/>
      <c r="AV2109" s="133"/>
      <c r="AW2109" s="133"/>
      <c r="AX2109" s="134"/>
      <c r="AY2109" s="134"/>
      <c r="AZ2109" s="134"/>
      <c r="BA2109" s="134"/>
      <c r="BB2109" s="134"/>
      <c r="BC2109" s="135"/>
      <c r="BD2109" s="136"/>
      <c r="BG2109" s="48"/>
    </row>
    <row r="2110" spans="1:59" s="5" customFormat="1">
      <c r="A2110" s="127"/>
      <c r="G2110" s="17"/>
      <c r="J2110" s="128"/>
      <c r="K2110" s="129"/>
      <c r="L2110" s="129"/>
      <c r="M2110" s="36"/>
      <c r="N2110" s="130"/>
      <c r="S2110" s="17"/>
      <c r="T2110" s="153"/>
      <c r="X2110" s="17"/>
      <c r="Z2110" s="17"/>
      <c r="AA2110" s="131"/>
      <c r="AB2110" s="47"/>
      <c r="AE2110" s="17"/>
      <c r="AG2110" s="17"/>
      <c r="AK2110" s="132"/>
      <c r="AL2110" s="132"/>
      <c r="AM2110" s="132"/>
      <c r="AN2110" s="132"/>
      <c r="AO2110" s="132"/>
      <c r="AP2110" s="132"/>
      <c r="AQ2110" s="132"/>
      <c r="AR2110" s="132"/>
      <c r="AS2110" s="132"/>
      <c r="AT2110" s="133"/>
      <c r="AU2110" s="133"/>
      <c r="AV2110" s="133"/>
      <c r="AW2110" s="133"/>
      <c r="AX2110" s="134"/>
      <c r="AY2110" s="134"/>
      <c r="AZ2110" s="134"/>
      <c r="BA2110" s="134"/>
      <c r="BB2110" s="134"/>
      <c r="BC2110" s="135"/>
      <c r="BD2110" s="136"/>
      <c r="BG2110" s="48"/>
    </row>
    <row r="2111" spans="1:59" s="5" customFormat="1">
      <c r="A2111" s="127"/>
      <c r="G2111" s="17"/>
      <c r="J2111" s="128"/>
      <c r="K2111" s="129"/>
      <c r="L2111" s="129"/>
      <c r="M2111" s="36"/>
      <c r="N2111" s="130"/>
      <c r="S2111" s="17"/>
      <c r="T2111" s="153"/>
      <c r="X2111" s="17"/>
      <c r="Z2111" s="17"/>
      <c r="AA2111" s="131"/>
      <c r="AB2111" s="47"/>
      <c r="AE2111" s="17"/>
      <c r="AG2111" s="17"/>
      <c r="AK2111" s="132"/>
      <c r="AL2111" s="132"/>
      <c r="AM2111" s="132"/>
      <c r="AN2111" s="132"/>
      <c r="AO2111" s="132"/>
      <c r="AP2111" s="132"/>
      <c r="AQ2111" s="132"/>
      <c r="AR2111" s="132"/>
      <c r="AS2111" s="132"/>
      <c r="AT2111" s="133"/>
      <c r="AU2111" s="133"/>
      <c r="AV2111" s="133"/>
      <c r="AW2111" s="133"/>
      <c r="AX2111" s="134"/>
      <c r="AY2111" s="134"/>
      <c r="AZ2111" s="134"/>
      <c r="BA2111" s="134"/>
      <c r="BB2111" s="134"/>
      <c r="BC2111" s="135"/>
      <c r="BD2111" s="136"/>
      <c r="BG2111" s="48"/>
    </row>
    <row r="2112" spans="1:59" s="5" customFormat="1">
      <c r="A2112" s="127"/>
      <c r="G2112" s="17"/>
      <c r="J2112" s="128"/>
      <c r="K2112" s="129"/>
      <c r="L2112" s="129"/>
      <c r="M2112" s="36"/>
      <c r="N2112" s="130"/>
      <c r="S2112" s="17"/>
      <c r="T2112" s="153"/>
      <c r="X2112" s="17"/>
      <c r="Z2112" s="17"/>
      <c r="AA2112" s="131"/>
      <c r="AB2112" s="47"/>
      <c r="AE2112" s="17"/>
      <c r="AG2112" s="17"/>
      <c r="AK2112" s="132"/>
      <c r="AL2112" s="132"/>
      <c r="AM2112" s="132"/>
      <c r="AN2112" s="132"/>
      <c r="AO2112" s="132"/>
      <c r="AP2112" s="132"/>
      <c r="AQ2112" s="132"/>
      <c r="AR2112" s="132"/>
      <c r="AS2112" s="132"/>
      <c r="AT2112" s="133"/>
      <c r="AU2112" s="133"/>
      <c r="AV2112" s="133"/>
      <c r="AW2112" s="133"/>
      <c r="AX2112" s="134"/>
      <c r="AY2112" s="134"/>
      <c r="AZ2112" s="134"/>
      <c r="BA2112" s="134"/>
      <c r="BB2112" s="134"/>
      <c r="BC2112" s="135"/>
      <c r="BD2112" s="136"/>
      <c r="BG2112" s="48"/>
    </row>
    <row r="2113" spans="1:59" s="5" customFormat="1">
      <c r="A2113" s="127"/>
      <c r="G2113" s="17"/>
      <c r="J2113" s="128"/>
      <c r="K2113" s="129"/>
      <c r="L2113" s="129"/>
      <c r="M2113" s="36"/>
      <c r="N2113" s="130"/>
      <c r="S2113" s="17"/>
      <c r="T2113" s="153"/>
      <c r="X2113" s="17"/>
      <c r="Z2113" s="17"/>
      <c r="AA2113" s="131"/>
      <c r="AB2113" s="47"/>
      <c r="AE2113" s="17"/>
      <c r="AG2113" s="17"/>
      <c r="AK2113" s="132"/>
      <c r="AL2113" s="132"/>
      <c r="AM2113" s="132"/>
      <c r="AN2113" s="132"/>
      <c r="AO2113" s="132"/>
      <c r="AP2113" s="132"/>
      <c r="AQ2113" s="132"/>
      <c r="AR2113" s="132"/>
      <c r="AS2113" s="132"/>
      <c r="AT2113" s="133"/>
      <c r="AU2113" s="133"/>
      <c r="AV2113" s="133"/>
      <c r="AW2113" s="133"/>
      <c r="AX2113" s="134"/>
      <c r="AY2113" s="134"/>
      <c r="AZ2113" s="134"/>
      <c r="BA2113" s="134"/>
      <c r="BB2113" s="134"/>
      <c r="BC2113" s="135"/>
      <c r="BD2113" s="136"/>
      <c r="BG2113" s="48"/>
    </row>
    <row r="2114" spans="1:59" s="5" customFormat="1">
      <c r="A2114" s="127"/>
      <c r="G2114" s="17"/>
      <c r="J2114" s="128"/>
      <c r="K2114" s="129"/>
      <c r="L2114" s="129"/>
      <c r="M2114" s="36"/>
      <c r="N2114" s="130"/>
      <c r="S2114" s="17"/>
      <c r="T2114" s="153"/>
      <c r="X2114" s="17"/>
      <c r="Z2114" s="17"/>
      <c r="AA2114" s="131"/>
      <c r="AB2114" s="47"/>
      <c r="AE2114" s="17"/>
      <c r="AG2114" s="17"/>
      <c r="AK2114" s="132"/>
      <c r="AL2114" s="132"/>
      <c r="AM2114" s="132"/>
      <c r="AN2114" s="132"/>
      <c r="AO2114" s="132"/>
      <c r="AP2114" s="132"/>
      <c r="AQ2114" s="132"/>
      <c r="AR2114" s="132"/>
      <c r="AS2114" s="132"/>
      <c r="AT2114" s="133"/>
      <c r="AU2114" s="133"/>
      <c r="AV2114" s="133"/>
      <c r="AW2114" s="133"/>
      <c r="AX2114" s="134"/>
      <c r="AY2114" s="134"/>
      <c r="AZ2114" s="134"/>
      <c r="BA2114" s="134"/>
      <c r="BB2114" s="134"/>
      <c r="BC2114" s="135"/>
      <c r="BD2114" s="136"/>
      <c r="BG2114" s="48"/>
    </row>
    <row r="2115" spans="1:59" s="5" customFormat="1">
      <c r="A2115" s="127"/>
      <c r="G2115" s="17"/>
      <c r="J2115" s="128"/>
      <c r="K2115" s="129"/>
      <c r="L2115" s="129"/>
      <c r="M2115" s="36"/>
      <c r="N2115" s="130"/>
      <c r="S2115" s="17"/>
      <c r="T2115" s="153"/>
      <c r="X2115" s="17"/>
      <c r="Z2115" s="17"/>
      <c r="AA2115" s="131"/>
      <c r="AB2115" s="47"/>
      <c r="AE2115" s="17"/>
      <c r="AG2115" s="17"/>
      <c r="AK2115" s="132"/>
      <c r="AL2115" s="132"/>
      <c r="AM2115" s="132"/>
      <c r="AN2115" s="132"/>
      <c r="AO2115" s="132"/>
      <c r="AP2115" s="132"/>
      <c r="AQ2115" s="132"/>
      <c r="AR2115" s="132"/>
      <c r="AS2115" s="132"/>
      <c r="AT2115" s="133"/>
      <c r="AU2115" s="133"/>
      <c r="AV2115" s="133"/>
      <c r="AW2115" s="133"/>
      <c r="AX2115" s="134"/>
      <c r="AY2115" s="134"/>
      <c r="AZ2115" s="134"/>
      <c r="BA2115" s="134"/>
      <c r="BB2115" s="134"/>
      <c r="BC2115" s="135"/>
      <c r="BD2115" s="136"/>
      <c r="BG2115" s="48"/>
    </row>
    <row r="2116" spans="1:59" s="5" customFormat="1">
      <c r="A2116" s="127"/>
      <c r="G2116" s="17"/>
      <c r="J2116" s="128"/>
      <c r="K2116" s="129"/>
      <c r="L2116" s="129"/>
      <c r="M2116" s="36"/>
      <c r="N2116" s="130"/>
      <c r="S2116" s="17"/>
      <c r="T2116" s="153"/>
      <c r="X2116" s="17"/>
      <c r="Z2116" s="17"/>
      <c r="AA2116" s="131"/>
      <c r="AB2116" s="47"/>
      <c r="AE2116" s="17"/>
      <c r="AG2116" s="17"/>
      <c r="AK2116" s="132"/>
      <c r="AL2116" s="132"/>
      <c r="AM2116" s="132"/>
      <c r="AN2116" s="132"/>
      <c r="AO2116" s="132"/>
      <c r="AP2116" s="132"/>
      <c r="AQ2116" s="132"/>
      <c r="AR2116" s="132"/>
      <c r="AS2116" s="132"/>
      <c r="AT2116" s="133"/>
      <c r="AU2116" s="133"/>
      <c r="AV2116" s="133"/>
      <c r="AW2116" s="133"/>
      <c r="AX2116" s="134"/>
      <c r="AY2116" s="134"/>
      <c r="AZ2116" s="134"/>
      <c r="BA2116" s="134"/>
      <c r="BB2116" s="134"/>
      <c r="BC2116" s="135"/>
      <c r="BD2116" s="136"/>
      <c r="BG2116" s="48"/>
    </row>
    <row r="2117" spans="1:59" s="5" customFormat="1">
      <c r="A2117" s="127"/>
      <c r="G2117" s="17"/>
      <c r="J2117" s="128"/>
      <c r="K2117" s="129"/>
      <c r="L2117" s="129"/>
      <c r="M2117" s="36"/>
      <c r="N2117" s="130"/>
      <c r="S2117" s="17"/>
      <c r="T2117" s="153"/>
      <c r="X2117" s="17"/>
      <c r="Z2117" s="17"/>
      <c r="AA2117" s="131"/>
      <c r="AB2117" s="47"/>
      <c r="AE2117" s="17"/>
      <c r="AG2117" s="17"/>
      <c r="AK2117" s="132"/>
      <c r="AL2117" s="132"/>
      <c r="AM2117" s="132"/>
      <c r="AN2117" s="132"/>
      <c r="AO2117" s="132"/>
      <c r="AP2117" s="132"/>
      <c r="AQ2117" s="132"/>
      <c r="AR2117" s="132"/>
      <c r="AS2117" s="132"/>
      <c r="AT2117" s="133"/>
      <c r="AU2117" s="133"/>
      <c r="AV2117" s="133"/>
      <c r="AW2117" s="133"/>
      <c r="AX2117" s="134"/>
      <c r="AY2117" s="134"/>
      <c r="AZ2117" s="134"/>
      <c r="BA2117" s="134"/>
      <c r="BB2117" s="134"/>
      <c r="BC2117" s="135"/>
      <c r="BD2117" s="136"/>
      <c r="BG2117" s="48"/>
    </row>
    <row r="2118" spans="1:59" s="5" customFormat="1">
      <c r="A2118" s="127"/>
      <c r="G2118" s="17"/>
      <c r="J2118" s="128"/>
      <c r="K2118" s="129"/>
      <c r="L2118" s="129"/>
      <c r="M2118" s="36"/>
      <c r="N2118" s="130"/>
      <c r="S2118" s="17"/>
      <c r="T2118" s="153"/>
      <c r="X2118" s="17"/>
      <c r="Z2118" s="17"/>
      <c r="AA2118" s="131"/>
      <c r="AB2118" s="47"/>
      <c r="AE2118" s="17"/>
      <c r="AG2118" s="17"/>
      <c r="AK2118" s="132"/>
      <c r="AL2118" s="132"/>
      <c r="AM2118" s="132"/>
      <c r="AN2118" s="132"/>
      <c r="AO2118" s="132"/>
      <c r="AP2118" s="132"/>
      <c r="AQ2118" s="132"/>
      <c r="AR2118" s="132"/>
      <c r="AS2118" s="132"/>
      <c r="AT2118" s="133"/>
      <c r="AU2118" s="133"/>
      <c r="AV2118" s="133"/>
      <c r="AW2118" s="133"/>
      <c r="AX2118" s="134"/>
      <c r="AY2118" s="134"/>
      <c r="AZ2118" s="134"/>
      <c r="BA2118" s="134"/>
      <c r="BB2118" s="134"/>
      <c r="BC2118" s="135"/>
      <c r="BD2118" s="136"/>
      <c r="BG2118" s="48"/>
    </row>
    <row r="2119" spans="1:59" s="5" customFormat="1">
      <c r="A2119" s="127"/>
      <c r="G2119" s="17"/>
      <c r="J2119" s="128"/>
      <c r="K2119" s="129"/>
      <c r="L2119" s="129"/>
      <c r="M2119" s="36"/>
      <c r="N2119" s="130"/>
      <c r="S2119" s="17"/>
      <c r="T2119" s="153"/>
      <c r="X2119" s="17"/>
      <c r="Z2119" s="17"/>
      <c r="AA2119" s="131"/>
      <c r="AB2119" s="47"/>
      <c r="AE2119" s="17"/>
      <c r="AG2119" s="17"/>
      <c r="AK2119" s="132"/>
      <c r="AL2119" s="132"/>
      <c r="AM2119" s="132"/>
      <c r="AN2119" s="132"/>
      <c r="AO2119" s="132"/>
      <c r="AP2119" s="132"/>
      <c r="AQ2119" s="132"/>
      <c r="AR2119" s="132"/>
      <c r="AS2119" s="132"/>
      <c r="AT2119" s="133"/>
      <c r="AU2119" s="133"/>
      <c r="AV2119" s="133"/>
      <c r="AW2119" s="133"/>
      <c r="AX2119" s="134"/>
      <c r="AY2119" s="134"/>
      <c r="AZ2119" s="134"/>
      <c r="BA2119" s="134"/>
      <c r="BB2119" s="134"/>
      <c r="BC2119" s="135"/>
      <c r="BD2119" s="136"/>
      <c r="BG2119" s="48"/>
    </row>
    <row r="2120" spans="1:59" s="5" customFormat="1">
      <c r="A2120" s="127"/>
      <c r="G2120" s="17"/>
      <c r="J2120" s="128"/>
      <c r="K2120" s="129"/>
      <c r="L2120" s="129"/>
      <c r="M2120" s="36"/>
      <c r="N2120" s="130"/>
      <c r="S2120" s="17"/>
      <c r="T2120" s="153"/>
      <c r="X2120" s="17"/>
      <c r="Z2120" s="17"/>
      <c r="AA2120" s="131"/>
      <c r="AB2120" s="47"/>
      <c r="AE2120" s="17"/>
      <c r="AG2120" s="17"/>
      <c r="AK2120" s="132"/>
      <c r="AL2120" s="132"/>
      <c r="AM2120" s="132"/>
      <c r="AN2120" s="132"/>
      <c r="AO2120" s="132"/>
      <c r="AP2120" s="132"/>
      <c r="AQ2120" s="132"/>
      <c r="AR2120" s="132"/>
      <c r="AS2120" s="132"/>
      <c r="AT2120" s="133"/>
      <c r="AU2120" s="133"/>
      <c r="AV2120" s="133"/>
      <c r="AW2120" s="133"/>
      <c r="AX2120" s="134"/>
      <c r="AY2120" s="134"/>
      <c r="AZ2120" s="134"/>
      <c r="BA2120" s="134"/>
      <c r="BB2120" s="134"/>
      <c r="BC2120" s="135"/>
      <c r="BD2120" s="136"/>
      <c r="BG2120" s="48"/>
    </row>
    <row r="2121" spans="1:59" s="5" customFormat="1">
      <c r="A2121" s="127"/>
      <c r="G2121" s="17"/>
      <c r="J2121" s="128"/>
      <c r="K2121" s="129"/>
      <c r="L2121" s="129"/>
      <c r="M2121" s="36"/>
      <c r="N2121" s="130"/>
      <c r="S2121" s="17"/>
      <c r="T2121" s="153"/>
      <c r="X2121" s="17"/>
      <c r="Z2121" s="17"/>
      <c r="AA2121" s="131"/>
      <c r="AB2121" s="47"/>
      <c r="AE2121" s="17"/>
      <c r="AG2121" s="17"/>
      <c r="AK2121" s="132"/>
      <c r="AL2121" s="132"/>
      <c r="AM2121" s="132"/>
      <c r="AN2121" s="132"/>
      <c r="AO2121" s="132"/>
      <c r="AP2121" s="132"/>
      <c r="AQ2121" s="132"/>
      <c r="AR2121" s="132"/>
      <c r="AS2121" s="132"/>
      <c r="AT2121" s="133"/>
      <c r="AU2121" s="133"/>
      <c r="AV2121" s="133"/>
      <c r="AW2121" s="133"/>
      <c r="AX2121" s="134"/>
      <c r="AY2121" s="134"/>
      <c r="AZ2121" s="134"/>
      <c r="BA2121" s="134"/>
      <c r="BB2121" s="134"/>
      <c r="BC2121" s="135"/>
      <c r="BD2121" s="136"/>
      <c r="BG2121" s="48"/>
    </row>
    <row r="2122" spans="1:59" s="5" customFormat="1">
      <c r="A2122" s="127"/>
      <c r="G2122" s="17"/>
      <c r="J2122" s="128"/>
      <c r="K2122" s="129"/>
      <c r="L2122" s="129"/>
      <c r="M2122" s="36"/>
      <c r="N2122" s="130"/>
      <c r="S2122" s="17"/>
      <c r="T2122" s="153"/>
      <c r="X2122" s="17"/>
      <c r="Z2122" s="17"/>
      <c r="AA2122" s="131"/>
      <c r="AB2122" s="47"/>
      <c r="AE2122" s="17"/>
      <c r="AG2122" s="17"/>
      <c r="AK2122" s="132"/>
      <c r="AL2122" s="132"/>
      <c r="AM2122" s="132"/>
      <c r="AN2122" s="132"/>
      <c r="AO2122" s="132"/>
      <c r="AP2122" s="132"/>
      <c r="AQ2122" s="132"/>
      <c r="AR2122" s="132"/>
      <c r="AS2122" s="132"/>
      <c r="AT2122" s="133"/>
      <c r="AU2122" s="133"/>
      <c r="AV2122" s="133"/>
      <c r="AW2122" s="133"/>
      <c r="AX2122" s="134"/>
      <c r="AY2122" s="134"/>
      <c r="AZ2122" s="134"/>
      <c r="BA2122" s="134"/>
      <c r="BB2122" s="134"/>
      <c r="BC2122" s="135"/>
      <c r="BD2122" s="136"/>
      <c r="BG2122" s="48"/>
    </row>
    <row r="2123" spans="1:59" s="5" customFormat="1">
      <c r="A2123" s="127"/>
      <c r="G2123" s="17"/>
      <c r="J2123" s="128"/>
      <c r="K2123" s="129"/>
      <c r="L2123" s="129"/>
      <c r="M2123" s="36"/>
      <c r="N2123" s="130"/>
      <c r="S2123" s="17"/>
      <c r="T2123" s="153"/>
      <c r="X2123" s="17"/>
      <c r="Z2123" s="17"/>
      <c r="AA2123" s="131"/>
      <c r="AB2123" s="47"/>
      <c r="AE2123" s="17"/>
      <c r="AG2123" s="17"/>
      <c r="AK2123" s="132"/>
      <c r="AL2123" s="132"/>
      <c r="AM2123" s="132"/>
      <c r="AN2123" s="132"/>
      <c r="AO2123" s="132"/>
      <c r="AP2123" s="132"/>
      <c r="AQ2123" s="132"/>
      <c r="AR2123" s="132"/>
      <c r="AS2123" s="132"/>
      <c r="AT2123" s="133"/>
      <c r="AU2123" s="133"/>
      <c r="AV2123" s="133"/>
      <c r="AW2123" s="133"/>
      <c r="AX2123" s="134"/>
      <c r="AY2123" s="134"/>
      <c r="AZ2123" s="134"/>
      <c r="BA2123" s="134"/>
      <c r="BB2123" s="134"/>
      <c r="BC2123" s="135"/>
      <c r="BD2123" s="136"/>
      <c r="BG2123" s="48"/>
    </row>
    <row r="2124" spans="1:59" s="5" customFormat="1">
      <c r="A2124" s="127"/>
      <c r="G2124" s="17"/>
      <c r="J2124" s="128"/>
      <c r="K2124" s="129"/>
      <c r="L2124" s="129"/>
      <c r="M2124" s="36"/>
      <c r="N2124" s="130"/>
      <c r="S2124" s="17"/>
      <c r="T2124" s="153"/>
      <c r="X2124" s="17"/>
      <c r="Z2124" s="17"/>
      <c r="AA2124" s="131"/>
      <c r="AB2124" s="47"/>
      <c r="AE2124" s="17"/>
      <c r="AG2124" s="17"/>
      <c r="AK2124" s="132"/>
      <c r="AL2124" s="132"/>
      <c r="AM2124" s="132"/>
      <c r="AN2124" s="132"/>
      <c r="AO2124" s="132"/>
      <c r="AP2124" s="132"/>
      <c r="AQ2124" s="132"/>
      <c r="AR2124" s="132"/>
      <c r="AS2124" s="132"/>
      <c r="AT2124" s="133"/>
      <c r="AU2124" s="133"/>
      <c r="AV2124" s="133"/>
      <c r="AW2124" s="133"/>
      <c r="AX2124" s="134"/>
      <c r="AY2124" s="134"/>
      <c r="AZ2124" s="134"/>
      <c r="BA2124" s="134"/>
      <c r="BB2124" s="134"/>
      <c r="BC2124" s="135"/>
      <c r="BD2124" s="136"/>
      <c r="BG2124" s="48"/>
    </row>
    <row r="2125" spans="1:59" s="5" customFormat="1">
      <c r="A2125" s="127"/>
      <c r="G2125" s="17"/>
      <c r="J2125" s="128"/>
      <c r="K2125" s="129"/>
      <c r="L2125" s="129"/>
      <c r="M2125" s="36"/>
      <c r="N2125" s="130"/>
      <c r="S2125" s="17"/>
      <c r="T2125" s="153"/>
      <c r="X2125" s="17"/>
      <c r="Z2125" s="17"/>
      <c r="AA2125" s="131"/>
      <c r="AB2125" s="47"/>
      <c r="AE2125" s="17"/>
      <c r="AG2125" s="17"/>
      <c r="AK2125" s="132"/>
      <c r="AL2125" s="132"/>
      <c r="AM2125" s="132"/>
      <c r="AN2125" s="132"/>
      <c r="AO2125" s="132"/>
      <c r="AP2125" s="132"/>
      <c r="AQ2125" s="132"/>
      <c r="AR2125" s="132"/>
      <c r="AS2125" s="132"/>
      <c r="AT2125" s="133"/>
      <c r="AU2125" s="133"/>
      <c r="AV2125" s="133"/>
      <c r="AW2125" s="133"/>
      <c r="AX2125" s="134"/>
      <c r="AY2125" s="134"/>
      <c r="AZ2125" s="134"/>
      <c r="BA2125" s="134"/>
      <c r="BB2125" s="134"/>
      <c r="BC2125" s="135"/>
      <c r="BD2125" s="136"/>
      <c r="BG2125" s="48"/>
    </row>
    <row r="2126" spans="1:59" s="5" customFormat="1">
      <c r="A2126" s="127"/>
      <c r="G2126" s="17"/>
      <c r="J2126" s="128"/>
      <c r="K2126" s="129"/>
      <c r="L2126" s="129"/>
      <c r="M2126" s="36"/>
      <c r="N2126" s="130"/>
      <c r="S2126" s="17"/>
      <c r="T2126" s="153"/>
      <c r="X2126" s="17"/>
      <c r="Z2126" s="17"/>
      <c r="AA2126" s="131"/>
      <c r="AB2126" s="47"/>
      <c r="AE2126" s="17"/>
      <c r="AG2126" s="17"/>
      <c r="AK2126" s="132"/>
      <c r="AL2126" s="132"/>
      <c r="AM2126" s="132"/>
      <c r="AN2126" s="132"/>
      <c r="AO2126" s="132"/>
      <c r="AP2126" s="132"/>
      <c r="AQ2126" s="132"/>
      <c r="AR2126" s="132"/>
      <c r="AS2126" s="132"/>
      <c r="AT2126" s="133"/>
      <c r="AU2126" s="133"/>
      <c r="AV2126" s="133"/>
      <c r="AW2126" s="133"/>
      <c r="AX2126" s="134"/>
      <c r="AY2126" s="134"/>
      <c r="AZ2126" s="134"/>
      <c r="BA2126" s="134"/>
      <c r="BB2126" s="134"/>
      <c r="BC2126" s="135"/>
      <c r="BD2126" s="136"/>
      <c r="BG2126" s="48"/>
    </row>
    <row r="2127" spans="1:59" s="5" customFormat="1">
      <c r="A2127" s="127"/>
      <c r="G2127" s="17"/>
      <c r="J2127" s="128"/>
      <c r="K2127" s="129"/>
      <c r="L2127" s="129"/>
      <c r="M2127" s="36"/>
      <c r="N2127" s="130"/>
      <c r="S2127" s="17"/>
      <c r="T2127" s="153"/>
      <c r="X2127" s="17"/>
      <c r="Z2127" s="17"/>
      <c r="AA2127" s="131"/>
      <c r="AB2127" s="47"/>
      <c r="AE2127" s="17"/>
      <c r="AG2127" s="17"/>
      <c r="AK2127" s="132"/>
      <c r="AL2127" s="132"/>
      <c r="AM2127" s="132"/>
      <c r="AN2127" s="132"/>
      <c r="AO2127" s="132"/>
      <c r="AP2127" s="132"/>
      <c r="AQ2127" s="132"/>
      <c r="AR2127" s="132"/>
      <c r="AS2127" s="132"/>
      <c r="AT2127" s="133"/>
      <c r="AU2127" s="133"/>
      <c r="AV2127" s="133"/>
      <c r="AW2127" s="133"/>
      <c r="AX2127" s="134"/>
      <c r="AY2127" s="134"/>
      <c r="AZ2127" s="134"/>
      <c r="BA2127" s="134"/>
      <c r="BB2127" s="134"/>
      <c r="BC2127" s="135"/>
      <c r="BD2127" s="136"/>
      <c r="BG2127" s="48"/>
    </row>
    <row r="2128" spans="1:59" s="5" customFormat="1">
      <c r="A2128" s="127"/>
      <c r="G2128" s="17"/>
      <c r="J2128" s="128"/>
      <c r="K2128" s="129"/>
      <c r="L2128" s="129"/>
      <c r="M2128" s="36"/>
      <c r="N2128" s="130"/>
      <c r="S2128" s="17"/>
      <c r="T2128" s="153"/>
      <c r="X2128" s="17"/>
      <c r="Z2128" s="17"/>
      <c r="AA2128" s="131"/>
      <c r="AB2128" s="47"/>
      <c r="AE2128" s="17"/>
      <c r="AG2128" s="17"/>
      <c r="AK2128" s="132"/>
      <c r="AL2128" s="132"/>
      <c r="AM2128" s="132"/>
      <c r="AN2128" s="132"/>
      <c r="AO2128" s="132"/>
      <c r="AP2128" s="132"/>
      <c r="AQ2128" s="132"/>
      <c r="AR2128" s="132"/>
      <c r="AS2128" s="132"/>
      <c r="AT2128" s="133"/>
      <c r="AU2128" s="133"/>
      <c r="AV2128" s="133"/>
      <c r="AW2128" s="133"/>
      <c r="AX2128" s="134"/>
      <c r="AY2128" s="134"/>
      <c r="AZ2128" s="134"/>
      <c r="BA2128" s="134"/>
      <c r="BB2128" s="134"/>
      <c r="BC2128" s="135"/>
      <c r="BD2128" s="136"/>
      <c r="BG2128" s="48"/>
    </row>
    <row r="2129" spans="1:61" s="5" customFormat="1">
      <c r="A2129" s="127"/>
      <c r="G2129" s="17"/>
      <c r="J2129" s="128"/>
      <c r="K2129" s="129"/>
      <c r="L2129" s="129"/>
      <c r="M2129" s="36"/>
      <c r="N2129" s="130"/>
      <c r="S2129" s="17"/>
      <c r="T2129" s="153"/>
      <c r="X2129" s="17"/>
      <c r="Z2129" s="17"/>
      <c r="AA2129" s="131"/>
      <c r="AB2129" s="47"/>
      <c r="AE2129" s="17"/>
      <c r="AG2129" s="17"/>
      <c r="AK2129" s="132"/>
      <c r="AL2129" s="132"/>
      <c r="AM2129" s="132"/>
      <c r="AN2129" s="132"/>
      <c r="AO2129" s="132"/>
      <c r="AP2129" s="132"/>
      <c r="AQ2129" s="132"/>
      <c r="AR2129" s="132"/>
      <c r="AS2129" s="132"/>
      <c r="AT2129" s="133"/>
      <c r="AU2129" s="133"/>
      <c r="AV2129" s="133"/>
      <c r="AW2129" s="133"/>
      <c r="AX2129" s="134"/>
      <c r="AY2129" s="134"/>
      <c r="AZ2129" s="134"/>
      <c r="BA2129" s="134"/>
      <c r="BB2129" s="134"/>
      <c r="BC2129" s="135"/>
      <c r="BD2129" s="136"/>
      <c r="BG2129" s="48"/>
    </row>
    <row r="2130" spans="1:61" s="5" customFormat="1">
      <c r="A2130" s="127"/>
      <c r="G2130" s="17"/>
      <c r="J2130" s="128"/>
      <c r="K2130" s="129"/>
      <c r="L2130" s="129"/>
      <c r="M2130" s="36"/>
      <c r="N2130" s="130"/>
      <c r="S2130" s="17"/>
      <c r="T2130" s="153"/>
      <c r="X2130" s="17"/>
      <c r="Z2130" s="17"/>
      <c r="AA2130" s="131"/>
      <c r="AB2130" s="47"/>
      <c r="AE2130" s="17"/>
      <c r="AG2130" s="17"/>
      <c r="AK2130" s="132"/>
      <c r="AL2130" s="132"/>
      <c r="AM2130" s="132"/>
      <c r="AN2130" s="132"/>
      <c r="AO2130" s="132"/>
      <c r="AP2130" s="132"/>
      <c r="AQ2130" s="132"/>
      <c r="AR2130" s="132"/>
      <c r="AS2130" s="132"/>
      <c r="AT2130" s="133"/>
      <c r="AU2130" s="133"/>
      <c r="AV2130" s="133"/>
      <c r="AW2130" s="133"/>
      <c r="AX2130" s="134"/>
      <c r="AY2130" s="134"/>
      <c r="AZ2130" s="134"/>
      <c r="BA2130" s="134"/>
      <c r="BB2130" s="134"/>
      <c r="BC2130" s="135"/>
      <c r="BD2130" s="136"/>
      <c r="BG2130" s="48"/>
    </row>
    <row r="2131" spans="1:61" s="5" customFormat="1">
      <c r="A2131" s="127"/>
      <c r="G2131" s="17"/>
      <c r="J2131" s="128"/>
      <c r="K2131" s="129"/>
      <c r="L2131" s="129"/>
      <c r="M2131" s="36"/>
      <c r="N2131" s="130"/>
      <c r="S2131" s="17"/>
      <c r="T2131" s="153"/>
      <c r="X2131" s="17"/>
      <c r="Z2131" s="17"/>
      <c r="AA2131" s="131"/>
      <c r="AB2131" s="47"/>
      <c r="AE2131" s="17"/>
      <c r="AG2131" s="17"/>
      <c r="AK2131" s="132"/>
      <c r="AL2131" s="132"/>
      <c r="AM2131" s="132"/>
      <c r="AN2131" s="132"/>
      <c r="AO2131" s="132"/>
      <c r="AP2131" s="132"/>
      <c r="AQ2131" s="132"/>
      <c r="AR2131" s="132"/>
      <c r="AS2131" s="132"/>
      <c r="AT2131" s="133"/>
      <c r="AU2131" s="133"/>
      <c r="AV2131" s="133"/>
      <c r="AW2131" s="133"/>
      <c r="AX2131" s="134"/>
      <c r="AY2131" s="134"/>
      <c r="AZ2131" s="134"/>
      <c r="BA2131" s="134"/>
      <c r="BB2131" s="134"/>
      <c r="BC2131" s="135"/>
      <c r="BD2131" s="136"/>
      <c r="BG2131" s="48"/>
    </row>
    <row r="2132" spans="1:61" s="5" customFormat="1">
      <c r="A2132" s="127"/>
      <c r="G2132" s="17"/>
      <c r="J2132" s="128"/>
      <c r="K2132" s="129"/>
      <c r="L2132" s="129"/>
      <c r="M2132" s="36"/>
      <c r="N2132" s="130"/>
      <c r="S2132" s="17"/>
      <c r="T2132" s="153"/>
      <c r="X2132" s="17"/>
      <c r="Z2132" s="17"/>
      <c r="AA2132" s="131"/>
      <c r="AB2132" s="47"/>
      <c r="AE2132" s="17"/>
      <c r="AG2132" s="17"/>
      <c r="AK2132" s="132"/>
      <c r="AL2132" s="132"/>
      <c r="AM2132" s="132"/>
      <c r="AN2132" s="132"/>
      <c r="AO2132" s="132"/>
      <c r="AP2132" s="132"/>
      <c r="AQ2132" s="132"/>
      <c r="AR2132" s="132"/>
      <c r="AS2132" s="132"/>
      <c r="AT2132" s="133"/>
      <c r="AU2132" s="133"/>
      <c r="AV2132" s="133"/>
      <c r="AW2132" s="133"/>
      <c r="AX2132" s="134"/>
      <c r="AY2132" s="134"/>
      <c r="AZ2132" s="134"/>
      <c r="BA2132" s="134"/>
      <c r="BB2132" s="134"/>
      <c r="BC2132" s="135"/>
      <c r="BD2132" s="136"/>
      <c r="BG2132" s="48"/>
    </row>
    <row r="2133" spans="1:61" s="5" customFormat="1">
      <c r="A2133" s="127"/>
      <c r="G2133" s="17"/>
      <c r="J2133" s="128"/>
      <c r="K2133" s="129"/>
      <c r="L2133" s="129"/>
      <c r="M2133" s="36"/>
      <c r="N2133" s="130"/>
      <c r="S2133" s="17"/>
      <c r="T2133" s="153"/>
      <c r="X2133" s="17"/>
      <c r="Z2133" s="17"/>
      <c r="AA2133" s="131"/>
      <c r="AB2133" s="47"/>
      <c r="AE2133" s="17"/>
      <c r="AG2133" s="17"/>
      <c r="AK2133" s="132"/>
      <c r="AL2133" s="132"/>
      <c r="AM2133" s="132"/>
      <c r="AN2133" s="132"/>
      <c r="AO2133" s="132"/>
      <c r="AP2133" s="132"/>
      <c r="AQ2133" s="132"/>
      <c r="AR2133" s="132"/>
      <c r="AS2133" s="132"/>
      <c r="AT2133" s="133"/>
      <c r="AU2133" s="133"/>
      <c r="AV2133" s="133"/>
      <c r="AW2133" s="133"/>
      <c r="AX2133" s="134"/>
      <c r="AY2133" s="134"/>
      <c r="AZ2133" s="134"/>
      <c r="BA2133" s="134"/>
      <c r="BB2133" s="134"/>
      <c r="BC2133" s="135"/>
      <c r="BD2133" s="136"/>
      <c r="BG2133" s="48"/>
    </row>
    <row r="2134" spans="1:61" s="5" customFormat="1">
      <c r="A2134" s="127"/>
      <c r="G2134" s="17"/>
      <c r="J2134" s="128"/>
      <c r="K2134" s="129"/>
      <c r="L2134" s="129"/>
      <c r="M2134" s="36"/>
      <c r="N2134" s="130"/>
      <c r="S2134" s="17"/>
      <c r="T2134" s="153"/>
      <c r="X2134" s="17"/>
      <c r="Z2134" s="17"/>
      <c r="AA2134" s="131"/>
      <c r="AB2134" s="47"/>
      <c r="AE2134" s="17"/>
      <c r="AG2134" s="17"/>
      <c r="AK2134" s="132"/>
      <c r="AL2134" s="132"/>
      <c r="AM2134" s="132"/>
      <c r="AN2134" s="132"/>
      <c r="AO2134" s="132"/>
      <c r="AP2134" s="132"/>
      <c r="AQ2134" s="132"/>
      <c r="AR2134" s="132"/>
      <c r="AS2134" s="132"/>
      <c r="AT2134" s="133"/>
      <c r="AU2134" s="133"/>
      <c r="AV2134" s="133"/>
      <c r="AW2134" s="133"/>
      <c r="AX2134" s="134"/>
      <c r="AY2134" s="134"/>
      <c r="AZ2134" s="134"/>
      <c r="BA2134" s="134"/>
      <c r="BB2134" s="134"/>
      <c r="BC2134" s="135"/>
      <c r="BD2134" s="136"/>
      <c r="BG2134" s="48"/>
    </row>
    <row r="2135" spans="1:61" s="5" customFormat="1">
      <c r="A2135" s="127"/>
      <c r="G2135" s="17"/>
      <c r="J2135" s="128"/>
      <c r="K2135" s="129"/>
      <c r="L2135" s="129"/>
      <c r="M2135" s="36"/>
      <c r="N2135" s="130"/>
      <c r="S2135" s="17"/>
      <c r="T2135" s="153"/>
      <c r="X2135" s="17"/>
      <c r="Z2135" s="17"/>
      <c r="AA2135" s="131"/>
      <c r="AB2135" s="47"/>
      <c r="AE2135" s="17"/>
      <c r="AG2135" s="17"/>
      <c r="AK2135" s="132"/>
      <c r="AL2135" s="132"/>
      <c r="AM2135" s="132"/>
      <c r="AN2135" s="132"/>
      <c r="AO2135" s="132"/>
      <c r="AP2135" s="132"/>
      <c r="AQ2135" s="132"/>
      <c r="AR2135" s="132"/>
      <c r="AS2135" s="132"/>
      <c r="AT2135" s="133"/>
      <c r="AU2135" s="133"/>
      <c r="AV2135" s="133"/>
      <c r="AW2135" s="133"/>
      <c r="AX2135" s="134"/>
      <c r="AY2135" s="134"/>
      <c r="AZ2135" s="134"/>
      <c r="BA2135" s="134"/>
      <c r="BB2135" s="134"/>
      <c r="BC2135" s="135"/>
      <c r="BD2135" s="136"/>
      <c r="BG2135" s="48"/>
    </row>
    <row r="2136" spans="1:61" s="5" customFormat="1">
      <c r="A2136" s="127"/>
      <c r="G2136" s="17"/>
      <c r="J2136" s="128"/>
      <c r="K2136" s="129"/>
      <c r="L2136" s="129"/>
      <c r="M2136" s="36"/>
      <c r="N2136" s="130"/>
      <c r="S2136" s="17"/>
      <c r="T2136" s="153"/>
      <c r="X2136" s="17"/>
      <c r="Z2136" s="17"/>
      <c r="AA2136" s="131"/>
      <c r="AB2136" s="47"/>
      <c r="AE2136" s="17"/>
      <c r="AG2136" s="17"/>
      <c r="AK2136" s="132"/>
      <c r="AL2136" s="132"/>
      <c r="AM2136" s="132"/>
      <c r="AN2136" s="132"/>
      <c r="AO2136" s="132"/>
      <c r="AP2136" s="132"/>
      <c r="AQ2136" s="132"/>
      <c r="AR2136" s="132"/>
      <c r="AS2136" s="132"/>
      <c r="AT2136" s="133"/>
      <c r="AU2136" s="133"/>
      <c r="AV2136" s="133"/>
      <c r="AW2136" s="133"/>
      <c r="AX2136" s="134"/>
      <c r="AY2136" s="134"/>
      <c r="AZ2136" s="134"/>
      <c r="BA2136" s="134"/>
      <c r="BB2136" s="134"/>
      <c r="BC2136" s="135"/>
      <c r="BD2136" s="136"/>
      <c r="BG2136" s="48"/>
    </row>
    <row r="2137" spans="1:61" s="5" customFormat="1">
      <c r="A2137" s="127"/>
      <c r="G2137" s="17"/>
      <c r="J2137" s="128"/>
      <c r="K2137" s="129"/>
      <c r="L2137" s="129"/>
      <c r="M2137" s="36"/>
      <c r="N2137" s="130"/>
      <c r="S2137" s="17"/>
      <c r="T2137" s="153"/>
      <c r="X2137" s="17"/>
      <c r="Z2137" s="17"/>
      <c r="AA2137" s="131"/>
      <c r="AB2137" s="47"/>
      <c r="AE2137" s="17"/>
      <c r="AG2137" s="17"/>
      <c r="AK2137" s="132"/>
      <c r="AL2137" s="132"/>
      <c r="AM2137" s="132"/>
      <c r="AN2137" s="132"/>
      <c r="AO2137" s="132"/>
      <c r="AP2137" s="132"/>
      <c r="AQ2137" s="132"/>
      <c r="AR2137" s="132"/>
      <c r="AS2137" s="132"/>
      <c r="AT2137" s="133"/>
      <c r="AU2137" s="133"/>
      <c r="AV2137" s="133"/>
      <c r="AW2137" s="133"/>
      <c r="AX2137" s="134"/>
      <c r="AY2137" s="134"/>
      <c r="AZ2137" s="134"/>
      <c r="BA2137" s="134"/>
      <c r="BB2137" s="134"/>
      <c r="BC2137" s="135"/>
      <c r="BD2137" s="136"/>
      <c r="BG2137" s="48"/>
    </row>
    <row r="2138" spans="1:61" s="5" customFormat="1">
      <c r="A2138" s="127"/>
      <c r="G2138" s="17"/>
      <c r="J2138" s="128"/>
      <c r="K2138" s="129"/>
      <c r="L2138" s="129"/>
      <c r="M2138" s="36"/>
      <c r="N2138" s="130"/>
      <c r="S2138" s="17"/>
      <c r="T2138" s="153"/>
      <c r="X2138" s="17"/>
      <c r="Z2138" s="17"/>
      <c r="AA2138" s="131"/>
      <c r="AB2138" s="47"/>
      <c r="AE2138" s="17"/>
      <c r="AG2138" s="17"/>
      <c r="AK2138" s="132"/>
      <c r="AL2138" s="132"/>
      <c r="AM2138" s="132"/>
      <c r="AN2138" s="132"/>
      <c r="AO2138" s="132"/>
      <c r="AP2138" s="132"/>
      <c r="AQ2138" s="132"/>
      <c r="AR2138" s="132"/>
      <c r="AS2138" s="132"/>
      <c r="AT2138" s="133"/>
      <c r="AU2138" s="133"/>
      <c r="AV2138" s="133"/>
      <c r="AW2138" s="133"/>
      <c r="AX2138" s="134"/>
      <c r="AY2138" s="134"/>
      <c r="AZ2138" s="134"/>
      <c r="BA2138" s="134"/>
      <c r="BB2138" s="134"/>
      <c r="BC2138" s="135"/>
      <c r="BD2138" s="136"/>
      <c r="BG2138" s="48"/>
    </row>
    <row r="2139" spans="1:61" s="5" customFormat="1">
      <c r="A2139" s="127"/>
      <c r="G2139" s="17"/>
      <c r="J2139" s="128"/>
      <c r="K2139" s="129"/>
      <c r="L2139" s="129"/>
      <c r="M2139" s="36"/>
      <c r="N2139" s="130"/>
      <c r="S2139" s="17"/>
      <c r="T2139" s="153"/>
      <c r="X2139" s="17"/>
      <c r="Z2139" s="17"/>
      <c r="AA2139" s="131"/>
      <c r="AB2139" s="47"/>
      <c r="AE2139" s="17"/>
      <c r="AG2139" s="17"/>
      <c r="AK2139" s="132"/>
      <c r="AL2139" s="132"/>
      <c r="AM2139" s="132"/>
      <c r="AN2139" s="132"/>
      <c r="AO2139" s="132"/>
      <c r="AP2139" s="132"/>
      <c r="AQ2139" s="132"/>
      <c r="AR2139" s="132"/>
      <c r="AS2139" s="132"/>
      <c r="AT2139" s="133"/>
      <c r="AU2139" s="133"/>
      <c r="AV2139" s="133"/>
      <c r="AW2139" s="133"/>
      <c r="AX2139" s="134"/>
      <c r="AY2139" s="134"/>
      <c r="AZ2139" s="134"/>
      <c r="BA2139" s="134"/>
      <c r="BB2139" s="134"/>
      <c r="BC2139" s="135"/>
      <c r="BD2139" s="136"/>
      <c r="BG2139" s="48"/>
    </row>
    <row r="2140" spans="1:61" s="5" customFormat="1">
      <c r="A2140" s="127"/>
      <c r="G2140" s="17"/>
      <c r="J2140" s="128"/>
      <c r="K2140" s="129"/>
      <c r="L2140" s="129"/>
      <c r="M2140" s="36"/>
      <c r="N2140" s="130"/>
      <c r="S2140" s="17"/>
      <c r="T2140" s="153"/>
      <c r="X2140" s="17"/>
      <c r="Z2140" s="17"/>
      <c r="AA2140" s="131"/>
      <c r="AB2140" s="47"/>
      <c r="AE2140" s="17"/>
      <c r="AG2140" s="17"/>
      <c r="AK2140" s="132"/>
      <c r="AL2140" s="132"/>
      <c r="AM2140" s="132"/>
      <c r="AN2140" s="132"/>
      <c r="AO2140" s="132"/>
      <c r="AP2140" s="132"/>
      <c r="AQ2140" s="132"/>
      <c r="AR2140" s="132"/>
      <c r="AS2140" s="132"/>
      <c r="AT2140" s="133"/>
      <c r="AU2140" s="133"/>
      <c r="AV2140" s="133"/>
      <c r="AW2140" s="133"/>
      <c r="AX2140" s="134"/>
      <c r="AY2140" s="134"/>
      <c r="AZ2140" s="134"/>
      <c r="BA2140" s="134"/>
      <c r="BB2140" s="134"/>
      <c r="BC2140" s="135"/>
      <c r="BD2140" s="136"/>
      <c r="BG2140" s="48"/>
    </row>
    <row r="2141" spans="1:61" s="5" customFormat="1">
      <c r="A2141" s="127"/>
      <c r="G2141" s="17"/>
      <c r="J2141" s="128"/>
      <c r="K2141" s="129"/>
      <c r="L2141" s="129"/>
      <c r="M2141" s="36"/>
      <c r="N2141" s="130"/>
      <c r="S2141" s="17"/>
      <c r="T2141" s="153"/>
      <c r="X2141" s="17"/>
      <c r="Z2141" s="17"/>
      <c r="AA2141" s="131"/>
      <c r="AB2141" s="47"/>
      <c r="AE2141" s="17"/>
      <c r="AG2141" s="17"/>
      <c r="AK2141" s="132"/>
      <c r="AL2141" s="132"/>
      <c r="AM2141" s="132"/>
      <c r="AN2141" s="132"/>
      <c r="AO2141" s="132"/>
      <c r="AP2141" s="132"/>
      <c r="AQ2141" s="132"/>
      <c r="AR2141" s="132"/>
      <c r="AS2141" s="132"/>
      <c r="AT2141" s="133"/>
      <c r="AU2141" s="133"/>
      <c r="AV2141" s="133"/>
      <c r="AW2141" s="133"/>
      <c r="AX2141" s="134"/>
      <c r="AY2141" s="134"/>
      <c r="AZ2141" s="134"/>
      <c r="BA2141" s="134"/>
      <c r="BB2141" s="134"/>
      <c r="BC2141" s="135"/>
      <c r="BD2141" s="136"/>
      <c r="BG2141" s="48"/>
    </row>
    <row r="2142" spans="1:61" s="5" customFormat="1">
      <c r="A2142" s="127"/>
      <c r="G2142" s="17"/>
      <c r="J2142" s="128"/>
      <c r="K2142" s="129"/>
      <c r="L2142" s="129"/>
      <c r="M2142" s="36"/>
      <c r="N2142" s="130"/>
      <c r="S2142" s="17"/>
      <c r="T2142" s="153"/>
      <c r="X2142" s="17"/>
      <c r="Z2142" s="17"/>
      <c r="AA2142" s="131"/>
      <c r="AB2142" s="47"/>
      <c r="AE2142" s="17"/>
      <c r="AG2142" s="17"/>
      <c r="AK2142" s="132"/>
      <c r="AL2142" s="132"/>
      <c r="AM2142" s="132"/>
      <c r="AN2142" s="132"/>
      <c r="AO2142" s="132"/>
      <c r="AP2142" s="132"/>
      <c r="AQ2142" s="132"/>
      <c r="AR2142" s="132"/>
      <c r="AS2142" s="132"/>
      <c r="AT2142" s="133"/>
      <c r="AU2142" s="133"/>
      <c r="AV2142" s="133"/>
      <c r="AW2142" s="133"/>
      <c r="AX2142" s="134"/>
      <c r="AY2142" s="134"/>
      <c r="AZ2142" s="134"/>
      <c r="BA2142" s="134"/>
      <c r="BB2142" s="134"/>
      <c r="BC2142" s="135"/>
      <c r="BD2142" s="136"/>
      <c r="BG2142" s="48"/>
    </row>
    <row r="2143" spans="1:61">
      <c r="A2143" s="8"/>
      <c r="D2143" s="9" t="s">
        <v>10</v>
      </c>
      <c r="G2143" s="10" t="str">
        <f t="shared" ref="G2143:G2180" si="59">E2143&amp;"-"&amp;F2143</f>
        <v>-</v>
      </c>
      <c r="J2143" s="49" t="e">
        <f>IF(((VLOOKUP($G2143,[1]Depth_Lookup!$A$3:$J$561,9,FALSE))-(I2143/100))&gt;=0,"Good","Too Long")</f>
        <v>#N/A</v>
      </c>
      <c r="K2143" s="50" t="e">
        <f>(VLOOKUP($G2143,[1]Depth_Lookup!$A$3:$J$561,10,FALSE))+(H2143/100)</f>
        <v>#N/A</v>
      </c>
      <c r="L2143" s="50" t="e">
        <f>(VLOOKUP($G2143,[1]Depth_Lookup!$A$3:$J$561,10,FALSE))+(I2143/100)</f>
        <v>#N/A</v>
      </c>
      <c r="R2143" s="9"/>
      <c r="S2143" s="17"/>
      <c r="U2143" s="5"/>
      <c r="V2143" s="9"/>
      <c r="W2143" s="9"/>
      <c r="X2143" s="10" t="e">
        <f>VLOOKUP(W2143,[1]definitions_list_lookup!$V$12:$W$15,2,FALSE)</f>
        <v>#N/A</v>
      </c>
      <c r="Y2143" s="5"/>
      <c r="Z2143" s="17" t="e">
        <f>VLOOKUP(Y2143,[1]definitions_list_lookup!$AT$3:$AU$5,2,FALSE)</f>
        <v>#N/A</v>
      </c>
      <c r="AA2143" s="52"/>
      <c r="AC2143" s="9"/>
      <c r="AE2143" s="10" t="e">
        <f>VLOOKUP(AD2143,[1]definitions_list_lookup!$Y$12:$Z$15,2,FALSE)</f>
        <v>#N/A</v>
      </c>
      <c r="AF2143" s="5"/>
      <c r="AG2143" s="17" t="e">
        <f>VLOOKUP(AF2143,[1]definitions_list_lookup!$AT$3:$AU$5,2,FALSE)</f>
        <v>#N/A</v>
      </c>
      <c r="AI2143" s="2"/>
      <c r="AJ2143" s="2"/>
      <c r="AK2143" s="54"/>
      <c r="AL2143" s="54"/>
      <c r="AM2143" s="54"/>
      <c r="AN2143" s="54"/>
      <c r="AO2143" s="54"/>
      <c r="AP2143" s="54"/>
      <c r="AQ2143" s="54"/>
      <c r="AR2143" s="54"/>
      <c r="AS2143" s="54"/>
      <c r="AT2143" s="55"/>
      <c r="AU2143" s="55"/>
      <c r="AV2143" s="55"/>
      <c r="AW2143" s="55"/>
      <c r="AX2143" s="56" t="e">
        <f t="shared" ref="AX2143:AX2204" si="60">+(IF($AU2143&lt;$AW2143,((MIN($AW2143,$AU2143)+(DEGREES(ATAN((TAN(RADIANS($AV2143))/((TAN(RADIANS($AT2143))*SIN(RADIANS(ABS($AU2143-$AW2143))))))-(COS(RADIANS(ABS($AU2143-$AW2143)))/SIN(RADIANS(ABS($AU2143-$AW2143)))))))-180)),((MAX($AW2143,$AU2143)-(DEGREES(ATAN((TAN(RADIANS($AV2143))/((TAN(RADIANS($AT2143))*SIN(RADIANS(ABS($AU2143-$AW2143))))))-(COS(RADIANS(ABS($AU2143-$AW2143)))/SIN(RADIANS(ABS($AU2143-$AW2143)))))))-180))))</f>
        <v>#DIV/0!</v>
      </c>
      <c r="AY2143" s="56" t="e">
        <f t="shared" ref="AY2143:AY2204" si="61">IF($AX2143&gt;0,$AX2143,360+$AX2143)</f>
        <v>#DIV/0!</v>
      </c>
      <c r="AZ2143" s="56" t="e">
        <f t="shared" ref="AZ2143:AZ2204" si="62">+ABS(DEGREES(ATAN((COS(RADIANS(ABS($AX2143+180-(IF($AU2143&gt;$AW2143,MAX($AV2143,$AU2143),MIN($AU2143,$AW2143))))))/(TAN(RADIANS($AT2143)))))))</f>
        <v>#DIV/0!</v>
      </c>
      <c r="BA2143" s="56" t="e">
        <f t="shared" ref="BA2143:BA2204" si="63">+IF(($AX2143+90)&gt;0,$AX2143+90,$AX2143+450)</f>
        <v>#DIV/0!</v>
      </c>
      <c r="BB2143" s="56" t="e">
        <f t="shared" ref="BB2143:BB2204" si="64">-$AZ2143+90</f>
        <v>#DIV/0!</v>
      </c>
      <c r="BC2143" s="57" t="e">
        <f t="shared" ref="BC2143:BC2204" si="65">IF(($AY2143&lt;180),$AY2143+180,$AY2143-180)</f>
        <v>#DIV/0!</v>
      </c>
      <c r="BD2143" s="58" t="e">
        <f t="shared" ref="BD2143:BD2204" si="66">-$AZ2143+90</f>
        <v>#DIV/0!</v>
      </c>
      <c r="BI2143" s="9" t="e">
        <f>VLOOKUP(BH2143,[1]definitions_list_lookup!$AB$12:$AC$17,2,FALSE)</f>
        <v>#N/A</v>
      </c>
    </row>
    <row r="2144" spans="1:61">
      <c r="A2144" s="8"/>
      <c r="D2144" s="9" t="s">
        <v>10</v>
      </c>
      <c r="G2144" s="10" t="str">
        <f t="shared" si="59"/>
        <v>-</v>
      </c>
      <c r="J2144" s="49" t="e">
        <f>IF(((VLOOKUP($G2144,[1]Depth_Lookup!$A$3:$J$561,9,FALSE))-(I2144/100))&gt;=0,"Good","Too Long")</f>
        <v>#N/A</v>
      </c>
      <c r="K2144" s="50" t="e">
        <f>(VLOOKUP($G2144,[1]Depth_Lookup!$A$3:$J$561,10,FALSE))+(H2144/100)</f>
        <v>#N/A</v>
      </c>
      <c r="L2144" s="50" t="e">
        <f>(VLOOKUP($G2144,[1]Depth_Lookup!$A$3:$J$561,10,FALSE))+(I2144/100)</f>
        <v>#N/A</v>
      </c>
      <c r="R2144" s="9"/>
      <c r="S2144" s="17"/>
      <c r="U2144" s="5"/>
      <c r="V2144" s="9"/>
      <c r="W2144" s="9"/>
      <c r="X2144" s="10" t="e">
        <f>VLOOKUP(W2144,[1]definitions_list_lookup!$V$12:$W$15,2,FALSE)</f>
        <v>#N/A</v>
      </c>
      <c r="Y2144" s="5"/>
      <c r="Z2144" s="17" t="e">
        <f>VLOOKUP(Y2144,[1]definitions_list_lookup!$AT$3:$AU$5,2,FALSE)</f>
        <v>#N/A</v>
      </c>
      <c r="AA2144" s="52"/>
      <c r="AC2144" s="9"/>
      <c r="AE2144" s="10" t="e">
        <f>VLOOKUP(AD2144,[1]definitions_list_lookup!$Y$12:$Z$15,2,FALSE)</f>
        <v>#N/A</v>
      </c>
      <c r="AF2144" s="5"/>
      <c r="AG2144" s="17" t="e">
        <f>VLOOKUP(AF2144,[1]definitions_list_lookup!$AT$3:$AU$5,2,FALSE)</f>
        <v>#N/A</v>
      </c>
      <c r="AI2144" s="2"/>
      <c r="AJ2144" s="2"/>
      <c r="AK2144" s="54"/>
      <c r="AL2144" s="54"/>
      <c r="AM2144" s="54"/>
      <c r="AN2144" s="54"/>
      <c r="AO2144" s="54"/>
      <c r="AP2144" s="54"/>
      <c r="AQ2144" s="54"/>
      <c r="AR2144" s="54"/>
      <c r="AS2144" s="54"/>
      <c r="AT2144" s="55"/>
      <c r="AU2144" s="55"/>
      <c r="AV2144" s="55"/>
      <c r="AW2144" s="55"/>
      <c r="AX2144" s="56" t="e">
        <f t="shared" si="60"/>
        <v>#DIV/0!</v>
      </c>
      <c r="AY2144" s="56" t="e">
        <f t="shared" si="61"/>
        <v>#DIV/0!</v>
      </c>
      <c r="AZ2144" s="56" t="e">
        <f t="shared" si="62"/>
        <v>#DIV/0!</v>
      </c>
      <c r="BA2144" s="56" t="e">
        <f t="shared" si="63"/>
        <v>#DIV/0!</v>
      </c>
      <c r="BB2144" s="56" t="e">
        <f t="shared" si="64"/>
        <v>#DIV/0!</v>
      </c>
      <c r="BC2144" s="57" t="e">
        <f t="shared" si="65"/>
        <v>#DIV/0!</v>
      </c>
      <c r="BD2144" s="58" t="e">
        <f t="shared" si="66"/>
        <v>#DIV/0!</v>
      </c>
      <c r="BI2144" s="9" t="e">
        <f>VLOOKUP(BH2144,[1]definitions_list_lookup!$AB$12:$AC$17,2,FALSE)</f>
        <v>#N/A</v>
      </c>
    </row>
    <row r="2145" spans="1:61">
      <c r="A2145" s="8"/>
      <c r="D2145" s="9" t="s">
        <v>10</v>
      </c>
      <c r="G2145" s="10" t="str">
        <f t="shared" si="59"/>
        <v>-</v>
      </c>
      <c r="J2145" s="49" t="e">
        <f>IF(((VLOOKUP($G2145,[1]Depth_Lookup!$A$3:$J$561,9,FALSE))-(I2145/100))&gt;=0,"Good","Too Long")</f>
        <v>#N/A</v>
      </c>
      <c r="K2145" s="50" t="e">
        <f>(VLOOKUP($G2145,[1]Depth_Lookup!$A$3:$J$561,10,FALSE))+(H2145/100)</f>
        <v>#N/A</v>
      </c>
      <c r="L2145" s="50" t="e">
        <f>(VLOOKUP($G2145,[1]Depth_Lookup!$A$3:$J$561,10,FALSE))+(I2145/100)</f>
        <v>#N/A</v>
      </c>
      <c r="R2145" s="9"/>
      <c r="S2145" s="17"/>
      <c r="U2145" s="5"/>
      <c r="V2145" s="9"/>
      <c r="W2145" s="9"/>
      <c r="X2145" s="10" t="e">
        <f>VLOOKUP(W2145,[1]definitions_list_lookup!$V$12:$W$15,2,FALSE)</f>
        <v>#N/A</v>
      </c>
      <c r="Y2145" s="5"/>
      <c r="Z2145" s="17" t="e">
        <f>VLOOKUP(Y2145,[1]definitions_list_lookup!$AT$3:$AU$5,2,FALSE)</f>
        <v>#N/A</v>
      </c>
      <c r="AA2145" s="52"/>
      <c r="AC2145" s="9"/>
      <c r="AE2145" s="10" t="e">
        <f>VLOOKUP(AD2145,[1]definitions_list_lookup!$Y$12:$Z$15,2,FALSE)</f>
        <v>#N/A</v>
      </c>
      <c r="AF2145" s="5"/>
      <c r="AG2145" s="17" t="e">
        <f>VLOOKUP(AF2145,[1]definitions_list_lookup!$AT$3:$AU$5,2,FALSE)</f>
        <v>#N/A</v>
      </c>
      <c r="AI2145" s="2"/>
      <c r="AJ2145" s="2"/>
      <c r="AK2145" s="54"/>
      <c r="AL2145" s="54"/>
      <c r="AM2145" s="54"/>
      <c r="AN2145" s="54"/>
      <c r="AO2145" s="54"/>
      <c r="AP2145" s="54"/>
      <c r="AQ2145" s="54"/>
      <c r="AR2145" s="54"/>
      <c r="AS2145" s="54"/>
      <c r="AT2145" s="55"/>
      <c r="AU2145" s="55"/>
      <c r="AV2145" s="55"/>
      <c r="AW2145" s="55"/>
      <c r="AX2145" s="56" t="e">
        <f t="shared" si="60"/>
        <v>#DIV/0!</v>
      </c>
      <c r="AY2145" s="56" t="e">
        <f t="shared" si="61"/>
        <v>#DIV/0!</v>
      </c>
      <c r="AZ2145" s="56" t="e">
        <f t="shared" si="62"/>
        <v>#DIV/0!</v>
      </c>
      <c r="BA2145" s="56" t="e">
        <f t="shared" si="63"/>
        <v>#DIV/0!</v>
      </c>
      <c r="BB2145" s="56" t="e">
        <f t="shared" si="64"/>
        <v>#DIV/0!</v>
      </c>
      <c r="BC2145" s="57" t="e">
        <f t="shared" si="65"/>
        <v>#DIV/0!</v>
      </c>
      <c r="BD2145" s="58" t="e">
        <f t="shared" si="66"/>
        <v>#DIV/0!</v>
      </c>
      <c r="BI2145" s="9" t="e">
        <f>VLOOKUP(BH2145,[1]definitions_list_lookup!$AB$12:$AC$17,2,FALSE)</f>
        <v>#N/A</v>
      </c>
    </row>
    <row r="2146" spans="1:61">
      <c r="A2146" s="8"/>
      <c r="D2146" s="9" t="s">
        <v>10</v>
      </c>
      <c r="G2146" s="10" t="str">
        <f t="shared" si="59"/>
        <v>-</v>
      </c>
      <c r="J2146" s="49" t="e">
        <f>IF(((VLOOKUP($G2146,[1]Depth_Lookup!$A$3:$J$561,9,FALSE))-(I2146/100))&gt;=0,"Good","Too Long")</f>
        <v>#N/A</v>
      </c>
      <c r="K2146" s="50" t="e">
        <f>(VLOOKUP($G2146,[1]Depth_Lookup!$A$3:$J$561,10,FALSE))+(H2146/100)</f>
        <v>#N/A</v>
      </c>
      <c r="L2146" s="50" t="e">
        <f>(VLOOKUP($G2146,[1]Depth_Lookup!$A$3:$J$561,10,FALSE))+(I2146/100)</f>
        <v>#N/A</v>
      </c>
      <c r="R2146" s="9"/>
      <c r="S2146" s="17"/>
      <c r="U2146" s="5"/>
      <c r="V2146" s="9"/>
      <c r="W2146" s="9"/>
      <c r="X2146" s="10" t="e">
        <f>VLOOKUP(W2146,[1]definitions_list_lookup!$V$12:$W$15,2,FALSE)</f>
        <v>#N/A</v>
      </c>
      <c r="Y2146" s="5"/>
      <c r="Z2146" s="17" t="e">
        <f>VLOOKUP(Y2146,[1]definitions_list_lookup!$AT$3:$AU$5,2,FALSE)</f>
        <v>#N/A</v>
      </c>
      <c r="AA2146" s="52"/>
      <c r="AC2146" s="9"/>
      <c r="AE2146" s="10" t="e">
        <f>VLOOKUP(AD2146,[1]definitions_list_lookup!$Y$12:$Z$15,2,FALSE)</f>
        <v>#N/A</v>
      </c>
      <c r="AF2146" s="5"/>
      <c r="AG2146" s="17" t="e">
        <f>VLOOKUP(AF2146,[1]definitions_list_lookup!$AT$3:$AU$5,2,FALSE)</f>
        <v>#N/A</v>
      </c>
      <c r="AI2146" s="2"/>
      <c r="AJ2146" s="2"/>
      <c r="AK2146" s="54"/>
      <c r="AL2146" s="54"/>
      <c r="AM2146" s="54"/>
      <c r="AN2146" s="54"/>
      <c r="AO2146" s="54"/>
      <c r="AP2146" s="54"/>
      <c r="AQ2146" s="54"/>
      <c r="AR2146" s="54"/>
      <c r="AS2146" s="54"/>
      <c r="AT2146" s="55"/>
      <c r="AU2146" s="55"/>
      <c r="AV2146" s="55"/>
      <c r="AW2146" s="55"/>
      <c r="AX2146" s="56" t="e">
        <f t="shared" si="60"/>
        <v>#DIV/0!</v>
      </c>
      <c r="AY2146" s="56" t="e">
        <f t="shared" si="61"/>
        <v>#DIV/0!</v>
      </c>
      <c r="AZ2146" s="56" t="e">
        <f t="shared" si="62"/>
        <v>#DIV/0!</v>
      </c>
      <c r="BA2146" s="56" t="e">
        <f t="shared" si="63"/>
        <v>#DIV/0!</v>
      </c>
      <c r="BB2146" s="56" t="e">
        <f t="shared" si="64"/>
        <v>#DIV/0!</v>
      </c>
      <c r="BC2146" s="57" t="e">
        <f t="shared" si="65"/>
        <v>#DIV/0!</v>
      </c>
      <c r="BD2146" s="58" t="e">
        <f t="shared" si="66"/>
        <v>#DIV/0!</v>
      </c>
      <c r="BI2146" s="9" t="e">
        <f>VLOOKUP(BH2146,[1]definitions_list_lookup!$AB$12:$AC$17,2,FALSE)</f>
        <v>#N/A</v>
      </c>
    </row>
    <row r="2147" spans="1:61">
      <c r="A2147" s="8"/>
      <c r="D2147" s="9" t="s">
        <v>10</v>
      </c>
      <c r="G2147" s="10" t="str">
        <f t="shared" si="59"/>
        <v>-</v>
      </c>
      <c r="J2147" s="49" t="e">
        <f>IF(((VLOOKUP($G2147,[1]Depth_Lookup!$A$3:$J$561,9,FALSE))-(I2147/100))&gt;=0,"Good","Too Long")</f>
        <v>#N/A</v>
      </c>
      <c r="K2147" s="50" t="e">
        <f>(VLOOKUP($G2147,[1]Depth_Lookup!$A$3:$J$561,10,FALSE))+(H2147/100)</f>
        <v>#N/A</v>
      </c>
      <c r="L2147" s="50" t="e">
        <f>(VLOOKUP($G2147,[1]Depth_Lookup!$A$3:$J$561,10,FALSE))+(I2147/100)</f>
        <v>#N/A</v>
      </c>
      <c r="R2147" s="9"/>
      <c r="S2147" s="17"/>
      <c r="U2147" s="5"/>
      <c r="V2147" s="9"/>
      <c r="W2147" s="9"/>
      <c r="X2147" s="10" t="e">
        <f>VLOOKUP(W2147,[1]definitions_list_lookup!$V$12:$W$15,2,FALSE)</f>
        <v>#N/A</v>
      </c>
      <c r="Y2147" s="5"/>
      <c r="Z2147" s="17" t="e">
        <f>VLOOKUP(Y2147,[1]definitions_list_lookup!$AT$3:$AU$5,2,FALSE)</f>
        <v>#N/A</v>
      </c>
      <c r="AA2147" s="52"/>
      <c r="AC2147" s="9"/>
      <c r="AE2147" s="10" t="e">
        <f>VLOOKUP(AD2147,[1]definitions_list_lookup!$Y$12:$Z$15,2,FALSE)</f>
        <v>#N/A</v>
      </c>
      <c r="AF2147" s="5"/>
      <c r="AG2147" s="17" t="e">
        <f>VLOOKUP(AF2147,[1]definitions_list_lookup!$AT$3:$AU$5,2,FALSE)</f>
        <v>#N/A</v>
      </c>
      <c r="AI2147" s="2"/>
      <c r="AJ2147" s="2"/>
      <c r="AK2147" s="54"/>
      <c r="AL2147" s="54"/>
      <c r="AM2147" s="54"/>
      <c r="AN2147" s="54"/>
      <c r="AO2147" s="54"/>
      <c r="AP2147" s="54"/>
      <c r="AQ2147" s="54"/>
      <c r="AR2147" s="54"/>
      <c r="AS2147" s="54"/>
      <c r="AT2147" s="55"/>
      <c r="AU2147" s="55"/>
      <c r="AV2147" s="55"/>
      <c r="AW2147" s="55"/>
      <c r="AX2147" s="56" t="e">
        <f t="shared" si="60"/>
        <v>#DIV/0!</v>
      </c>
      <c r="AY2147" s="56" t="e">
        <f t="shared" si="61"/>
        <v>#DIV/0!</v>
      </c>
      <c r="AZ2147" s="56" t="e">
        <f t="shared" si="62"/>
        <v>#DIV/0!</v>
      </c>
      <c r="BA2147" s="56" t="e">
        <f t="shared" si="63"/>
        <v>#DIV/0!</v>
      </c>
      <c r="BB2147" s="56" t="e">
        <f t="shared" si="64"/>
        <v>#DIV/0!</v>
      </c>
      <c r="BC2147" s="57" t="e">
        <f t="shared" si="65"/>
        <v>#DIV/0!</v>
      </c>
      <c r="BD2147" s="58" t="e">
        <f t="shared" si="66"/>
        <v>#DIV/0!</v>
      </c>
      <c r="BI2147" s="9" t="e">
        <f>VLOOKUP(BH2147,[1]definitions_list_lookup!$AB$12:$AC$17,2,FALSE)</f>
        <v>#N/A</v>
      </c>
    </row>
    <row r="2148" spans="1:61">
      <c r="A2148" s="8"/>
      <c r="D2148" s="9" t="s">
        <v>10</v>
      </c>
      <c r="G2148" s="10" t="str">
        <f t="shared" si="59"/>
        <v>-</v>
      </c>
      <c r="J2148" s="49" t="e">
        <f>IF(((VLOOKUP($G2148,[1]Depth_Lookup!$A$3:$J$561,9,FALSE))-(I2148/100))&gt;=0,"Good","Too Long")</f>
        <v>#N/A</v>
      </c>
      <c r="K2148" s="50" t="e">
        <f>(VLOOKUP($G2148,[1]Depth_Lookup!$A$3:$J$561,10,FALSE))+(H2148/100)</f>
        <v>#N/A</v>
      </c>
      <c r="L2148" s="50" t="e">
        <f>(VLOOKUP($G2148,[1]Depth_Lookup!$A$3:$J$561,10,FALSE))+(I2148/100)</f>
        <v>#N/A</v>
      </c>
      <c r="R2148" s="9"/>
      <c r="S2148" s="17"/>
      <c r="U2148" s="5"/>
      <c r="V2148" s="9"/>
      <c r="W2148" s="9"/>
      <c r="X2148" s="10" t="e">
        <f>VLOOKUP(W2148,[1]definitions_list_lookup!$V$12:$W$15,2,FALSE)</f>
        <v>#N/A</v>
      </c>
      <c r="Y2148" s="5"/>
      <c r="Z2148" s="17" t="e">
        <f>VLOOKUP(Y2148,[1]definitions_list_lookup!$AT$3:$AU$5,2,FALSE)</f>
        <v>#N/A</v>
      </c>
      <c r="AA2148" s="52"/>
      <c r="AC2148" s="9"/>
      <c r="AE2148" s="10" t="e">
        <f>VLOOKUP(AD2148,[1]definitions_list_lookup!$Y$12:$Z$15,2,FALSE)</f>
        <v>#N/A</v>
      </c>
      <c r="AF2148" s="5"/>
      <c r="AG2148" s="17" t="e">
        <f>VLOOKUP(AF2148,[1]definitions_list_lookup!$AT$3:$AU$5,2,FALSE)</f>
        <v>#N/A</v>
      </c>
      <c r="AI2148" s="2"/>
      <c r="AJ2148" s="2"/>
      <c r="AK2148" s="54"/>
      <c r="AL2148" s="54"/>
      <c r="AM2148" s="54"/>
      <c r="AN2148" s="54"/>
      <c r="AO2148" s="54"/>
      <c r="AP2148" s="54"/>
      <c r="AQ2148" s="54"/>
      <c r="AR2148" s="54"/>
      <c r="AS2148" s="54"/>
      <c r="AT2148" s="55"/>
      <c r="AU2148" s="55"/>
      <c r="AV2148" s="55"/>
      <c r="AW2148" s="55"/>
      <c r="AX2148" s="56" t="e">
        <f t="shared" si="60"/>
        <v>#DIV/0!</v>
      </c>
      <c r="AY2148" s="56" t="e">
        <f t="shared" si="61"/>
        <v>#DIV/0!</v>
      </c>
      <c r="AZ2148" s="56" t="e">
        <f t="shared" si="62"/>
        <v>#DIV/0!</v>
      </c>
      <c r="BA2148" s="56" t="e">
        <f t="shared" si="63"/>
        <v>#DIV/0!</v>
      </c>
      <c r="BB2148" s="56" t="e">
        <f t="shared" si="64"/>
        <v>#DIV/0!</v>
      </c>
      <c r="BC2148" s="57" t="e">
        <f t="shared" si="65"/>
        <v>#DIV/0!</v>
      </c>
      <c r="BD2148" s="58" t="e">
        <f t="shared" si="66"/>
        <v>#DIV/0!</v>
      </c>
      <c r="BI2148" s="9" t="e">
        <f>VLOOKUP(BH2148,[1]definitions_list_lookup!$AB$12:$AC$17,2,FALSE)</f>
        <v>#N/A</v>
      </c>
    </row>
    <row r="2149" spans="1:61">
      <c r="A2149" s="8"/>
      <c r="D2149" s="9" t="s">
        <v>10</v>
      </c>
      <c r="G2149" s="10" t="str">
        <f t="shared" si="59"/>
        <v>-</v>
      </c>
      <c r="J2149" s="49" t="e">
        <f>IF(((VLOOKUP($G2149,[1]Depth_Lookup!$A$3:$J$561,9,FALSE))-(I2149/100))&gt;=0,"Good","Too Long")</f>
        <v>#N/A</v>
      </c>
      <c r="K2149" s="50" t="e">
        <f>(VLOOKUP($G2149,[1]Depth_Lookup!$A$3:$J$561,10,FALSE))+(H2149/100)</f>
        <v>#N/A</v>
      </c>
      <c r="L2149" s="50" t="e">
        <f>(VLOOKUP($G2149,[1]Depth_Lookup!$A$3:$J$561,10,FALSE))+(I2149/100)</f>
        <v>#N/A</v>
      </c>
      <c r="R2149" s="9"/>
      <c r="S2149" s="17"/>
      <c r="U2149" s="5"/>
      <c r="V2149" s="9"/>
      <c r="W2149" s="9"/>
      <c r="X2149" s="10" t="e">
        <f>VLOOKUP(W2149,[1]definitions_list_lookup!$V$12:$W$15,2,FALSE)</f>
        <v>#N/A</v>
      </c>
      <c r="Y2149" s="5"/>
      <c r="Z2149" s="17" t="e">
        <f>VLOOKUP(Y2149,[1]definitions_list_lookup!$AT$3:$AU$5,2,FALSE)</f>
        <v>#N/A</v>
      </c>
      <c r="AA2149" s="52"/>
      <c r="AC2149" s="9"/>
      <c r="AE2149" s="10" t="e">
        <f>VLOOKUP(AD2149,[1]definitions_list_lookup!$Y$12:$Z$15,2,FALSE)</f>
        <v>#N/A</v>
      </c>
      <c r="AF2149" s="5"/>
      <c r="AG2149" s="17" t="e">
        <f>VLOOKUP(AF2149,[1]definitions_list_lookup!$AT$3:$AU$5,2,FALSE)</f>
        <v>#N/A</v>
      </c>
      <c r="AI2149" s="2"/>
      <c r="AJ2149" s="2"/>
      <c r="AK2149" s="54"/>
      <c r="AL2149" s="54"/>
      <c r="AM2149" s="54"/>
      <c r="AN2149" s="54"/>
      <c r="AO2149" s="54"/>
      <c r="AP2149" s="54"/>
      <c r="AQ2149" s="54"/>
      <c r="AR2149" s="54"/>
      <c r="AS2149" s="54"/>
      <c r="AT2149" s="55"/>
      <c r="AU2149" s="55"/>
      <c r="AV2149" s="55"/>
      <c r="AW2149" s="55"/>
      <c r="AX2149" s="56" t="e">
        <f t="shared" si="60"/>
        <v>#DIV/0!</v>
      </c>
      <c r="AY2149" s="56" t="e">
        <f t="shared" si="61"/>
        <v>#DIV/0!</v>
      </c>
      <c r="AZ2149" s="56" t="e">
        <f t="shared" si="62"/>
        <v>#DIV/0!</v>
      </c>
      <c r="BA2149" s="56" t="e">
        <f t="shared" si="63"/>
        <v>#DIV/0!</v>
      </c>
      <c r="BB2149" s="56" t="e">
        <f t="shared" si="64"/>
        <v>#DIV/0!</v>
      </c>
      <c r="BC2149" s="57" t="e">
        <f t="shared" si="65"/>
        <v>#DIV/0!</v>
      </c>
      <c r="BD2149" s="58" t="e">
        <f t="shared" si="66"/>
        <v>#DIV/0!</v>
      </c>
      <c r="BI2149" s="9" t="e">
        <f>VLOOKUP(BH2149,[1]definitions_list_lookup!$AB$12:$AC$17,2,FALSE)</f>
        <v>#N/A</v>
      </c>
    </row>
    <row r="2150" spans="1:61">
      <c r="A2150" s="8"/>
      <c r="D2150" s="9" t="s">
        <v>10</v>
      </c>
      <c r="G2150" s="10" t="str">
        <f t="shared" si="59"/>
        <v>-</v>
      </c>
      <c r="J2150" s="49" t="e">
        <f>IF(((VLOOKUP($G2150,[1]Depth_Lookup!$A$3:$J$561,9,FALSE))-(I2150/100))&gt;=0,"Good","Too Long")</f>
        <v>#N/A</v>
      </c>
      <c r="K2150" s="50" t="e">
        <f>(VLOOKUP($G2150,[1]Depth_Lookup!$A$3:$J$561,10,FALSE))+(H2150/100)</f>
        <v>#N/A</v>
      </c>
      <c r="L2150" s="50" t="e">
        <f>(VLOOKUP($G2150,[1]Depth_Lookup!$A$3:$J$561,10,FALSE))+(I2150/100)</f>
        <v>#N/A</v>
      </c>
      <c r="R2150" s="9"/>
      <c r="S2150" s="17"/>
      <c r="U2150" s="5"/>
      <c r="V2150" s="9"/>
      <c r="W2150" s="9"/>
      <c r="X2150" s="10" t="e">
        <f>VLOOKUP(W2150,[1]definitions_list_lookup!$V$12:$W$15,2,FALSE)</f>
        <v>#N/A</v>
      </c>
      <c r="Y2150" s="5"/>
      <c r="Z2150" s="17" t="e">
        <f>VLOOKUP(Y2150,[1]definitions_list_lookup!$AT$3:$AU$5,2,FALSE)</f>
        <v>#N/A</v>
      </c>
      <c r="AA2150" s="52"/>
      <c r="AC2150" s="9"/>
      <c r="AE2150" s="10" t="e">
        <f>VLOOKUP(AD2150,[1]definitions_list_lookup!$Y$12:$Z$15,2,FALSE)</f>
        <v>#N/A</v>
      </c>
      <c r="AF2150" s="5"/>
      <c r="AG2150" s="17" t="e">
        <f>VLOOKUP(AF2150,[1]definitions_list_lookup!$AT$3:$AU$5,2,FALSE)</f>
        <v>#N/A</v>
      </c>
      <c r="AI2150" s="2"/>
      <c r="AJ2150" s="2"/>
      <c r="AK2150" s="54"/>
      <c r="AL2150" s="54"/>
      <c r="AM2150" s="54"/>
      <c r="AN2150" s="54"/>
      <c r="AO2150" s="54"/>
      <c r="AP2150" s="54"/>
      <c r="AQ2150" s="54"/>
      <c r="AR2150" s="54"/>
      <c r="AS2150" s="54"/>
      <c r="AT2150" s="55"/>
      <c r="AU2150" s="55"/>
      <c r="AV2150" s="55"/>
      <c r="AW2150" s="55"/>
      <c r="AX2150" s="56" t="e">
        <f t="shared" si="60"/>
        <v>#DIV/0!</v>
      </c>
      <c r="AY2150" s="56" t="e">
        <f t="shared" si="61"/>
        <v>#DIV/0!</v>
      </c>
      <c r="AZ2150" s="56" t="e">
        <f t="shared" si="62"/>
        <v>#DIV/0!</v>
      </c>
      <c r="BA2150" s="56" t="e">
        <f t="shared" si="63"/>
        <v>#DIV/0!</v>
      </c>
      <c r="BB2150" s="56" t="e">
        <f t="shared" si="64"/>
        <v>#DIV/0!</v>
      </c>
      <c r="BC2150" s="57" t="e">
        <f t="shared" si="65"/>
        <v>#DIV/0!</v>
      </c>
      <c r="BD2150" s="58" t="e">
        <f t="shared" si="66"/>
        <v>#DIV/0!</v>
      </c>
      <c r="BI2150" s="9" t="e">
        <f>VLOOKUP(BH2150,[1]definitions_list_lookup!$AB$12:$AC$17,2,FALSE)</f>
        <v>#N/A</v>
      </c>
    </row>
    <row r="2151" spans="1:61">
      <c r="A2151" s="8"/>
      <c r="D2151" s="9" t="s">
        <v>10</v>
      </c>
      <c r="G2151" s="10" t="str">
        <f t="shared" si="59"/>
        <v>-</v>
      </c>
      <c r="J2151" s="49" t="e">
        <f>IF(((VLOOKUP($G2151,[1]Depth_Lookup!$A$3:$J$561,9,FALSE))-(I2151/100))&gt;=0,"Good","Too Long")</f>
        <v>#N/A</v>
      </c>
      <c r="K2151" s="50" t="e">
        <f>(VLOOKUP($G2151,[1]Depth_Lookup!$A$3:$J$561,10,FALSE))+(H2151/100)</f>
        <v>#N/A</v>
      </c>
      <c r="L2151" s="50" t="e">
        <f>(VLOOKUP($G2151,[1]Depth_Lookup!$A$3:$J$561,10,FALSE))+(I2151/100)</f>
        <v>#N/A</v>
      </c>
      <c r="R2151" s="9"/>
      <c r="S2151" s="17"/>
      <c r="U2151" s="5"/>
      <c r="V2151" s="9"/>
      <c r="W2151" s="9"/>
      <c r="X2151" s="10" t="e">
        <f>VLOOKUP(W2151,[1]definitions_list_lookup!$V$12:$W$15,2,FALSE)</f>
        <v>#N/A</v>
      </c>
      <c r="Y2151" s="5"/>
      <c r="Z2151" s="17" t="e">
        <f>VLOOKUP(Y2151,[1]definitions_list_lookup!$AT$3:$AU$5,2,FALSE)</f>
        <v>#N/A</v>
      </c>
      <c r="AA2151" s="52"/>
      <c r="AC2151" s="9"/>
      <c r="AE2151" s="10" t="e">
        <f>VLOOKUP(AD2151,[1]definitions_list_lookup!$Y$12:$Z$15,2,FALSE)</f>
        <v>#N/A</v>
      </c>
      <c r="AF2151" s="5"/>
      <c r="AG2151" s="17" t="e">
        <f>VLOOKUP(AF2151,[1]definitions_list_lookup!$AT$3:$AU$5,2,FALSE)</f>
        <v>#N/A</v>
      </c>
      <c r="AI2151" s="2"/>
      <c r="AJ2151" s="2"/>
      <c r="AK2151" s="54"/>
      <c r="AL2151" s="54"/>
      <c r="AM2151" s="54"/>
      <c r="AN2151" s="54"/>
      <c r="AO2151" s="54"/>
      <c r="AP2151" s="54"/>
      <c r="AQ2151" s="54"/>
      <c r="AR2151" s="54"/>
      <c r="AS2151" s="54"/>
      <c r="AT2151" s="55"/>
      <c r="AU2151" s="55"/>
      <c r="AV2151" s="55"/>
      <c r="AW2151" s="55"/>
      <c r="AX2151" s="56" t="e">
        <f t="shared" si="60"/>
        <v>#DIV/0!</v>
      </c>
      <c r="AY2151" s="56" t="e">
        <f t="shared" si="61"/>
        <v>#DIV/0!</v>
      </c>
      <c r="AZ2151" s="56" t="e">
        <f t="shared" si="62"/>
        <v>#DIV/0!</v>
      </c>
      <c r="BA2151" s="56" t="e">
        <f t="shared" si="63"/>
        <v>#DIV/0!</v>
      </c>
      <c r="BB2151" s="56" t="e">
        <f t="shared" si="64"/>
        <v>#DIV/0!</v>
      </c>
      <c r="BC2151" s="57" t="e">
        <f t="shared" si="65"/>
        <v>#DIV/0!</v>
      </c>
      <c r="BD2151" s="58" t="e">
        <f t="shared" si="66"/>
        <v>#DIV/0!</v>
      </c>
      <c r="BI2151" s="9" t="e">
        <f>VLOOKUP(BH2151,[1]definitions_list_lookup!$AB$12:$AC$17,2,FALSE)</f>
        <v>#N/A</v>
      </c>
    </row>
    <row r="2152" spans="1:61">
      <c r="A2152" s="8"/>
      <c r="D2152" s="9" t="s">
        <v>10</v>
      </c>
      <c r="G2152" s="10" t="str">
        <f t="shared" si="59"/>
        <v>-</v>
      </c>
      <c r="J2152" s="49" t="e">
        <f>IF(((VLOOKUP($G2152,[1]Depth_Lookup!$A$3:$J$561,9,FALSE))-(I2152/100))&gt;=0,"Good","Too Long")</f>
        <v>#N/A</v>
      </c>
      <c r="K2152" s="50" t="e">
        <f>(VLOOKUP($G2152,[1]Depth_Lookup!$A$3:$J$561,10,FALSE))+(H2152/100)</f>
        <v>#N/A</v>
      </c>
      <c r="L2152" s="50" t="e">
        <f>(VLOOKUP($G2152,[1]Depth_Lookup!$A$3:$J$561,10,FALSE))+(I2152/100)</f>
        <v>#N/A</v>
      </c>
      <c r="R2152" s="9"/>
      <c r="S2152" s="17"/>
      <c r="U2152" s="5"/>
      <c r="V2152" s="9"/>
      <c r="W2152" s="9"/>
      <c r="X2152" s="10" t="e">
        <f>VLOOKUP(W2152,[1]definitions_list_lookup!$V$12:$W$15,2,FALSE)</f>
        <v>#N/A</v>
      </c>
      <c r="Y2152" s="5"/>
      <c r="Z2152" s="17" t="e">
        <f>VLOOKUP(Y2152,[1]definitions_list_lookup!$AT$3:$AU$5,2,FALSE)</f>
        <v>#N/A</v>
      </c>
      <c r="AA2152" s="52"/>
      <c r="AC2152" s="9"/>
      <c r="AE2152" s="10" t="e">
        <f>VLOOKUP(AD2152,[1]definitions_list_lookup!$Y$12:$Z$15,2,FALSE)</f>
        <v>#N/A</v>
      </c>
      <c r="AF2152" s="5"/>
      <c r="AG2152" s="17" t="e">
        <f>VLOOKUP(AF2152,[1]definitions_list_lookup!$AT$3:$AU$5,2,FALSE)</f>
        <v>#N/A</v>
      </c>
      <c r="AI2152" s="2"/>
      <c r="AJ2152" s="2"/>
      <c r="AK2152" s="54"/>
      <c r="AL2152" s="54"/>
      <c r="AM2152" s="54"/>
      <c r="AN2152" s="54"/>
      <c r="AO2152" s="54"/>
      <c r="AP2152" s="54"/>
      <c r="AQ2152" s="54"/>
      <c r="AR2152" s="54"/>
      <c r="AS2152" s="54"/>
      <c r="AT2152" s="55"/>
      <c r="AU2152" s="55"/>
      <c r="AV2152" s="55"/>
      <c r="AW2152" s="55"/>
      <c r="AX2152" s="56" t="e">
        <f t="shared" si="60"/>
        <v>#DIV/0!</v>
      </c>
      <c r="AY2152" s="56" t="e">
        <f t="shared" si="61"/>
        <v>#DIV/0!</v>
      </c>
      <c r="AZ2152" s="56" t="e">
        <f t="shared" si="62"/>
        <v>#DIV/0!</v>
      </c>
      <c r="BA2152" s="56" t="e">
        <f t="shared" si="63"/>
        <v>#DIV/0!</v>
      </c>
      <c r="BB2152" s="56" t="e">
        <f t="shared" si="64"/>
        <v>#DIV/0!</v>
      </c>
      <c r="BC2152" s="57" t="e">
        <f t="shared" si="65"/>
        <v>#DIV/0!</v>
      </c>
      <c r="BD2152" s="58" t="e">
        <f t="shared" si="66"/>
        <v>#DIV/0!</v>
      </c>
      <c r="BI2152" s="9" t="e">
        <f>VLOOKUP(BH2152,[1]definitions_list_lookup!$AB$12:$AC$17,2,FALSE)</f>
        <v>#N/A</v>
      </c>
    </row>
    <row r="2153" spans="1:61">
      <c r="A2153" s="8"/>
      <c r="D2153" s="9" t="s">
        <v>10</v>
      </c>
      <c r="G2153" s="10" t="str">
        <f t="shared" si="59"/>
        <v>-</v>
      </c>
      <c r="J2153" s="49" t="e">
        <f>IF(((VLOOKUP($G2153,[1]Depth_Lookup!$A$3:$J$561,9,FALSE))-(I2153/100))&gt;=0,"Good","Too Long")</f>
        <v>#N/A</v>
      </c>
      <c r="K2153" s="50" t="e">
        <f>(VLOOKUP($G2153,[1]Depth_Lookup!$A$3:$J$561,10,FALSE))+(H2153/100)</f>
        <v>#N/A</v>
      </c>
      <c r="L2153" s="50" t="e">
        <f>(VLOOKUP($G2153,[1]Depth_Lookup!$A$3:$J$561,10,FALSE))+(I2153/100)</f>
        <v>#N/A</v>
      </c>
      <c r="R2153" s="9"/>
      <c r="S2153" s="17"/>
      <c r="U2153" s="5"/>
      <c r="V2153" s="9"/>
      <c r="W2153" s="9"/>
      <c r="X2153" s="10" t="e">
        <f>VLOOKUP(W2153,[1]definitions_list_lookup!$V$12:$W$15,2,FALSE)</f>
        <v>#N/A</v>
      </c>
      <c r="Y2153" s="5"/>
      <c r="Z2153" s="17" t="e">
        <f>VLOOKUP(Y2153,[1]definitions_list_lookup!$AT$3:$AU$5,2,FALSE)</f>
        <v>#N/A</v>
      </c>
      <c r="AA2153" s="52"/>
      <c r="AC2153" s="9"/>
      <c r="AE2153" s="10" t="e">
        <f>VLOOKUP(AD2153,[1]definitions_list_lookup!$Y$12:$Z$15,2,FALSE)</f>
        <v>#N/A</v>
      </c>
      <c r="AF2153" s="5"/>
      <c r="AG2153" s="17" t="e">
        <f>VLOOKUP(AF2153,[1]definitions_list_lookup!$AT$3:$AU$5,2,FALSE)</f>
        <v>#N/A</v>
      </c>
      <c r="AI2153" s="2"/>
      <c r="AJ2153" s="2"/>
      <c r="AK2153" s="54"/>
      <c r="AL2153" s="54"/>
      <c r="AM2153" s="54"/>
      <c r="AN2153" s="54"/>
      <c r="AO2153" s="54"/>
      <c r="AP2153" s="54"/>
      <c r="AQ2153" s="54"/>
      <c r="AR2153" s="54"/>
      <c r="AS2153" s="54"/>
      <c r="AT2153" s="55"/>
      <c r="AU2153" s="55"/>
      <c r="AV2153" s="55"/>
      <c r="AW2153" s="55"/>
      <c r="AX2153" s="56" t="e">
        <f t="shared" si="60"/>
        <v>#DIV/0!</v>
      </c>
      <c r="AY2153" s="56" t="e">
        <f t="shared" si="61"/>
        <v>#DIV/0!</v>
      </c>
      <c r="AZ2153" s="56" t="e">
        <f t="shared" si="62"/>
        <v>#DIV/0!</v>
      </c>
      <c r="BA2153" s="56" t="e">
        <f t="shared" si="63"/>
        <v>#DIV/0!</v>
      </c>
      <c r="BB2153" s="56" t="e">
        <f t="shared" si="64"/>
        <v>#DIV/0!</v>
      </c>
      <c r="BC2153" s="57" t="e">
        <f t="shared" si="65"/>
        <v>#DIV/0!</v>
      </c>
      <c r="BD2153" s="58" t="e">
        <f t="shared" si="66"/>
        <v>#DIV/0!</v>
      </c>
      <c r="BI2153" s="9" t="e">
        <f>VLOOKUP(BH2153,[1]definitions_list_lookup!$AB$12:$AC$17,2,FALSE)</f>
        <v>#N/A</v>
      </c>
    </row>
    <row r="2154" spans="1:61">
      <c r="A2154" s="8"/>
      <c r="D2154" s="9" t="s">
        <v>10</v>
      </c>
      <c r="G2154" s="10" t="str">
        <f t="shared" si="59"/>
        <v>-</v>
      </c>
      <c r="J2154" s="49" t="e">
        <f>IF(((VLOOKUP($G2154,[1]Depth_Lookup!$A$3:$J$561,9,FALSE))-(I2154/100))&gt;=0,"Good","Too Long")</f>
        <v>#N/A</v>
      </c>
      <c r="K2154" s="50" t="e">
        <f>(VLOOKUP($G2154,[1]Depth_Lookup!$A$3:$J$561,10,FALSE))+(H2154/100)</f>
        <v>#N/A</v>
      </c>
      <c r="L2154" s="50" t="e">
        <f>(VLOOKUP($G2154,[1]Depth_Lookup!$A$3:$J$561,10,FALSE))+(I2154/100)</f>
        <v>#N/A</v>
      </c>
      <c r="R2154" s="9"/>
      <c r="S2154" s="17"/>
      <c r="U2154" s="5"/>
      <c r="V2154" s="9"/>
      <c r="W2154" s="9"/>
      <c r="X2154" s="10" t="e">
        <f>VLOOKUP(W2154,[1]definitions_list_lookup!$V$12:$W$15,2,FALSE)</f>
        <v>#N/A</v>
      </c>
      <c r="Y2154" s="5"/>
      <c r="Z2154" s="17" t="e">
        <f>VLOOKUP(Y2154,[1]definitions_list_lookup!$AT$3:$AU$5,2,FALSE)</f>
        <v>#N/A</v>
      </c>
      <c r="AA2154" s="52"/>
      <c r="AC2154" s="9"/>
      <c r="AE2154" s="10" t="e">
        <f>VLOOKUP(AD2154,[1]definitions_list_lookup!$Y$12:$Z$15,2,FALSE)</f>
        <v>#N/A</v>
      </c>
      <c r="AF2154" s="5"/>
      <c r="AG2154" s="17" t="e">
        <f>VLOOKUP(AF2154,[1]definitions_list_lookup!$AT$3:$AU$5,2,FALSE)</f>
        <v>#N/A</v>
      </c>
      <c r="AI2154" s="2"/>
      <c r="AJ2154" s="2"/>
      <c r="AK2154" s="54"/>
      <c r="AL2154" s="54"/>
      <c r="AM2154" s="54"/>
      <c r="AN2154" s="54"/>
      <c r="AO2154" s="54"/>
      <c r="AP2154" s="54"/>
      <c r="AQ2154" s="54"/>
      <c r="AR2154" s="54"/>
      <c r="AS2154" s="54"/>
      <c r="AT2154" s="55"/>
      <c r="AU2154" s="55"/>
      <c r="AV2154" s="55"/>
      <c r="AW2154" s="55"/>
      <c r="AX2154" s="56" t="e">
        <f t="shared" si="60"/>
        <v>#DIV/0!</v>
      </c>
      <c r="AY2154" s="56" t="e">
        <f t="shared" si="61"/>
        <v>#DIV/0!</v>
      </c>
      <c r="AZ2154" s="56" t="e">
        <f t="shared" si="62"/>
        <v>#DIV/0!</v>
      </c>
      <c r="BA2154" s="56" t="e">
        <f t="shared" si="63"/>
        <v>#DIV/0!</v>
      </c>
      <c r="BB2154" s="56" t="e">
        <f t="shared" si="64"/>
        <v>#DIV/0!</v>
      </c>
      <c r="BC2154" s="57" t="e">
        <f t="shared" si="65"/>
        <v>#DIV/0!</v>
      </c>
      <c r="BD2154" s="58" t="e">
        <f t="shared" si="66"/>
        <v>#DIV/0!</v>
      </c>
      <c r="BI2154" s="9" t="e">
        <f>VLOOKUP(BH2154,[1]definitions_list_lookup!$AB$12:$AC$17,2,FALSE)</f>
        <v>#N/A</v>
      </c>
    </row>
    <row r="2155" spans="1:61">
      <c r="A2155" s="8"/>
      <c r="D2155" s="9" t="s">
        <v>10</v>
      </c>
      <c r="G2155" s="10" t="str">
        <f t="shared" si="59"/>
        <v>-</v>
      </c>
      <c r="J2155" s="49" t="e">
        <f>IF(((VLOOKUP($G2155,[1]Depth_Lookup!$A$3:$J$561,9,FALSE))-(I2155/100))&gt;=0,"Good","Too Long")</f>
        <v>#N/A</v>
      </c>
      <c r="K2155" s="50" t="e">
        <f>(VLOOKUP($G2155,[1]Depth_Lookup!$A$3:$J$561,10,FALSE))+(H2155/100)</f>
        <v>#N/A</v>
      </c>
      <c r="L2155" s="50" t="e">
        <f>(VLOOKUP($G2155,[1]Depth_Lookup!$A$3:$J$561,10,FALSE))+(I2155/100)</f>
        <v>#N/A</v>
      </c>
      <c r="R2155" s="9"/>
      <c r="S2155" s="17"/>
      <c r="U2155" s="5"/>
      <c r="V2155" s="9"/>
      <c r="W2155" s="9"/>
      <c r="X2155" s="10" t="e">
        <f>VLOOKUP(W2155,[1]definitions_list_lookup!$V$12:$W$15,2,FALSE)</f>
        <v>#N/A</v>
      </c>
      <c r="Y2155" s="5"/>
      <c r="Z2155" s="17" t="e">
        <f>VLOOKUP(Y2155,[1]definitions_list_lookup!$AT$3:$AU$5,2,FALSE)</f>
        <v>#N/A</v>
      </c>
      <c r="AA2155" s="52"/>
      <c r="AC2155" s="9"/>
      <c r="AE2155" s="10" t="e">
        <f>VLOOKUP(AD2155,[1]definitions_list_lookup!$Y$12:$Z$15,2,FALSE)</f>
        <v>#N/A</v>
      </c>
      <c r="AF2155" s="5"/>
      <c r="AG2155" s="17" t="e">
        <f>VLOOKUP(AF2155,[1]definitions_list_lookup!$AT$3:$AU$5,2,FALSE)</f>
        <v>#N/A</v>
      </c>
      <c r="AI2155" s="2"/>
      <c r="AJ2155" s="2"/>
      <c r="AK2155" s="54"/>
      <c r="AL2155" s="54"/>
      <c r="AM2155" s="54"/>
      <c r="AN2155" s="54"/>
      <c r="AO2155" s="54"/>
      <c r="AP2155" s="54"/>
      <c r="AQ2155" s="54"/>
      <c r="AR2155" s="54"/>
      <c r="AS2155" s="54"/>
      <c r="AT2155" s="55"/>
      <c r="AU2155" s="55"/>
      <c r="AV2155" s="55"/>
      <c r="AW2155" s="55"/>
      <c r="AX2155" s="56" t="e">
        <f t="shared" si="60"/>
        <v>#DIV/0!</v>
      </c>
      <c r="AY2155" s="56" t="e">
        <f t="shared" si="61"/>
        <v>#DIV/0!</v>
      </c>
      <c r="AZ2155" s="56" t="e">
        <f t="shared" si="62"/>
        <v>#DIV/0!</v>
      </c>
      <c r="BA2155" s="56" t="e">
        <f t="shared" si="63"/>
        <v>#DIV/0!</v>
      </c>
      <c r="BB2155" s="56" t="e">
        <f t="shared" si="64"/>
        <v>#DIV/0!</v>
      </c>
      <c r="BC2155" s="57" t="e">
        <f t="shared" si="65"/>
        <v>#DIV/0!</v>
      </c>
      <c r="BD2155" s="58" t="e">
        <f t="shared" si="66"/>
        <v>#DIV/0!</v>
      </c>
      <c r="BI2155" s="9" t="e">
        <f>VLOOKUP(BH2155,[1]definitions_list_lookup!$AB$12:$AC$17,2,FALSE)</f>
        <v>#N/A</v>
      </c>
    </row>
    <row r="2156" spans="1:61">
      <c r="A2156" s="8"/>
      <c r="D2156" s="9" t="s">
        <v>10</v>
      </c>
      <c r="G2156" s="10" t="str">
        <f t="shared" si="59"/>
        <v>-</v>
      </c>
      <c r="J2156" s="49" t="e">
        <f>IF(((VLOOKUP($G2156,[1]Depth_Lookup!$A$3:$J$561,9,FALSE))-(I2156/100))&gt;=0,"Good","Too Long")</f>
        <v>#N/A</v>
      </c>
      <c r="K2156" s="50" t="e">
        <f>(VLOOKUP($G2156,[1]Depth_Lookup!$A$3:$J$561,10,FALSE))+(H2156/100)</f>
        <v>#N/A</v>
      </c>
      <c r="L2156" s="50" t="e">
        <f>(VLOOKUP($G2156,[1]Depth_Lookup!$A$3:$J$561,10,FALSE))+(I2156/100)</f>
        <v>#N/A</v>
      </c>
      <c r="R2156" s="9"/>
      <c r="S2156" s="17"/>
      <c r="U2156" s="5"/>
      <c r="V2156" s="9"/>
      <c r="W2156" s="9"/>
      <c r="X2156" s="10" t="e">
        <f>VLOOKUP(W2156,[1]definitions_list_lookup!$V$12:$W$15,2,FALSE)</f>
        <v>#N/A</v>
      </c>
      <c r="Y2156" s="5"/>
      <c r="Z2156" s="17" t="e">
        <f>VLOOKUP(Y2156,[1]definitions_list_lookup!$AT$3:$AU$5,2,FALSE)</f>
        <v>#N/A</v>
      </c>
      <c r="AA2156" s="52"/>
      <c r="AC2156" s="9"/>
      <c r="AE2156" s="10" t="e">
        <f>VLOOKUP(AD2156,[1]definitions_list_lookup!$Y$12:$Z$15,2,FALSE)</f>
        <v>#N/A</v>
      </c>
      <c r="AF2156" s="5"/>
      <c r="AG2156" s="17" t="e">
        <f>VLOOKUP(AF2156,[1]definitions_list_lookup!$AT$3:$AU$5,2,FALSE)</f>
        <v>#N/A</v>
      </c>
      <c r="AI2156" s="2"/>
      <c r="AJ2156" s="2"/>
      <c r="AK2156" s="54"/>
      <c r="AL2156" s="54"/>
      <c r="AM2156" s="54"/>
      <c r="AN2156" s="54"/>
      <c r="AO2156" s="54"/>
      <c r="AP2156" s="54"/>
      <c r="AQ2156" s="54"/>
      <c r="AR2156" s="54"/>
      <c r="AS2156" s="54"/>
      <c r="AT2156" s="55"/>
      <c r="AU2156" s="55"/>
      <c r="AV2156" s="55"/>
      <c r="AW2156" s="55"/>
      <c r="AX2156" s="56" t="e">
        <f t="shared" si="60"/>
        <v>#DIV/0!</v>
      </c>
      <c r="AY2156" s="56" t="e">
        <f t="shared" si="61"/>
        <v>#DIV/0!</v>
      </c>
      <c r="AZ2156" s="56" t="e">
        <f t="shared" si="62"/>
        <v>#DIV/0!</v>
      </c>
      <c r="BA2156" s="56" t="e">
        <f t="shared" si="63"/>
        <v>#DIV/0!</v>
      </c>
      <c r="BB2156" s="56" t="e">
        <f t="shared" si="64"/>
        <v>#DIV/0!</v>
      </c>
      <c r="BC2156" s="57" t="e">
        <f t="shared" si="65"/>
        <v>#DIV/0!</v>
      </c>
      <c r="BD2156" s="58" t="e">
        <f t="shared" si="66"/>
        <v>#DIV/0!</v>
      </c>
      <c r="BI2156" s="9" t="e">
        <f>VLOOKUP(BH2156,[1]definitions_list_lookup!$AB$12:$AC$17,2,FALSE)</f>
        <v>#N/A</v>
      </c>
    </row>
    <row r="2157" spans="1:61">
      <c r="A2157" s="8"/>
      <c r="D2157" s="9" t="s">
        <v>10</v>
      </c>
      <c r="G2157" s="10" t="str">
        <f t="shared" si="59"/>
        <v>-</v>
      </c>
      <c r="J2157" s="49" t="e">
        <f>IF(((VLOOKUP($G2157,[1]Depth_Lookup!$A$3:$J$561,9,FALSE))-(I2157/100))&gt;=0,"Good","Too Long")</f>
        <v>#N/A</v>
      </c>
      <c r="K2157" s="50" t="e">
        <f>(VLOOKUP($G2157,[1]Depth_Lookup!$A$3:$J$561,10,FALSE))+(H2157/100)</f>
        <v>#N/A</v>
      </c>
      <c r="L2157" s="50" t="e">
        <f>(VLOOKUP($G2157,[1]Depth_Lookup!$A$3:$J$561,10,FALSE))+(I2157/100)</f>
        <v>#N/A</v>
      </c>
      <c r="R2157" s="9"/>
      <c r="S2157" s="17"/>
      <c r="U2157" s="5"/>
      <c r="V2157" s="9"/>
      <c r="W2157" s="9"/>
      <c r="X2157" s="10" t="e">
        <f>VLOOKUP(W2157,[1]definitions_list_lookup!$V$12:$W$15,2,FALSE)</f>
        <v>#N/A</v>
      </c>
      <c r="Y2157" s="5"/>
      <c r="Z2157" s="17" t="e">
        <f>VLOOKUP(Y2157,[1]definitions_list_lookup!$AT$3:$AU$5,2,FALSE)</f>
        <v>#N/A</v>
      </c>
      <c r="AA2157" s="52"/>
      <c r="AC2157" s="9"/>
      <c r="AE2157" s="10" t="e">
        <f>VLOOKUP(AD2157,[1]definitions_list_lookup!$Y$12:$Z$15,2,FALSE)</f>
        <v>#N/A</v>
      </c>
      <c r="AF2157" s="5"/>
      <c r="AG2157" s="17" t="e">
        <f>VLOOKUP(AF2157,[1]definitions_list_lookup!$AT$3:$AU$5,2,FALSE)</f>
        <v>#N/A</v>
      </c>
      <c r="AI2157" s="2"/>
      <c r="AJ2157" s="2"/>
      <c r="AK2157" s="54"/>
      <c r="AL2157" s="54"/>
      <c r="AM2157" s="54"/>
      <c r="AN2157" s="54"/>
      <c r="AO2157" s="54"/>
      <c r="AP2157" s="54"/>
      <c r="AQ2157" s="54"/>
      <c r="AR2157" s="54"/>
      <c r="AS2157" s="54"/>
      <c r="AT2157" s="55"/>
      <c r="AU2157" s="55"/>
      <c r="AV2157" s="55"/>
      <c r="AW2157" s="55"/>
      <c r="AX2157" s="56" t="e">
        <f t="shared" si="60"/>
        <v>#DIV/0!</v>
      </c>
      <c r="AY2157" s="56" t="e">
        <f t="shared" si="61"/>
        <v>#DIV/0!</v>
      </c>
      <c r="AZ2157" s="56" t="e">
        <f t="shared" si="62"/>
        <v>#DIV/0!</v>
      </c>
      <c r="BA2157" s="56" t="e">
        <f t="shared" si="63"/>
        <v>#DIV/0!</v>
      </c>
      <c r="BB2157" s="56" t="e">
        <f t="shared" si="64"/>
        <v>#DIV/0!</v>
      </c>
      <c r="BC2157" s="57" t="e">
        <f t="shared" si="65"/>
        <v>#DIV/0!</v>
      </c>
      <c r="BD2157" s="58" t="e">
        <f t="shared" si="66"/>
        <v>#DIV/0!</v>
      </c>
      <c r="BI2157" s="9" t="e">
        <f>VLOOKUP(BH2157,[1]definitions_list_lookup!$AB$12:$AC$17,2,FALSE)</f>
        <v>#N/A</v>
      </c>
    </row>
    <row r="2158" spans="1:61">
      <c r="A2158" s="8"/>
      <c r="D2158" s="9" t="s">
        <v>10</v>
      </c>
      <c r="G2158" s="10" t="str">
        <f t="shared" si="59"/>
        <v>-</v>
      </c>
      <c r="J2158" s="49" t="e">
        <f>IF(((VLOOKUP($G2158,[1]Depth_Lookup!$A$3:$J$561,9,FALSE))-(I2158/100))&gt;=0,"Good","Too Long")</f>
        <v>#N/A</v>
      </c>
      <c r="K2158" s="50" t="e">
        <f>(VLOOKUP($G2158,[1]Depth_Lookup!$A$3:$J$561,10,FALSE))+(H2158/100)</f>
        <v>#N/A</v>
      </c>
      <c r="L2158" s="50" t="e">
        <f>(VLOOKUP($G2158,[1]Depth_Lookup!$A$3:$J$561,10,FALSE))+(I2158/100)</f>
        <v>#N/A</v>
      </c>
      <c r="R2158" s="9"/>
      <c r="S2158" s="17"/>
      <c r="U2158" s="5"/>
      <c r="V2158" s="9"/>
      <c r="W2158" s="9"/>
      <c r="X2158" s="10" t="e">
        <f>VLOOKUP(W2158,[1]definitions_list_lookup!$V$12:$W$15,2,FALSE)</f>
        <v>#N/A</v>
      </c>
      <c r="Y2158" s="5"/>
      <c r="Z2158" s="17" t="e">
        <f>VLOOKUP(Y2158,[1]definitions_list_lookup!$AT$3:$AU$5,2,FALSE)</f>
        <v>#N/A</v>
      </c>
      <c r="AA2158" s="52"/>
      <c r="AC2158" s="9"/>
      <c r="AE2158" s="10" t="e">
        <f>VLOOKUP(AD2158,[1]definitions_list_lookup!$Y$12:$Z$15,2,FALSE)</f>
        <v>#N/A</v>
      </c>
      <c r="AF2158" s="5"/>
      <c r="AG2158" s="17" t="e">
        <f>VLOOKUP(AF2158,[1]definitions_list_lookup!$AT$3:$AU$5,2,FALSE)</f>
        <v>#N/A</v>
      </c>
      <c r="AI2158" s="2"/>
      <c r="AJ2158" s="2"/>
      <c r="AK2158" s="54"/>
      <c r="AL2158" s="54"/>
      <c r="AM2158" s="54"/>
      <c r="AN2158" s="54"/>
      <c r="AO2158" s="54"/>
      <c r="AP2158" s="54"/>
      <c r="AQ2158" s="54"/>
      <c r="AR2158" s="54"/>
      <c r="AS2158" s="54"/>
      <c r="AT2158" s="55"/>
      <c r="AU2158" s="55"/>
      <c r="AV2158" s="55"/>
      <c r="AW2158" s="55"/>
      <c r="AX2158" s="56" t="e">
        <f t="shared" si="60"/>
        <v>#DIV/0!</v>
      </c>
      <c r="AY2158" s="56" t="e">
        <f t="shared" si="61"/>
        <v>#DIV/0!</v>
      </c>
      <c r="AZ2158" s="56" t="e">
        <f t="shared" si="62"/>
        <v>#DIV/0!</v>
      </c>
      <c r="BA2158" s="56" t="e">
        <f t="shared" si="63"/>
        <v>#DIV/0!</v>
      </c>
      <c r="BB2158" s="56" t="e">
        <f t="shared" si="64"/>
        <v>#DIV/0!</v>
      </c>
      <c r="BC2158" s="57" t="e">
        <f t="shared" si="65"/>
        <v>#DIV/0!</v>
      </c>
      <c r="BD2158" s="58" t="e">
        <f t="shared" si="66"/>
        <v>#DIV/0!</v>
      </c>
      <c r="BI2158" s="9" t="e">
        <f>VLOOKUP(BH2158,[1]definitions_list_lookup!$AB$12:$AC$17,2,FALSE)</f>
        <v>#N/A</v>
      </c>
    </row>
    <row r="2159" spans="1:61">
      <c r="A2159" s="8"/>
      <c r="D2159" s="9" t="s">
        <v>10</v>
      </c>
      <c r="G2159" s="10" t="str">
        <f t="shared" si="59"/>
        <v>-</v>
      </c>
      <c r="J2159" s="49" t="e">
        <f>IF(((VLOOKUP($G2159,[1]Depth_Lookup!$A$3:$J$561,9,FALSE))-(I2159/100))&gt;=0,"Good","Too Long")</f>
        <v>#N/A</v>
      </c>
      <c r="K2159" s="50" t="e">
        <f>(VLOOKUP($G2159,[1]Depth_Lookup!$A$3:$J$561,10,FALSE))+(H2159/100)</f>
        <v>#N/A</v>
      </c>
      <c r="L2159" s="50" t="e">
        <f>(VLOOKUP($G2159,[1]Depth_Lookup!$A$3:$J$561,10,FALSE))+(I2159/100)</f>
        <v>#N/A</v>
      </c>
      <c r="R2159" s="9"/>
      <c r="S2159" s="17"/>
      <c r="U2159" s="5"/>
      <c r="V2159" s="9"/>
      <c r="W2159" s="9"/>
      <c r="X2159" s="10" t="e">
        <f>VLOOKUP(W2159,[1]definitions_list_lookup!$V$12:$W$15,2,FALSE)</f>
        <v>#N/A</v>
      </c>
      <c r="Y2159" s="5"/>
      <c r="Z2159" s="17" t="e">
        <f>VLOOKUP(Y2159,[1]definitions_list_lookup!$AT$3:$AU$5,2,FALSE)</f>
        <v>#N/A</v>
      </c>
      <c r="AA2159" s="52"/>
      <c r="AC2159" s="9"/>
      <c r="AE2159" s="10" t="e">
        <f>VLOOKUP(AD2159,[1]definitions_list_lookup!$Y$12:$Z$15,2,FALSE)</f>
        <v>#N/A</v>
      </c>
      <c r="AF2159" s="5"/>
      <c r="AG2159" s="17" t="e">
        <f>VLOOKUP(AF2159,[1]definitions_list_lookup!$AT$3:$AU$5,2,FALSE)</f>
        <v>#N/A</v>
      </c>
      <c r="AI2159" s="2"/>
      <c r="AJ2159" s="2"/>
      <c r="AK2159" s="54"/>
      <c r="AL2159" s="54"/>
      <c r="AM2159" s="54"/>
      <c r="AN2159" s="54"/>
      <c r="AO2159" s="54"/>
      <c r="AP2159" s="54"/>
      <c r="AQ2159" s="54"/>
      <c r="AR2159" s="54"/>
      <c r="AS2159" s="54"/>
      <c r="AT2159" s="55"/>
      <c r="AU2159" s="55"/>
      <c r="AV2159" s="55"/>
      <c r="AW2159" s="55"/>
      <c r="AX2159" s="56" t="e">
        <f t="shared" si="60"/>
        <v>#DIV/0!</v>
      </c>
      <c r="AY2159" s="56" t="e">
        <f t="shared" si="61"/>
        <v>#DIV/0!</v>
      </c>
      <c r="AZ2159" s="56" t="e">
        <f t="shared" si="62"/>
        <v>#DIV/0!</v>
      </c>
      <c r="BA2159" s="56" t="e">
        <f t="shared" si="63"/>
        <v>#DIV/0!</v>
      </c>
      <c r="BB2159" s="56" t="e">
        <f t="shared" si="64"/>
        <v>#DIV/0!</v>
      </c>
      <c r="BC2159" s="57" t="e">
        <f t="shared" si="65"/>
        <v>#DIV/0!</v>
      </c>
      <c r="BD2159" s="58" t="e">
        <f t="shared" si="66"/>
        <v>#DIV/0!</v>
      </c>
      <c r="BI2159" s="9" t="e">
        <f>VLOOKUP(BH2159,[1]definitions_list_lookup!$AB$12:$AC$17,2,FALSE)</f>
        <v>#N/A</v>
      </c>
    </row>
    <row r="2160" spans="1:61">
      <c r="A2160" s="8"/>
      <c r="D2160" s="9" t="s">
        <v>10</v>
      </c>
      <c r="G2160" s="10" t="str">
        <f t="shared" si="59"/>
        <v>-</v>
      </c>
      <c r="J2160" s="49" t="e">
        <f>IF(((VLOOKUP($G2160,[1]Depth_Lookup!$A$3:$J$561,9,FALSE))-(I2160/100))&gt;=0,"Good","Too Long")</f>
        <v>#N/A</v>
      </c>
      <c r="K2160" s="50" t="e">
        <f>(VLOOKUP($G2160,[1]Depth_Lookup!$A$3:$J$561,10,FALSE))+(H2160/100)</f>
        <v>#N/A</v>
      </c>
      <c r="L2160" s="50" t="e">
        <f>(VLOOKUP($G2160,[1]Depth_Lookup!$A$3:$J$561,10,FALSE))+(I2160/100)</f>
        <v>#N/A</v>
      </c>
      <c r="R2160" s="9"/>
      <c r="S2160" s="17"/>
      <c r="U2160" s="5"/>
      <c r="V2160" s="9"/>
      <c r="W2160" s="9"/>
      <c r="X2160" s="10" t="e">
        <f>VLOOKUP(W2160,[1]definitions_list_lookup!$V$12:$W$15,2,FALSE)</f>
        <v>#N/A</v>
      </c>
      <c r="Y2160" s="5"/>
      <c r="Z2160" s="17" t="e">
        <f>VLOOKUP(Y2160,[1]definitions_list_lookup!$AT$3:$AU$5,2,FALSE)</f>
        <v>#N/A</v>
      </c>
      <c r="AA2160" s="52"/>
      <c r="AC2160" s="9"/>
      <c r="AE2160" s="10" t="e">
        <f>VLOOKUP(AD2160,[1]definitions_list_lookup!$Y$12:$Z$15,2,FALSE)</f>
        <v>#N/A</v>
      </c>
      <c r="AF2160" s="5"/>
      <c r="AG2160" s="17" t="e">
        <f>VLOOKUP(AF2160,[1]definitions_list_lookup!$AT$3:$AU$5,2,FALSE)</f>
        <v>#N/A</v>
      </c>
      <c r="AI2160" s="2"/>
      <c r="AJ2160" s="2"/>
      <c r="AK2160" s="54"/>
      <c r="AL2160" s="54"/>
      <c r="AM2160" s="54"/>
      <c r="AN2160" s="54"/>
      <c r="AO2160" s="54"/>
      <c r="AP2160" s="54"/>
      <c r="AQ2160" s="54"/>
      <c r="AR2160" s="54"/>
      <c r="AS2160" s="54"/>
      <c r="AT2160" s="55"/>
      <c r="AU2160" s="55"/>
      <c r="AV2160" s="55"/>
      <c r="AW2160" s="55"/>
      <c r="AX2160" s="56" t="e">
        <f t="shared" si="60"/>
        <v>#DIV/0!</v>
      </c>
      <c r="AY2160" s="56" t="e">
        <f t="shared" si="61"/>
        <v>#DIV/0!</v>
      </c>
      <c r="AZ2160" s="56" t="e">
        <f t="shared" si="62"/>
        <v>#DIV/0!</v>
      </c>
      <c r="BA2160" s="56" t="e">
        <f t="shared" si="63"/>
        <v>#DIV/0!</v>
      </c>
      <c r="BB2160" s="56" t="e">
        <f t="shared" si="64"/>
        <v>#DIV/0!</v>
      </c>
      <c r="BC2160" s="57" t="e">
        <f t="shared" si="65"/>
        <v>#DIV/0!</v>
      </c>
      <c r="BD2160" s="58" t="e">
        <f t="shared" si="66"/>
        <v>#DIV/0!</v>
      </c>
      <c r="BI2160" s="9" t="e">
        <f>VLOOKUP(BH2160,[1]definitions_list_lookup!$AB$12:$AC$17,2,FALSE)</f>
        <v>#N/A</v>
      </c>
    </row>
    <row r="2161" spans="1:61">
      <c r="A2161" s="8"/>
      <c r="D2161" s="9" t="s">
        <v>10</v>
      </c>
      <c r="G2161" s="10" t="str">
        <f t="shared" si="59"/>
        <v>-</v>
      </c>
      <c r="J2161" s="49" t="e">
        <f>IF(((VLOOKUP($G2161,[1]Depth_Lookup!$A$3:$J$561,9,FALSE))-(I2161/100))&gt;=0,"Good","Too Long")</f>
        <v>#N/A</v>
      </c>
      <c r="K2161" s="50" t="e">
        <f>(VLOOKUP($G2161,[1]Depth_Lookup!$A$3:$J$561,10,FALSE))+(H2161/100)</f>
        <v>#N/A</v>
      </c>
      <c r="L2161" s="50" t="e">
        <f>(VLOOKUP($G2161,[1]Depth_Lookup!$A$3:$J$561,10,FALSE))+(I2161/100)</f>
        <v>#N/A</v>
      </c>
      <c r="R2161" s="9"/>
      <c r="S2161" s="17"/>
      <c r="U2161" s="5"/>
      <c r="V2161" s="9"/>
      <c r="W2161" s="9"/>
      <c r="X2161" s="10" t="e">
        <f>VLOOKUP(W2161,[1]definitions_list_lookup!$V$12:$W$15,2,FALSE)</f>
        <v>#N/A</v>
      </c>
      <c r="Y2161" s="5"/>
      <c r="Z2161" s="17" t="e">
        <f>VLOOKUP(Y2161,[1]definitions_list_lookup!$AT$3:$AU$5,2,FALSE)</f>
        <v>#N/A</v>
      </c>
      <c r="AA2161" s="52"/>
      <c r="AC2161" s="9"/>
      <c r="AE2161" s="10" t="e">
        <f>VLOOKUP(AD2161,[1]definitions_list_lookup!$Y$12:$Z$15,2,FALSE)</f>
        <v>#N/A</v>
      </c>
      <c r="AF2161" s="5"/>
      <c r="AG2161" s="17" t="e">
        <f>VLOOKUP(AF2161,[1]definitions_list_lookup!$AT$3:$AU$5,2,FALSE)</f>
        <v>#N/A</v>
      </c>
      <c r="AI2161" s="2"/>
      <c r="AJ2161" s="2"/>
      <c r="AK2161" s="54"/>
      <c r="AL2161" s="54"/>
      <c r="AM2161" s="54"/>
      <c r="AN2161" s="54"/>
      <c r="AO2161" s="54"/>
      <c r="AP2161" s="54"/>
      <c r="AQ2161" s="54"/>
      <c r="AR2161" s="54"/>
      <c r="AS2161" s="54"/>
      <c r="AT2161" s="55"/>
      <c r="AU2161" s="55"/>
      <c r="AV2161" s="55"/>
      <c r="AW2161" s="55"/>
      <c r="AX2161" s="56" t="e">
        <f t="shared" si="60"/>
        <v>#DIV/0!</v>
      </c>
      <c r="AY2161" s="56" t="e">
        <f t="shared" si="61"/>
        <v>#DIV/0!</v>
      </c>
      <c r="AZ2161" s="56" t="e">
        <f t="shared" si="62"/>
        <v>#DIV/0!</v>
      </c>
      <c r="BA2161" s="56" t="e">
        <f t="shared" si="63"/>
        <v>#DIV/0!</v>
      </c>
      <c r="BB2161" s="56" t="e">
        <f t="shared" si="64"/>
        <v>#DIV/0!</v>
      </c>
      <c r="BC2161" s="57" t="e">
        <f t="shared" si="65"/>
        <v>#DIV/0!</v>
      </c>
      <c r="BD2161" s="58" t="e">
        <f t="shared" si="66"/>
        <v>#DIV/0!</v>
      </c>
      <c r="BI2161" s="9" t="e">
        <f>VLOOKUP(BH2161,[1]definitions_list_lookup!$AB$12:$AC$17,2,FALSE)</f>
        <v>#N/A</v>
      </c>
    </row>
    <row r="2162" spans="1:61">
      <c r="A2162" s="8"/>
      <c r="D2162" s="9" t="s">
        <v>10</v>
      </c>
      <c r="G2162" s="10" t="str">
        <f t="shared" si="59"/>
        <v>-</v>
      </c>
      <c r="J2162" s="49" t="e">
        <f>IF(((VLOOKUP($G2162,[1]Depth_Lookup!$A$3:$J$561,9,FALSE))-(I2162/100))&gt;=0,"Good","Too Long")</f>
        <v>#N/A</v>
      </c>
      <c r="K2162" s="50" t="e">
        <f>(VLOOKUP($G2162,[1]Depth_Lookup!$A$3:$J$561,10,FALSE))+(H2162/100)</f>
        <v>#N/A</v>
      </c>
      <c r="L2162" s="50" t="e">
        <f>(VLOOKUP($G2162,[1]Depth_Lookup!$A$3:$J$561,10,FALSE))+(I2162/100)</f>
        <v>#N/A</v>
      </c>
      <c r="R2162" s="9"/>
      <c r="S2162" s="17"/>
      <c r="U2162" s="5"/>
      <c r="V2162" s="9"/>
      <c r="W2162" s="9"/>
      <c r="X2162" s="10" t="e">
        <f>VLOOKUP(W2162,[1]definitions_list_lookup!$V$12:$W$15,2,FALSE)</f>
        <v>#N/A</v>
      </c>
      <c r="Y2162" s="5"/>
      <c r="Z2162" s="17" t="e">
        <f>VLOOKUP(Y2162,[1]definitions_list_lookup!$AT$3:$AU$5,2,FALSE)</f>
        <v>#N/A</v>
      </c>
      <c r="AA2162" s="52"/>
      <c r="AC2162" s="9"/>
      <c r="AE2162" s="10" t="e">
        <f>VLOOKUP(AD2162,[1]definitions_list_lookup!$Y$12:$Z$15,2,FALSE)</f>
        <v>#N/A</v>
      </c>
      <c r="AF2162" s="5"/>
      <c r="AG2162" s="17" t="e">
        <f>VLOOKUP(AF2162,[1]definitions_list_lookup!$AT$3:$AU$5,2,FALSE)</f>
        <v>#N/A</v>
      </c>
      <c r="AI2162" s="2"/>
      <c r="AJ2162" s="2"/>
      <c r="AK2162" s="54"/>
      <c r="AL2162" s="54"/>
      <c r="AM2162" s="54"/>
      <c r="AN2162" s="54"/>
      <c r="AO2162" s="54"/>
      <c r="AP2162" s="54"/>
      <c r="AQ2162" s="54"/>
      <c r="AR2162" s="54"/>
      <c r="AS2162" s="54"/>
      <c r="AT2162" s="55"/>
      <c r="AU2162" s="55"/>
      <c r="AV2162" s="55"/>
      <c r="AW2162" s="55"/>
      <c r="AX2162" s="56" t="e">
        <f t="shared" si="60"/>
        <v>#DIV/0!</v>
      </c>
      <c r="AY2162" s="56" t="e">
        <f t="shared" si="61"/>
        <v>#DIV/0!</v>
      </c>
      <c r="AZ2162" s="56" t="e">
        <f t="shared" si="62"/>
        <v>#DIV/0!</v>
      </c>
      <c r="BA2162" s="56" t="e">
        <f t="shared" si="63"/>
        <v>#DIV/0!</v>
      </c>
      <c r="BB2162" s="56" t="e">
        <f t="shared" si="64"/>
        <v>#DIV/0!</v>
      </c>
      <c r="BC2162" s="57" t="e">
        <f t="shared" si="65"/>
        <v>#DIV/0!</v>
      </c>
      <c r="BD2162" s="58" t="e">
        <f t="shared" si="66"/>
        <v>#DIV/0!</v>
      </c>
      <c r="BI2162" s="9" t="e">
        <f>VLOOKUP(BH2162,[1]definitions_list_lookup!$AB$12:$AC$17,2,FALSE)</f>
        <v>#N/A</v>
      </c>
    </row>
    <row r="2163" spans="1:61">
      <c r="A2163" s="8"/>
      <c r="D2163" s="9" t="s">
        <v>10</v>
      </c>
      <c r="G2163" s="10" t="str">
        <f t="shared" si="59"/>
        <v>-</v>
      </c>
      <c r="J2163" s="49" t="e">
        <f>IF(((VLOOKUP($G2163,[1]Depth_Lookup!$A$3:$J$561,9,FALSE))-(I2163/100))&gt;=0,"Good","Too Long")</f>
        <v>#N/A</v>
      </c>
      <c r="K2163" s="50" t="e">
        <f>(VLOOKUP($G2163,[1]Depth_Lookup!$A$3:$J$561,10,FALSE))+(H2163/100)</f>
        <v>#N/A</v>
      </c>
      <c r="L2163" s="50" t="e">
        <f>(VLOOKUP($G2163,[1]Depth_Lookup!$A$3:$J$561,10,FALSE))+(I2163/100)</f>
        <v>#N/A</v>
      </c>
      <c r="R2163" s="9"/>
      <c r="S2163" s="17"/>
      <c r="U2163" s="5"/>
      <c r="V2163" s="9"/>
      <c r="W2163" s="9"/>
      <c r="X2163" s="10" t="e">
        <f>VLOOKUP(W2163,[1]definitions_list_lookup!$V$12:$W$15,2,FALSE)</f>
        <v>#N/A</v>
      </c>
      <c r="Y2163" s="5"/>
      <c r="Z2163" s="17" t="e">
        <f>VLOOKUP(Y2163,[1]definitions_list_lookup!$AT$3:$AU$5,2,FALSE)</f>
        <v>#N/A</v>
      </c>
      <c r="AA2163" s="52"/>
      <c r="AC2163" s="9"/>
      <c r="AE2163" s="10" t="e">
        <f>VLOOKUP(AD2163,[1]definitions_list_lookup!$Y$12:$Z$15,2,FALSE)</f>
        <v>#N/A</v>
      </c>
      <c r="AF2163" s="5"/>
      <c r="AG2163" s="17" t="e">
        <f>VLOOKUP(AF2163,[1]definitions_list_lookup!$AT$3:$AU$5,2,FALSE)</f>
        <v>#N/A</v>
      </c>
      <c r="AI2163" s="2"/>
      <c r="AJ2163" s="2"/>
      <c r="AK2163" s="54"/>
      <c r="AL2163" s="54"/>
      <c r="AM2163" s="54"/>
      <c r="AN2163" s="54"/>
      <c r="AO2163" s="54"/>
      <c r="AP2163" s="54"/>
      <c r="AQ2163" s="54"/>
      <c r="AR2163" s="54"/>
      <c r="AS2163" s="54"/>
      <c r="AT2163" s="55"/>
      <c r="AU2163" s="55"/>
      <c r="AV2163" s="55"/>
      <c r="AW2163" s="55"/>
      <c r="AX2163" s="56" t="e">
        <f t="shared" si="60"/>
        <v>#DIV/0!</v>
      </c>
      <c r="AY2163" s="56" t="e">
        <f t="shared" si="61"/>
        <v>#DIV/0!</v>
      </c>
      <c r="AZ2163" s="56" t="e">
        <f t="shared" si="62"/>
        <v>#DIV/0!</v>
      </c>
      <c r="BA2163" s="56" t="e">
        <f t="shared" si="63"/>
        <v>#DIV/0!</v>
      </c>
      <c r="BB2163" s="56" t="e">
        <f t="shared" si="64"/>
        <v>#DIV/0!</v>
      </c>
      <c r="BC2163" s="57" t="e">
        <f t="shared" si="65"/>
        <v>#DIV/0!</v>
      </c>
      <c r="BD2163" s="58" t="e">
        <f t="shared" si="66"/>
        <v>#DIV/0!</v>
      </c>
      <c r="BI2163" s="9" t="e">
        <f>VLOOKUP(BH2163,[1]definitions_list_lookup!$AB$12:$AC$17,2,FALSE)</f>
        <v>#N/A</v>
      </c>
    </row>
    <row r="2164" spans="1:61">
      <c r="A2164" s="8"/>
      <c r="D2164" s="9" t="s">
        <v>10</v>
      </c>
      <c r="G2164" s="10" t="str">
        <f t="shared" si="59"/>
        <v>-</v>
      </c>
      <c r="J2164" s="49" t="e">
        <f>IF(((VLOOKUP($G2164,[1]Depth_Lookup!$A$3:$J$561,9,FALSE))-(I2164/100))&gt;=0,"Good","Too Long")</f>
        <v>#N/A</v>
      </c>
      <c r="K2164" s="50" t="e">
        <f>(VLOOKUP($G2164,[1]Depth_Lookup!$A$3:$J$561,10,FALSE))+(H2164/100)</f>
        <v>#N/A</v>
      </c>
      <c r="L2164" s="50" t="e">
        <f>(VLOOKUP($G2164,[1]Depth_Lookup!$A$3:$J$561,10,FALSE))+(I2164/100)</f>
        <v>#N/A</v>
      </c>
      <c r="R2164" s="9"/>
      <c r="S2164" s="17"/>
      <c r="U2164" s="5"/>
      <c r="V2164" s="9"/>
      <c r="W2164" s="9"/>
      <c r="X2164" s="10" t="e">
        <f>VLOOKUP(W2164,[1]definitions_list_lookup!$V$12:$W$15,2,FALSE)</f>
        <v>#N/A</v>
      </c>
      <c r="Y2164" s="5"/>
      <c r="Z2164" s="17" t="e">
        <f>VLOOKUP(Y2164,[1]definitions_list_lookup!$AT$3:$AU$5,2,FALSE)</f>
        <v>#N/A</v>
      </c>
      <c r="AA2164" s="52"/>
      <c r="AC2164" s="9"/>
      <c r="AE2164" s="10" t="e">
        <f>VLOOKUP(AD2164,[1]definitions_list_lookup!$Y$12:$Z$15,2,FALSE)</f>
        <v>#N/A</v>
      </c>
      <c r="AF2164" s="5"/>
      <c r="AG2164" s="17" t="e">
        <f>VLOOKUP(AF2164,[1]definitions_list_lookup!$AT$3:$AU$5,2,FALSE)</f>
        <v>#N/A</v>
      </c>
      <c r="AI2164" s="2"/>
      <c r="AJ2164" s="2"/>
      <c r="AK2164" s="54"/>
      <c r="AL2164" s="54"/>
      <c r="AM2164" s="54"/>
      <c r="AN2164" s="54"/>
      <c r="AO2164" s="54"/>
      <c r="AP2164" s="54"/>
      <c r="AQ2164" s="54"/>
      <c r="AR2164" s="54"/>
      <c r="AS2164" s="54"/>
      <c r="AT2164" s="55"/>
      <c r="AU2164" s="55"/>
      <c r="AV2164" s="55"/>
      <c r="AW2164" s="55"/>
      <c r="AX2164" s="56" t="e">
        <f t="shared" si="60"/>
        <v>#DIV/0!</v>
      </c>
      <c r="AY2164" s="56" t="e">
        <f t="shared" si="61"/>
        <v>#DIV/0!</v>
      </c>
      <c r="AZ2164" s="56" t="e">
        <f t="shared" si="62"/>
        <v>#DIV/0!</v>
      </c>
      <c r="BA2164" s="56" t="e">
        <f t="shared" si="63"/>
        <v>#DIV/0!</v>
      </c>
      <c r="BB2164" s="56" t="e">
        <f t="shared" si="64"/>
        <v>#DIV/0!</v>
      </c>
      <c r="BC2164" s="57" t="e">
        <f t="shared" si="65"/>
        <v>#DIV/0!</v>
      </c>
      <c r="BD2164" s="58" t="e">
        <f t="shared" si="66"/>
        <v>#DIV/0!</v>
      </c>
      <c r="BI2164" s="9" t="e">
        <f>VLOOKUP(BH2164,[1]definitions_list_lookup!$AB$12:$AC$17,2,FALSE)</f>
        <v>#N/A</v>
      </c>
    </row>
    <row r="2165" spans="1:61">
      <c r="A2165" s="8"/>
      <c r="D2165" s="9" t="s">
        <v>10</v>
      </c>
      <c r="G2165" s="10" t="str">
        <f t="shared" si="59"/>
        <v>-</v>
      </c>
      <c r="J2165" s="49" t="e">
        <f>IF(((VLOOKUP($G2165,[1]Depth_Lookup!$A$3:$J$561,9,FALSE))-(I2165/100))&gt;=0,"Good","Too Long")</f>
        <v>#N/A</v>
      </c>
      <c r="K2165" s="50" t="e">
        <f>(VLOOKUP($G2165,[1]Depth_Lookup!$A$3:$J$561,10,FALSE))+(H2165/100)</f>
        <v>#N/A</v>
      </c>
      <c r="L2165" s="50" t="e">
        <f>(VLOOKUP($G2165,[1]Depth_Lookup!$A$3:$J$561,10,FALSE))+(I2165/100)</f>
        <v>#N/A</v>
      </c>
      <c r="R2165" s="9"/>
      <c r="S2165" s="17"/>
      <c r="U2165" s="5"/>
      <c r="V2165" s="9"/>
      <c r="W2165" s="9"/>
      <c r="X2165" s="10" t="e">
        <f>VLOOKUP(W2165,[1]definitions_list_lookup!$V$12:$W$15,2,FALSE)</f>
        <v>#N/A</v>
      </c>
      <c r="Y2165" s="5"/>
      <c r="Z2165" s="17" t="e">
        <f>VLOOKUP(Y2165,[1]definitions_list_lookup!$AT$3:$AU$5,2,FALSE)</f>
        <v>#N/A</v>
      </c>
      <c r="AA2165" s="52"/>
      <c r="AC2165" s="9"/>
      <c r="AE2165" s="10" t="e">
        <f>VLOOKUP(AD2165,[1]definitions_list_lookup!$Y$12:$Z$15,2,FALSE)</f>
        <v>#N/A</v>
      </c>
      <c r="AF2165" s="5"/>
      <c r="AG2165" s="17" t="e">
        <f>VLOOKUP(AF2165,[1]definitions_list_lookup!$AT$3:$AU$5,2,FALSE)</f>
        <v>#N/A</v>
      </c>
      <c r="AI2165" s="2"/>
      <c r="AJ2165" s="2"/>
      <c r="AK2165" s="54"/>
      <c r="AL2165" s="54"/>
      <c r="AM2165" s="54"/>
      <c r="AN2165" s="54"/>
      <c r="AO2165" s="54"/>
      <c r="AP2165" s="54"/>
      <c r="AQ2165" s="54"/>
      <c r="AR2165" s="54"/>
      <c r="AS2165" s="54"/>
      <c r="AT2165" s="55"/>
      <c r="AU2165" s="55"/>
      <c r="AV2165" s="55"/>
      <c r="AW2165" s="55"/>
      <c r="AX2165" s="56" t="e">
        <f t="shared" si="60"/>
        <v>#DIV/0!</v>
      </c>
      <c r="AY2165" s="56" t="e">
        <f t="shared" si="61"/>
        <v>#DIV/0!</v>
      </c>
      <c r="AZ2165" s="56" t="e">
        <f t="shared" si="62"/>
        <v>#DIV/0!</v>
      </c>
      <c r="BA2165" s="56" t="e">
        <f t="shared" si="63"/>
        <v>#DIV/0!</v>
      </c>
      <c r="BB2165" s="56" t="e">
        <f t="shared" si="64"/>
        <v>#DIV/0!</v>
      </c>
      <c r="BC2165" s="57" t="e">
        <f t="shared" si="65"/>
        <v>#DIV/0!</v>
      </c>
      <c r="BD2165" s="58" t="e">
        <f t="shared" si="66"/>
        <v>#DIV/0!</v>
      </c>
      <c r="BI2165" s="9" t="e">
        <f>VLOOKUP(BH2165,[1]definitions_list_lookup!$AB$12:$AC$17,2,FALSE)</f>
        <v>#N/A</v>
      </c>
    </row>
    <row r="2166" spans="1:61">
      <c r="A2166" s="8"/>
      <c r="D2166" s="9" t="s">
        <v>10</v>
      </c>
      <c r="G2166" s="10" t="str">
        <f t="shared" si="59"/>
        <v>-</v>
      </c>
      <c r="J2166" s="49" t="e">
        <f>IF(((VLOOKUP($G2166,[1]Depth_Lookup!$A$3:$J$561,9,FALSE))-(I2166/100))&gt;=0,"Good","Too Long")</f>
        <v>#N/A</v>
      </c>
      <c r="K2166" s="50" t="e">
        <f>(VLOOKUP($G2166,[1]Depth_Lookup!$A$3:$J$561,10,FALSE))+(H2166/100)</f>
        <v>#N/A</v>
      </c>
      <c r="L2166" s="50" t="e">
        <f>(VLOOKUP($G2166,[1]Depth_Lookup!$A$3:$J$561,10,FALSE))+(I2166/100)</f>
        <v>#N/A</v>
      </c>
      <c r="R2166" s="9"/>
      <c r="S2166" s="17"/>
      <c r="U2166" s="5"/>
      <c r="V2166" s="9"/>
      <c r="W2166" s="9"/>
      <c r="X2166" s="10" t="e">
        <f>VLOOKUP(W2166,[1]definitions_list_lookup!$V$12:$W$15,2,FALSE)</f>
        <v>#N/A</v>
      </c>
      <c r="Y2166" s="5"/>
      <c r="Z2166" s="17" t="e">
        <f>VLOOKUP(Y2166,[1]definitions_list_lookup!$AT$3:$AU$5,2,FALSE)</f>
        <v>#N/A</v>
      </c>
      <c r="AA2166" s="52"/>
      <c r="AC2166" s="9"/>
      <c r="AE2166" s="10" t="e">
        <f>VLOOKUP(AD2166,[1]definitions_list_lookup!$Y$12:$Z$15,2,FALSE)</f>
        <v>#N/A</v>
      </c>
      <c r="AF2166" s="5"/>
      <c r="AG2166" s="17" t="e">
        <f>VLOOKUP(AF2166,[1]definitions_list_lookup!$AT$3:$AU$5,2,FALSE)</f>
        <v>#N/A</v>
      </c>
      <c r="AI2166" s="2"/>
      <c r="AJ2166" s="2"/>
      <c r="AK2166" s="54"/>
      <c r="AL2166" s="54"/>
      <c r="AM2166" s="54"/>
      <c r="AN2166" s="54"/>
      <c r="AO2166" s="54"/>
      <c r="AP2166" s="54"/>
      <c r="AQ2166" s="54"/>
      <c r="AR2166" s="54"/>
      <c r="AS2166" s="54"/>
      <c r="AT2166" s="55"/>
      <c r="AU2166" s="55"/>
      <c r="AV2166" s="55"/>
      <c r="AW2166" s="55"/>
      <c r="AX2166" s="56" t="e">
        <f t="shared" si="60"/>
        <v>#DIV/0!</v>
      </c>
      <c r="AY2166" s="56" t="e">
        <f t="shared" si="61"/>
        <v>#DIV/0!</v>
      </c>
      <c r="AZ2166" s="56" t="e">
        <f t="shared" si="62"/>
        <v>#DIV/0!</v>
      </c>
      <c r="BA2166" s="56" t="e">
        <f t="shared" si="63"/>
        <v>#DIV/0!</v>
      </c>
      <c r="BB2166" s="56" t="e">
        <f t="shared" si="64"/>
        <v>#DIV/0!</v>
      </c>
      <c r="BC2166" s="57" t="e">
        <f t="shared" si="65"/>
        <v>#DIV/0!</v>
      </c>
      <c r="BD2166" s="58" t="e">
        <f t="shared" si="66"/>
        <v>#DIV/0!</v>
      </c>
      <c r="BI2166" s="9" t="e">
        <f>VLOOKUP(BH2166,[1]definitions_list_lookup!$AB$12:$AC$17,2,FALSE)</f>
        <v>#N/A</v>
      </c>
    </row>
    <row r="2167" spans="1:61">
      <c r="A2167" s="8"/>
      <c r="D2167" s="9" t="s">
        <v>10</v>
      </c>
      <c r="G2167" s="10" t="str">
        <f t="shared" si="59"/>
        <v>-</v>
      </c>
      <c r="J2167" s="49" t="e">
        <f>IF(((VLOOKUP($G2167,[1]Depth_Lookup!$A$3:$J$561,9,FALSE))-(I2167/100))&gt;=0,"Good","Too Long")</f>
        <v>#N/A</v>
      </c>
      <c r="K2167" s="50" t="e">
        <f>(VLOOKUP($G2167,[1]Depth_Lookup!$A$3:$J$561,10,FALSE))+(H2167/100)</f>
        <v>#N/A</v>
      </c>
      <c r="L2167" s="50" t="e">
        <f>(VLOOKUP($G2167,[1]Depth_Lookup!$A$3:$J$561,10,FALSE))+(I2167/100)</f>
        <v>#N/A</v>
      </c>
      <c r="R2167" s="9"/>
      <c r="S2167" s="17"/>
      <c r="U2167" s="5"/>
      <c r="V2167" s="9"/>
      <c r="W2167" s="9"/>
      <c r="X2167" s="10" t="e">
        <f>VLOOKUP(W2167,[1]definitions_list_lookup!$V$12:$W$15,2,FALSE)</f>
        <v>#N/A</v>
      </c>
      <c r="Y2167" s="5"/>
      <c r="Z2167" s="17" t="e">
        <f>VLOOKUP(Y2167,[1]definitions_list_lookup!$AT$3:$AU$5,2,FALSE)</f>
        <v>#N/A</v>
      </c>
      <c r="AA2167" s="52"/>
      <c r="AC2167" s="9"/>
      <c r="AE2167" s="10" t="e">
        <f>VLOOKUP(AD2167,[1]definitions_list_lookup!$Y$12:$Z$15,2,FALSE)</f>
        <v>#N/A</v>
      </c>
      <c r="AF2167" s="5"/>
      <c r="AG2167" s="17" t="e">
        <f>VLOOKUP(AF2167,[1]definitions_list_lookup!$AT$3:$AU$5,2,FALSE)</f>
        <v>#N/A</v>
      </c>
      <c r="AI2167" s="2"/>
      <c r="AJ2167" s="2"/>
      <c r="AK2167" s="54"/>
      <c r="AL2167" s="54"/>
      <c r="AM2167" s="54"/>
      <c r="AN2167" s="54"/>
      <c r="AO2167" s="54"/>
      <c r="AP2167" s="54"/>
      <c r="AQ2167" s="54"/>
      <c r="AR2167" s="54"/>
      <c r="AS2167" s="54"/>
      <c r="AT2167" s="55"/>
      <c r="AU2167" s="55"/>
      <c r="AV2167" s="55"/>
      <c r="AW2167" s="55"/>
      <c r="AX2167" s="56" t="e">
        <f t="shared" si="60"/>
        <v>#DIV/0!</v>
      </c>
      <c r="AY2167" s="56" t="e">
        <f t="shared" si="61"/>
        <v>#DIV/0!</v>
      </c>
      <c r="AZ2167" s="56" t="e">
        <f t="shared" si="62"/>
        <v>#DIV/0!</v>
      </c>
      <c r="BA2167" s="56" t="e">
        <f t="shared" si="63"/>
        <v>#DIV/0!</v>
      </c>
      <c r="BB2167" s="56" t="e">
        <f t="shared" si="64"/>
        <v>#DIV/0!</v>
      </c>
      <c r="BC2167" s="57" t="e">
        <f t="shared" si="65"/>
        <v>#DIV/0!</v>
      </c>
      <c r="BD2167" s="58" t="e">
        <f t="shared" si="66"/>
        <v>#DIV/0!</v>
      </c>
      <c r="BI2167" s="9" t="e">
        <f>VLOOKUP(BH2167,[1]definitions_list_lookup!$AB$12:$AC$17,2,FALSE)</f>
        <v>#N/A</v>
      </c>
    </row>
    <row r="2168" spans="1:61">
      <c r="A2168" s="8"/>
      <c r="D2168" s="9" t="s">
        <v>10</v>
      </c>
      <c r="G2168" s="10" t="str">
        <f t="shared" si="59"/>
        <v>-</v>
      </c>
      <c r="J2168" s="49" t="e">
        <f>IF(((VLOOKUP($G2168,[1]Depth_Lookup!$A$3:$J$561,9,FALSE))-(I2168/100))&gt;=0,"Good","Too Long")</f>
        <v>#N/A</v>
      </c>
      <c r="K2168" s="50" t="e">
        <f>(VLOOKUP($G2168,[1]Depth_Lookup!$A$3:$J$561,10,FALSE))+(H2168/100)</f>
        <v>#N/A</v>
      </c>
      <c r="L2168" s="50" t="e">
        <f>(VLOOKUP($G2168,[1]Depth_Lookup!$A$3:$J$561,10,FALSE))+(I2168/100)</f>
        <v>#N/A</v>
      </c>
      <c r="R2168" s="9"/>
      <c r="S2168" s="17"/>
      <c r="U2168" s="5"/>
      <c r="V2168" s="9"/>
      <c r="W2168" s="9"/>
      <c r="X2168" s="10" t="e">
        <f>VLOOKUP(W2168,[1]definitions_list_lookup!$V$12:$W$15,2,FALSE)</f>
        <v>#N/A</v>
      </c>
      <c r="Y2168" s="5"/>
      <c r="Z2168" s="17" t="e">
        <f>VLOOKUP(Y2168,[1]definitions_list_lookup!$AT$3:$AU$5,2,FALSE)</f>
        <v>#N/A</v>
      </c>
      <c r="AA2168" s="52"/>
      <c r="AC2168" s="9"/>
      <c r="AE2168" s="10" t="e">
        <f>VLOOKUP(AD2168,[1]definitions_list_lookup!$Y$12:$Z$15,2,FALSE)</f>
        <v>#N/A</v>
      </c>
      <c r="AF2168" s="5"/>
      <c r="AG2168" s="17" t="e">
        <f>VLOOKUP(AF2168,[1]definitions_list_lookup!$AT$3:$AU$5,2,FALSE)</f>
        <v>#N/A</v>
      </c>
      <c r="AI2168" s="2"/>
      <c r="AJ2168" s="2"/>
      <c r="AK2168" s="54"/>
      <c r="AL2168" s="54"/>
      <c r="AM2168" s="54"/>
      <c r="AN2168" s="54"/>
      <c r="AO2168" s="54"/>
      <c r="AP2168" s="54"/>
      <c r="AQ2168" s="54"/>
      <c r="AR2168" s="54"/>
      <c r="AS2168" s="54"/>
      <c r="AT2168" s="55"/>
      <c r="AU2168" s="55"/>
      <c r="AV2168" s="55"/>
      <c r="AW2168" s="55"/>
      <c r="AX2168" s="56" t="e">
        <f t="shared" si="60"/>
        <v>#DIV/0!</v>
      </c>
      <c r="AY2168" s="56" t="e">
        <f t="shared" si="61"/>
        <v>#DIV/0!</v>
      </c>
      <c r="AZ2168" s="56" t="e">
        <f t="shared" si="62"/>
        <v>#DIV/0!</v>
      </c>
      <c r="BA2168" s="56" t="e">
        <f t="shared" si="63"/>
        <v>#DIV/0!</v>
      </c>
      <c r="BB2168" s="56" t="e">
        <f t="shared" si="64"/>
        <v>#DIV/0!</v>
      </c>
      <c r="BC2168" s="57" t="e">
        <f t="shared" si="65"/>
        <v>#DIV/0!</v>
      </c>
      <c r="BD2168" s="58" t="e">
        <f t="shared" si="66"/>
        <v>#DIV/0!</v>
      </c>
      <c r="BI2168" s="9" t="e">
        <f>VLOOKUP(BH2168,[1]definitions_list_lookup!$AB$12:$AC$17,2,FALSE)</f>
        <v>#N/A</v>
      </c>
    </row>
    <row r="2169" spans="1:61">
      <c r="A2169" s="8"/>
      <c r="D2169" s="9" t="s">
        <v>10</v>
      </c>
      <c r="G2169" s="10" t="str">
        <f t="shared" si="59"/>
        <v>-</v>
      </c>
      <c r="J2169" s="49" t="e">
        <f>IF(((VLOOKUP($G2169,[1]Depth_Lookup!$A$3:$J$561,9,FALSE))-(I2169/100))&gt;=0,"Good","Too Long")</f>
        <v>#N/A</v>
      </c>
      <c r="K2169" s="50" t="e">
        <f>(VLOOKUP($G2169,[1]Depth_Lookup!$A$3:$J$561,10,FALSE))+(H2169/100)</f>
        <v>#N/A</v>
      </c>
      <c r="L2169" s="50" t="e">
        <f>(VLOOKUP($G2169,[1]Depth_Lookup!$A$3:$J$561,10,FALSE))+(I2169/100)</f>
        <v>#N/A</v>
      </c>
      <c r="R2169" s="9"/>
      <c r="S2169" s="17"/>
      <c r="U2169" s="5"/>
      <c r="V2169" s="9"/>
      <c r="W2169" s="9"/>
      <c r="X2169" s="10" t="e">
        <f>VLOOKUP(W2169,[1]definitions_list_lookup!$V$12:$W$15,2,FALSE)</f>
        <v>#N/A</v>
      </c>
      <c r="Y2169" s="5"/>
      <c r="Z2169" s="17" t="e">
        <f>VLOOKUP(Y2169,[1]definitions_list_lookup!$AT$3:$AU$5,2,FALSE)</f>
        <v>#N/A</v>
      </c>
      <c r="AA2169" s="52"/>
      <c r="AC2169" s="9"/>
      <c r="AE2169" s="10" t="e">
        <f>VLOOKUP(AD2169,[1]definitions_list_lookup!$Y$12:$Z$15,2,FALSE)</f>
        <v>#N/A</v>
      </c>
      <c r="AF2169" s="5"/>
      <c r="AG2169" s="17" t="e">
        <f>VLOOKUP(AF2169,[1]definitions_list_lookup!$AT$3:$AU$5,2,FALSE)</f>
        <v>#N/A</v>
      </c>
      <c r="AI2169" s="2"/>
      <c r="AJ2169" s="2"/>
      <c r="AK2169" s="54"/>
      <c r="AL2169" s="54"/>
      <c r="AM2169" s="54"/>
      <c r="AN2169" s="54"/>
      <c r="AO2169" s="54"/>
      <c r="AP2169" s="54"/>
      <c r="AQ2169" s="54"/>
      <c r="AR2169" s="54"/>
      <c r="AS2169" s="54"/>
      <c r="AT2169" s="55"/>
      <c r="AU2169" s="55"/>
      <c r="AV2169" s="55"/>
      <c r="AW2169" s="55"/>
      <c r="AX2169" s="56" t="e">
        <f t="shared" si="60"/>
        <v>#DIV/0!</v>
      </c>
      <c r="AY2169" s="56" t="e">
        <f t="shared" si="61"/>
        <v>#DIV/0!</v>
      </c>
      <c r="AZ2169" s="56" t="e">
        <f t="shared" si="62"/>
        <v>#DIV/0!</v>
      </c>
      <c r="BA2169" s="56" t="e">
        <f t="shared" si="63"/>
        <v>#DIV/0!</v>
      </c>
      <c r="BB2169" s="56" t="e">
        <f t="shared" si="64"/>
        <v>#DIV/0!</v>
      </c>
      <c r="BC2169" s="57" t="e">
        <f t="shared" si="65"/>
        <v>#DIV/0!</v>
      </c>
      <c r="BD2169" s="58" t="e">
        <f t="shared" si="66"/>
        <v>#DIV/0!</v>
      </c>
      <c r="BI2169" s="9" t="e">
        <f>VLOOKUP(BH2169,[1]definitions_list_lookup!$AB$12:$AC$17,2,FALSE)</f>
        <v>#N/A</v>
      </c>
    </row>
    <row r="2170" spans="1:61">
      <c r="A2170" s="8"/>
      <c r="D2170" s="9" t="s">
        <v>10</v>
      </c>
      <c r="G2170" s="10" t="str">
        <f t="shared" si="59"/>
        <v>-</v>
      </c>
      <c r="J2170" s="49" t="e">
        <f>IF(((VLOOKUP($G2170,[1]Depth_Lookup!$A$3:$J$561,9,FALSE))-(I2170/100))&gt;=0,"Good","Too Long")</f>
        <v>#N/A</v>
      </c>
      <c r="K2170" s="50" t="e">
        <f>(VLOOKUP($G2170,[1]Depth_Lookup!$A$3:$J$561,10,FALSE))+(H2170/100)</f>
        <v>#N/A</v>
      </c>
      <c r="L2170" s="50" t="e">
        <f>(VLOOKUP($G2170,[1]Depth_Lookup!$A$3:$J$561,10,FALSE))+(I2170/100)</f>
        <v>#N/A</v>
      </c>
      <c r="R2170" s="9"/>
      <c r="S2170" s="17"/>
      <c r="U2170" s="5"/>
      <c r="V2170" s="9"/>
      <c r="W2170" s="9"/>
      <c r="X2170" s="10" t="e">
        <f>VLOOKUP(W2170,[1]definitions_list_lookup!$V$12:$W$15,2,FALSE)</f>
        <v>#N/A</v>
      </c>
      <c r="Y2170" s="5"/>
      <c r="Z2170" s="17" t="e">
        <f>VLOOKUP(Y2170,[1]definitions_list_lookup!$AT$3:$AU$5,2,FALSE)</f>
        <v>#N/A</v>
      </c>
      <c r="AA2170" s="52"/>
      <c r="AC2170" s="9"/>
      <c r="AE2170" s="10" t="e">
        <f>VLOOKUP(AD2170,[1]definitions_list_lookup!$Y$12:$Z$15,2,FALSE)</f>
        <v>#N/A</v>
      </c>
      <c r="AF2170" s="5"/>
      <c r="AG2170" s="17" t="e">
        <f>VLOOKUP(AF2170,[1]definitions_list_lookup!$AT$3:$AU$5,2,FALSE)</f>
        <v>#N/A</v>
      </c>
      <c r="AI2170" s="2"/>
      <c r="AJ2170" s="2"/>
      <c r="AK2170" s="54"/>
      <c r="AL2170" s="54"/>
      <c r="AM2170" s="54"/>
      <c r="AN2170" s="54"/>
      <c r="AO2170" s="54"/>
      <c r="AP2170" s="54"/>
      <c r="AQ2170" s="54"/>
      <c r="AR2170" s="54"/>
      <c r="AS2170" s="54"/>
      <c r="AT2170" s="55"/>
      <c r="AU2170" s="55"/>
      <c r="AV2170" s="55"/>
      <c r="AW2170" s="55"/>
      <c r="AX2170" s="56" t="e">
        <f t="shared" si="60"/>
        <v>#DIV/0!</v>
      </c>
      <c r="AY2170" s="56" t="e">
        <f t="shared" si="61"/>
        <v>#DIV/0!</v>
      </c>
      <c r="AZ2170" s="56" t="e">
        <f t="shared" si="62"/>
        <v>#DIV/0!</v>
      </c>
      <c r="BA2170" s="56" t="e">
        <f t="shared" si="63"/>
        <v>#DIV/0!</v>
      </c>
      <c r="BB2170" s="56" t="e">
        <f t="shared" si="64"/>
        <v>#DIV/0!</v>
      </c>
      <c r="BC2170" s="57" t="e">
        <f t="shared" si="65"/>
        <v>#DIV/0!</v>
      </c>
      <c r="BD2170" s="58" t="e">
        <f t="shared" si="66"/>
        <v>#DIV/0!</v>
      </c>
      <c r="BI2170" s="9" t="e">
        <f>VLOOKUP(BH2170,[1]definitions_list_lookup!$AB$12:$AC$17,2,FALSE)</f>
        <v>#N/A</v>
      </c>
    </row>
    <row r="2171" spans="1:61">
      <c r="A2171" s="8"/>
      <c r="D2171" s="9" t="s">
        <v>10</v>
      </c>
      <c r="G2171" s="10" t="str">
        <f t="shared" si="59"/>
        <v>-</v>
      </c>
      <c r="J2171" s="49" t="e">
        <f>IF(((VLOOKUP($G2171,[1]Depth_Lookup!$A$3:$J$561,9,FALSE))-(I2171/100))&gt;=0,"Good","Too Long")</f>
        <v>#N/A</v>
      </c>
      <c r="K2171" s="50" t="e">
        <f>(VLOOKUP($G2171,[1]Depth_Lookup!$A$3:$J$561,10,FALSE))+(H2171/100)</f>
        <v>#N/A</v>
      </c>
      <c r="L2171" s="50" t="e">
        <f>(VLOOKUP($G2171,[1]Depth_Lookup!$A$3:$J$561,10,FALSE))+(I2171/100)</f>
        <v>#N/A</v>
      </c>
      <c r="R2171" s="9"/>
      <c r="S2171" s="17"/>
      <c r="U2171" s="5"/>
      <c r="V2171" s="9"/>
      <c r="W2171" s="9"/>
      <c r="X2171" s="10" t="e">
        <f>VLOOKUP(W2171,[1]definitions_list_lookup!$V$12:$W$15,2,FALSE)</f>
        <v>#N/A</v>
      </c>
      <c r="Y2171" s="5"/>
      <c r="Z2171" s="17" t="e">
        <f>VLOOKUP(Y2171,[1]definitions_list_lookup!$AT$3:$AU$5,2,FALSE)</f>
        <v>#N/A</v>
      </c>
      <c r="AA2171" s="52"/>
      <c r="AC2171" s="9"/>
      <c r="AE2171" s="10" t="e">
        <f>VLOOKUP(AD2171,[1]definitions_list_lookup!$Y$12:$Z$15,2,FALSE)</f>
        <v>#N/A</v>
      </c>
      <c r="AF2171" s="5"/>
      <c r="AG2171" s="17" t="e">
        <f>VLOOKUP(AF2171,[1]definitions_list_lookup!$AT$3:$AU$5,2,FALSE)</f>
        <v>#N/A</v>
      </c>
      <c r="AI2171" s="2"/>
      <c r="AJ2171" s="2"/>
      <c r="AK2171" s="54"/>
      <c r="AL2171" s="54"/>
      <c r="AM2171" s="54"/>
      <c r="AN2171" s="54"/>
      <c r="AO2171" s="54"/>
      <c r="AP2171" s="54"/>
      <c r="AQ2171" s="54"/>
      <c r="AR2171" s="54"/>
      <c r="AS2171" s="54"/>
      <c r="AT2171" s="55"/>
      <c r="AU2171" s="55"/>
      <c r="AV2171" s="55"/>
      <c r="AW2171" s="55"/>
      <c r="AX2171" s="56" t="e">
        <f t="shared" si="60"/>
        <v>#DIV/0!</v>
      </c>
      <c r="AY2171" s="56" t="e">
        <f t="shared" si="61"/>
        <v>#DIV/0!</v>
      </c>
      <c r="AZ2171" s="56" t="e">
        <f t="shared" si="62"/>
        <v>#DIV/0!</v>
      </c>
      <c r="BA2171" s="56" t="e">
        <f t="shared" si="63"/>
        <v>#DIV/0!</v>
      </c>
      <c r="BB2171" s="56" t="e">
        <f t="shared" si="64"/>
        <v>#DIV/0!</v>
      </c>
      <c r="BC2171" s="57" t="e">
        <f t="shared" si="65"/>
        <v>#DIV/0!</v>
      </c>
      <c r="BD2171" s="58" t="e">
        <f t="shared" si="66"/>
        <v>#DIV/0!</v>
      </c>
      <c r="BI2171" s="9" t="e">
        <f>VLOOKUP(BH2171,[1]definitions_list_lookup!$AB$12:$AC$17,2,FALSE)</f>
        <v>#N/A</v>
      </c>
    </row>
    <row r="2172" spans="1:61">
      <c r="A2172" s="8"/>
      <c r="D2172" s="9" t="s">
        <v>10</v>
      </c>
      <c r="G2172" s="10" t="str">
        <f t="shared" si="59"/>
        <v>-</v>
      </c>
      <c r="J2172" s="49" t="e">
        <f>IF(((VLOOKUP($G2172,[1]Depth_Lookup!$A$3:$J$561,9,FALSE))-(I2172/100))&gt;=0,"Good","Too Long")</f>
        <v>#N/A</v>
      </c>
      <c r="K2172" s="50" t="e">
        <f>(VLOOKUP($G2172,[1]Depth_Lookup!$A$3:$J$561,10,FALSE))+(H2172/100)</f>
        <v>#N/A</v>
      </c>
      <c r="L2172" s="50" t="e">
        <f>(VLOOKUP($G2172,[1]Depth_Lookup!$A$3:$J$561,10,FALSE))+(I2172/100)</f>
        <v>#N/A</v>
      </c>
      <c r="R2172" s="9"/>
      <c r="S2172" s="17"/>
      <c r="U2172" s="5"/>
      <c r="V2172" s="9"/>
      <c r="W2172" s="9"/>
      <c r="X2172" s="10" t="e">
        <f>VLOOKUP(W2172,[1]definitions_list_lookup!$V$12:$W$15,2,FALSE)</f>
        <v>#N/A</v>
      </c>
      <c r="Y2172" s="5"/>
      <c r="Z2172" s="17" t="e">
        <f>VLOOKUP(Y2172,[1]definitions_list_lookup!$AT$3:$AU$5,2,FALSE)</f>
        <v>#N/A</v>
      </c>
      <c r="AA2172" s="52"/>
      <c r="AC2172" s="9"/>
      <c r="AE2172" s="10" t="e">
        <f>VLOOKUP(AD2172,[1]definitions_list_lookup!$Y$12:$Z$15,2,FALSE)</f>
        <v>#N/A</v>
      </c>
      <c r="AF2172" s="5"/>
      <c r="AG2172" s="17" t="e">
        <f>VLOOKUP(AF2172,[1]definitions_list_lookup!$AT$3:$AU$5,2,FALSE)</f>
        <v>#N/A</v>
      </c>
      <c r="AI2172" s="2"/>
      <c r="AJ2172" s="2"/>
      <c r="AK2172" s="54"/>
      <c r="AL2172" s="54"/>
      <c r="AM2172" s="54"/>
      <c r="AN2172" s="54"/>
      <c r="AO2172" s="54"/>
      <c r="AP2172" s="54"/>
      <c r="AQ2172" s="54"/>
      <c r="AR2172" s="54"/>
      <c r="AS2172" s="54"/>
      <c r="AT2172" s="55"/>
      <c r="AU2172" s="55"/>
      <c r="AV2172" s="55"/>
      <c r="AW2172" s="55"/>
      <c r="AX2172" s="56" t="e">
        <f t="shared" si="60"/>
        <v>#DIV/0!</v>
      </c>
      <c r="AY2172" s="56" t="e">
        <f t="shared" si="61"/>
        <v>#DIV/0!</v>
      </c>
      <c r="AZ2172" s="56" t="e">
        <f t="shared" si="62"/>
        <v>#DIV/0!</v>
      </c>
      <c r="BA2172" s="56" t="e">
        <f t="shared" si="63"/>
        <v>#DIV/0!</v>
      </c>
      <c r="BB2172" s="56" t="e">
        <f t="shared" si="64"/>
        <v>#DIV/0!</v>
      </c>
      <c r="BC2172" s="57" t="e">
        <f t="shared" si="65"/>
        <v>#DIV/0!</v>
      </c>
      <c r="BD2172" s="58" t="e">
        <f t="shared" si="66"/>
        <v>#DIV/0!</v>
      </c>
      <c r="BI2172" s="9" t="e">
        <f>VLOOKUP(BH2172,[1]definitions_list_lookup!$AB$12:$AC$17,2,FALSE)</f>
        <v>#N/A</v>
      </c>
    </row>
    <row r="2173" spans="1:61">
      <c r="A2173" s="8"/>
      <c r="D2173" s="9" t="s">
        <v>10</v>
      </c>
      <c r="G2173" s="10" t="str">
        <f t="shared" si="59"/>
        <v>-</v>
      </c>
      <c r="J2173" s="49" t="e">
        <f>IF(((VLOOKUP($G2173,[1]Depth_Lookup!$A$3:$J$561,9,FALSE))-(I2173/100))&gt;=0,"Good","Too Long")</f>
        <v>#N/A</v>
      </c>
      <c r="K2173" s="50" t="e">
        <f>(VLOOKUP($G2173,[1]Depth_Lookup!$A$3:$J$561,10,FALSE))+(H2173/100)</f>
        <v>#N/A</v>
      </c>
      <c r="L2173" s="50" t="e">
        <f>(VLOOKUP($G2173,[1]Depth_Lookup!$A$3:$J$561,10,FALSE))+(I2173/100)</f>
        <v>#N/A</v>
      </c>
      <c r="R2173" s="9"/>
      <c r="S2173" s="17"/>
      <c r="U2173" s="5"/>
      <c r="V2173" s="9"/>
      <c r="W2173" s="9"/>
      <c r="X2173" s="10" t="e">
        <f>VLOOKUP(W2173,[1]definitions_list_lookup!$V$12:$W$15,2,FALSE)</f>
        <v>#N/A</v>
      </c>
      <c r="Y2173" s="5"/>
      <c r="Z2173" s="17" t="e">
        <f>VLOOKUP(Y2173,[1]definitions_list_lookup!$AT$3:$AU$5,2,FALSE)</f>
        <v>#N/A</v>
      </c>
      <c r="AA2173" s="52"/>
      <c r="AC2173" s="9"/>
      <c r="AE2173" s="10" t="e">
        <f>VLOOKUP(AD2173,[1]definitions_list_lookup!$Y$12:$Z$15,2,FALSE)</f>
        <v>#N/A</v>
      </c>
      <c r="AF2173" s="5"/>
      <c r="AG2173" s="17" t="e">
        <f>VLOOKUP(AF2173,[1]definitions_list_lookup!$AT$3:$AU$5,2,FALSE)</f>
        <v>#N/A</v>
      </c>
      <c r="AI2173" s="2"/>
      <c r="AJ2173" s="2"/>
      <c r="AK2173" s="54"/>
      <c r="AL2173" s="54"/>
      <c r="AM2173" s="54"/>
      <c r="AN2173" s="54"/>
      <c r="AO2173" s="54"/>
      <c r="AP2173" s="54"/>
      <c r="AQ2173" s="54"/>
      <c r="AR2173" s="54"/>
      <c r="AS2173" s="54"/>
      <c r="AT2173" s="55"/>
      <c r="AU2173" s="55"/>
      <c r="AV2173" s="55"/>
      <c r="AW2173" s="55"/>
      <c r="AX2173" s="56" t="e">
        <f t="shared" si="60"/>
        <v>#DIV/0!</v>
      </c>
      <c r="AY2173" s="56" t="e">
        <f t="shared" si="61"/>
        <v>#DIV/0!</v>
      </c>
      <c r="AZ2173" s="56" t="e">
        <f t="shared" si="62"/>
        <v>#DIV/0!</v>
      </c>
      <c r="BA2173" s="56" t="e">
        <f t="shared" si="63"/>
        <v>#DIV/0!</v>
      </c>
      <c r="BB2173" s="56" t="e">
        <f t="shared" si="64"/>
        <v>#DIV/0!</v>
      </c>
      <c r="BC2173" s="57" t="e">
        <f t="shared" si="65"/>
        <v>#DIV/0!</v>
      </c>
      <c r="BD2173" s="58" t="e">
        <f t="shared" si="66"/>
        <v>#DIV/0!</v>
      </c>
      <c r="BI2173" s="9" t="e">
        <f>VLOOKUP(BH2173,[1]definitions_list_lookup!$AB$12:$AC$17,2,FALSE)</f>
        <v>#N/A</v>
      </c>
    </row>
    <row r="2174" spans="1:61">
      <c r="A2174" s="8"/>
      <c r="D2174" s="9" t="s">
        <v>10</v>
      </c>
      <c r="G2174" s="10" t="str">
        <f t="shared" si="59"/>
        <v>-</v>
      </c>
      <c r="J2174" s="49" t="e">
        <f>IF(((VLOOKUP($G2174,[1]Depth_Lookup!$A$3:$J$561,9,FALSE))-(I2174/100))&gt;=0,"Good","Too Long")</f>
        <v>#N/A</v>
      </c>
      <c r="K2174" s="50" t="e">
        <f>(VLOOKUP($G2174,[1]Depth_Lookup!$A$3:$J$561,10,FALSE))+(H2174/100)</f>
        <v>#N/A</v>
      </c>
      <c r="L2174" s="50" t="e">
        <f>(VLOOKUP($G2174,[1]Depth_Lookup!$A$3:$J$561,10,FALSE))+(I2174/100)</f>
        <v>#N/A</v>
      </c>
      <c r="R2174" s="9"/>
      <c r="S2174" s="17"/>
      <c r="U2174" s="5"/>
      <c r="V2174" s="9"/>
      <c r="W2174" s="9"/>
      <c r="X2174" s="10" t="e">
        <f>VLOOKUP(W2174,[1]definitions_list_lookup!$V$12:$W$15,2,FALSE)</f>
        <v>#N/A</v>
      </c>
      <c r="Y2174" s="5"/>
      <c r="Z2174" s="17" t="e">
        <f>VLOOKUP(Y2174,[1]definitions_list_lookup!$AT$3:$AU$5,2,FALSE)</f>
        <v>#N/A</v>
      </c>
      <c r="AA2174" s="52"/>
      <c r="AC2174" s="9"/>
      <c r="AE2174" s="10" t="e">
        <f>VLOOKUP(AD2174,[1]definitions_list_lookup!$Y$12:$Z$15,2,FALSE)</f>
        <v>#N/A</v>
      </c>
      <c r="AF2174" s="5"/>
      <c r="AG2174" s="17" t="e">
        <f>VLOOKUP(AF2174,[1]definitions_list_lookup!$AT$3:$AU$5,2,FALSE)</f>
        <v>#N/A</v>
      </c>
      <c r="AI2174" s="2"/>
      <c r="AJ2174" s="2"/>
      <c r="AK2174" s="54"/>
      <c r="AL2174" s="54"/>
      <c r="AM2174" s="54"/>
      <c r="AN2174" s="54"/>
      <c r="AO2174" s="54"/>
      <c r="AP2174" s="54"/>
      <c r="AQ2174" s="54"/>
      <c r="AR2174" s="54"/>
      <c r="AS2174" s="54"/>
      <c r="AT2174" s="55"/>
      <c r="AU2174" s="55"/>
      <c r="AV2174" s="55"/>
      <c r="AW2174" s="55"/>
      <c r="AX2174" s="56" t="e">
        <f t="shared" si="60"/>
        <v>#DIV/0!</v>
      </c>
      <c r="AY2174" s="56" t="e">
        <f t="shared" si="61"/>
        <v>#DIV/0!</v>
      </c>
      <c r="AZ2174" s="56" t="e">
        <f t="shared" si="62"/>
        <v>#DIV/0!</v>
      </c>
      <c r="BA2174" s="56" t="e">
        <f t="shared" si="63"/>
        <v>#DIV/0!</v>
      </c>
      <c r="BB2174" s="56" t="e">
        <f t="shared" si="64"/>
        <v>#DIV/0!</v>
      </c>
      <c r="BC2174" s="57" t="e">
        <f t="shared" si="65"/>
        <v>#DIV/0!</v>
      </c>
      <c r="BD2174" s="58" t="e">
        <f t="shared" si="66"/>
        <v>#DIV/0!</v>
      </c>
      <c r="BI2174" s="9" t="e">
        <f>VLOOKUP(BH2174,[1]definitions_list_lookup!$AB$12:$AC$17,2,FALSE)</f>
        <v>#N/A</v>
      </c>
    </row>
    <row r="2175" spans="1:61">
      <c r="A2175" s="8"/>
      <c r="D2175" s="9" t="s">
        <v>10</v>
      </c>
      <c r="G2175" s="10" t="str">
        <f t="shared" si="59"/>
        <v>-</v>
      </c>
      <c r="J2175" s="49" t="e">
        <f>IF(((VLOOKUP($G2175,[1]Depth_Lookup!$A$3:$J$561,9,FALSE))-(I2175/100))&gt;=0,"Good","Too Long")</f>
        <v>#N/A</v>
      </c>
      <c r="K2175" s="50" t="e">
        <f>(VLOOKUP($G2175,[1]Depth_Lookup!$A$3:$J$561,10,FALSE))+(H2175/100)</f>
        <v>#N/A</v>
      </c>
      <c r="L2175" s="50" t="e">
        <f>(VLOOKUP($G2175,[1]Depth_Lookup!$A$3:$J$561,10,FALSE))+(I2175/100)</f>
        <v>#N/A</v>
      </c>
      <c r="R2175" s="9"/>
      <c r="S2175" s="17"/>
      <c r="U2175" s="5"/>
      <c r="V2175" s="9"/>
      <c r="W2175" s="9"/>
      <c r="X2175" s="10" t="e">
        <f>VLOOKUP(W2175,[1]definitions_list_lookup!$V$12:$W$15,2,FALSE)</f>
        <v>#N/A</v>
      </c>
      <c r="Y2175" s="5"/>
      <c r="Z2175" s="17" t="e">
        <f>VLOOKUP(Y2175,[1]definitions_list_lookup!$AT$3:$AU$5,2,FALSE)</f>
        <v>#N/A</v>
      </c>
      <c r="AA2175" s="52"/>
      <c r="AC2175" s="9"/>
      <c r="AE2175" s="10" t="e">
        <f>VLOOKUP(AD2175,[1]definitions_list_lookup!$Y$12:$Z$15,2,FALSE)</f>
        <v>#N/A</v>
      </c>
      <c r="AF2175" s="5"/>
      <c r="AG2175" s="17" t="e">
        <f>VLOOKUP(AF2175,[1]definitions_list_lookup!$AT$3:$AU$5,2,FALSE)</f>
        <v>#N/A</v>
      </c>
      <c r="AI2175" s="2"/>
      <c r="AJ2175" s="2"/>
      <c r="AK2175" s="54"/>
      <c r="AL2175" s="54"/>
      <c r="AM2175" s="54"/>
      <c r="AN2175" s="54"/>
      <c r="AO2175" s="54"/>
      <c r="AP2175" s="54"/>
      <c r="AQ2175" s="54"/>
      <c r="AR2175" s="54"/>
      <c r="AS2175" s="54"/>
      <c r="AT2175" s="55"/>
      <c r="AU2175" s="55"/>
      <c r="AV2175" s="55"/>
      <c r="AW2175" s="55"/>
      <c r="AX2175" s="56" t="e">
        <f t="shared" si="60"/>
        <v>#DIV/0!</v>
      </c>
      <c r="AY2175" s="56" t="e">
        <f t="shared" si="61"/>
        <v>#DIV/0!</v>
      </c>
      <c r="AZ2175" s="56" t="e">
        <f t="shared" si="62"/>
        <v>#DIV/0!</v>
      </c>
      <c r="BA2175" s="56" t="e">
        <f t="shared" si="63"/>
        <v>#DIV/0!</v>
      </c>
      <c r="BB2175" s="56" t="e">
        <f t="shared" si="64"/>
        <v>#DIV/0!</v>
      </c>
      <c r="BC2175" s="57" t="e">
        <f t="shared" si="65"/>
        <v>#DIV/0!</v>
      </c>
      <c r="BD2175" s="58" t="e">
        <f t="shared" si="66"/>
        <v>#DIV/0!</v>
      </c>
      <c r="BI2175" s="9" t="e">
        <f>VLOOKUP(BH2175,[1]definitions_list_lookup!$AB$12:$AC$17,2,FALSE)</f>
        <v>#N/A</v>
      </c>
    </row>
    <row r="2176" spans="1:61">
      <c r="A2176" s="8"/>
      <c r="D2176" s="9" t="s">
        <v>10</v>
      </c>
      <c r="G2176" s="10" t="str">
        <f t="shared" si="59"/>
        <v>-</v>
      </c>
      <c r="J2176" s="49" t="e">
        <f>IF(((VLOOKUP($G2176,[1]Depth_Lookup!$A$3:$J$561,9,FALSE))-(I2176/100))&gt;=0,"Good","Too Long")</f>
        <v>#N/A</v>
      </c>
      <c r="K2176" s="50" t="e">
        <f>(VLOOKUP($G2176,[1]Depth_Lookup!$A$3:$J$561,10,FALSE))+(H2176/100)</f>
        <v>#N/A</v>
      </c>
      <c r="L2176" s="50" t="e">
        <f>(VLOOKUP($G2176,[1]Depth_Lookup!$A$3:$J$561,10,FALSE))+(I2176/100)</f>
        <v>#N/A</v>
      </c>
      <c r="R2176" s="9"/>
      <c r="S2176" s="17"/>
      <c r="U2176" s="5"/>
      <c r="V2176" s="9"/>
      <c r="W2176" s="9"/>
      <c r="X2176" s="10" t="e">
        <f>VLOOKUP(W2176,[1]definitions_list_lookup!$V$12:$W$15,2,FALSE)</f>
        <v>#N/A</v>
      </c>
      <c r="Y2176" s="5"/>
      <c r="Z2176" s="17" t="e">
        <f>VLOOKUP(Y2176,[1]definitions_list_lookup!$AT$3:$AU$5,2,FALSE)</f>
        <v>#N/A</v>
      </c>
      <c r="AA2176" s="52"/>
      <c r="AC2176" s="9"/>
      <c r="AE2176" s="10" t="e">
        <f>VLOOKUP(AD2176,[1]definitions_list_lookup!$Y$12:$Z$15,2,FALSE)</f>
        <v>#N/A</v>
      </c>
      <c r="AF2176" s="5"/>
      <c r="AG2176" s="17" t="e">
        <f>VLOOKUP(AF2176,[1]definitions_list_lookup!$AT$3:$AU$5,2,FALSE)</f>
        <v>#N/A</v>
      </c>
      <c r="AI2176" s="2"/>
      <c r="AJ2176" s="2"/>
      <c r="AK2176" s="54"/>
      <c r="AL2176" s="54"/>
      <c r="AM2176" s="54"/>
      <c r="AN2176" s="54"/>
      <c r="AO2176" s="54"/>
      <c r="AP2176" s="54"/>
      <c r="AQ2176" s="54"/>
      <c r="AR2176" s="54"/>
      <c r="AS2176" s="54"/>
      <c r="AT2176" s="55"/>
      <c r="AU2176" s="55"/>
      <c r="AV2176" s="55"/>
      <c r="AW2176" s="55"/>
      <c r="AX2176" s="56" t="e">
        <f t="shared" si="60"/>
        <v>#DIV/0!</v>
      </c>
      <c r="AY2176" s="56" t="e">
        <f t="shared" si="61"/>
        <v>#DIV/0!</v>
      </c>
      <c r="AZ2176" s="56" t="e">
        <f t="shared" si="62"/>
        <v>#DIV/0!</v>
      </c>
      <c r="BA2176" s="56" t="e">
        <f t="shared" si="63"/>
        <v>#DIV/0!</v>
      </c>
      <c r="BB2176" s="56" t="e">
        <f t="shared" si="64"/>
        <v>#DIV/0!</v>
      </c>
      <c r="BC2176" s="57" t="e">
        <f t="shared" si="65"/>
        <v>#DIV/0!</v>
      </c>
      <c r="BD2176" s="58" t="e">
        <f t="shared" si="66"/>
        <v>#DIV/0!</v>
      </c>
      <c r="BI2176" s="9" t="e">
        <f>VLOOKUP(BH2176,[1]definitions_list_lookup!$AB$12:$AC$17,2,FALSE)</f>
        <v>#N/A</v>
      </c>
    </row>
    <row r="2177" spans="1:61">
      <c r="A2177" s="8"/>
      <c r="D2177" s="9" t="s">
        <v>10</v>
      </c>
      <c r="G2177" s="10" t="str">
        <f t="shared" si="59"/>
        <v>-</v>
      </c>
      <c r="J2177" s="49" t="e">
        <f>IF(((VLOOKUP($G2177,[1]Depth_Lookup!$A$3:$J$561,9,FALSE))-(I2177/100))&gt;=0,"Good","Too Long")</f>
        <v>#N/A</v>
      </c>
      <c r="K2177" s="50" t="e">
        <f>(VLOOKUP($G2177,[1]Depth_Lookup!$A$3:$J$561,10,FALSE))+(H2177/100)</f>
        <v>#N/A</v>
      </c>
      <c r="L2177" s="50" t="e">
        <f>(VLOOKUP($G2177,[1]Depth_Lookup!$A$3:$J$561,10,FALSE))+(I2177/100)</f>
        <v>#N/A</v>
      </c>
      <c r="R2177" s="9"/>
      <c r="S2177" s="17"/>
      <c r="U2177" s="5"/>
      <c r="V2177" s="9"/>
      <c r="W2177" s="9"/>
      <c r="X2177" s="10" t="e">
        <f>VLOOKUP(W2177,[1]definitions_list_lookup!$V$12:$W$15,2,FALSE)</f>
        <v>#N/A</v>
      </c>
      <c r="Y2177" s="5"/>
      <c r="Z2177" s="17" t="e">
        <f>VLOOKUP(Y2177,[1]definitions_list_lookup!$AT$3:$AU$5,2,FALSE)</f>
        <v>#N/A</v>
      </c>
      <c r="AA2177" s="52"/>
      <c r="AC2177" s="9"/>
      <c r="AE2177" s="10" t="e">
        <f>VLOOKUP(AD2177,[1]definitions_list_lookup!$Y$12:$Z$15,2,FALSE)</f>
        <v>#N/A</v>
      </c>
      <c r="AF2177" s="5"/>
      <c r="AG2177" s="17" t="e">
        <f>VLOOKUP(AF2177,[1]definitions_list_lookup!$AT$3:$AU$5,2,FALSE)</f>
        <v>#N/A</v>
      </c>
      <c r="AI2177" s="2"/>
      <c r="AJ2177" s="2"/>
      <c r="AK2177" s="54"/>
      <c r="AL2177" s="54"/>
      <c r="AM2177" s="54"/>
      <c r="AN2177" s="54"/>
      <c r="AO2177" s="54"/>
      <c r="AP2177" s="54"/>
      <c r="AQ2177" s="54"/>
      <c r="AR2177" s="54"/>
      <c r="AS2177" s="54"/>
      <c r="AT2177" s="55"/>
      <c r="AU2177" s="55"/>
      <c r="AV2177" s="55"/>
      <c r="AW2177" s="55"/>
      <c r="AX2177" s="56" t="e">
        <f t="shared" si="60"/>
        <v>#DIV/0!</v>
      </c>
      <c r="AY2177" s="56" t="e">
        <f t="shared" si="61"/>
        <v>#DIV/0!</v>
      </c>
      <c r="AZ2177" s="56" t="e">
        <f t="shared" si="62"/>
        <v>#DIV/0!</v>
      </c>
      <c r="BA2177" s="56" t="e">
        <f t="shared" si="63"/>
        <v>#DIV/0!</v>
      </c>
      <c r="BB2177" s="56" t="e">
        <f t="shared" si="64"/>
        <v>#DIV/0!</v>
      </c>
      <c r="BC2177" s="57" t="e">
        <f t="shared" si="65"/>
        <v>#DIV/0!</v>
      </c>
      <c r="BD2177" s="58" t="e">
        <f t="shared" si="66"/>
        <v>#DIV/0!</v>
      </c>
      <c r="BI2177" s="9" t="e">
        <f>VLOOKUP(BH2177,[1]definitions_list_lookup!$AB$12:$AC$17,2,FALSE)</f>
        <v>#N/A</v>
      </c>
    </row>
    <row r="2178" spans="1:61">
      <c r="A2178" s="8"/>
      <c r="D2178" s="9" t="s">
        <v>10</v>
      </c>
      <c r="G2178" s="10" t="str">
        <f t="shared" si="59"/>
        <v>-</v>
      </c>
      <c r="J2178" s="49" t="e">
        <f>IF(((VLOOKUP($G2178,[1]Depth_Lookup!$A$3:$J$561,9,FALSE))-(I2178/100))&gt;=0,"Good","Too Long")</f>
        <v>#N/A</v>
      </c>
      <c r="K2178" s="50" t="e">
        <f>(VLOOKUP($G2178,[1]Depth_Lookup!$A$3:$J$561,10,FALSE))+(H2178/100)</f>
        <v>#N/A</v>
      </c>
      <c r="L2178" s="50" t="e">
        <f>(VLOOKUP($G2178,[1]Depth_Lookup!$A$3:$J$561,10,FALSE))+(I2178/100)</f>
        <v>#N/A</v>
      </c>
      <c r="R2178" s="9"/>
      <c r="S2178" s="17"/>
      <c r="U2178" s="5"/>
      <c r="V2178" s="9"/>
      <c r="W2178" s="9"/>
      <c r="X2178" s="10" t="e">
        <f>VLOOKUP(W2178,[1]definitions_list_lookup!$V$12:$W$15,2,FALSE)</f>
        <v>#N/A</v>
      </c>
      <c r="Y2178" s="5"/>
      <c r="Z2178" s="17" t="e">
        <f>VLOOKUP(Y2178,[1]definitions_list_lookup!$AT$3:$AU$5,2,FALSE)</f>
        <v>#N/A</v>
      </c>
      <c r="AA2178" s="52"/>
      <c r="AC2178" s="9"/>
      <c r="AE2178" s="10" t="e">
        <f>VLOOKUP(AD2178,[1]definitions_list_lookup!$Y$12:$Z$15,2,FALSE)</f>
        <v>#N/A</v>
      </c>
      <c r="AF2178" s="5"/>
      <c r="AG2178" s="17" t="e">
        <f>VLOOKUP(AF2178,[1]definitions_list_lookup!$AT$3:$AU$5,2,FALSE)</f>
        <v>#N/A</v>
      </c>
      <c r="AI2178" s="2"/>
      <c r="AJ2178" s="2"/>
      <c r="AK2178" s="54"/>
      <c r="AL2178" s="54"/>
      <c r="AM2178" s="54"/>
      <c r="AN2178" s="54"/>
      <c r="AO2178" s="54"/>
      <c r="AP2178" s="54"/>
      <c r="AQ2178" s="54"/>
      <c r="AR2178" s="54"/>
      <c r="AS2178" s="54"/>
      <c r="AT2178" s="55"/>
      <c r="AU2178" s="55"/>
      <c r="AV2178" s="55"/>
      <c r="AW2178" s="55"/>
      <c r="AX2178" s="56" t="e">
        <f t="shared" si="60"/>
        <v>#DIV/0!</v>
      </c>
      <c r="AY2178" s="56" t="e">
        <f t="shared" si="61"/>
        <v>#DIV/0!</v>
      </c>
      <c r="AZ2178" s="56" t="e">
        <f t="shared" si="62"/>
        <v>#DIV/0!</v>
      </c>
      <c r="BA2178" s="56" t="e">
        <f t="shared" si="63"/>
        <v>#DIV/0!</v>
      </c>
      <c r="BB2178" s="56" t="e">
        <f t="shared" si="64"/>
        <v>#DIV/0!</v>
      </c>
      <c r="BC2178" s="57" t="e">
        <f t="shared" si="65"/>
        <v>#DIV/0!</v>
      </c>
      <c r="BD2178" s="58" t="e">
        <f t="shared" si="66"/>
        <v>#DIV/0!</v>
      </c>
      <c r="BI2178" s="9" t="e">
        <f>VLOOKUP(BH2178,[1]definitions_list_lookup!$AB$12:$AC$17,2,FALSE)</f>
        <v>#N/A</v>
      </c>
    </row>
    <row r="2179" spans="1:61">
      <c r="A2179" s="8"/>
      <c r="D2179" s="9" t="s">
        <v>10</v>
      </c>
      <c r="G2179" s="10" t="str">
        <f t="shared" si="59"/>
        <v>-</v>
      </c>
      <c r="J2179" s="49" t="e">
        <f>IF(((VLOOKUP($G2179,[1]Depth_Lookup!$A$3:$J$561,9,FALSE))-(I2179/100))&gt;=0,"Good","Too Long")</f>
        <v>#N/A</v>
      </c>
      <c r="K2179" s="50" t="e">
        <f>(VLOOKUP($G2179,[1]Depth_Lookup!$A$3:$J$561,10,FALSE))+(H2179/100)</f>
        <v>#N/A</v>
      </c>
      <c r="L2179" s="50" t="e">
        <f>(VLOOKUP($G2179,[1]Depth_Lookup!$A$3:$J$561,10,FALSE))+(I2179/100)</f>
        <v>#N/A</v>
      </c>
      <c r="R2179" s="9"/>
      <c r="S2179" s="17"/>
      <c r="U2179" s="5"/>
      <c r="V2179" s="9"/>
      <c r="W2179" s="9"/>
      <c r="X2179" s="10" t="e">
        <f>VLOOKUP(W2179,[1]definitions_list_lookup!$V$12:$W$15,2,FALSE)</f>
        <v>#N/A</v>
      </c>
      <c r="Y2179" s="5"/>
      <c r="Z2179" s="17" t="e">
        <f>VLOOKUP(Y2179,[1]definitions_list_lookup!$AT$3:$AU$5,2,FALSE)</f>
        <v>#N/A</v>
      </c>
      <c r="AA2179" s="52"/>
      <c r="AC2179" s="9"/>
      <c r="AE2179" s="10" t="e">
        <f>VLOOKUP(AD2179,[1]definitions_list_lookup!$Y$12:$Z$15,2,FALSE)</f>
        <v>#N/A</v>
      </c>
      <c r="AF2179" s="5"/>
      <c r="AG2179" s="17" t="e">
        <f>VLOOKUP(AF2179,[1]definitions_list_lookup!$AT$3:$AU$5,2,FALSE)</f>
        <v>#N/A</v>
      </c>
      <c r="AI2179" s="2"/>
      <c r="AJ2179" s="2"/>
      <c r="AK2179" s="54"/>
      <c r="AL2179" s="54"/>
      <c r="AM2179" s="54"/>
      <c r="AN2179" s="54"/>
      <c r="AO2179" s="54"/>
      <c r="AP2179" s="54"/>
      <c r="AQ2179" s="54"/>
      <c r="AR2179" s="54"/>
      <c r="AS2179" s="54"/>
      <c r="AT2179" s="55"/>
      <c r="AU2179" s="55"/>
      <c r="AV2179" s="55"/>
      <c r="AW2179" s="55"/>
      <c r="AX2179" s="56" t="e">
        <f t="shared" si="60"/>
        <v>#DIV/0!</v>
      </c>
      <c r="AY2179" s="56" t="e">
        <f t="shared" si="61"/>
        <v>#DIV/0!</v>
      </c>
      <c r="AZ2179" s="56" t="e">
        <f t="shared" si="62"/>
        <v>#DIV/0!</v>
      </c>
      <c r="BA2179" s="56" t="e">
        <f t="shared" si="63"/>
        <v>#DIV/0!</v>
      </c>
      <c r="BB2179" s="56" t="e">
        <f t="shared" si="64"/>
        <v>#DIV/0!</v>
      </c>
      <c r="BC2179" s="57" t="e">
        <f t="shared" si="65"/>
        <v>#DIV/0!</v>
      </c>
      <c r="BD2179" s="58" t="e">
        <f t="shared" si="66"/>
        <v>#DIV/0!</v>
      </c>
      <c r="BI2179" s="9" t="e">
        <f>VLOOKUP(BH2179,[1]definitions_list_lookup!$AB$12:$AC$17,2,FALSE)</f>
        <v>#N/A</v>
      </c>
    </row>
    <row r="2180" spans="1:61">
      <c r="A2180" s="8"/>
      <c r="D2180" s="9" t="s">
        <v>10</v>
      </c>
      <c r="G2180" s="10" t="str">
        <f t="shared" si="59"/>
        <v>-</v>
      </c>
      <c r="J2180" s="49" t="e">
        <f>IF(((VLOOKUP($G2180,[1]Depth_Lookup!$A$3:$J$561,9,FALSE))-(I2180/100))&gt;=0,"Good","Too Long")</f>
        <v>#N/A</v>
      </c>
      <c r="K2180" s="50" t="e">
        <f>(VLOOKUP($G2180,[1]Depth_Lookup!$A$3:$J$561,10,FALSE))+(H2180/100)</f>
        <v>#N/A</v>
      </c>
      <c r="L2180" s="50" t="e">
        <f>(VLOOKUP($G2180,[1]Depth_Lookup!$A$3:$J$561,10,FALSE))+(I2180/100)</f>
        <v>#N/A</v>
      </c>
      <c r="R2180" s="9"/>
      <c r="S2180" s="17"/>
      <c r="U2180" s="5"/>
      <c r="V2180" s="9"/>
      <c r="W2180" s="9"/>
      <c r="X2180" s="10" t="e">
        <f>VLOOKUP(W2180,[1]definitions_list_lookup!$V$12:$W$15,2,FALSE)</f>
        <v>#N/A</v>
      </c>
      <c r="Y2180" s="5"/>
      <c r="Z2180" s="17" t="e">
        <f>VLOOKUP(Y2180,[1]definitions_list_lookup!$AT$3:$AU$5,2,FALSE)</f>
        <v>#N/A</v>
      </c>
      <c r="AA2180" s="52"/>
      <c r="AC2180" s="9"/>
      <c r="AE2180" s="10" t="e">
        <f>VLOOKUP(AD2180,[1]definitions_list_lookup!$Y$12:$Z$15,2,FALSE)</f>
        <v>#N/A</v>
      </c>
      <c r="AF2180" s="5"/>
      <c r="AG2180" s="17" t="e">
        <f>VLOOKUP(AF2180,[1]definitions_list_lookup!$AT$3:$AU$5,2,FALSE)</f>
        <v>#N/A</v>
      </c>
      <c r="AI2180" s="2"/>
      <c r="AJ2180" s="2"/>
      <c r="AK2180" s="54"/>
      <c r="AL2180" s="54"/>
      <c r="AM2180" s="54"/>
      <c r="AN2180" s="54"/>
      <c r="AO2180" s="54"/>
      <c r="AP2180" s="54"/>
      <c r="AQ2180" s="54"/>
      <c r="AR2180" s="54"/>
      <c r="AS2180" s="54"/>
      <c r="AT2180" s="55"/>
      <c r="AU2180" s="55"/>
      <c r="AV2180" s="55"/>
      <c r="AW2180" s="55"/>
      <c r="AX2180" s="56" t="e">
        <f t="shared" si="60"/>
        <v>#DIV/0!</v>
      </c>
      <c r="AY2180" s="56" t="e">
        <f t="shared" si="61"/>
        <v>#DIV/0!</v>
      </c>
      <c r="AZ2180" s="56" t="e">
        <f t="shared" si="62"/>
        <v>#DIV/0!</v>
      </c>
      <c r="BA2180" s="56" t="e">
        <f t="shared" si="63"/>
        <v>#DIV/0!</v>
      </c>
      <c r="BB2180" s="56" t="e">
        <f t="shared" si="64"/>
        <v>#DIV/0!</v>
      </c>
      <c r="BC2180" s="57" t="e">
        <f t="shared" si="65"/>
        <v>#DIV/0!</v>
      </c>
      <c r="BD2180" s="58" t="e">
        <f t="shared" si="66"/>
        <v>#DIV/0!</v>
      </c>
      <c r="BI2180" s="9" t="e">
        <f>VLOOKUP(BH2180,[1]definitions_list_lookup!$AB$12:$AC$17,2,FALSE)</f>
        <v>#N/A</v>
      </c>
    </row>
    <row r="2181" spans="1:61">
      <c r="A2181" s="8"/>
      <c r="D2181" s="9" t="s">
        <v>10</v>
      </c>
      <c r="G2181" s="10" t="str">
        <f t="shared" ref="G2181:G2244" si="67">E2181&amp;"-"&amp;F2181</f>
        <v>-</v>
      </c>
      <c r="J2181" s="49" t="e">
        <f>IF(((VLOOKUP($G2181,[1]Depth_Lookup!$A$3:$J$561,9,FALSE))-(I2181/100))&gt;=0,"Good","Too Long")</f>
        <v>#N/A</v>
      </c>
      <c r="K2181" s="50" t="e">
        <f>(VLOOKUP($G2181,[1]Depth_Lookup!$A$3:$J$561,10,FALSE))+(H2181/100)</f>
        <v>#N/A</v>
      </c>
      <c r="L2181" s="50" t="e">
        <f>(VLOOKUP($G2181,[1]Depth_Lookup!$A$3:$J$561,10,FALSE))+(I2181/100)</f>
        <v>#N/A</v>
      </c>
      <c r="R2181" s="9"/>
      <c r="S2181" s="17"/>
      <c r="U2181" s="5"/>
      <c r="V2181" s="9"/>
      <c r="W2181" s="9"/>
      <c r="X2181" s="10" t="e">
        <f>VLOOKUP(W2181,[1]definitions_list_lookup!$V$12:$W$15,2,FALSE)</f>
        <v>#N/A</v>
      </c>
      <c r="Y2181" s="5"/>
      <c r="Z2181" s="17" t="e">
        <f>VLOOKUP(Y2181,[1]definitions_list_lookup!$AT$3:$AU$5,2,FALSE)</f>
        <v>#N/A</v>
      </c>
      <c r="AA2181" s="52"/>
      <c r="AC2181" s="9"/>
      <c r="AE2181" s="10" t="e">
        <f>VLOOKUP(AD2181,[1]definitions_list_lookup!$Y$12:$Z$15,2,FALSE)</f>
        <v>#N/A</v>
      </c>
      <c r="AF2181" s="5"/>
      <c r="AG2181" s="17" t="e">
        <f>VLOOKUP(AF2181,[1]definitions_list_lookup!$AT$3:$AU$5,2,FALSE)</f>
        <v>#N/A</v>
      </c>
      <c r="AI2181" s="2"/>
      <c r="AJ2181" s="2"/>
      <c r="AK2181" s="54"/>
      <c r="AL2181" s="54"/>
      <c r="AM2181" s="54"/>
      <c r="AN2181" s="54"/>
      <c r="AO2181" s="54"/>
      <c r="AP2181" s="54"/>
      <c r="AQ2181" s="54"/>
      <c r="AR2181" s="54"/>
      <c r="AS2181" s="54"/>
      <c r="AT2181" s="55"/>
      <c r="AU2181" s="55"/>
      <c r="AV2181" s="55"/>
      <c r="AW2181" s="55"/>
      <c r="AX2181" s="56" t="e">
        <f t="shared" si="60"/>
        <v>#DIV/0!</v>
      </c>
      <c r="AY2181" s="56" t="e">
        <f t="shared" si="61"/>
        <v>#DIV/0!</v>
      </c>
      <c r="AZ2181" s="56" t="e">
        <f t="shared" si="62"/>
        <v>#DIV/0!</v>
      </c>
      <c r="BA2181" s="56" t="e">
        <f t="shared" si="63"/>
        <v>#DIV/0!</v>
      </c>
      <c r="BB2181" s="56" t="e">
        <f t="shared" si="64"/>
        <v>#DIV/0!</v>
      </c>
      <c r="BC2181" s="57" t="e">
        <f t="shared" si="65"/>
        <v>#DIV/0!</v>
      </c>
      <c r="BD2181" s="58" t="e">
        <f t="shared" si="66"/>
        <v>#DIV/0!</v>
      </c>
      <c r="BI2181" s="9" t="e">
        <f>VLOOKUP(BH2181,[1]definitions_list_lookup!$AB$12:$AC$17,2,FALSE)</f>
        <v>#N/A</v>
      </c>
    </row>
    <row r="2182" spans="1:61">
      <c r="A2182" s="8"/>
      <c r="D2182" s="9" t="s">
        <v>10</v>
      </c>
      <c r="G2182" s="10" t="str">
        <f t="shared" si="67"/>
        <v>-</v>
      </c>
      <c r="J2182" s="49" t="e">
        <f>IF(((VLOOKUP($G2182,[1]Depth_Lookup!$A$3:$J$561,9,FALSE))-(I2182/100))&gt;=0,"Good","Too Long")</f>
        <v>#N/A</v>
      </c>
      <c r="K2182" s="50" t="e">
        <f>(VLOOKUP($G2182,[1]Depth_Lookup!$A$3:$J$561,10,FALSE))+(H2182/100)</f>
        <v>#N/A</v>
      </c>
      <c r="L2182" s="50" t="e">
        <f>(VLOOKUP($G2182,[1]Depth_Lookup!$A$3:$J$561,10,FALSE))+(I2182/100)</f>
        <v>#N/A</v>
      </c>
      <c r="R2182" s="9"/>
      <c r="S2182" s="17"/>
      <c r="U2182" s="5"/>
      <c r="V2182" s="9"/>
      <c r="W2182" s="9"/>
      <c r="X2182" s="10" t="e">
        <f>VLOOKUP(W2182,[1]definitions_list_lookup!$V$12:$W$15,2,FALSE)</f>
        <v>#N/A</v>
      </c>
      <c r="Y2182" s="5"/>
      <c r="Z2182" s="17" t="e">
        <f>VLOOKUP(Y2182,[1]definitions_list_lookup!$AT$3:$AU$5,2,FALSE)</f>
        <v>#N/A</v>
      </c>
      <c r="AA2182" s="52"/>
      <c r="AC2182" s="9"/>
      <c r="AE2182" s="10" t="e">
        <f>VLOOKUP(AD2182,[1]definitions_list_lookup!$Y$12:$Z$15,2,FALSE)</f>
        <v>#N/A</v>
      </c>
      <c r="AF2182" s="5"/>
      <c r="AG2182" s="17" t="e">
        <f>VLOOKUP(AF2182,[1]definitions_list_lookup!$AT$3:$AU$5,2,FALSE)</f>
        <v>#N/A</v>
      </c>
      <c r="AI2182" s="2"/>
      <c r="AJ2182" s="2"/>
      <c r="AK2182" s="54"/>
      <c r="AL2182" s="54"/>
      <c r="AM2182" s="54"/>
      <c r="AN2182" s="54"/>
      <c r="AO2182" s="54"/>
      <c r="AP2182" s="54"/>
      <c r="AQ2182" s="54"/>
      <c r="AR2182" s="54"/>
      <c r="AS2182" s="54"/>
      <c r="AT2182" s="55"/>
      <c r="AU2182" s="55"/>
      <c r="AV2182" s="55"/>
      <c r="AW2182" s="55"/>
      <c r="AX2182" s="56" t="e">
        <f t="shared" si="60"/>
        <v>#DIV/0!</v>
      </c>
      <c r="AY2182" s="56" t="e">
        <f t="shared" si="61"/>
        <v>#DIV/0!</v>
      </c>
      <c r="AZ2182" s="56" t="e">
        <f t="shared" si="62"/>
        <v>#DIV/0!</v>
      </c>
      <c r="BA2182" s="56" t="e">
        <f t="shared" si="63"/>
        <v>#DIV/0!</v>
      </c>
      <c r="BB2182" s="56" t="e">
        <f t="shared" si="64"/>
        <v>#DIV/0!</v>
      </c>
      <c r="BC2182" s="57" t="e">
        <f t="shared" si="65"/>
        <v>#DIV/0!</v>
      </c>
      <c r="BD2182" s="58" t="e">
        <f t="shared" si="66"/>
        <v>#DIV/0!</v>
      </c>
      <c r="BI2182" s="9" t="e">
        <f>VLOOKUP(BH2182,[1]definitions_list_lookup!$AB$12:$AC$17,2,FALSE)</f>
        <v>#N/A</v>
      </c>
    </row>
    <row r="2183" spans="1:61">
      <c r="A2183" s="8"/>
      <c r="D2183" s="9" t="s">
        <v>10</v>
      </c>
      <c r="G2183" s="10" t="str">
        <f t="shared" si="67"/>
        <v>-</v>
      </c>
      <c r="J2183" s="49" t="e">
        <f>IF(((VLOOKUP($G2183,[1]Depth_Lookup!$A$3:$J$561,9,FALSE))-(I2183/100))&gt;=0,"Good","Too Long")</f>
        <v>#N/A</v>
      </c>
      <c r="K2183" s="50" t="e">
        <f>(VLOOKUP($G2183,[1]Depth_Lookup!$A$3:$J$561,10,FALSE))+(H2183/100)</f>
        <v>#N/A</v>
      </c>
      <c r="L2183" s="50" t="e">
        <f>(VLOOKUP($G2183,[1]Depth_Lookup!$A$3:$J$561,10,FALSE))+(I2183/100)</f>
        <v>#N/A</v>
      </c>
      <c r="R2183" s="9"/>
      <c r="S2183" s="17"/>
      <c r="U2183" s="5"/>
      <c r="V2183" s="9"/>
      <c r="W2183" s="9"/>
      <c r="X2183" s="10" t="e">
        <f>VLOOKUP(W2183,[1]definitions_list_lookup!$V$12:$W$15,2,FALSE)</f>
        <v>#N/A</v>
      </c>
      <c r="Y2183" s="5"/>
      <c r="Z2183" s="17" t="e">
        <f>VLOOKUP(Y2183,[1]definitions_list_lookup!$AT$3:$AU$5,2,FALSE)</f>
        <v>#N/A</v>
      </c>
      <c r="AA2183" s="52"/>
      <c r="AC2183" s="9"/>
      <c r="AE2183" s="10" t="e">
        <f>VLOOKUP(AD2183,[1]definitions_list_lookup!$Y$12:$Z$15,2,FALSE)</f>
        <v>#N/A</v>
      </c>
      <c r="AF2183" s="5"/>
      <c r="AG2183" s="17" t="e">
        <f>VLOOKUP(AF2183,[1]definitions_list_lookup!$AT$3:$AU$5,2,FALSE)</f>
        <v>#N/A</v>
      </c>
      <c r="AI2183" s="2"/>
      <c r="AJ2183" s="2"/>
      <c r="AK2183" s="54"/>
      <c r="AL2183" s="54"/>
      <c r="AM2183" s="54"/>
      <c r="AN2183" s="54"/>
      <c r="AO2183" s="54"/>
      <c r="AP2183" s="54"/>
      <c r="AQ2183" s="54"/>
      <c r="AR2183" s="54"/>
      <c r="AS2183" s="54"/>
      <c r="AT2183" s="55"/>
      <c r="AU2183" s="55"/>
      <c r="AV2183" s="55"/>
      <c r="AW2183" s="55"/>
      <c r="AX2183" s="56" t="e">
        <f t="shared" si="60"/>
        <v>#DIV/0!</v>
      </c>
      <c r="AY2183" s="56" t="e">
        <f t="shared" si="61"/>
        <v>#DIV/0!</v>
      </c>
      <c r="AZ2183" s="56" t="e">
        <f t="shared" si="62"/>
        <v>#DIV/0!</v>
      </c>
      <c r="BA2183" s="56" t="e">
        <f t="shared" si="63"/>
        <v>#DIV/0!</v>
      </c>
      <c r="BB2183" s="56" t="e">
        <f t="shared" si="64"/>
        <v>#DIV/0!</v>
      </c>
      <c r="BC2183" s="57" t="e">
        <f t="shared" si="65"/>
        <v>#DIV/0!</v>
      </c>
      <c r="BD2183" s="58" t="e">
        <f t="shared" si="66"/>
        <v>#DIV/0!</v>
      </c>
      <c r="BI2183" s="9" t="e">
        <f>VLOOKUP(BH2183,[1]definitions_list_lookup!$AB$12:$AC$17,2,FALSE)</f>
        <v>#N/A</v>
      </c>
    </row>
    <row r="2184" spans="1:61">
      <c r="A2184" s="8"/>
      <c r="D2184" s="9" t="s">
        <v>10</v>
      </c>
      <c r="G2184" s="10" t="str">
        <f t="shared" si="67"/>
        <v>-</v>
      </c>
      <c r="J2184" s="49" t="e">
        <f>IF(((VLOOKUP($G2184,[1]Depth_Lookup!$A$3:$J$561,9,FALSE))-(I2184/100))&gt;=0,"Good","Too Long")</f>
        <v>#N/A</v>
      </c>
      <c r="K2184" s="50" t="e">
        <f>(VLOOKUP($G2184,[1]Depth_Lookup!$A$3:$J$561,10,FALSE))+(H2184/100)</f>
        <v>#N/A</v>
      </c>
      <c r="L2184" s="50" t="e">
        <f>(VLOOKUP($G2184,[1]Depth_Lookup!$A$3:$J$561,10,FALSE))+(I2184/100)</f>
        <v>#N/A</v>
      </c>
      <c r="R2184" s="9"/>
      <c r="S2184" s="17"/>
      <c r="U2184" s="5"/>
      <c r="V2184" s="9"/>
      <c r="W2184" s="9"/>
      <c r="X2184" s="10" t="e">
        <f>VLOOKUP(W2184,[1]definitions_list_lookup!$V$12:$W$15,2,FALSE)</f>
        <v>#N/A</v>
      </c>
      <c r="Y2184" s="5"/>
      <c r="Z2184" s="17" t="e">
        <f>VLOOKUP(Y2184,[1]definitions_list_lookup!$AT$3:$AU$5,2,FALSE)</f>
        <v>#N/A</v>
      </c>
      <c r="AA2184" s="52"/>
      <c r="AC2184" s="9"/>
      <c r="AE2184" s="10" t="e">
        <f>VLOOKUP(AD2184,[1]definitions_list_lookup!$Y$12:$Z$15,2,FALSE)</f>
        <v>#N/A</v>
      </c>
      <c r="AF2184" s="5"/>
      <c r="AG2184" s="17" t="e">
        <f>VLOOKUP(AF2184,[1]definitions_list_lookup!$AT$3:$AU$5,2,FALSE)</f>
        <v>#N/A</v>
      </c>
      <c r="AI2184" s="2"/>
      <c r="AJ2184" s="2"/>
      <c r="AK2184" s="54"/>
      <c r="AL2184" s="54"/>
      <c r="AM2184" s="54"/>
      <c r="AN2184" s="54"/>
      <c r="AO2184" s="54"/>
      <c r="AP2184" s="54"/>
      <c r="AQ2184" s="54"/>
      <c r="AR2184" s="54"/>
      <c r="AS2184" s="54"/>
      <c r="AT2184" s="55"/>
      <c r="AU2184" s="55"/>
      <c r="AV2184" s="55"/>
      <c r="AW2184" s="55"/>
      <c r="AX2184" s="56" t="e">
        <f t="shared" si="60"/>
        <v>#DIV/0!</v>
      </c>
      <c r="AY2184" s="56" t="e">
        <f t="shared" si="61"/>
        <v>#DIV/0!</v>
      </c>
      <c r="AZ2184" s="56" t="e">
        <f t="shared" si="62"/>
        <v>#DIV/0!</v>
      </c>
      <c r="BA2184" s="56" t="e">
        <f t="shared" si="63"/>
        <v>#DIV/0!</v>
      </c>
      <c r="BB2184" s="56" t="e">
        <f t="shared" si="64"/>
        <v>#DIV/0!</v>
      </c>
      <c r="BC2184" s="57" t="e">
        <f t="shared" si="65"/>
        <v>#DIV/0!</v>
      </c>
      <c r="BD2184" s="58" t="e">
        <f t="shared" si="66"/>
        <v>#DIV/0!</v>
      </c>
      <c r="BI2184" s="9" t="e">
        <f>VLOOKUP(BH2184,[1]definitions_list_lookup!$AB$12:$AC$17,2,FALSE)</f>
        <v>#N/A</v>
      </c>
    </row>
    <row r="2185" spans="1:61">
      <c r="A2185" s="8"/>
      <c r="D2185" s="9" t="s">
        <v>10</v>
      </c>
      <c r="G2185" s="10" t="str">
        <f t="shared" si="67"/>
        <v>-</v>
      </c>
      <c r="J2185" s="49" t="e">
        <f>IF(((VLOOKUP($G2185,[1]Depth_Lookup!$A$3:$J$561,9,FALSE))-(I2185/100))&gt;=0,"Good","Too Long")</f>
        <v>#N/A</v>
      </c>
      <c r="K2185" s="50" t="e">
        <f>(VLOOKUP($G2185,[1]Depth_Lookup!$A$3:$J$561,10,FALSE))+(H2185/100)</f>
        <v>#N/A</v>
      </c>
      <c r="L2185" s="50" t="e">
        <f>(VLOOKUP($G2185,[1]Depth_Lookup!$A$3:$J$561,10,FALSE))+(I2185/100)</f>
        <v>#N/A</v>
      </c>
      <c r="R2185" s="9"/>
      <c r="S2185" s="17"/>
      <c r="U2185" s="5"/>
      <c r="V2185" s="9"/>
      <c r="W2185" s="9"/>
      <c r="X2185" s="10" t="e">
        <f>VLOOKUP(W2185,[1]definitions_list_lookup!$V$12:$W$15,2,FALSE)</f>
        <v>#N/A</v>
      </c>
      <c r="Y2185" s="5"/>
      <c r="Z2185" s="17" t="e">
        <f>VLOOKUP(Y2185,[1]definitions_list_lookup!$AT$3:$AU$5,2,FALSE)</f>
        <v>#N/A</v>
      </c>
      <c r="AA2185" s="52"/>
      <c r="AC2185" s="9"/>
      <c r="AE2185" s="10" t="e">
        <f>VLOOKUP(AD2185,[1]definitions_list_lookup!$Y$12:$Z$15,2,FALSE)</f>
        <v>#N/A</v>
      </c>
      <c r="AF2185" s="5"/>
      <c r="AG2185" s="17" t="e">
        <f>VLOOKUP(AF2185,[1]definitions_list_lookup!$AT$3:$AU$5,2,FALSE)</f>
        <v>#N/A</v>
      </c>
      <c r="AI2185" s="2"/>
      <c r="AJ2185" s="2"/>
      <c r="AK2185" s="54"/>
      <c r="AL2185" s="54"/>
      <c r="AM2185" s="54"/>
      <c r="AN2185" s="54"/>
      <c r="AO2185" s="54"/>
      <c r="AP2185" s="54"/>
      <c r="AQ2185" s="54"/>
      <c r="AR2185" s="54"/>
      <c r="AS2185" s="54"/>
      <c r="AT2185" s="55"/>
      <c r="AU2185" s="55"/>
      <c r="AV2185" s="55"/>
      <c r="AW2185" s="55"/>
      <c r="AX2185" s="56" t="e">
        <f t="shared" si="60"/>
        <v>#DIV/0!</v>
      </c>
      <c r="AY2185" s="56" t="e">
        <f t="shared" si="61"/>
        <v>#DIV/0!</v>
      </c>
      <c r="AZ2185" s="56" t="e">
        <f t="shared" si="62"/>
        <v>#DIV/0!</v>
      </c>
      <c r="BA2185" s="56" t="e">
        <f t="shared" si="63"/>
        <v>#DIV/0!</v>
      </c>
      <c r="BB2185" s="56" t="e">
        <f t="shared" si="64"/>
        <v>#DIV/0!</v>
      </c>
      <c r="BC2185" s="57" t="e">
        <f t="shared" si="65"/>
        <v>#DIV/0!</v>
      </c>
      <c r="BD2185" s="58" t="e">
        <f t="shared" si="66"/>
        <v>#DIV/0!</v>
      </c>
      <c r="BI2185" s="9" t="e">
        <f>VLOOKUP(BH2185,[1]definitions_list_lookup!$AB$12:$AC$17,2,FALSE)</f>
        <v>#N/A</v>
      </c>
    </row>
    <row r="2186" spans="1:61">
      <c r="A2186" s="8"/>
      <c r="D2186" s="9" t="s">
        <v>10</v>
      </c>
      <c r="G2186" s="10" t="str">
        <f t="shared" si="67"/>
        <v>-</v>
      </c>
      <c r="J2186" s="49" t="e">
        <f>IF(((VLOOKUP($G2186,[1]Depth_Lookup!$A$3:$J$561,9,FALSE))-(I2186/100))&gt;=0,"Good","Too Long")</f>
        <v>#N/A</v>
      </c>
      <c r="K2186" s="50" t="e">
        <f>(VLOOKUP($G2186,[1]Depth_Lookup!$A$3:$J$561,10,FALSE))+(H2186/100)</f>
        <v>#N/A</v>
      </c>
      <c r="L2186" s="50" t="e">
        <f>(VLOOKUP($G2186,[1]Depth_Lookup!$A$3:$J$561,10,FALSE))+(I2186/100)</f>
        <v>#N/A</v>
      </c>
      <c r="R2186" s="9"/>
      <c r="S2186" s="17"/>
      <c r="U2186" s="5"/>
      <c r="V2186" s="9"/>
      <c r="W2186" s="9"/>
      <c r="X2186" s="10" t="e">
        <f>VLOOKUP(W2186,[1]definitions_list_lookup!$V$12:$W$15,2,FALSE)</f>
        <v>#N/A</v>
      </c>
      <c r="Y2186" s="5"/>
      <c r="Z2186" s="17" t="e">
        <f>VLOOKUP(Y2186,[1]definitions_list_lookup!$AT$3:$AU$5,2,FALSE)</f>
        <v>#N/A</v>
      </c>
      <c r="AA2186" s="52"/>
      <c r="AC2186" s="9"/>
      <c r="AE2186" s="10" t="e">
        <f>VLOOKUP(AD2186,[1]definitions_list_lookup!$Y$12:$Z$15,2,FALSE)</f>
        <v>#N/A</v>
      </c>
      <c r="AF2186" s="5"/>
      <c r="AG2186" s="17" t="e">
        <f>VLOOKUP(AF2186,[1]definitions_list_lookup!$AT$3:$AU$5,2,FALSE)</f>
        <v>#N/A</v>
      </c>
      <c r="AI2186" s="2"/>
      <c r="AJ2186" s="2"/>
      <c r="AK2186" s="54"/>
      <c r="AL2186" s="54"/>
      <c r="AM2186" s="54"/>
      <c r="AN2186" s="54"/>
      <c r="AO2186" s="54"/>
      <c r="AP2186" s="54"/>
      <c r="AQ2186" s="54"/>
      <c r="AR2186" s="54"/>
      <c r="AS2186" s="54"/>
      <c r="AT2186" s="55"/>
      <c r="AU2186" s="55"/>
      <c r="AV2186" s="55"/>
      <c r="AW2186" s="55"/>
      <c r="AX2186" s="56" t="e">
        <f t="shared" si="60"/>
        <v>#DIV/0!</v>
      </c>
      <c r="AY2186" s="56" t="e">
        <f t="shared" si="61"/>
        <v>#DIV/0!</v>
      </c>
      <c r="AZ2186" s="56" t="e">
        <f t="shared" si="62"/>
        <v>#DIV/0!</v>
      </c>
      <c r="BA2186" s="56" t="e">
        <f t="shared" si="63"/>
        <v>#DIV/0!</v>
      </c>
      <c r="BB2186" s="56" t="e">
        <f t="shared" si="64"/>
        <v>#DIV/0!</v>
      </c>
      <c r="BC2186" s="57" t="e">
        <f t="shared" si="65"/>
        <v>#DIV/0!</v>
      </c>
      <c r="BD2186" s="58" t="e">
        <f t="shared" si="66"/>
        <v>#DIV/0!</v>
      </c>
      <c r="BI2186" s="9" t="e">
        <f>VLOOKUP(BH2186,[1]definitions_list_lookup!$AB$12:$AC$17,2,FALSE)</f>
        <v>#N/A</v>
      </c>
    </row>
    <row r="2187" spans="1:61">
      <c r="A2187" s="8"/>
      <c r="D2187" s="9" t="s">
        <v>10</v>
      </c>
      <c r="G2187" s="10" t="str">
        <f t="shared" si="67"/>
        <v>-</v>
      </c>
      <c r="J2187" s="49" t="e">
        <f>IF(((VLOOKUP($G2187,[1]Depth_Lookup!$A$3:$J$561,9,FALSE))-(I2187/100))&gt;=0,"Good","Too Long")</f>
        <v>#N/A</v>
      </c>
      <c r="K2187" s="50" t="e">
        <f>(VLOOKUP($G2187,[1]Depth_Lookup!$A$3:$J$561,10,FALSE))+(H2187/100)</f>
        <v>#N/A</v>
      </c>
      <c r="L2187" s="50" t="e">
        <f>(VLOOKUP($G2187,[1]Depth_Lookup!$A$3:$J$561,10,FALSE))+(I2187/100)</f>
        <v>#N/A</v>
      </c>
      <c r="R2187" s="9"/>
      <c r="S2187" s="17"/>
      <c r="U2187" s="5"/>
      <c r="V2187" s="9"/>
      <c r="W2187" s="9"/>
      <c r="X2187" s="10" t="e">
        <f>VLOOKUP(W2187,[1]definitions_list_lookup!$V$12:$W$15,2,FALSE)</f>
        <v>#N/A</v>
      </c>
      <c r="Y2187" s="5"/>
      <c r="Z2187" s="17" t="e">
        <f>VLOOKUP(Y2187,[1]definitions_list_lookup!$AT$3:$AU$5,2,FALSE)</f>
        <v>#N/A</v>
      </c>
      <c r="AA2187" s="52"/>
      <c r="AC2187" s="9"/>
      <c r="AE2187" s="10" t="e">
        <f>VLOOKUP(AD2187,[1]definitions_list_lookup!$Y$12:$Z$15,2,FALSE)</f>
        <v>#N/A</v>
      </c>
      <c r="AF2187" s="5"/>
      <c r="AG2187" s="17" t="e">
        <f>VLOOKUP(AF2187,[1]definitions_list_lookup!$AT$3:$AU$5,2,FALSE)</f>
        <v>#N/A</v>
      </c>
      <c r="AI2187" s="2"/>
      <c r="AJ2187" s="2"/>
      <c r="AK2187" s="54"/>
      <c r="AL2187" s="54"/>
      <c r="AM2187" s="54"/>
      <c r="AN2187" s="54"/>
      <c r="AO2187" s="54"/>
      <c r="AP2187" s="54"/>
      <c r="AQ2187" s="54"/>
      <c r="AR2187" s="54"/>
      <c r="AS2187" s="54"/>
      <c r="AT2187" s="55"/>
      <c r="AU2187" s="55"/>
      <c r="AV2187" s="55"/>
      <c r="AW2187" s="55"/>
      <c r="AX2187" s="56" t="e">
        <f t="shared" si="60"/>
        <v>#DIV/0!</v>
      </c>
      <c r="AY2187" s="56" t="e">
        <f t="shared" si="61"/>
        <v>#DIV/0!</v>
      </c>
      <c r="AZ2187" s="56" t="e">
        <f t="shared" si="62"/>
        <v>#DIV/0!</v>
      </c>
      <c r="BA2187" s="56" t="e">
        <f t="shared" si="63"/>
        <v>#DIV/0!</v>
      </c>
      <c r="BB2187" s="56" t="e">
        <f t="shared" si="64"/>
        <v>#DIV/0!</v>
      </c>
      <c r="BC2187" s="57" t="e">
        <f t="shared" si="65"/>
        <v>#DIV/0!</v>
      </c>
      <c r="BD2187" s="58" t="e">
        <f t="shared" si="66"/>
        <v>#DIV/0!</v>
      </c>
      <c r="BI2187" s="9" t="e">
        <f>VLOOKUP(BH2187,[1]definitions_list_lookup!$AB$12:$AC$17,2,FALSE)</f>
        <v>#N/A</v>
      </c>
    </row>
    <row r="2188" spans="1:61">
      <c r="A2188" s="8"/>
      <c r="D2188" s="9" t="s">
        <v>10</v>
      </c>
      <c r="G2188" s="10" t="str">
        <f t="shared" si="67"/>
        <v>-</v>
      </c>
      <c r="J2188" s="49" t="e">
        <f>IF(((VLOOKUP($G2188,[1]Depth_Lookup!$A$3:$J$561,9,FALSE))-(I2188/100))&gt;=0,"Good","Too Long")</f>
        <v>#N/A</v>
      </c>
      <c r="K2188" s="50" t="e">
        <f>(VLOOKUP($G2188,[1]Depth_Lookup!$A$3:$J$561,10,FALSE))+(H2188/100)</f>
        <v>#N/A</v>
      </c>
      <c r="L2188" s="50" t="e">
        <f>(VLOOKUP($G2188,[1]Depth_Lookup!$A$3:$J$561,10,FALSE))+(I2188/100)</f>
        <v>#N/A</v>
      </c>
      <c r="R2188" s="9"/>
      <c r="S2188" s="17"/>
      <c r="U2188" s="5"/>
      <c r="V2188" s="9"/>
      <c r="W2188" s="9"/>
      <c r="X2188" s="10" t="e">
        <f>VLOOKUP(W2188,[1]definitions_list_lookup!$V$12:$W$15,2,FALSE)</f>
        <v>#N/A</v>
      </c>
      <c r="Y2188" s="5"/>
      <c r="Z2188" s="17" t="e">
        <f>VLOOKUP(Y2188,[1]definitions_list_lookup!$AT$3:$AU$5,2,FALSE)</f>
        <v>#N/A</v>
      </c>
      <c r="AA2188" s="52"/>
      <c r="AC2188" s="9"/>
      <c r="AE2188" s="10" t="e">
        <f>VLOOKUP(AD2188,[1]definitions_list_lookup!$Y$12:$Z$15,2,FALSE)</f>
        <v>#N/A</v>
      </c>
      <c r="AF2188" s="5"/>
      <c r="AG2188" s="17" t="e">
        <f>VLOOKUP(AF2188,[1]definitions_list_lookup!$AT$3:$AU$5,2,FALSE)</f>
        <v>#N/A</v>
      </c>
      <c r="AI2188" s="2"/>
      <c r="AJ2188" s="2"/>
      <c r="AK2188" s="54"/>
      <c r="AL2188" s="54"/>
      <c r="AM2188" s="54"/>
      <c r="AN2188" s="54"/>
      <c r="AO2188" s="54"/>
      <c r="AP2188" s="54"/>
      <c r="AQ2188" s="54"/>
      <c r="AR2188" s="54"/>
      <c r="AS2188" s="54"/>
      <c r="AT2188" s="55"/>
      <c r="AU2188" s="55"/>
      <c r="AV2188" s="55"/>
      <c r="AW2188" s="55"/>
      <c r="AX2188" s="56" t="e">
        <f t="shared" si="60"/>
        <v>#DIV/0!</v>
      </c>
      <c r="AY2188" s="56" t="e">
        <f t="shared" si="61"/>
        <v>#DIV/0!</v>
      </c>
      <c r="AZ2188" s="56" t="e">
        <f t="shared" si="62"/>
        <v>#DIV/0!</v>
      </c>
      <c r="BA2188" s="56" t="e">
        <f t="shared" si="63"/>
        <v>#DIV/0!</v>
      </c>
      <c r="BB2188" s="56" t="e">
        <f t="shared" si="64"/>
        <v>#DIV/0!</v>
      </c>
      <c r="BC2188" s="57" t="e">
        <f t="shared" si="65"/>
        <v>#DIV/0!</v>
      </c>
      <c r="BD2188" s="58" t="e">
        <f t="shared" si="66"/>
        <v>#DIV/0!</v>
      </c>
      <c r="BI2188" s="9" t="e">
        <f>VLOOKUP(BH2188,[1]definitions_list_lookup!$AB$12:$AC$17,2,FALSE)</f>
        <v>#N/A</v>
      </c>
    </row>
    <row r="2189" spans="1:61">
      <c r="A2189" s="8"/>
      <c r="D2189" s="9" t="s">
        <v>10</v>
      </c>
      <c r="G2189" s="10" t="str">
        <f t="shared" si="67"/>
        <v>-</v>
      </c>
      <c r="J2189" s="49" t="e">
        <f>IF(((VLOOKUP($G2189,[1]Depth_Lookup!$A$3:$J$561,9,FALSE))-(I2189/100))&gt;=0,"Good","Too Long")</f>
        <v>#N/A</v>
      </c>
      <c r="K2189" s="50" t="e">
        <f>(VLOOKUP($G2189,[1]Depth_Lookup!$A$3:$J$561,10,FALSE))+(H2189/100)</f>
        <v>#N/A</v>
      </c>
      <c r="L2189" s="50" t="e">
        <f>(VLOOKUP($G2189,[1]Depth_Lookup!$A$3:$J$561,10,FALSE))+(I2189/100)</f>
        <v>#N/A</v>
      </c>
      <c r="R2189" s="9"/>
      <c r="S2189" s="17"/>
      <c r="U2189" s="5"/>
      <c r="V2189" s="9"/>
      <c r="W2189" s="9"/>
      <c r="X2189" s="10" t="e">
        <f>VLOOKUP(W2189,[1]definitions_list_lookup!$V$12:$W$15,2,FALSE)</f>
        <v>#N/A</v>
      </c>
      <c r="Y2189" s="5"/>
      <c r="Z2189" s="17" t="e">
        <f>VLOOKUP(Y2189,[1]definitions_list_lookup!$AT$3:$AU$5,2,FALSE)</f>
        <v>#N/A</v>
      </c>
      <c r="AA2189" s="52"/>
      <c r="AC2189" s="9"/>
      <c r="AE2189" s="10" t="e">
        <f>VLOOKUP(AD2189,[1]definitions_list_lookup!$Y$12:$Z$15,2,FALSE)</f>
        <v>#N/A</v>
      </c>
      <c r="AF2189" s="5"/>
      <c r="AG2189" s="17" t="e">
        <f>VLOOKUP(AF2189,[1]definitions_list_lookup!$AT$3:$AU$5,2,FALSE)</f>
        <v>#N/A</v>
      </c>
      <c r="AI2189" s="2"/>
      <c r="AJ2189" s="2"/>
      <c r="AK2189" s="54"/>
      <c r="AL2189" s="54"/>
      <c r="AM2189" s="54"/>
      <c r="AN2189" s="54"/>
      <c r="AO2189" s="54"/>
      <c r="AP2189" s="54"/>
      <c r="AQ2189" s="54"/>
      <c r="AR2189" s="54"/>
      <c r="AS2189" s="54"/>
      <c r="AT2189" s="55"/>
      <c r="AU2189" s="55"/>
      <c r="AV2189" s="55"/>
      <c r="AW2189" s="55"/>
      <c r="AX2189" s="56" t="e">
        <f t="shared" si="60"/>
        <v>#DIV/0!</v>
      </c>
      <c r="AY2189" s="56" t="e">
        <f t="shared" si="61"/>
        <v>#DIV/0!</v>
      </c>
      <c r="AZ2189" s="56" t="e">
        <f t="shared" si="62"/>
        <v>#DIV/0!</v>
      </c>
      <c r="BA2189" s="56" t="e">
        <f t="shared" si="63"/>
        <v>#DIV/0!</v>
      </c>
      <c r="BB2189" s="56" t="e">
        <f t="shared" si="64"/>
        <v>#DIV/0!</v>
      </c>
      <c r="BC2189" s="57" t="e">
        <f t="shared" si="65"/>
        <v>#DIV/0!</v>
      </c>
      <c r="BD2189" s="58" t="e">
        <f t="shared" si="66"/>
        <v>#DIV/0!</v>
      </c>
      <c r="BI2189" s="9" t="e">
        <f>VLOOKUP(BH2189,[1]definitions_list_lookup!$AB$12:$AC$17,2,FALSE)</f>
        <v>#N/A</v>
      </c>
    </row>
    <row r="2190" spans="1:61">
      <c r="A2190" s="8"/>
      <c r="D2190" s="9" t="s">
        <v>10</v>
      </c>
      <c r="G2190" s="10" t="str">
        <f t="shared" si="67"/>
        <v>-</v>
      </c>
      <c r="J2190" s="49" t="e">
        <f>IF(((VLOOKUP($G2190,[1]Depth_Lookup!$A$3:$J$561,9,FALSE))-(I2190/100))&gt;=0,"Good","Too Long")</f>
        <v>#N/A</v>
      </c>
      <c r="K2190" s="50" t="e">
        <f>(VLOOKUP($G2190,[1]Depth_Lookup!$A$3:$J$561,10,FALSE))+(H2190/100)</f>
        <v>#N/A</v>
      </c>
      <c r="L2190" s="50" t="e">
        <f>(VLOOKUP($G2190,[1]Depth_Lookup!$A$3:$J$561,10,FALSE))+(I2190/100)</f>
        <v>#N/A</v>
      </c>
      <c r="R2190" s="9"/>
      <c r="S2190" s="17"/>
      <c r="U2190" s="5"/>
      <c r="V2190" s="9"/>
      <c r="W2190" s="9"/>
      <c r="X2190" s="10" t="e">
        <f>VLOOKUP(W2190,[1]definitions_list_lookup!$V$12:$W$15,2,FALSE)</f>
        <v>#N/A</v>
      </c>
      <c r="Y2190" s="5"/>
      <c r="Z2190" s="17" t="e">
        <f>VLOOKUP(Y2190,[1]definitions_list_lookup!$AT$3:$AU$5,2,FALSE)</f>
        <v>#N/A</v>
      </c>
      <c r="AA2190" s="52"/>
      <c r="AC2190" s="9"/>
      <c r="AE2190" s="10" t="e">
        <f>VLOOKUP(AD2190,[1]definitions_list_lookup!$Y$12:$Z$15,2,FALSE)</f>
        <v>#N/A</v>
      </c>
      <c r="AF2190" s="5"/>
      <c r="AG2190" s="17" t="e">
        <f>VLOOKUP(AF2190,[1]definitions_list_lookup!$AT$3:$AU$5,2,FALSE)</f>
        <v>#N/A</v>
      </c>
      <c r="AI2190" s="2"/>
      <c r="AJ2190" s="2"/>
      <c r="AK2190" s="54"/>
      <c r="AL2190" s="54"/>
      <c r="AM2190" s="54"/>
      <c r="AN2190" s="54"/>
      <c r="AO2190" s="54"/>
      <c r="AP2190" s="54"/>
      <c r="AQ2190" s="54"/>
      <c r="AR2190" s="54"/>
      <c r="AS2190" s="54"/>
      <c r="AT2190" s="55"/>
      <c r="AU2190" s="55"/>
      <c r="AV2190" s="55"/>
      <c r="AW2190" s="55"/>
      <c r="AX2190" s="56" t="e">
        <f t="shared" si="60"/>
        <v>#DIV/0!</v>
      </c>
      <c r="AY2190" s="56" t="e">
        <f t="shared" si="61"/>
        <v>#DIV/0!</v>
      </c>
      <c r="AZ2190" s="56" t="e">
        <f t="shared" si="62"/>
        <v>#DIV/0!</v>
      </c>
      <c r="BA2190" s="56" t="e">
        <f t="shared" si="63"/>
        <v>#DIV/0!</v>
      </c>
      <c r="BB2190" s="56" t="e">
        <f t="shared" si="64"/>
        <v>#DIV/0!</v>
      </c>
      <c r="BC2190" s="57" t="e">
        <f t="shared" si="65"/>
        <v>#DIV/0!</v>
      </c>
      <c r="BD2190" s="58" t="e">
        <f t="shared" si="66"/>
        <v>#DIV/0!</v>
      </c>
      <c r="BI2190" s="9" t="e">
        <f>VLOOKUP(BH2190,[1]definitions_list_lookup!$AB$12:$AC$17,2,FALSE)</f>
        <v>#N/A</v>
      </c>
    </row>
    <row r="2191" spans="1:61">
      <c r="A2191" s="8"/>
      <c r="D2191" s="9" t="s">
        <v>10</v>
      </c>
      <c r="G2191" s="10" t="str">
        <f t="shared" si="67"/>
        <v>-</v>
      </c>
      <c r="J2191" s="49" t="e">
        <f>IF(((VLOOKUP($G2191,[1]Depth_Lookup!$A$3:$J$561,9,FALSE))-(I2191/100))&gt;=0,"Good","Too Long")</f>
        <v>#N/A</v>
      </c>
      <c r="K2191" s="50" t="e">
        <f>(VLOOKUP($G2191,[1]Depth_Lookup!$A$3:$J$561,10,FALSE))+(H2191/100)</f>
        <v>#N/A</v>
      </c>
      <c r="L2191" s="50" t="e">
        <f>(VLOOKUP($G2191,[1]Depth_Lookup!$A$3:$J$561,10,FALSE))+(I2191/100)</f>
        <v>#N/A</v>
      </c>
      <c r="R2191" s="9"/>
      <c r="S2191" s="17"/>
      <c r="U2191" s="5"/>
      <c r="V2191" s="9"/>
      <c r="W2191" s="9"/>
      <c r="X2191" s="10" t="e">
        <f>VLOOKUP(W2191,[1]definitions_list_lookup!$V$12:$W$15,2,FALSE)</f>
        <v>#N/A</v>
      </c>
      <c r="Y2191" s="5"/>
      <c r="Z2191" s="17" t="e">
        <f>VLOOKUP(Y2191,[1]definitions_list_lookup!$AT$3:$AU$5,2,FALSE)</f>
        <v>#N/A</v>
      </c>
      <c r="AA2191" s="52"/>
      <c r="AC2191" s="9"/>
      <c r="AE2191" s="10" t="e">
        <f>VLOOKUP(AD2191,[1]definitions_list_lookup!$Y$12:$Z$15,2,FALSE)</f>
        <v>#N/A</v>
      </c>
      <c r="AF2191" s="5"/>
      <c r="AG2191" s="17" t="e">
        <f>VLOOKUP(AF2191,[1]definitions_list_lookup!$AT$3:$AU$5,2,FALSE)</f>
        <v>#N/A</v>
      </c>
      <c r="AI2191" s="2"/>
      <c r="AJ2191" s="2"/>
      <c r="AK2191" s="54"/>
      <c r="AL2191" s="54"/>
      <c r="AM2191" s="54"/>
      <c r="AN2191" s="54"/>
      <c r="AO2191" s="54"/>
      <c r="AP2191" s="54"/>
      <c r="AQ2191" s="54"/>
      <c r="AR2191" s="54"/>
      <c r="AS2191" s="54"/>
      <c r="AT2191" s="55"/>
      <c r="AU2191" s="55"/>
      <c r="AV2191" s="55"/>
      <c r="AW2191" s="55"/>
      <c r="AX2191" s="56" t="e">
        <f t="shared" si="60"/>
        <v>#DIV/0!</v>
      </c>
      <c r="AY2191" s="56" t="e">
        <f t="shared" si="61"/>
        <v>#DIV/0!</v>
      </c>
      <c r="AZ2191" s="56" t="e">
        <f t="shared" si="62"/>
        <v>#DIV/0!</v>
      </c>
      <c r="BA2191" s="56" t="e">
        <f t="shared" si="63"/>
        <v>#DIV/0!</v>
      </c>
      <c r="BB2191" s="56" t="e">
        <f t="shared" si="64"/>
        <v>#DIV/0!</v>
      </c>
      <c r="BC2191" s="57" t="e">
        <f t="shared" si="65"/>
        <v>#DIV/0!</v>
      </c>
      <c r="BD2191" s="58" t="e">
        <f t="shared" si="66"/>
        <v>#DIV/0!</v>
      </c>
      <c r="BI2191" s="9" t="e">
        <f>VLOOKUP(BH2191,[1]definitions_list_lookup!$AB$12:$AC$17,2,FALSE)</f>
        <v>#N/A</v>
      </c>
    </row>
    <row r="2192" spans="1:61">
      <c r="A2192" s="8"/>
      <c r="D2192" s="9" t="s">
        <v>10</v>
      </c>
      <c r="G2192" s="10" t="str">
        <f t="shared" si="67"/>
        <v>-</v>
      </c>
      <c r="J2192" s="49" t="e">
        <f>IF(((VLOOKUP($G2192,[1]Depth_Lookup!$A$3:$J$561,9,FALSE))-(I2192/100))&gt;=0,"Good","Too Long")</f>
        <v>#N/A</v>
      </c>
      <c r="K2192" s="50" t="e">
        <f>(VLOOKUP($G2192,[1]Depth_Lookup!$A$3:$J$561,10,FALSE))+(H2192/100)</f>
        <v>#N/A</v>
      </c>
      <c r="L2192" s="50" t="e">
        <f>(VLOOKUP($G2192,[1]Depth_Lookup!$A$3:$J$561,10,FALSE))+(I2192/100)</f>
        <v>#N/A</v>
      </c>
      <c r="R2192" s="9"/>
      <c r="S2192" s="17"/>
      <c r="U2192" s="5"/>
      <c r="V2192" s="9"/>
      <c r="W2192" s="9"/>
      <c r="X2192" s="10" t="e">
        <f>VLOOKUP(W2192,[1]definitions_list_lookup!$V$12:$W$15,2,FALSE)</f>
        <v>#N/A</v>
      </c>
      <c r="Y2192" s="5"/>
      <c r="Z2192" s="17" t="e">
        <f>VLOOKUP(Y2192,[1]definitions_list_lookup!$AT$3:$AU$5,2,FALSE)</f>
        <v>#N/A</v>
      </c>
      <c r="AA2192" s="52"/>
      <c r="AC2192" s="9"/>
      <c r="AE2192" s="10" t="e">
        <f>VLOOKUP(AD2192,[1]definitions_list_lookup!$Y$12:$Z$15,2,FALSE)</f>
        <v>#N/A</v>
      </c>
      <c r="AF2192" s="5"/>
      <c r="AG2192" s="17" t="e">
        <f>VLOOKUP(AF2192,[1]definitions_list_lookup!$AT$3:$AU$5,2,FALSE)</f>
        <v>#N/A</v>
      </c>
      <c r="AI2192" s="2"/>
      <c r="AJ2192" s="2"/>
      <c r="AK2192" s="54"/>
      <c r="AL2192" s="54"/>
      <c r="AM2192" s="54"/>
      <c r="AN2192" s="54"/>
      <c r="AO2192" s="54"/>
      <c r="AP2192" s="54"/>
      <c r="AQ2192" s="54"/>
      <c r="AR2192" s="54"/>
      <c r="AS2192" s="54"/>
      <c r="AT2192" s="55"/>
      <c r="AU2192" s="55"/>
      <c r="AV2192" s="55"/>
      <c r="AW2192" s="55"/>
      <c r="AX2192" s="56" t="e">
        <f t="shared" si="60"/>
        <v>#DIV/0!</v>
      </c>
      <c r="AY2192" s="56" t="e">
        <f t="shared" si="61"/>
        <v>#DIV/0!</v>
      </c>
      <c r="AZ2192" s="56" t="e">
        <f t="shared" si="62"/>
        <v>#DIV/0!</v>
      </c>
      <c r="BA2192" s="56" t="e">
        <f t="shared" si="63"/>
        <v>#DIV/0!</v>
      </c>
      <c r="BB2192" s="56" t="e">
        <f t="shared" si="64"/>
        <v>#DIV/0!</v>
      </c>
      <c r="BC2192" s="57" t="e">
        <f t="shared" si="65"/>
        <v>#DIV/0!</v>
      </c>
      <c r="BD2192" s="58" t="e">
        <f t="shared" si="66"/>
        <v>#DIV/0!</v>
      </c>
      <c r="BI2192" s="9" t="e">
        <f>VLOOKUP(BH2192,[1]definitions_list_lookup!$AB$12:$AC$17,2,FALSE)</f>
        <v>#N/A</v>
      </c>
    </row>
    <row r="2193" spans="1:61">
      <c r="A2193" s="8"/>
      <c r="D2193" s="9" t="s">
        <v>10</v>
      </c>
      <c r="G2193" s="10" t="str">
        <f t="shared" si="67"/>
        <v>-</v>
      </c>
      <c r="J2193" s="49" t="e">
        <f>IF(((VLOOKUP($G2193,[1]Depth_Lookup!$A$3:$J$561,9,FALSE))-(I2193/100))&gt;=0,"Good","Too Long")</f>
        <v>#N/A</v>
      </c>
      <c r="K2193" s="50" t="e">
        <f>(VLOOKUP($G2193,[1]Depth_Lookup!$A$3:$J$561,10,FALSE))+(H2193/100)</f>
        <v>#N/A</v>
      </c>
      <c r="L2193" s="50" t="e">
        <f>(VLOOKUP($G2193,[1]Depth_Lookup!$A$3:$J$561,10,FALSE))+(I2193/100)</f>
        <v>#N/A</v>
      </c>
      <c r="R2193" s="9"/>
      <c r="S2193" s="17"/>
      <c r="U2193" s="5"/>
      <c r="V2193" s="9"/>
      <c r="W2193" s="9"/>
      <c r="X2193" s="10" t="e">
        <f>VLOOKUP(W2193,[1]definitions_list_lookup!$V$12:$W$15,2,FALSE)</f>
        <v>#N/A</v>
      </c>
      <c r="Y2193" s="5"/>
      <c r="Z2193" s="17" t="e">
        <f>VLOOKUP(Y2193,[1]definitions_list_lookup!$AT$3:$AU$5,2,FALSE)</f>
        <v>#N/A</v>
      </c>
      <c r="AA2193" s="52"/>
      <c r="AC2193" s="9"/>
      <c r="AE2193" s="10" t="e">
        <f>VLOOKUP(AD2193,[1]definitions_list_lookup!$Y$12:$Z$15,2,FALSE)</f>
        <v>#N/A</v>
      </c>
      <c r="AF2193" s="5"/>
      <c r="AG2193" s="17" t="e">
        <f>VLOOKUP(AF2193,[1]definitions_list_lookup!$AT$3:$AU$5,2,FALSE)</f>
        <v>#N/A</v>
      </c>
      <c r="AI2193" s="2"/>
      <c r="AJ2193" s="2"/>
      <c r="AK2193" s="54"/>
      <c r="AL2193" s="54"/>
      <c r="AM2193" s="54"/>
      <c r="AN2193" s="54"/>
      <c r="AO2193" s="54"/>
      <c r="AP2193" s="54"/>
      <c r="AQ2193" s="54"/>
      <c r="AR2193" s="54"/>
      <c r="AS2193" s="54"/>
      <c r="AT2193" s="55"/>
      <c r="AU2193" s="55"/>
      <c r="AV2193" s="55"/>
      <c r="AW2193" s="55"/>
      <c r="AX2193" s="56" t="e">
        <f t="shared" si="60"/>
        <v>#DIV/0!</v>
      </c>
      <c r="AY2193" s="56" t="e">
        <f t="shared" si="61"/>
        <v>#DIV/0!</v>
      </c>
      <c r="AZ2193" s="56" t="e">
        <f t="shared" si="62"/>
        <v>#DIV/0!</v>
      </c>
      <c r="BA2193" s="56" t="e">
        <f t="shared" si="63"/>
        <v>#DIV/0!</v>
      </c>
      <c r="BB2193" s="56" t="e">
        <f t="shared" si="64"/>
        <v>#DIV/0!</v>
      </c>
      <c r="BC2193" s="57" t="e">
        <f t="shared" si="65"/>
        <v>#DIV/0!</v>
      </c>
      <c r="BD2193" s="58" t="e">
        <f t="shared" si="66"/>
        <v>#DIV/0!</v>
      </c>
      <c r="BI2193" s="9" t="e">
        <f>VLOOKUP(BH2193,[1]definitions_list_lookup!$AB$12:$AC$17,2,FALSE)</f>
        <v>#N/A</v>
      </c>
    </row>
    <row r="2194" spans="1:61">
      <c r="A2194" s="8"/>
      <c r="D2194" s="9" t="s">
        <v>10</v>
      </c>
      <c r="G2194" s="10" t="str">
        <f t="shared" si="67"/>
        <v>-</v>
      </c>
      <c r="J2194" s="49" t="e">
        <f>IF(((VLOOKUP($G2194,[1]Depth_Lookup!$A$3:$J$561,9,FALSE))-(I2194/100))&gt;=0,"Good","Too Long")</f>
        <v>#N/A</v>
      </c>
      <c r="K2194" s="50" t="e">
        <f>(VLOOKUP($G2194,[1]Depth_Lookup!$A$3:$J$561,10,FALSE))+(H2194/100)</f>
        <v>#N/A</v>
      </c>
      <c r="L2194" s="50" t="e">
        <f>(VLOOKUP($G2194,[1]Depth_Lookup!$A$3:$J$561,10,FALSE))+(I2194/100)</f>
        <v>#N/A</v>
      </c>
      <c r="R2194" s="9"/>
      <c r="S2194" s="17"/>
      <c r="U2194" s="5"/>
      <c r="V2194" s="9"/>
      <c r="W2194" s="9"/>
      <c r="X2194" s="10" t="e">
        <f>VLOOKUP(W2194,[1]definitions_list_lookup!$V$12:$W$15,2,FALSE)</f>
        <v>#N/A</v>
      </c>
      <c r="Y2194" s="5"/>
      <c r="Z2194" s="17" t="e">
        <f>VLOOKUP(Y2194,[1]definitions_list_lookup!$AT$3:$AU$5,2,FALSE)</f>
        <v>#N/A</v>
      </c>
      <c r="AA2194" s="52"/>
      <c r="AC2194" s="9"/>
      <c r="AE2194" s="10" t="e">
        <f>VLOOKUP(AD2194,[1]definitions_list_lookup!$Y$12:$Z$15,2,FALSE)</f>
        <v>#N/A</v>
      </c>
      <c r="AF2194" s="5"/>
      <c r="AG2194" s="17" t="e">
        <f>VLOOKUP(AF2194,[1]definitions_list_lookup!$AT$3:$AU$5,2,FALSE)</f>
        <v>#N/A</v>
      </c>
      <c r="AI2194" s="2"/>
      <c r="AJ2194" s="2"/>
      <c r="AK2194" s="54"/>
      <c r="AL2194" s="54"/>
      <c r="AM2194" s="54"/>
      <c r="AN2194" s="54"/>
      <c r="AO2194" s="54"/>
      <c r="AP2194" s="54"/>
      <c r="AQ2194" s="54"/>
      <c r="AR2194" s="54"/>
      <c r="AS2194" s="54"/>
      <c r="AT2194" s="55"/>
      <c r="AU2194" s="55"/>
      <c r="AV2194" s="55"/>
      <c r="AW2194" s="55"/>
      <c r="AX2194" s="56" t="e">
        <f t="shared" si="60"/>
        <v>#DIV/0!</v>
      </c>
      <c r="AY2194" s="56" t="e">
        <f t="shared" si="61"/>
        <v>#DIV/0!</v>
      </c>
      <c r="AZ2194" s="56" t="e">
        <f t="shared" si="62"/>
        <v>#DIV/0!</v>
      </c>
      <c r="BA2194" s="56" t="e">
        <f t="shared" si="63"/>
        <v>#DIV/0!</v>
      </c>
      <c r="BB2194" s="56" t="e">
        <f t="shared" si="64"/>
        <v>#DIV/0!</v>
      </c>
      <c r="BC2194" s="57" t="e">
        <f t="shared" si="65"/>
        <v>#DIV/0!</v>
      </c>
      <c r="BD2194" s="58" t="e">
        <f t="shared" si="66"/>
        <v>#DIV/0!</v>
      </c>
      <c r="BI2194" s="9" t="e">
        <f>VLOOKUP(BH2194,[1]definitions_list_lookup!$AB$12:$AC$17,2,FALSE)</f>
        <v>#N/A</v>
      </c>
    </row>
    <row r="2195" spans="1:61">
      <c r="A2195" s="8"/>
      <c r="D2195" s="9" t="s">
        <v>10</v>
      </c>
      <c r="G2195" s="10" t="str">
        <f t="shared" si="67"/>
        <v>-</v>
      </c>
      <c r="J2195" s="49" t="e">
        <f>IF(((VLOOKUP($G2195,[1]Depth_Lookup!$A$3:$J$561,9,FALSE))-(I2195/100))&gt;=0,"Good","Too Long")</f>
        <v>#N/A</v>
      </c>
      <c r="K2195" s="50" t="e">
        <f>(VLOOKUP($G2195,[1]Depth_Lookup!$A$3:$J$561,10,FALSE))+(H2195/100)</f>
        <v>#N/A</v>
      </c>
      <c r="L2195" s="50" t="e">
        <f>(VLOOKUP($G2195,[1]Depth_Lookup!$A$3:$J$561,10,FALSE))+(I2195/100)</f>
        <v>#N/A</v>
      </c>
      <c r="R2195" s="9"/>
      <c r="S2195" s="17"/>
      <c r="U2195" s="5"/>
      <c r="V2195" s="9"/>
      <c r="W2195" s="9"/>
      <c r="X2195" s="10" t="e">
        <f>VLOOKUP(W2195,[1]definitions_list_lookup!$V$12:$W$15,2,FALSE)</f>
        <v>#N/A</v>
      </c>
      <c r="Y2195" s="5"/>
      <c r="Z2195" s="17" t="e">
        <f>VLOOKUP(Y2195,[1]definitions_list_lookup!$AT$3:$AU$5,2,FALSE)</f>
        <v>#N/A</v>
      </c>
      <c r="AA2195" s="52"/>
      <c r="AC2195" s="9"/>
      <c r="AE2195" s="10" t="e">
        <f>VLOOKUP(AD2195,[1]definitions_list_lookup!$Y$12:$Z$15,2,FALSE)</f>
        <v>#N/A</v>
      </c>
      <c r="AF2195" s="5"/>
      <c r="AG2195" s="17" t="e">
        <f>VLOOKUP(AF2195,[1]definitions_list_lookup!$AT$3:$AU$5,2,FALSE)</f>
        <v>#N/A</v>
      </c>
      <c r="AI2195" s="2"/>
      <c r="AJ2195" s="2"/>
      <c r="AK2195" s="54"/>
      <c r="AL2195" s="54"/>
      <c r="AM2195" s="54"/>
      <c r="AN2195" s="54"/>
      <c r="AO2195" s="54"/>
      <c r="AP2195" s="54"/>
      <c r="AQ2195" s="54"/>
      <c r="AR2195" s="54"/>
      <c r="AS2195" s="54"/>
      <c r="AT2195" s="55"/>
      <c r="AU2195" s="55"/>
      <c r="AV2195" s="55"/>
      <c r="AW2195" s="55"/>
      <c r="AX2195" s="56" t="e">
        <f t="shared" si="60"/>
        <v>#DIV/0!</v>
      </c>
      <c r="AY2195" s="56" t="e">
        <f t="shared" si="61"/>
        <v>#DIV/0!</v>
      </c>
      <c r="AZ2195" s="56" t="e">
        <f t="shared" si="62"/>
        <v>#DIV/0!</v>
      </c>
      <c r="BA2195" s="56" t="e">
        <f t="shared" si="63"/>
        <v>#DIV/0!</v>
      </c>
      <c r="BB2195" s="56" t="e">
        <f t="shared" si="64"/>
        <v>#DIV/0!</v>
      </c>
      <c r="BC2195" s="57" t="e">
        <f t="shared" si="65"/>
        <v>#DIV/0!</v>
      </c>
      <c r="BD2195" s="58" t="e">
        <f t="shared" si="66"/>
        <v>#DIV/0!</v>
      </c>
      <c r="BI2195" s="9" t="e">
        <f>VLOOKUP(BH2195,[1]definitions_list_lookup!$AB$12:$AC$17,2,FALSE)</f>
        <v>#N/A</v>
      </c>
    </row>
    <row r="2196" spans="1:61">
      <c r="A2196" s="8"/>
      <c r="D2196" s="9" t="s">
        <v>10</v>
      </c>
      <c r="G2196" s="10" t="str">
        <f t="shared" si="67"/>
        <v>-</v>
      </c>
      <c r="J2196" s="49" t="e">
        <f>IF(((VLOOKUP($G2196,[1]Depth_Lookup!$A$3:$J$561,9,FALSE))-(I2196/100))&gt;=0,"Good","Too Long")</f>
        <v>#N/A</v>
      </c>
      <c r="K2196" s="50" t="e">
        <f>(VLOOKUP($G2196,[1]Depth_Lookup!$A$3:$J$561,10,FALSE))+(H2196/100)</f>
        <v>#N/A</v>
      </c>
      <c r="L2196" s="50" t="e">
        <f>(VLOOKUP($G2196,[1]Depth_Lookup!$A$3:$J$561,10,FALSE))+(I2196/100)</f>
        <v>#N/A</v>
      </c>
      <c r="R2196" s="9"/>
      <c r="S2196" s="17"/>
      <c r="U2196" s="5"/>
      <c r="V2196" s="9"/>
      <c r="W2196" s="9"/>
      <c r="X2196" s="10" t="e">
        <f>VLOOKUP(W2196,[1]definitions_list_lookup!$V$12:$W$15,2,FALSE)</f>
        <v>#N/A</v>
      </c>
      <c r="Y2196" s="5"/>
      <c r="Z2196" s="17" t="e">
        <f>VLOOKUP(Y2196,[1]definitions_list_lookup!$AT$3:$AU$5,2,FALSE)</f>
        <v>#N/A</v>
      </c>
      <c r="AA2196" s="52"/>
      <c r="AC2196" s="9"/>
      <c r="AE2196" s="10" t="e">
        <f>VLOOKUP(AD2196,[1]definitions_list_lookup!$Y$12:$Z$15,2,FALSE)</f>
        <v>#N/A</v>
      </c>
      <c r="AF2196" s="5"/>
      <c r="AG2196" s="17" t="e">
        <f>VLOOKUP(AF2196,[1]definitions_list_lookup!$AT$3:$AU$5,2,FALSE)</f>
        <v>#N/A</v>
      </c>
      <c r="AI2196" s="2"/>
      <c r="AJ2196" s="2"/>
      <c r="AK2196" s="54"/>
      <c r="AL2196" s="54"/>
      <c r="AM2196" s="54"/>
      <c r="AN2196" s="54"/>
      <c r="AO2196" s="54"/>
      <c r="AP2196" s="54"/>
      <c r="AQ2196" s="54"/>
      <c r="AR2196" s="54"/>
      <c r="AS2196" s="54"/>
      <c r="AT2196" s="55"/>
      <c r="AU2196" s="55"/>
      <c r="AV2196" s="55"/>
      <c r="AW2196" s="55"/>
      <c r="AX2196" s="56" t="e">
        <f t="shared" si="60"/>
        <v>#DIV/0!</v>
      </c>
      <c r="AY2196" s="56" t="e">
        <f t="shared" si="61"/>
        <v>#DIV/0!</v>
      </c>
      <c r="AZ2196" s="56" t="e">
        <f t="shared" si="62"/>
        <v>#DIV/0!</v>
      </c>
      <c r="BA2196" s="56" t="e">
        <f t="shared" si="63"/>
        <v>#DIV/0!</v>
      </c>
      <c r="BB2196" s="56" t="e">
        <f t="shared" si="64"/>
        <v>#DIV/0!</v>
      </c>
      <c r="BC2196" s="57" t="e">
        <f t="shared" si="65"/>
        <v>#DIV/0!</v>
      </c>
      <c r="BD2196" s="58" t="e">
        <f t="shared" si="66"/>
        <v>#DIV/0!</v>
      </c>
      <c r="BI2196" s="9" t="e">
        <f>VLOOKUP(BH2196,[1]definitions_list_lookup!$AB$12:$AC$17,2,FALSE)</f>
        <v>#N/A</v>
      </c>
    </row>
    <row r="2197" spans="1:61">
      <c r="A2197" s="8"/>
      <c r="D2197" s="9" t="s">
        <v>10</v>
      </c>
      <c r="G2197" s="10" t="str">
        <f t="shared" si="67"/>
        <v>-</v>
      </c>
      <c r="J2197" s="49" t="e">
        <f>IF(((VLOOKUP($G2197,[1]Depth_Lookup!$A$3:$J$561,9,FALSE))-(I2197/100))&gt;=0,"Good","Too Long")</f>
        <v>#N/A</v>
      </c>
      <c r="K2197" s="50" t="e">
        <f>(VLOOKUP($G2197,[1]Depth_Lookup!$A$3:$J$561,10,FALSE))+(H2197/100)</f>
        <v>#N/A</v>
      </c>
      <c r="L2197" s="50" t="e">
        <f>(VLOOKUP($G2197,[1]Depth_Lookup!$A$3:$J$561,10,FALSE))+(I2197/100)</f>
        <v>#N/A</v>
      </c>
      <c r="R2197" s="9"/>
      <c r="S2197" s="17"/>
      <c r="U2197" s="5"/>
      <c r="V2197" s="9"/>
      <c r="W2197" s="9"/>
      <c r="X2197" s="10" t="e">
        <f>VLOOKUP(W2197,[1]definitions_list_lookup!$V$12:$W$15,2,FALSE)</f>
        <v>#N/A</v>
      </c>
      <c r="Y2197" s="5"/>
      <c r="Z2197" s="17" t="e">
        <f>VLOOKUP(Y2197,[1]definitions_list_lookup!$AT$3:$AU$5,2,FALSE)</f>
        <v>#N/A</v>
      </c>
      <c r="AA2197" s="52"/>
      <c r="AC2197" s="9"/>
      <c r="AE2197" s="10" t="e">
        <f>VLOOKUP(AD2197,[1]definitions_list_lookup!$Y$12:$Z$15,2,FALSE)</f>
        <v>#N/A</v>
      </c>
      <c r="AF2197" s="5"/>
      <c r="AG2197" s="17" t="e">
        <f>VLOOKUP(AF2197,[1]definitions_list_lookup!$AT$3:$AU$5,2,FALSE)</f>
        <v>#N/A</v>
      </c>
      <c r="AI2197" s="2"/>
      <c r="AJ2197" s="2"/>
      <c r="AK2197" s="54"/>
      <c r="AL2197" s="54"/>
      <c r="AM2197" s="54"/>
      <c r="AN2197" s="54"/>
      <c r="AO2197" s="54"/>
      <c r="AP2197" s="54"/>
      <c r="AQ2197" s="54"/>
      <c r="AR2197" s="54"/>
      <c r="AS2197" s="54"/>
      <c r="AT2197" s="55"/>
      <c r="AU2197" s="55"/>
      <c r="AV2197" s="55"/>
      <c r="AW2197" s="55"/>
      <c r="AX2197" s="56" t="e">
        <f t="shared" si="60"/>
        <v>#DIV/0!</v>
      </c>
      <c r="AY2197" s="56" t="e">
        <f t="shared" si="61"/>
        <v>#DIV/0!</v>
      </c>
      <c r="AZ2197" s="56" t="e">
        <f t="shared" si="62"/>
        <v>#DIV/0!</v>
      </c>
      <c r="BA2197" s="56" t="e">
        <f t="shared" si="63"/>
        <v>#DIV/0!</v>
      </c>
      <c r="BB2197" s="56" t="e">
        <f t="shared" si="64"/>
        <v>#DIV/0!</v>
      </c>
      <c r="BC2197" s="57" t="e">
        <f t="shared" si="65"/>
        <v>#DIV/0!</v>
      </c>
      <c r="BD2197" s="58" t="e">
        <f t="shared" si="66"/>
        <v>#DIV/0!</v>
      </c>
      <c r="BI2197" s="9" t="e">
        <f>VLOOKUP(BH2197,[1]definitions_list_lookup!$AB$12:$AC$17,2,FALSE)</f>
        <v>#N/A</v>
      </c>
    </row>
    <row r="2198" spans="1:61">
      <c r="A2198" s="8"/>
      <c r="D2198" s="9" t="s">
        <v>10</v>
      </c>
      <c r="G2198" s="10" t="str">
        <f t="shared" si="67"/>
        <v>-</v>
      </c>
      <c r="J2198" s="49" t="e">
        <f>IF(((VLOOKUP($G2198,[1]Depth_Lookup!$A$3:$J$561,9,FALSE))-(I2198/100))&gt;=0,"Good","Too Long")</f>
        <v>#N/A</v>
      </c>
      <c r="K2198" s="50" t="e">
        <f>(VLOOKUP($G2198,[1]Depth_Lookup!$A$3:$J$561,10,FALSE))+(H2198/100)</f>
        <v>#N/A</v>
      </c>
      <c r="L2198" s="50" t="e">
        <f>(VLOOKUP($G2198,[1]Depth_Lookup!$A$3:$J$561,10,FALSE))+(I2198/100)</f>
        <v>#N/A</v>
      </c>
      <c r="R2198" s="9"/>
      <c r="S2198" s="17"/>
      <c r="U2198" s="5"/>
      <c r="V2198" s="9"/>
      <c r="W2198" s="9"/>
      <c r="X2198" s="10" t="e">
        <f>VLOOKUP(W2198,[1]definitions_list_lookup!$V$12:$W$15,2,FALSE)</f>
        <v>#N/A</v>
      </c>
      <c r="Y2198" s="5"/>
      <c r="Z2198" s="17" t="e">
        <f>VLOOKUP(Y2198,[1]definitions_list_lookup!$AT$3:$AU$5,2,FALSE)</f>
        <v>#N/A</v>
      </c>
      <c r="AA2198" s="52"/>
      <c r="AC2198" s="9"/>
      <c r="AE2198" s="10" t="e">
        <f>VLOOKUP(AD2198,[1]definitions_list_lookup!$Y$12:$Z$15,2,FALSE)</f>
        <v>#N/A</v>
      </c>
      <c r="AF2198" s="5"/>
      <c r="AG2198" s="17" t="e">
        <f>VLOOKUP(AF2198,[1]definitions_list_lookup!$AT$3:$AU$5,2,FALSE)</f>
        <v>#N/A</v>
      </c>
      <c r="AI2198" s="2"/>
      <c r="AJ2198" s="2"/>
      <c r="AK2198" s="54"/>
      <c r="AL2198" s="54"/>
      <c r="AM2198" s="54"/>
      <c r="AN2198" s="54"/>
      <c r="AO2198" s="54"/>
      <c r="AP2198" s="54"/>
      <c r="AQ2198" s="54"/>
      <c r="AR2198" s="54"/>
      <c r="AS2198" s="54"/>
      <c r="AT2198" s="55"/>
      <c r="AU2198" s="55"/>
      <c r="AV2198" s="55"/>
      <c r="AW2198" s="55"/>
      <c r="AX2198" s="56" t="e">
        <f t="shared" si="60"/>
        <v>#DIV/0!</v>
      </c>
      <c r="AY2198" s="56" t="e">
        <f t="shared" si="61"/>
        <v>#DIV/0!</v>
      </c>
      <c r="AZ2198" s="56" t="e">
        <f t="shared" si="62"/>
        <v>#DIV/0!</v>
      </c>
      <c r="BA2198" s="56" t="e">
        <f t="shared" si="63"/>
        <v>#DIV/0!</v>
      </c>
      <c r="BB2198" s="56" t="e">
        <f t="shared" si="64"/>
        <v>#DIV/0!</v>
      </c>
      <c r="BC2198" s="57" t="e">
        <f t="shared" si="65"/>
        <v>#DIV/0!</v>
      </c>
      <c r="BD2198" s="58" t="e">
        <f t="shared" si="66"/>
        <v>#DIV/0!</v>
      </c>
      <c r="BI2198" s="9" t="e">
        <f>VLOOKUP(BH2198,[1]definitions_list_lookup!$AB$12:$AC$17,2,FALSE)</f>
        <v>#N/A</v>
      </c>
    </row>
    <row r="2199" spans="1:61">
      <c r="A2199" s="8"/>
      <c r="D2199" s="9" t="s">
        <v>10</v>
      </c>
      <c r="G2199" s="10" t="str">
        <f t="shared" si="67"/>
        <v>-</v>
      </c>
      <c r="J2199" s="49" t="e">
        <f>IF(((VLOOKUP($G2199,[1]Depth_Lookup!$A$3:$J$561,9,FALSE))-(I2199/100))&gt;=0,"Good","Too Long")</f>
        <v>#N/A</v>
      </c>
      <c r="K2199" s="50" t="e">
        <f>(VLOOKUP($G2199,[1]Depth_Lookup!$A$3:$J$561,10,FALSE))+(H2199/100)</f>
        <v>#N/A</v>
      </c>
      <c r="L2199" s="50" t="e">
        <f>(VLOOKUP($G2199,[1]Depth_Lookup!$A$3:$J$561,10,FALSE))+(I2199/100)</f>
        <v>#N/A</v>
      </c>
      <c r="R2199" s="9"/>
      <c r="S2199" s="17"/>
      <c r="U2199" s="5"/>
      <c r="V2199" s="9"/>
      <c r="W2199" s="9"/>
      <c r="X2199" s="10" t="e">
        <f>VLOOKUP(W2199,[1]definitions_list_lookup!$V$12:$W$15,2,FALSE)</f>
        <v>#N/A</v>
      </c>
      <c r="Y2199" s="5"/>
      <c r="Z2199" s="17" t="e">
        <f>VLOOKUP(Y2199,[1]definitions_list_lookup!$AT$3:$AU$5,2,FALSE)</f>
        <v>#N/A</v>
      </c>
      <c r="AA2199" s="52"/>
      <c r="AC2199" s="9"/>
      <c r="AE2199" s="10" t="e">
        <f>VLOOKUP(AD2199,[1]definitions_list_lookup!$Y$12:$Z$15,2,FALSE)</f>
        <v>#N/A</v>
      </c>
      <c r="AF2199" s="5"/>
      <c r="AG2199" s="17" t="e">
        <f>VLOOKUP(AF2199,[1]definitions_list_lookup!$AT$3:$AU$5,2,FALSE)</f>
        <v>#N/A</v>
      </c>
      <c r="AI2199" s="2"/>
      <c r="AJ2199" s="2"/>
      <c r="AK2199" s="54"/>
      <c r="AL2199" s="54"/>
      <c r="AM2199" s="54"/>
      <c r="AN2199" s="54"/>
      <c r="AO2199" s="54"/>
      <c r="AP2199" s="54"/>
      <c r="AQ2199" s="54"/>
      <c r="AR2199" s="54"/>
      <c r="AS2199" s="54"/>
      <c r="AT2199" s="55"/>
      <c r="AU2199" s="55"/>
      <c r="AV2199" s="55"/>
      <c r="AW2199" s="55"/>
      <c r="AX2199" s="56" t="e">
        <f t="shared" si="60"/>
        <v>#DIV/0!</v>
      </c>
      <c r="AY2199" s="56" t="e">
        <f t="shared" si="61"/>
        <v>#DIV/0!</v>
      </c>
      <c r="AZ2199" s="56" t="e">
        <f t="shared" si="62"/>
        <v>#DIV/0!</v>
      </c>
      <c r="BA2199" s="56" t="e">
        <f t="shared" si="63"/>
        <v>#DIV/0!</v>
      </c>
      <c r="BB2199" s="56" t="e">
        <f t="shared" si="64"/>
        <v>#DIV/0!</v>
      </c>
      <c r="BC2199" s="57" t="e">
        <f t="shared" si="65"/>
        <v>#DIV/0!</v>
      </c>
      <c r="BD2199" s="58" t="e">
        <f t="shared" si="66"/>
        <v>#DIV/0!</v>
      </c>
      <c r="BI2199" s="9" t="e">
        <f>VLOOKUP(BH2199,[1]definitions_list_lookup!$AB$12:$AC$17,2,FALSE)</f>
        <v>#N/A</v>
      </c>
    </row>
    <row r="2200" spans="1:61">
      <c r="A2200" s="8"/>
      <c r="D2200" s="9" t="s">
        <v>10</v>
      </c>
      <c r="G2200" s="10" t="str">
        <f t="shared" si="67"/>
        <v>-</v>
      </c>
      <c r="J2200" s="49" t="e">
        <f>IF(((VLOOKUP($G2200,[1]Depth_Lookup!$A$3:$J$561,9,FALSE))-(I2200/100))&gt;=0,"Good","Too Long")</f>
        <v>#N/A</v>
      </c>
      <c r="K2200" s="50" t="e">
        <f>(VLOOKUP($G2200,[1]Depth_Lookup!$A$3:$J$561,10,FALSE))+(H2200/100)</f>
        <v>#N/A</v>
      </c>
      <c r="L2200" s="50" t="e">
        <f>(VLOOKUP($G2200,[1]Depth_Lookup!$A$3:$J$561,10,FALSE))+(I2200/100)</f>
        <v>#N/A</v>
      </c>
      <c r="R2200" s="9"/>
      <c r="S2200" s="17"/>
      <c r="U2200" s="5"/>
      <c r="V2200" s="9"/>
      <c r="W2200" s="9"/>
      <c r="X2200" s="10" t="e">
        <f>VLOOKUP(W2200,[1]definitions_list_lookup!$V$12:$W$15,2,FALSE)</f>
        <v>#N/A</v>
      </c>
      <c r="Y2200" s="5"/>
      <c r="Z2200" s="17" t="e">
        <f>VLOOKUP(Y2200,[1]definitions_list_lookup!$AT$3:$AU$5,2,FALSE)</f>
        <v>#N/A</v>
      </c>
      <c r="AA2200" s="52"/>
      <c r="AC2200" s="9"/>
      <c r="AE2200" s="10" t="e">
        <f>VLOOKUP(AD2200,[1]definitions_list_lookup!$Y$12:$Z$15,2,FALSE)</f>
        <v>#N/A</v>
      </c>
      <c r="AF2200" s="5"/>
      <c r="AG2200" s="17" t="e">
        <f>VLOOKUP(AF2200,[1]definitions_list_lookup!$AT$3:$AU$5,2,FALSE)</f>
        <v>#N/A</v>
      </c>
      <c r="AI2200" s="2"/>
      <c r="AJ2200" s="2"/>
      <c r="AK2200" s="54"/>
      <c r="AL2200" s="54"/>
      <c r="AM2200" s="54"/>
      <c r="AN2200" s="54"/>
      <c r="AO2200" s="54"/>
      <c r="AP2200" s="54"/>
      <c r="AQ2200" s="54"/>
      <c r="AR2200" s="54"/>
      <c r="AS2200" s="54"/>
      <c r="AT2200" s="55"/>
      <c r="AU2200" s="55"/>
      <c r="AV2200" s="55"/>
      <c r="AW2200" s="55"/>
      <c r="AX2200" s="56" t="e">
        <f t="shared" si="60"/>
        <v>#DIV/0!</v>
      </c>
      <c r="AY2200" s="56" t="e">
        <f t="shared" si="61"/>
        <v>#DIV/0!</v>
      </c>
      <c r="AZ2200" s="56" t="e">
        <f t="shared" si="62"/>
        <v>#DIV/0!</v>
      </c>
      <c r="BA2200" s="56" t="e">
        <f t="shared" si="63"/>
        <v>#DIV/0!</v>
      </c>
      <c r="BB2200" s="56" t="e">
        <f t="shared" si="64"/>
        <v>#DIV/0!</v>
      </c>
      <c r="BC2200" s="57" t="e">
        <f t="shared" si="65"/>
        <v>#DIV/0!</v>
      </c>
      <c r="BD2200" s="58" t="e">
        <f t="shared" si="66"/>
        <v>#DIV/0!</v>
      </c>
      <c r="BI2200" s="9" t="e">
        <f>VLOOKUP(BH2200,[1]definitions_list_lookup!$AB$12:$AC$17,2,FALSE)</f>
        <v>#N/A</v>
      </c>
    </row>
    <row r="2201" spans="1:61">
      <c r="A2201" s="8"/>
      <c r="D2201" s="9" t="s">
        <v>10</v>
      </c>
      <c r="G2201" s="10" t="str">
        <f t="shared" si="67"/>
        <v>-</v>
      </c>
      <c r="J2201" s="49" t="e">
        <f>IF(((VLOOKUP($G2201,[1]Depth_Lookup!$A$3:$J$561,9,FALSE))-(I2201/100))&gt;=0,"Good","Too Long")</f>
        <v>#N/A</v>
      </c>
      <c r="K2201" s="50" t="e">
        <f>(VLOOKUP($G2201,[1]Depth_Lookup!$A$3:$J$561,10,FALSE))+(H2201/100)</f>
        <v>#N/A</v>
      </c>
      <c r="L2201" s="50" t="e">
        <f>(VLOOKUP($G2201,[1]Depth_Lookup!$A$3:$J$561,10,FALSE))+(I2201/100)</f>
        <v>#N/A</v>
      </c>
      <c r="R2201" s="9"/>
      <c r="S2201" s="17"/>
      <c r="U2201" s="5"/>
      <c r="V2201" s="9"/>
      <c r="W2201" s="9"/>
      <c r="X2201" s="10" t="e">
        <f>VLOOKUP(W2201,[1]definitions_list_lookup!$V$12:$W$15,2,FALSE)</f>
        <v>#N/A</v>
      </c>
      <c r="Y2201" s="5"/>
      <c r="Z2201" s="17" t="e">
        <f>VLOOKUP(Y2201,[1]definitions_list_lookup!$AT$3:$AU$5,2,FALSE)</f>
        <v>#N/A</v>
      </c>
      <c r="AA2201" s="52"/>
      <c r="AC2201" s="9"/>
      <c r="AE2201" s="10" t="e">
        <f>VLOOKUP(AD2201,[1]definitions_list_lookup!$Y$12:$Z$15,2,FALSE)</f>
        <v>#N/A</v>
      </c>
      <c r="AF2201" s="5"/>
      <c r="AG2201" s="17" t="e">
        <f>VLOOKUP(AF2201,[1]definitions_list_lookup!$AT$3:$AU$5,2,FALSE)</f>
        <v>#N/A</v>
      </c>
      <c r="AI2201" s="2"/>
      <c r="AJ2201" s="2"/>
      <c r="AK2201" s="54"/>
      <c r="AL2201" s="54"/>
      <c r="AM2201" s="54"/>
      <c r="AN2201" s="54"/>
      <c r="AO2201" s="54"/>
      <c r="AP2201" s="54"/>
      <c r="AQ2201" s="54"/>
      <c r="AR2201" s="54"/>
      <c r="AS2201" s="54"/>
      <c r="AT2201" s="55"/>
      <c r="AU2201" s="55"/>
      <c r="AV2201" s="55"/>
      <c r="AW2201" s="55"/>
      <c r="AX2201" s="56" t="e">
        <f t="shared" si="60"/>
        <v>#DIV/0!</v>
      </c>
      <c r="AY2201" s="56" t="e">
        <f t="shared" si="61"/>
        <v>#DIV/0!</v>
      </c>
      <c r="AZ2201" s="56" t="e">
        <f t="shared" si="62"/>
        <v>#DIV/0!</v>
      </c>
      <c r="BA2201" s="56" t="e">
        <f t="shared" si="63"/>
        <v>#DIV/0!</v>
      </c>
      <c r="BB2201" s="56" t="e">
        <f t="shared" si="64"/>
        <v>#DIV/0!</v>
      </c>
      <c r="BC2201" s="57" t="e">
        <f t="shared" si="65"/>
        <v>#DIV/0!</v>
      </c>
      <c r="BD2201" s="58" t="e">
        <f t="shared" si="66"/>
        <v>#DIV/0!</v>
      </c>
      <c r="BI2201" s="9" t="e">
        <f>VLOOKUP(BH2201,[1]definitions_list_lookup!$AB$12:$AC$17,2,FALSE)</f>
        <v>#N/A</v>
      </c>
    </row>
    <row r="2202" spans="1:61">
      <c r="A2202" s="8"/>
      <c r="D2202" s="9" t="s">
        <v>10</v>
      </c>
      <c r="G2202" s="10" t="str">
        <f t="shared" si="67"/>
        <v>-</v>
      </c>
      <c r="J2202" s="49" t="e">
        <f>IF(((VLOOKUP($G2202,[1]Depth_Lookup!$A$3:$J$561,9,FALSE))-(I2202/100))&gt;=0,"Good","Too Long")</f>
        <v>#N/A</v>
      </c>
      <c r="K2202" s="50" t="e">
        <f>(VLOOKUP($G2202,[1]Depth_Lookup!$A$3:$J$561,10,FALSE))+(H2202/100)</f>
        <v>#N/A</v>
      </c>
      <c r="L2202" s="50" t="e">
        <f>(VLOOKUP($G2202,[1]Depth_Lookup!$A$3:$J$561,10,FALSE))+(I2202/100)</f>
        <v>#N/A</v>
      </c>
      <c r="R2202" s="9"/>
      <c r="S2202" s="17"/>
      <c r="U2202" s="5"/>
      <c r="V2202" s="9"/>
      <c r="W2202" s="9"/>
      <c r="X2202" s="10" t="e">
        <f>VLOOKUP(W2202,[1]definitions_list_lookup!$V$12:$W$15,2,FALSE)</f>
        <v>#N/A</v>
      </c>
      <c r="Y2202" s="5"/>
      <c r="Z2202" s="17" t="e">
        <f>VLOOKUP(Y2202,[1]definitions_list_lookup!$AT$3:$AU$5,2,FALSE)</f>
        <v>#N/A</v>
      </c>
      <c r="AA2202" s="52"/>
      <c r="AC2202" s="9"/>
      <c r="AE2202" s="10" t="e">
        <f>VLOOKUP(AD2202,[1]definitions_list_lookup!$Y$12:$Z$15,2,FALSE)</f>
        <v>#N/A</v>
      </c>
      <c r="AF2202" s="5"/>
      <c r="AG2202" s="17" t="e">
        <f>VLOOKUP(AF2202,[1]definitions_list_lookup!$AT$3:$AU$5,2,FALSE)</f>
        <v>#N/A</v>
      </c>
      <c r="AI2202" s="2"/>
      <c r="AJ2202" s="2"/>
      <c r="AK2202" s="54"/>
      <c r="AL2202" s="54"/>
      <c r="AM2202" s="54"/>
      <c r="AN2202" s="54"/>
      <c r="AO2202" s="54"/>
      <c r="AP2202" s="54"/>
      <c r="AQ2202" s="54"/>
      <c r="AR2202" s="54"/>
      <c r="AS2202" s="54"/>
      <c r="AT2202" s="55"/>
      <c r="AU2202" s="55"/>
      <c r="AV2202" s="55"/>
      <c r="AW2202" s="55"/>
      <c r="AX2202" s="56" t="e">
        <f t="shared" si="60"/>
        <v>#DIV/0!</v>
      </c>
      <c r="AY2202" s="56" t="e">
        <f t="shared" si="61"/>
        <v>#DIV/0!</v>
      </c>
      <c r="AZ2202" s="56" t="e">
        <f t="shared" si="62"/>
        <v>#DIV/0!</v>
      </c>
      <c r="BA2202" s="56" t="e">
        <f t="shared" si="63"/>
        <v>#DIV/0!</v>
      </c>
      <c r="BB2202" s="56" t="e">
        <f t="shared" si="64"/>
        <v>#DIV/0!</v>
      </c>
      <c r="BC2202" s="57" t="e">
        <f t="shared" si="65"/>
        <v>#DIV/0!</v>
      </c>
      <c r="BD2202" s="58" t="e">
        <f t="shared" si="66"/>
        <v>#DIV/0!</v>
      </c>
      <c r="BI2202" s="9" t="e">
        <f>VLOOKUP(BH2202,[1]definitions_list_lookup!$AB$12:$AC$17,2,FALSE)</f>
        <v>#N/A</v>
      </c>
    </row>
    <row r="2203" spans="1:61">
      <c r="A2203" s="8"/>
      <c r="D2203" s="9" t="s">
        <v>10</v>
      </c>
      <c r="G2203" s="10" t="str">
        <f t="shared" si="67"/>
        <v>-</v>
      </c>
      <c r="J2203" s="49" t="e">
        <f>IF(((VLOOKUP($G2203,[1]Depth_Lookup!$A$3:$J$561,9,FALSE))-(I2203/100))&gt;=0,"Good","Too Long")</f>
        <v>#N/A</v>
      </c>
      <c r="K2203" s="50" t="e">
        <f>(VLOOKUP($G2203,[1]Depth_Lookup!$A$3:$J$561,10,FALSE))+(H2203/100)</f>
        <v>#N/A</v>
      </c>
      <c r="L2203" s="50" t="e">
        <f>(VLOOKUP($G2203,[1]Depth_Lookup!$A$3:$J$561,10,FALSE))+(I2203/100)</f>
        <v>#N/A</v>
      </c>
      <c r="R2203" s="9"/>
      <c r="S2203" s="17"/>
      <c r="U2203" s="5"/>
      <c r="V2203" s="9"/>
      <c r="W2203" s="9"/>
      <c r="X2203" s="10" t="e">
        <f>VLOOKUP(W2203,[1]definitions_list_lookup!$V$12:$W$15,2,FALSE)</f>
        <v>#N/A</v>
      </c>
      <c r="Y2203" s="5"/>
      <c r="Z2203" s="17" t="e">
        <f>VLOOKUP(Y2203,[1]definitions_list_lookup!$AT$3:$AU$5,2,FALSE)</f>
        <v>#N/A</v>
      </c>
      <c r="AA2203" s="52"/>
      <c r="AC2203" s="9"/>
      <c r="AE2203" s="10" t="e">
        <f>VLOOKUP(AD2203,[1]definitions_list_lookup!$Y$12:$Z$15,2,FALSE)</f>
        <v>#N/A</v>
      </c>
      <c r="AF2203" s="5"/>
      <c r="AG2203" s="17" t="e">
        <f>VLOOKUP(AF2203,[1]definitions_list_lookup!$AT$3:$AU$5,2,FALSE)</f>
        <v>#N/A</v>
      </c>
      <c r="AI2203" s="2"/>
      <c r="AJ2203" s="2"/>
      <c r="AK2203" s="54"/>
      <c r="AL2203" s="54"/>
      <c r="AM2203" s="54"/>
      <c r="AN2203" s="54"/>
      <c r="AO2203" s="54"/>
      <c r="AP2203" s="54"/>
      <c r="AQ2203" s="54"/>
      <c r="AR2203" s="54"/>
      <c r="AS2203" s="54"/>
      <c r="AT2203" s="55"/>
      <c r="AU2203" s="55"/>
      <c r="AV2203" s="55"/>
      <c r="AW2203" s="55"/>
      <c r="AX2203" s="56" t="e">
        <f t="shared" si="60"/>
        <v>#DIV/0!</v>
      </c>
      <c r="AY2203" s="56" t="e">
        <f t="shared" si="61"/>
        <v>#DIV/0!</v>
      </c>
      <c r="AZ2203" s="56" t="e">
        <f t="shared" si="62"/>
        <v>#DIV/0!</v>
      </c>
      <c r="BA2203" s="56" t="e">
        <f t="shared" si="63"/>
        <v>#DIV/0!</v>
      </c>
      <c r="BB2203" s="56" t="e">
        <f t="shared" si="64"/>
        <v>#DIV/0!</v>
      </c>
      <c r="BC2203" s="57" t="e">
        <f t="shared" si="65"/>
        <v>#DIV/0!</v>
      </c>
      <c r="BD2203" s="58" t="e">
        <f t="shared" si="66"/>
        <v>#DIV/0!</v>
      </c>
      <c r="BI2203" s="9" t="e">
        <f>VLOOKUP(BH2203,[1]definitions_list_lookup!$AB$12:$AC$17,2,FALSE)</f>
        <v>#N/A</v>
      </c>
    </row>
    <row r="2204" spans="1:61">
      <c r="A2204" s="8"/>
      <c r="D2204" s="9" t="s">
        <v>10</v>
      </c>
      <c r="G2204" s="10" t="str">
        <f t="shared" si="67"/>
        <v>-</v>
      </c>
      <c r="J2204" s="49" t="e">
        <f>IF(((VLOOKUP($G2204,[1]Depth_Lookup!$A$3:$J$561,9,FALSE))-(I2204/100))&gt;=0,"Good","Too Long")</f>
        <v>#N/A</v>
      </c>
      <c r="K2204" s="50" t="e">
        <f>(VLOOKUP($G2204,[1]Depth_Lookup!$A$3:$J$561,10,FALSE))+(H2204/100)</f>
        <v>#N/A</v>
      </c>
      <c r="L2204" s="50" t="e">
        <f>(VLOOKUP($G2204,[1]Depth_Lookup!$A$3:$J$561,10,FALSE))+(I2204/100)</f>
        <v>#N/A</v>
      </c>
      <c r="R2204" s="9"/>
      <c r="S2204" s="17"/>
      <c r="U2204" s="5"/>
      <c r="V2204" s="9"/>
      <c r="W2204" s="9"/>
      <c r="X2204" s="10" t="e">
        <f>VLOOKUP(W2204,[1]definitions_list_lookup!$V$12:$W$15,2,FALSE)</f>
        <v>#N/A</v>
      </c>
      <c r="Y2204" s="5"/>
      <c r="Z2204" s="17" t="e">
        <f>VLOOKUP(Y2204,[1]definitions_list_lookup!$AT$3:$AU$5,2,FALSE)</f>
        <v>#N/A</v>
      </c>
      <c r="AA2204" s="52"/>
      <c r="AC2204" s="9"/>
      <c r="AE2204" s="10" t="e">
        <f>VLOOKUP(AD2204,[1]definitions_list_lookup!$Y$12:$Z$15,2,FALSE)</f>
        <v>#N/A</v>
      </c>
      <c r="AF2204" s="5"/>
      <c r="AG2204" s="17" t="e">
        <f>VLOOKUP(AF2204,[1]definitions_list_lookup!$AT$3:$AU$5,2,FALSE)</f>
        <v>#N/A</v>
      </c>
      <c r="AI2204" s="2"/>
      <c r="AJ2204" s="2"/>
      <c r="AK2204" s="54"/>
      <c r="AL2204" s="54"/>
      <c r="AM2204" s="54"/>
      <c r="AN2204" s="54"/>
      <c r="AO2204" s="54"/>
      <c r="AP2204" s="54"/>
      <c r="AQ2204" s="54"/>
      <c r="AR2204" s="54"/>
      <c r="AS2204" s="54"/>
      <c r="AT2204" s="55"/>
      <c r="AU2204" s="55"/>
      <c r="AV2204" s="55"/>
      <c r="AW2204" s="55"/>
      <c r="AX2204" s="56" t="e">
        <f t="shared" si="60"/>
        <v>#DIV/0!</v>
      </c>
      <c r="AY2204" s="56" t="e">
        <f t="shared" si="61"/>
        <v>#DIV/0!</v>
      </c>
      <c r="AZ2204" s="56" t="e">
        <f t="shared" si="62"/>
        <v>#DIV/0!</v>
      </c>
      <c r="BA2204" s="56" t="e">
        <f t="shared" si="63"/>
        <v>#DIV/0!</v>
      </c>
      <c r="BB2204" s="56" t="e">
        <f t="shared" si="64"/>
        <v>#DIV/0!</v>
      </c>
      <c r="BC2204" s="57" t="e">
        <f t="shared" si="65"/>
        <v>#DIV/0!</v>
      </c>
      <c r="BD2204" s="58" t="e">
        <f t="shared" si="66"/>
        <v>#DIV/0!</v>
      </c>
      <c r="BI2204" s="9" t="e">
        <f>VLOOKUP(BH2204,[1]definitions_list_lookup!$AB$12:$AC$17,2,FALSE)</f>
        <v>#N/A</v>
      </c>
    </row>
    <row r="2205" spans="1:61">
      <c r="A2205" s="8"/>
      <c r="D2205" s="9" t="s">
        <v>10</v>
      </c>
      <c r="G2205" s="10" t="str">
        <f t="shared" si="67"/>
        <v>-</v>
      </c>
      <c r="J2205" s="49" t="e">
        <f>IF(((VLOOKUP($G2205,[1]Depth_Lookup!$A$3:$J$561,9,FALSE))-(I2205/100))&gt;=0,"Good","Too Long")</f>
        <v>#N/A</v>
      </c>
      <c r="K2205" s="50" t="e">
        <f>(VLOOKUP($G2205,[1]Depth_Lookup!$A$3:$J$561,10,FALSE))+(H2205/100)</f>
        <v>#N/A</v>
      </c>
      <c r="L2205" s="50" t="e">
        <f>(VLOOKUP($G2205,[1]Depth_Lookup!$A$3:$J$561,10,FALSE))+(I2205/100)</f>
        <v>#N/A</v>
      </c>
      <c r="R2205" s="9"/>
      <c r="S2205" s="17"/>
      <c r="U2205" s="5"/>
      <c r="V2205" s="9"/>
      <c r="W2205" s="9"/>
      <c r="X2205" s="10" t="e">
        <f>VLOOKUP(W2205,[1]definitions_list_lookup!$V$12:$W$15,2,FALSE)</f>
        <v>#N/A</v>
      </c>
      <c r="Y2205" s="5"/>
      <c r="Z2205" s="17" t="e">
        <f>VLOOKUP(Y2205,[1]definitions_list_lookup!$AT$3:$AU$5,2,FALSE)</f>
        <v>#N/A</v>
      </c>
      <c r="AA2205" s="52"/>
      <c r="AC2205" s="9"/>
      <c r="AE2205" s="10" t="e">
        <f>VLOOKUP(AD2205,[1]definitions_list_lookup!$Y$12:$Z$15,2,FALSE)</f>
        <v>#N/A</v>
      </c>
      <c r="AF2205" s="5"/>
      <c r="AG2205" s="17" t="e">
        <f>VLOOKUP(AF2205,[1]definitions_list_lookup!$AT$3:$AU$5,2,FALSE)</f>
        <v>#N/A</v>
      </c>
      <c r="AI2205" s="2"/>
      <c r="AJ2205" s="2"/>
      <c r="AK2205" s="54"/>
      <c r="AL2205" s="54"/>
      <c r="AM2205" s="54"/>
      <c r="AN2205" s="54"/>
      <c r="AO2205" s="54"/>
      <c r="AP2205" s="54"/>
      <c r="AQ2205" s="54"/>
      <c r="AR2205" s="54"/>
      <c r="AS2205" s="54"/>
      <c r="AT2205" s="55"/>
      <c r="AU2205" s="55"/>
      <c r="AV2205" s="55"/>
      <c r="AW2205" s="55"/>
      <c r="AX2205" s="56" t="e">
        <f t="shared" ref="AX2205:AX2268" si="68">+(IF($AU2205&lt;$AW2205,((MIN($AW2205,$AU2205)+(DEGREES(ATAN((TAN(RADIANS($AV2205))/((TAN(RADIANS($AT2205))*SIN(RADIANS(ABS($AU2205-$AW2205))))))-(COS(RADIANS(ABS($AU2205-$AW2205)))/SIN(RADIANS(ABS($AU2205-$AW2205)))))))-180)),((MAX($AW2205,$AU2205)-(DEGREES(ATAN((TAN(RADIANS($AV2205))/((TAN(RADIANS($AT2205))*SIN(RADIANS(ABS($AU2205-$AW2205))))))-(COS(RADIANS(ABS($AU2205-$AW2205)))/SIN(RADIANS(ABS($AU2205-$AW2205)))))))-180))))</f>
        <v>#DIV/0!</v>
      </c>
      <c r="AY2205" s="56" t="e">
        <f t="shared" ref="AY2205:AY2268" si="69">IF($AX2205&gt;0,$AX2205,360+$AX2205)</f>
        <v>#DIV/0!</v>
      </c>
      <c r="AZ2205" s="56" t="e">
        <f t="shared" ref="AZ2205:AZ2268" si="70">+ABS(DEGREES(ATAN((COS(RADIANS(ABS($AX2205+180-(IF($AU2205&gt;$AW2205,MAX($AV2205,$AU2205),MIN($AU2205,$AW2205))))))/(TAN(RADIANS($AT2205)))))))</f>
        <v>#DIV/0!</v>
      </c>
      <c r="BA2205" s="56" t="e">
        <f t="shared" ref="BA2205:BA2268" si="71">+IF(($AX2205+90)&gt;0,$AX2205+90,$AX2205+450)</f>
        <v>#DIV/0!</v>
      </c>
      <c r="BB2205" s="56" t="e">
        <f t="shared" ref="BB2205:BB2268" si="72">-$AZ2205+90</f>
        <v>#DIV/0!</v>
      </c>
      <c r="BC2205" s="57" t="e">
        <f t="shared" ref="BC2205:BC2268" si="73">IF(($AY2205&lt;180),$AY2205+180,$AY2205-180)</f>
        <v>#DIV/0!</v>
      </c>
      <c r="BD2205" s="58" t="e">
        <f t="shared" ref="BD2205:BD2268" si="74">-$AZ2205+90</f>
        <v>#DIV/0!</v>
      </c>
      <c r="BI2205" s="9" t="e">
        <f>VLOOKUP(BH2205,[1]definitions_list_lookup!$AB$12:$AC$17,2,FALSE)</f>
        <v>#N/A</v>
      </c>
    </row>
    <row r="2206" spans="1:61">
      <c r="A2206" s="8"/>
      <c r="D2206" s="9" t="s">
        <v>10</v>
      </c>
      <c r="G2206" s="10" t="str">
        <f t="shared" si="67"/>
        <v>-</v>
      </c>
      <c r="J2206" s="49" t="e">
        <f>IF(((VLOOKUP($G2206,[1]Depth_Lookup!$A$3:$J$561,9,FALSE))-(I2206/100))&gt;=0,"Good","Too Long")</f>
        <v>#N/A</v>
      </c>
      <c r="K2206" s="50" t="e">
        <f>(VLOOKUP($G2206,[1]Depth_Lookup!$A$3:$J$561,10,FALSE))+(H2206/100)</f>
        <v>#N/A</v>
      </c>
      <c r="L2206" s="50" t="e">
        <f>(VLOOKUP($G2206,[1]Depth_Lookup!$A$3:$J$561,10,FALSE))+(I2206/100)</f>
        <v>#N/A</v>
      </c>
      <c r="R2206" s="9"/>
      <c r="S2206" s="17"/>
      <c r="U2206" s="5"/>
      <c r="V2206" s="9"/>
      <c r="W2206" s="9"/>
      <c r="X2206" s="10" t="e">
        <f>VLOOKUP(W2206,[1]definitions_list_lookup!$V$12:$W$15,2,FALSE)</f>
        <v>#N/A</v>
      </c>
      <c r="Y2206" s="5"/>
      <c r="Z2206" s="17" t="e">
        <f>VLOOKUP(Y2206,[1]definitions_list_lookup!$AT$3:$AU$5,2,FALSE)</f>
        <v>#N/A</v>
      </c>
      <c r="AA2206" s="52"/>
      <c r="AC2206" s="9"/>
      <c r="AE2206" s="10" t="e">
        <f>VLOOKUP(AD2206,[1]definitions_list_lookup!$Y$12:$Z$15,2,FALSE)</f>
        <v>#N/A</v>
      </c>
      <c r="AF2206" s="5"/>
      <c r="AG2206" s="17" t="e">
        <f>VLOOKUP(AF2206,[1]definitions_list_lookup!$AT$3:$AU$5,2,FALSE)</f>
        <v>#N/A</v>
      </c>
      <c r="AI2206" s="2"/>
      <c r="AJ2206" s="2"/>
      <c r="AK2206" s="54"/>
      <c r="AL2206" s="54"/>
      <c r="AM2206" s="54"/>
      <c r="AN2206" s="54"/>
      <c r="AO2206" s="54"/>
      <c r="AP2206" s="54"/>
      <c r="AQ2206" s="54"/>
      <c r="AR2206" s="54"/>
      <c r="AS2206" s="54"/>
      <c r="AT2206" s="55"/>
      <c r="AU2206" s="55"/>
      <c r="AV2206" s="55"/>
      <c r="AW2206" s="55"/>
      <c r="AX2206" s="56" t="e">
        <f t="shared" si="68"/>
        <v>#DIV/0!</v>
      </c>
      <c r="AY2206" s="56" t="e">
        <f t="shared" si="69"/>
        <v>#DIV/0!</v>
      </c>
      <c r="AZ2206" s="56" t="e">
        <f t="shared" si="70"/>
        <v>#DIV/0!</v>
      </c>
      <c r="BA2206" s="56" t="e">
        <f t="shared" si="71"/>
        <v>#DIV/0!</v>
      </c>
      <c r="BB2206" s="56" t="e">
        <f t="shared" si="72"/>
        <v>#DIV/0!</v>
      </c>
      <c r="BC2206" s="57" t="e">
        <f t="shared" si="73"/>
        <v>#DIV/0!</v>
      </c>
      <c r="BD2206" s="58" t="e">
        <f t="shared" si="74"/>
        <v>#DIV/0!</v>
      </c>
      <c r="BI2206" s="9" t="e">
        <f>VLOOKUP(BH2206,[1]definitions_list_lookup!$AB$12:$AC$17,2,FALSE)</f>
        <v>#N/A</v>
      </c>
    </row>
    <row r="2207" spans="1:61">
      <c r="A2207" s="8"/>
      <c r="D2207" s="9" t="s">
        <v>10</v>
      </c>
      <c r="G2207" s="10" t="str">
        <f t="shared" si="67"/>
        <v>-</v>
      </c>
      <c r="J2207" s="49" t="e">
        <f>IF(((VLOOKUP($G2207,[1]Depth_Lookup!$A$3:$J$561,9,FALSE))-(I2207/100))&gt;=0,"Good","Too Long")</f>
        <v>#N/A</v>
      </c>
      <c r="K2207" s="50" t="e">
        <f>(VLOOKUP($G2207,[1]Depth_Lookup!$A$3:$J$561,10,FALSE))+(H2207/100)</f>
        <v>#N/A</v>
      </c>
      <c r="L2207" s="50" t="e">
        <f>(VLOOKUP($G2207,[1]Depth_Lookup!$A$3:$J$561,10,FALSE))+(I2207/100)</f>
        <v>#N/A</v>
      </c>
      <c r="R2207" s="9"/>
      <c r="S2207" s="17"/>
      <c r="U2207" s="5"/>
      <c r="V2207" s="9"/>
      <c r="W2207" s="9"/>
      <c r="X2207" s="10" t="e">
        <f>VLOOKUP(W2207,[1]definitions_list_lookup!$V$12:$W$15,2,FALSE)</f>
        <v>#N/A</v>
      </c>
      <c r="Y2207" s="5"/>
      <c r="Z2207" s="17" t="e">
        <f>VLOOKUP(Y2207,[1]definitions_list_lookup!$AT$3:$AU$5,2,FALSE)</f>
        <v>#N/A</v>
      </c>
      <c r="AA2207" s="52"/>
      <c r="AC2207" s="9"/>
      <c r="AE2207" s="10" t="e">
        <f>VLOOKUP(AD2207,[1]definitions_list_lookup!$Y$12:$Z$15,2,FALSE)</f>
        <v>#N/A</v>
      </c>
      <c r="AF2207" s="5"/>
      <c r="AG2207" s="17" t="e">
        <f>VLOOKUP(AF2207,[1]definitions_list_lookup!$AT$3:$AU$5,2,FALSE)</f>
        <v>#N/A</v>
      </c>
      <c r="AI2207" s="2"/>
      <c r="AJ2207" s="2"/>
      <c r="AK2207" s="54"/>
      <c r="AL2207" s="54"/>
      <c r="AM2207" s="54"/>
      <c r="AN2207" s="54"/>
      <c r="AO2207" s="54"/>
      <c r="AP2207" s="54"/>
      <c r="AQ2207" s="54"/>
      <c r="AR2207" s="54"/>
      <c r="AS2207" s="54"/>
      <c r="AT2207" s="55"/>
      <c r="AU2207" s="55"/>
      <c r="AV2207" s="55"/>
      <c r="AW2207" s="55"/>
      <c r="AX2207" s="56" t="e">
        <f t="shared" si="68"/>
        <v>#DIV/0!</v>
      </c>
      <c r="AY2207" s="56" t="e">
        <f t="shared" si="69"/>
        <v>#DIV/0!</v>
      </c>
      <c r="AZ2207" s="56" t="e">
        <f t="shared" si="70"/>
        <v>#DIV/0!</v>
      </c>
      <c r="BA2207" s="56" t="e">
        <f t="shared" si="71"/>
        <v>#DIV/0!</v>
      </c>
      <c r="BB2207" s="56" t="e">
        <f t="shared" si="72"/>
        <v>#DIV/0!</v>
      </c>
      <c r="BC2207" s="57" t="e">
        <f t="shared" si="73"/>
        <v>#DIV/0!</v>
      </c>
      <c r="BD2207" s="58" t="e">
        <f t="shared" si="74"/>
        <v>#DIV/0!</v>
      </c>
      <c r="BI2207" s="9" t="e">
        <f>VLOOKUP(BH2207,[1]definitions_list_lookup!$AB$12:$AC$17,2,FALSE)</f>
        <v>#N/A</v>
      </c>
    </row>
    <row r="2208" spans="1:61">
      <c r="A2208" s="8"/>
      <c r="D2208" s="9" t="s">
        <v>10</v>
      </c>
      <c r="G2208" s="10" t="str">
        <f t="shared" si="67"/>
        <v>-</v>
      </c>
      <c r="J2208" s="49" t="e">
        <f>IF(((VLOOKUP($G2208,[1]Depth_Lookup!$A$3:$J$561,9,FALSE))-(I2208/100))&gt;=0,"Good","Too Long")</f>
        <v>#N/A</v>
      </c>
      <c r="K2208" s="50" t="e">
        <f>(VLOOKUP($G2208,[1]Depth_Lookup!$A$3:$J$561,10,FALSE))+(H2208/100)</f>
        <v>#N/A</v>
      </c>
      <c r="L2208" s="50" t="e">
        <f>(VLOOKUP($G2208,[1]Depth_Lookup!$A$3:$J$561,10,FALSE))+(I2208/100)</f>
        <v>#N/A</v>
      </c>
      <c r="R2208" s="9"/>
      <c r="S2208" s="17"/>
      <c r="U2208" s="5"/>
      <c r="V2208" s="9"/>
      <c r="W2208" s="9"/>
      <c r="X2208" s="10" t="e">
        <f>VLOOKUP(W2208,[1]definitions_list_lookup!$V$12:$W$15,2,FALSE)</f>
        <v>#N/A</v>
      </c>
      <c r="Y2208" s="5"/>
      <c r="Z2208" s="17" t="e">
        <f>VLOOKUP(Y2208,[1]definitions_list_lookup!$AT$3:$AU$5,2,FALSE)</f>
        <v>#N/A</v>
      </c>
      <c r="AA2208" s="52"/>
      <c r="AC2208" s="9"/>
      <c r="AE2208" s="10" t="e">
        <f>VLOOKUP(AD2208,[1]definitions_list_lookup!$Y$12:$Z$15,2,FALSE)</f>
        <v>#N/A</v>
      </c>
      <c r="AF2208" s="5"/>
      <c r="AG2208" s="17" t="e">
        <f>VLOOKUP(AF2208,[1]definitions_list_lookup!$AT$3:$AU$5,2,FALSE)</f>
        <v>#N/A</v>
      </c>
      <c r="AI2208" s="2"/>
      <c r="AJ2208" s="2"/>
      <c r="AK2208" s="54"/>
      <c r="AL2208" s="54"/>
      <c r="AM2208" s="54"/>
      <c r="AN2208" s="54"/>
      <c r="AO2208" s="54"/>
      <c r="AP2208" s="54"/>
      <c r="AQ2208" s="54"/>
      <c r="AR2208" s="54"/>
      <c r="AS2208" s="54"/>
      <c r="AT2208" s="55"/>
      <c r="AU2208" s="55"/>
      <c r="AV2208" s="55"/>
      <c r="AW2208" s="55"/>
      <c r="AX2208" s="56" t="e">
        <f t="shared" si="68"/>
        <v>#DIV/0!</v>
      </c>
      <c r="AY2208" s="56" t="e">
        <f t="shared" si="69"/>
        <v>#DIV/0!</v>
      </c>
      <c r="AZ2208" s="56" t="e">
        <f t="shared" si="70"/>
        <v>#DIV/0!</v>
      </c>
      <c r="BA2208" s="56" t="e">
        <f t="shared" si="71"/>
        <v>#DIV/0!</v>
      </c>
      <c r="BB2208" s="56" t="e">
        <f t="shared" si="72"/>
        <v>#DIV/0!</v>
      </c>
      <c r="BC2208" s="57" t="e">
        <f t="shared" si="73"/>
        <v>#DIV/0!</v>
      </c>
      <c r="BD2208" s="58" t="e">
        <f t="shared" si="74"/>
        <v>#DIV/0!</v>
      </c>
      <c r="BI2208" s="9" t="e">
        <f>VLOOKUP(BH2208,[1]definitions_list_lookup!$AB$12:$AC$17,2,FALSE)</f>
        <v>#N/A</v>
      </c>
    </row>
    <row r="2209" spans="1:61">
      <c r="A2209" s="8"/>
      <c r="D2209" s="9" t="s">
        <v>10</v>
      </c>
      <c r="G2209" s="10" t="str">
        <f t="shared" si="67"/>
        <v>-</v>
      </c>
      <c r="J2209" s="49" t="e">
        <f>IF(((VLOOKUP($G2209,[1]Depth_Lookup!$A$3:$J$561,9,FALSE))-(I2209/100))&gt;=0,"Good","Too Long")</f>
        <v>#N/A</v>
      </c>
      <c r="K2209" s="50" t="e">
        <f>(VLOOKUP($G2209,[1]Depth_Lookup!$A$3:$J$561,10,FALSE))+(H2209/100)</f>
        <v>#N/A</v>
      </c>
      <c r="L2209" s="50" t="e">
        <f>(VLOOKUP($G2209,[1]Depth_Lookup!$A$3:$J$561,10,FALSE))+(I2209/100)</f>
        <v>#N/A</v>
      </c>
      <c r="R2209" s="9"/>
      <c r="S2209" s="17"/>
      <c r="U2209" s="5"/>
      <c r="V2209" s="9"/>
      <c r="W2209" s="9"/>
      <c r="X2209" s="10" t="e">
        <f>VLOOKUP(W2209,[1]definitions_list_lookup!$V$12:$W$15,2,FALSE)</f>
        <v>#N/A</v>
      </c>
      <c r="Y2209" s="5"/>
      <c r="Z2209" s="17" t="e">
        <f>VLOOKUP(Y2209,[1]definitions_list_lookup!$AT$3:$AU$5,2,FALSE)</f>
        <v>#N/A</v>
      </c>
      <c r="AA2209" s="52"/>
      <c r="AC2209" s="9"/>
      <c r="AE2209" s="10" t="e">
        <f>VLOOKUP(AD2209,[1]definitions_list_lookup!$Y$12:$Z$15,2,FALSE)</f>
        <v>#N/A</v>
      </c>
      <c r="AF2209" s="5"/>
      <c r="AG2209" s="17" t="e">
        <f>VLOOKUP(AF2209,[1]definitions_list_lookup!$AT$3:$AU$5,2,FALSE)</f>
        <v>#N/A</v>
      </c>
      <c r="AI2209" s="2"/>
      <c r="AJ2209" s="2"/>
      <c r="AK2209" s="54"/>
      <c r="AL2209" s="54"/>
      <c r="AM2209" s="54"/>
      <c r="AN2209" s="54"/>
      <c r="AO2209" s="54"/>
      <c r="AP2209" s="54"/>
      <c r="AQ2209" s="54"/>
      <c r="AR2209" s="54"/>
      <c r="AS2209" s="54"/>
      <c r="AT2209" s="55"/>
      <c r="AU2209" s="55"/>
      <c r="AV2209" s="55"/>
      <c r="AW2209" s="55"/>
      <c r="AX2209" s="56" t="e">
        <f t="shared" si="68"/>
        <v>#DIV/0!</v>
      </c>
      <c r="AY2209" s="56" t="e">
        <f t="shared" si="69"/>
        <v>#DIV/0!</v>
      </c>
      <c r="AZ2209" s="56" t="e">
        <f t="shared" si="70"/>
        <v>#DIV/0!</v>
      </c>
      <c r="BA2209" s="56" t="e">
        <f t="shared" si="71"/>
        <v>#DIV/0!</v>
      </c>
      <c r="BB2209" s="56" t="e">
        <f t="shared" si="72"/>
        <v>#DIV/0!</v>
      </c>
      <c r="BC2209" s="57" t="e">
        <f t="shared" si="73"/>
        <v>#DIV/0!</v>
      </c>
      <c r="BD2209" s="58" t="e">
        <f t="shared" si="74"/>
        <v>#DIV/0!</v>
      </c>
      <c r="BI2209" s="9" t="e">
        <f>VLOOKUP(BH2209,[1]definitions_list_lookup!$AB$12:$AC$17,2,FALSE)</f>
        <v>#N/A</v>
      </c>
    </row>
    <row r="2210" spans="1:61">
      <c r="A2210" s="8"/>
      <c r="D2210" s="9" t="s">
        <v>10</v>
      </c>
      <c r="G2210" s="10" t="str">
        <f t="shared" si="67"/>
        <v>-</v>
      </c>
      <c r="J2210" s="49" t="e">
        <f>IF(((VLOOKUP($G2210,[1]Depth_Lookup!$A$3:$J$561,9,FALSE))-(I2210/100))&gt;=0,"Good","Too Long")</f>
        <v>#N/A</v>
      </c>
      <c r="K2210" s="50" t="e">
        <f>(VLOOKUP($G2210,[1]Depth_Lookup!$A$3:$J$561,10,FALSE))+(H2210/100)</f>
        <v>#N/A</v>
      </c>
      <c r="L2210" s="50" t="e">
        <f>(VLOOKUP($G2210,[1]Depth_Lookup!$A$3:$J$561,10,FALSE))+(I2210/100)</f>
        <v>#N/A</v>
      </c>
      <c r="R2210" s="9"/>
      <c r="S2210" s="17"/>
      <c r="U2210" s="5"/>
      <c r="V2210" s="9"/>
      <c r="W2210" s="9"/>
      <c r="X2210" s="10" t="e">
        <f>VLOOKUP(W2210,[1]definitions_list_lookup!$V$12:$W$15,2,FALSE)</f>
        <v>#N/A</v>
      </c>
      <c r="Y2210" s="5"/>
      <c r="Z2210" s="17" t="e">
        <f>VLOOKUP(Y2210,[1]definitions_list_lookup!$AT$3:$AU$5,2,FALSE)</f>
        <v>#N/A</v>
      </c>
      <c r="AA2210" s="52"/>
      <c r="AC2210" s="9"/>
      <c r="AE2210" s="10" t="e">
        <f>VLOOKUP(AD2210,[1]definitions_list_lookup!$Y$12:$Z$15,2,FALSE)</f>
        <v>#N/A</v>
      </c>
      <c r="AF2210" s="5"/>
      <c r="AG2210" s="17" t="e">
        <f>VLOOKUP(AF2210,[1]definitions_list_lookup!$AT$3:$AU$5,2,FALSE)</f>
        <v>#N/A</v>
      </c>
      <c r="AI2210" s="2"/>
      <c r="AJ2210" s="2"/>
      <c r="AK2210" s="54"/>
      <c r="AL2210" s="54"/>
      <c r="AM2210" s="54"/>
      <c r="AN2210" s="54"/>
      <c r="AO2210" s="54"/>
      <c r="AP2210" s="54"/>
      <c r="AQ2210" s="54"/>
      <c r="AR2210" s="54"/>
      <c r="AS2210" s="54"/>
      <c r="AT2210" s="55"/>
      <c r="AU2210" s="55"/>
      <c r="AV2210" s="55"/>
      <c r="AW2210" s="55"/>
      <c r="AX2210" s="56" t="e">
        <f t="shared" si="68"/>
        <v>#DIV/0!</v>
      </c>
      <c r="AY2210" s="56" t="e">
        <f t="shared" si="69"/>
        <v>#DIV/0!</v>
      </c>
      <c r="AZ2210" s="56" t="e">
        <f t="shared" si="70"/>
        <v>#DIV/0!</v>
      </c>
      <c r="BA2210" s="56" t="e">
        <f t="shared" si="71"/>
        <v>#DIV/0!</v>
      </c>
      <c r="BB2210" s="56" t="e">
        <f t="shared" si="72"/>
        <v>#DIV/0!</v>
      </c>
      <c r="BC2210" s="57" t="e">
        <f t="shared" si="73"/>
        <v>#DIV/0!</v>
      </c>
      <c r="BD2210" s="58" t="e">
        <f t="shared" si="74"/>
        <v>#DIV/0!</v>
      </c>
      <c r="BI2210" s="9" t="e">
        <f>VLOOKUP(BH2210,[1]definitions_list_lookup!$AB$12:$AC$17,2,FALSE)</f>
        <v>#N/A</v>
      </c>
    </row>
    <row r="2211" spans="1:61">
      <c r="A2211" s="8"/>
      <c r="D2211" s="9" t="s">
        <v>10</v>
      </c>
      <c r="G2211" s="10" t="str">
        <f t="shared" si="67"/>
        <v>-</v>
      </c>
      <c r="J2211" s="49" t="e">
        <f>IF(((VLOOKUP($G2211,[1]Depth_Lookup!$A$3:$J$561,9,FALSE))-(I2211/100))&gt;=0,"Good","Too Long")</f>
        <v>#N/A</v>
      </c>
      <c r="K2211" s="50" t="e">
        <f>(VLOOKUP($G2211,[1]Depth_Lookup!$A$3:$J$561,10,FALSE))+(H2211/100)</f>
        <v>#N/A</v>
      </c>
      <c r="L2211" s="50" t="e">
        <f>(VLOOKUP($G2211,[1]Depth_Lookup!$A$3:$J$561,10,FALSE))+(I2211/100)</f>
        <v>#N/A</v>
      </c>
      <c r="R2211" s="9"/>
      <c r="S2211" s="17"/>
      <c r="U2211" s="5"/>
      <c r="V2211" s="9"/>
      <c r="W2211" s="9"/>
      <c r="X2211" s="10" t="e">
        <f>VLOOKUP(W2211,[1]definitions_list_lookup!$V$12:$W$15,2,FALSE)</f>
        <v>#N/A</v>
      </c>
      <c r="Y2211" s="5"/>
      <c r="Z2211" s="17" t="e">
        <f>VLOOKUP(Y2211,[1]definitions_list_lookup!$AT$3:$AU$5,2,FALSE)</f>
        <v>#N/A</v>
      </c>
      <c r="AA2211" s="52"/>
      <c r="AC2211" s="9"/>
      <c r="AE2211" s="10" t="e">
        <f>VLOOKUP(AD2211,[1]definitions_list_lookup!$Y$12:$Z$15,2,FALSE)</f>
        <v>#N/A</v>
      </c>
      <c r="AF2211" s="5"/>
      <c r="AG2211" s="17" t="e">
        <f>VLOOKUP(AF2211,[1]definitions_list_lookup!$AT$3:$AU$5,2,FALSE)</f>
        <v>#N/A</v>
      </c>
      <c r="AI2211" s="2"/>
      <c r="AJ2211" s="2"/>
      <c r="AK2211" s="54"/>
      <c r="AL2211" s="54"/>
      <c r="AM2211" s="54"/>
      <c r="AN2211" s="54"/>
      <c r="AO2211" s="54"/>
      <c r="AP2211" s="54"/>
      <c r="AQ2211" s="54"/>
      <c r="AR2211" s="54"/>
      <c r="AS2211" s="54"/>
      <c r="AT2211" s="55"/>
      <c r="AU2211" s="55"/>
      <c r="AV2211" s="55"/>
      <c r="AW2211" s="55"/>
      <c r="AX2211" s="56" t="e">
        <f t="shared" si="68"/>
        <v>#DIV/0!</v>
      </c>
      <c r="AY2211" s="56" t="e">
        <f t="shared" si="69"/>
        <v>#DIV/0!</v>
      </c>
      <c r="AZ2211" s="56" t="e">
        <f t="shared" si="70"/>
        <v>#DIV/0!</v>
      </c>
      <c r="BA2211" s="56" t="e">
        <f t="shared" si="71"/>
        <v>#DIV/0!</v>
      </c>
      <c r="BB2211" s="56" t="e">
        <f t="shared" si="72"/>
        <v>#DIV/0!</v>
      </c>
      <c r="BC2211" s="57" t="e">
        <f t="shared" si="73"/>
        <v>#DIV/0!</v>
      </c>
      <c r="BD2211" s="58" t="e">
        <f t="shared" si="74"/>
        <v>#DIV/0!</v>
      </c>
      <c r="BI2211" s="9" t="e">
        <f>VLOOKUP(BH2211,[1]definitions_list_lookup!$AB$12:$AC$17,2,FALSE)</f>
        <v>#N/A</v>
      </c>
    </row>
    <row r="2212" spans="1:61">
      <c r="A2212" s="8"/>
      <c r="D2212" s="9" t="s">
        <v>10</v>
      </c>
      <c r="G2212" s="10" t="str">
        <f t="shared" si="67"/>
        <v>-</v>
      </c>
      <c r="J2212" s="49" t="e">
        <f>IF(((VLOOKUP($G2212,[1]Depth_Lookup!$A$3:$J$561,9,FALSE))-(I2212/100))&gt;=0,"Good","Too Long")</f>
        <v>#N/A</v>
      </c>
      <c r="K2212" s="50" t="e">
        <f>(VLOOKUP($G2212,[1]Depth_Lookup!$A$3:$J$561,10,FALSE))+(H2212/100)</f>
        <v>#N/A</v>
      </c>
      <c r="L2212" s="50" t="e">
        <f>(VLOOKUP($G2212,[1]Depth_Lookup!$A$3:$J$561,10,FALSE))+(I2212/100)</f>
        <v>#N/A</v>
      </c>
      <c r="R2212" s="9"/>
      <c r="S2212" s="17"/>
      <c r="U2212" s="5"/>
      <c r="V2212" s="9"/>
      <c r="W2212" s="9"/>
      <c r="X2212" s="10" t="e">
        <f>VLOOKUP(W2212,[1]definitions_list_lookup!$V$12:$W$15,2,FALSE)</f>
        <v>#N/A</v>
      </c>
      <c r="Y2212" s="5"/>
      <c r="Z2212" s="17" t="e">
        <f>VLOOKUP(Y2212,[1]definitions_list_lookup!$AT$3:$AU$5,2,FALSE)</f>
        <v>#N/A</v>
      </c>
      <c r="AA2212" s="52"/>
      <c r="AC2212" s="9"/>
      <c r="AE2212" s="10" t="e">
        <f>VLOOKUP(AD2212,[1]definitions_list_lookup!$Y$12:$Z$15,2,FALSE)</f>
        <v>#N/A</v>
      </c>
      <c r="AF2212" s="5"/>
      <c r="AG2212" s="17" t="e">
        <f>VLOOKUP(AF2212,[1]definitions_list_lookup!$AT$3:$AU$5,2,FALSE)</f>
        <v>#N/A</v>
      </c>
      <c r="AI2212" s="2"/>
      <c r="AJ2212" s="2"/>
      <c r="AK2212" s="54"/>
      <c r="AL2212" s="54"/>
      <c r="AM2212" s="54"/>
      <c r="AN2212" s="54"/>
      <c r="AO2212" s="54"/>
      <c r="AP2212" s="54"/>
      <c r="AQ2212" s="54"/>
      <c r="AR2212" s="54"/>
      <c r="AS2212" s="54"/>
      <c r="AT2212" s="55"/>
      <c r="AU2212" s="55"/>
      <c r="AV2212" s="55"/>
      <c r="AW2212" s="55"/>
      <c r="AX2212" s="56" t="e">
        <f t="shared" si="68"/>
        <v>#DIV/0!</v>
      </c>
      <c r="AY2212" s="56" t="e">
        <f t="shared" si="69"/>
        <v>#DIV/0!</v>
      </c>
      <c r="AZ2212" s="56" t="e">
        <f t="shared" si="70"/>
        <v>#DIV/0!</v>
      </c>
      <c r="BA2212" s="56" t="e">
        <f t="shared" si="71"/>
        <v>#DIV/0!</v>
      </c>
      <c r="BB2212" s="56" t="e">
        <f t="shared" si="72"/>
        <v>#DIV/0!</v>
      </c>
      <c r="BC2212" s="57" t="e">
        <f t="shared" si="73"/>
        <v>#DIV/0!</v>
      </c>
      <c r="BD2212" s="58" t="e">
        <f t="shared" si="74"/>
        <v>#DIV/0!</v>
      </c>
      <c r="BI2212" s="9" t="e">
        <f>VLOOKUP(BH2212,[1]definitions_list_lookup!$AB$12:$AC$17,2,FALSE)</f>
        <v>#N/A</v>
      </c>
    </row>
    <row r="2213" spans="1:61">
      <c r="A2213" s="8"/>
      <c r="D2213" s="9" t="s">
        <v>10</v>
      </c>
      <c r="G2213" s="10" t="str">
        <f t="shared" si="67"/>
        <v>-</v>
      </c>
      <c r="J2213" s="49" t="e">
        <f>IF(((VLOOKUP($G2213,[1]Depth_Lookup!$A$3:$J$561,9,FALSE))-(I2213/100))&gt;=0,"Good","Too Long")</f>
        <v>#N/A</v>
      </c>
      <c r="K2213" s="50" t="e">
        <f>(VLOOKUP($G2213,[1]Depth_Lookup!$A$3:$J$561,10,FALSE))+(H2213/100)</f>
        <v>#N/A</v>
      </c>
      <c r="L2213" s="50" t="e">
        <f>(VLOOKUP($G2213,[1]Depth_Lookup!$A$3:$J$561,10,FALSE))+(I2213/100)</f>
        <v>#N/A</v>
      </c>
      <c r="R2213" s="9"/>
      <c r="S2213" s="17"/>
      <c r="U2213" s="5"/>
      <c r="V2213" s="9"/>
      <c r="W2213" s="9"/>
      <c r="X2213" s="10" t="e">
        <f>VLOOKUP(W2213,[1]definitions_list_lookup!$V$12:$W$15,2,FALSE)</f>
        <v>#N/A</v>
      </c>
      <c r="Y2213" s="5"/>
      <c r="Z2213" s="17" t="e">
        <f>VLOOKUP(Y2213,[1]definitions_list_lookup!$AT$3:$AU$5,2,FALSE)</f>
        <v>#N/A</v>
      </c>
      <c r="AA2213" s="52"/>
      <c r="AC2213" s="9"/>
      <c r="AE2213" s="10" t="e">
        <f>VLOOKUP(AD2213,[1]definitions_list_lookup!$Y$12:$Z$15,2,FALSE)</f>
        <v>#N/A</v>
      </c>
      <c r="AF2213" s="5"/>
      <c r="AG2213" s="17" t="e">
        <f>VLOOKUP(AF2213,[1]definitions_list_lookup!$AT$3:$AU$5,2,FALSE)</f>
        <v>#N/A</v>
      </c>
      <c r="AI2213" s="2"/>
      <c r="AJ2213" s="2"/>
      <c r="AK2213" s="54"/>
      <c r="AL2213" s="54"/>
      <c r="AM2213" s="54"/>
      <c r="AN2213" s="54"/>
      <c r="AO2213" s="54"/>
      <c r="AP2213" s="54"/>
      <c r="AQ2213" s="54"/>
      <c r="AR2213" s="54"/>
      <c r="AS2213" s="54"/>
      <c r="AT2213" s="55"/>
      <c r="AU2213" s="55"/>
      <c r="AV2213" s="55"/>
      <c r="AW2213" s="55"/>
      <c r="AX2213" s="56" t="e">
        <f t="shared" si="68"/>
        <v>#DIV/0!</v>
      </c>
      <c r="AY2213" s="56" t="e">
        <f t="shared" si="69"/>
        <v>#DIV/0!</v>
      </c>
      <c r="AZ2213" s="56" t="e">
        <f t="shared" si="70"/>
        <v>#DIV/0!</v>
      </c>
      <c r="BA2213" s="56" t="e">
        <f t="shared" si="71"/>
        <v>#DIV/0!</v>
      </c>
      <c r="BB2213" s="56" t="e">
        <f t="shared" si="72"/>
        <v>#DIV/0!</v>
      </c>
      <c r="BC2213" s="57" t="e">
        <f t="shared" si="73"/>
        <v>#DIV/0!</v>
      </c>
      <c r="BD2213" s="58" t="e">
        <f t="shared" si="74"/>
        <v>#DIV/0!</v>
      </c>
      <c r="BI2213" s="9" t="e">
        <f>VLOOKUP(BH2213,[1]definitions_list_lookup!$AB$12:$AC$17,2,FALSE)</f>
        <v>#N/A</v>
      </c>
    </row>
    <row r="2214" spans="1:61">
      <c r="A2214" s="8"/>
      <c r="D2214" s="9" t="s">
        <v>10</v>
      </c>
      <c r="G2214" s="10" t="str">
        <f t="shared" si="67"/>
        <v>-</v>
      </c>
      <c r="J2214" s="49" t="e">
        <f>IF(((VLOOKUP($G2214,[1]Depth_Lookup!$A$3:$J$561,9,FALSE))-(I2214/100))&gt;=0,"Good","Too Long")</f>
        <v>#N/A</v>
      </c>
      <c r="K2214" s="50" t="e">
        <f>(VLOOKUP($G2214,[1]Depth_Lookup!$A$3:$J$561,10,FALSE))+(H2214/100)</f>
        <v>#N/A</v>
      </c>
      <c r="L2214" s="50" t="e">
        <f>(VLOOKUP($G2214,[1]Depth_Lookup!$A$3:$J$561,10,FALSE))+(I2214/100)</f>
        <v>#N/A</v>
      </c>
      <c r="R2214" s="9"/>
      <c r="S2214" s="17"/>
      <c r="U2214" s="5"/>
      <c r="V2214" s="9"/>
      <c r="W2214" s="9"/>
      <c r="X2214" s="10" t="e">
        <f>VLOOKUP(W2214,[1]definitions_list_lookup!$V$12:$W$15,2,FALSE)</f>
        <v>#N/A</v>
      </c>
      <c r="Y2214" s="5"/>
      <c r="Z2214" s="17" t="e">
        <f>VLOOKUP(Y2214,[1]definitions_list_lookup!$AT$3:$AU$5,2,FALSE)</f>
        <v>#N/A</v>
      </c>
      <c r="AA2214" s="52"/>
      <c r="AC2214" s="9"/>
      <c r="AE2214" s="10" t="e">
        <f>VLOOKUP(AD2214,[1]definitions_list_lookup!$Y$12:$Z$15,2,FALSE)</f>
        <v>#N/A</v>
      </c>
      <c r="AF2214" s="5"/>
      <c r="AG2214" s="17" t="e">
        <f>VLOOKUP(AF2214,[1]definitions_list_lookup!$AT$3:$AU$5,2,FALSE)</f>
        <v>#N/A</v>
      </c>
      <c r="AI2214" s="2"/>
      <c r="AJ2214" s="2"/>
      <c r="AK2214" s="54"/>
      <c r="AL2214" s="54"/>
      <c r="AM2214" s="54"/>
      <c r="AN2214" s="54"/>
      <c r="AO2214" s="54"/>
      <c r="AP2214" s="54"/>
      <c r="AQ2214" s="54"/>
      <c r="AR2214" s="54"/>
      <c r="AS2214" s="54"/>
      <c r="AT2214" s="55"/>
      <c r="AU2214" s="55"/>
      <c r="AV2214" s="55"/>
      <c r="AW2214" s="55"/>
      <c r="AX2214" s="56" t="e">
        <f t="shared" si="68"/>
        <v>#DIV/0!</v>
      </c>
      <c r="AY2214" s="56" t="e">
        <f t="shared" si="69"/>
        <v>#DIV/0!</v>
      </c>
      <c r="AZ2214" s="56" t="e">
        <f t="shared" si="70"/>
        <v>#DIV/0!</v>
      </c>
      <c r="BA2214" s="56" t="e">
        <f t="shared" si="71"/>
        <v>#DIV/0!</v>
      </c>
      <c r="BB2214" s="56" t="e">
        <f t="shared" si="72"/>
        <v>#DIV/0!</v>
      </c>
      <c r="BC2214" s="57" t="e">
        <f t="shared" si="73"/>
        <v>#DIV/0!</v>
      </c>
      <c r="BD2214" s="58" t="e">
        <f t="shared" si="74"/>
        <v>#DIV/0!</v>
      </c>
      <c r="BI2214" s="9" t="e">
        <f>VLOOKUP(BH2214,[1]definitions_list_lookup!$AB$12:$AC$17,2,FALSE)</f>
        <v>#N/A</v>
      </c>
    </row>
    <row r="2215" spans="1:61">
      <c r="A2215" s="8"/>
      <c r="D2215" s="9" t="s">
        <v>10</v>
      </c>
      <c r="G2215" s="10" t="str">
        <f t="shared" si="67"/>
        <v>-</v>
      </c>
      <c r="J2215" s="49" t="e">
        <f>IF(((VLOOKUP($G2215,[1]Depth_Lookup!$A$3:$J$561,9,FALSE))-(I2215/100))&gt;=0,"Good","Too Long")</f>
        <v>#N/A</v>
      </c>
      <c r="K2215" s="50" t="e">
        <f>(VLOOKUP($G2215,[1]Depth_Lookup!$A$3:$J$561,10,FALSE))+(H2215/100)</f>
        <v>#N/A</v>
      </c>
      <c r="L2215" s="50" t="e">
        <f>(VLOOKUP($G2215,[1]Depth_Lookup!$A$3:$J$561,10,FALSE))+(I2215/100)</f>
        <v>#N/A</v>
      </c>
      <c r="R2215" s="9"/>
      <c r="S2215" s="17"/>
      <c r="U2215" s="5"/>
      <c r="V2215" s="9"/>
      <c r="W2215" s="9"/>
      <c r="X2215" s="10" t="e">
        <f>VLOOKUP(W2215,[1]definitions_list_lookup!$V$12:$W$15,2,FALSE)</f>
        <v>#N/A</v>
      </c>
      <c r="Y2215" s="5"/>
      <c r="Z2215" s="17" t="e">
        <f>VLOOKUP(Y2215,[1]definitions_list_lookup!$AT$3:$AU$5,2,FALSE)</f>
        <v>#N/A</v>
      </c>
      <c r="AA2215" s="52"/>
      <c r="AC2215" s="9"/>
      <c r="AE2215" s="10" t="e">
        <f>VLOOKUP(AD2215,[1]definitions_list_lookup!$Y$12:$Z$15,2,FALSE)</f>
        <v>#N/A</v>
      </c>
      <c r="AF2215" s="5"/>
      <c r="AG2215" s="17" t="e">
        <f>VLOOKUP(AF2215,[1]definitions_list_lookup!$AT$3:$AU$5,2,FALSE)</f>
        <v>#N/A</v>
      </c>
      <c r="AI2215" s="2"/>
      <c r="AJ2215" s="2"/>
      <c r="AK2215" s="54"/>
      <c r="AL2215" s="54"/>
      <c r="AM2215" s="54"/>
      <c r="AN2215" s="54"/>
      <c r="AO2215" s="54"/>
      <c r="AP2215" s="54"/>
      <c r="AQ2215" s="54"/>
      <c r="AR2215" s="54"/>
      <c r="AS2215" s="54"/>
      <c r="AT2215" s="55"/>
      <c r="AU2215" s="55"/>
      <c r="AV2215" s="55"/>
      <c r="AW2215" s="55"/>
      <c r="AX2215" s="56" t="e">
        <f t="shared" si="68"/>
        <v>#DIV/0!</v>
      </c>
      <c r="AY2215" s="56" t="e">
        <f t="shared" si="69"/>
        <v>#DIV/0!</v>
      </c>
      <c r="AZ2215" s="56" t="e">
        <f t="shared" si="70"/>
        <v>#DIV/0!</v>
      </c>
      <c r="BA2215" s="56" t="e">
        <f t="shared" si="71"/>
        <v>#DIV/0!</v>
      </c>
      <c r="BB2215" s="56" t="e">
        <f t="shared" si="72"/>
        <v>#DIV/0!</v>
      </c>
      <c r="BC2215" s="57" t="e">
        <f t="shared" si="73"/>
        <v>#DIV/0!</v>
      </c>
      <c r="BD2215" s="58" t="e">
        <f t="shared" si="74"/>
        <v>#DIV/0!</v>
      </c>
      <c r="BI2215" s="9" t="e">
        <f>VLOOKUP(BH2215,[1]definitions_list_lookup!$AB$12:$AC$17,2,FALSE)</f>
        <v>#N/A</v>
      </c>
    </row>
    <row r="2216" spans="1:61">
      <c r="A2216" s="8"/>
      <c r="D2216" s="9" t="s">
        <v>10</v>
      </c>
      <c r="G2216" s="10" t="str">
        <f t="shared" si="67"/>
        <v>-</v>
      </c>
      <c r="J2216" s="49" t="e">
        <f>IF(((VLOOKUP($G2216,[1]Depth_Lookup!$A$3:$J$561,9,FALSE))-(I2216/100))&gt;=0,"Good","Too Long")</f>
        <v>#N/A</v>
      </c>
      <c r="K2216" s="50" t="e">
        <f>(VLOOKUP($G2216,[1]Depth_Lookup!$A$3:$J$561,10,FALSE))+(H2216/100)</f>
        <v>#N/A</v>
      </c>
      <c r="L2216" s="50" t="e">
        <f>(VLOOKUP($G2216,[1]Depth_Lookup!$A$3:$J$561,10,FALSE))+(I2216/100)</f>
        <v>#N/A</v>
      </c>
      <c r="R2216" s="9"/>
      <c r="S2216" s="17"/>
      <c r="U2216" s="5"/>
      <c r="V2216" s="9"/>
      <c r="W2216" s="9"/>
      <c r="X2216" s="10" t="e">
        <f>VLOOKUP(W2216,[1]definitions_list_lookup!$V$12:$W$15,2,FALSE)</f>
        <v>#N/A</v>
      </c>
      <c r="Y2216" s="5"/>
      <c r="Z2216" s="17" t="e">
        <f>VLOOKUP(Y2216,[1]definitions_list_lookup!$AT$3:$AU$5,2,FALSE)</f>
        <v>#N/A</v>
      </c>
      <c r="AA2216" s="52"/>
      <c r="AC2216" s="9"/>
      <c r="AE2216" s="10" t="e">
        <f>VLOOKUP(AD2216,[1]definitions_list_lookup!$Y$12:$Z$15,2,FALSE)</f>
        <v>#N/A</v>
      </c>
      <c r="AF2216" s="5"/>
      <c r="AG2216" s="17" t="e">
        <f>VLOOKUP(AF2216,[1]definitions_list_lookup!$AT$3:$AU$5,2,FALSE)</f>
        <v>#N/A</v>
      </c>
      <c r="AI2216" s="2"/>
      <c r="AJ2216" s="2"/>
      <c r="AK2216" s="54"/>
      <c r="AL2216" s="54"/>
      <c r="AM2216" s="54"/>
      <c r="AN2216" s="54"/>
      <c r="AO2216" s="54"/>
      <c r="AP2216" s="54"/>
      <c r="AQ2216" s="54"/>
      <c r="AR2216" s="54"/>
      <c r="AS2216" s="54"/>
      <c r="AT2216" s="55"/>
      <c r="AU2216" s="55"/>
      <c r="AV2216" s="55"/>
      <c r="AW2216" s="55"/>
      <c r="AX2216" s="56" t="e">
        <f t="shared" si="68"/>
        <v>#DIV/0!</v>
      </c>
      <c r="AY2216" s="56" t="e">
        <f t="shared" si="69"/>
        <v>#DIV/0!</v>
      </c>
      <c r="AZ2216" s="56" t="e">
        <f t="shared" si="70"/>
        <v>#DIV/0!</v>
      </c>
      <c r="BA2216" s="56" t="e">
        <f t="shared" si="71"/>
        <v>#DIV/0!</v>
      </c>
      <c r="BB2216" s="56" t="e">
        <f t="shared" si="72"/>
        <v>#DIV/0!</v>
      </c>
      <c r="BC2216" s="57" t="e">
        <f t="shared" si="73"/>
        <v>#DIV/0!</v>
      </c>
      <c r="BD2216" s="58" t="e">
        <f t="shared" si="74"/>
        <v>#DIV/0!</v>
      </c>
      <c r="BI2216" s="9" t="e">
        <f>VLOOKUP(BH2216,[1]definitions_list_lookup!$AB$12:$AC$17,2,FALSE)</f>
        <v>#N/A</v>
      </c>
    </row>
    <row r="2217" spans="1:61">
      <c r="A2217" s="8"/>
      <c r="D2217" s="9" t="s">
        <v>10</v>
      </c>
      <c r="G2217" s="10" t="str">
        <f t="shared" si="67"/>
        <v>-</v>
      </c>
      <c r="J2217" s="49" t="e">
        <f>IF(((VLOOKUP($G2217,[1]Depth_Lookup!$A$3:$J$561,9,FALSE))-(I2217/100))&gt;=0,"Good","Too Long")</f>
        <v>#N/A</v>
      </c>
      <c r="K2217" s="50" t="e">
        <f>(VLOOKUP($G2217,[1]Depth_Lookup!$A$3:$J$561,10,FALSE))+(H2217/100)</f>
        <v>#N/A</v>
      </c>
      <c r="L2217" s="50" t="e">
        <f>(VLOOKUP($G2217,[1]Depth_Lookup!$A$3:$J$561,10,FALSE))+(I2217/100)</f>
        <v>#N/A</v>
      </c>
      <c r="R2217" s="9"/>
      <c r="S2217" s="17"/>
      <c r="U2217" s="5"/>
      <c r="V2217" s="9"/>
      <c r="W2217" s="9"/>
      <c r="X2217" s="10" t="e">
        <f>VLOOKUP(W2217,[1]definitions_list_lookup!$V$12:$W$15,2,FALSE)</f>
        <v>#N/A</v>
      </c>
      <c r="Y2217" s="5"/>
      <c r="Z2217" s="17" t="e">
        <f>VLOOKUP(Y2217,[1]definitions_list_lookup!$AT$3:$AU$5,2,FALSE)</f>
        <v>#N/A</v>
      </c>
      <c r="AA2217" s="52"/>
      <c r="AC2217" s="9"/>
      <c r="AE2217" s="10" t="e">
        <f>VLOOKUP(AD2217,[1]definitions_list_lookup!$Y$12:$Z$15,2,FALSE)</f>
        <v>#N/A</v>
      </c>
      <c r="AF2217" s="5"/>
      <c r="AG2217" s="17" t="e">
        <f>VLOOKUP(AF2217,[1]definitions_list_lookup!$AT$3:$AU$5,2,FALSE)</f>
        <v>#N/A</v>
      </c>
      <c r="AI2217" s="2"/>
      <c r="AJ2217" s="2"/>
      <c r="AK2217" s="54"/>
      <c r="AL2217" s="54"/>
      <c r="AM2217" s="54"/>
      <c r="AN2217" s="54"/>
      <c r="AO2217" s="54"/>
      <c r="AP2217" s="54"/>
      <c r="AQ2217" s="54"/>
      <c r="AR2217" s="54"/>
      <c r="AS2217" s="54"/>
      <c r="AT2217" s="55"/>
      <c r="AU2217" s="55"/>
      <c r="AV2217" s="55"/>
      <c r="AW2217" s="55"/>
      <c r="AX2217" s="56" t="e">
        <f t="shared" si="68"/>
        <v>#DIV/0!</v>
      </c>
      <c r="AY2217" s="56" t="e">
        <f t="shared" si="69"/>
        <v>#DIV/0!</v>
      </c>
      <c r="AZ2217" s="56" t="e">
        <f t="shared" si="70"/>
        <v>#DIV/0!</v>
      </c>
      <c r="BA2217" s="56" t="e">
        <f t="shared" si="71"/>
        <v>#DIV/0!</v>
      </c>
      <c r="BB2217" s="56" t="e">
        <f t="shared" si="72"/>
        <v>#DIV/0!</v>
      </c>
      <c r="BC2217" s="57" t="e">
        <f t="shared" si="73"/>
        <v>#DIV/0!</v>
      </c>
      <c r="BD2217" s="58" t="e">
        <f t="shared" si="74"/>
        <v>#DIV/0!</v>
      </c>
      <c r="BI2217" s="9" t="e">
        <f>VLOOKUP(BH2217,[1]definitions_list_lookup!$AB$12:$AC$17,2,FALSE)</f>
        <v>#N/A</v>
      </c>
    </row>
    <row r="2218" spans="1:61">
      <c r="A2218" s="8"/>
      <c r="D2218" s="9" t="s">
        <v>10</v>
      </c>
      <c r="G2218" s="10" t="str">
        <f t="shared" si="67"/>
        <v>-</v>
      </c>
      <c r="J2218" s="49" t="e">
        <f>IF(((VLOOKUP($G2218,[1]Depth_Lookup!$A$3:$J$561,9,FALSE))-(I2218/100))&gt;=0,"Good","Too Long")</f>
        <v>#N/A</v>
      </c>
      <c r="K2218" s="50" t="e">
        <f>(VLOOKUP($G2218,[1]Depth_Lookup!$A$3:$J$561,10,FALSE))+(H2218/100)</f>
        <v>#N/A</v>
      </c>
      <c r="L2218" s="50" t="e">
        <f>(VLOOKUP($G2218,[1]Depth_Lookup!$A$3:$J$561,10,FALSE))+(I2218/100)</f>
        <v>#N/A</v>
      </c>
      <c r="R2218" s="9"/>
      <c r="S2218" s="17"/>
      <c r="U2218" s="5"/>
      <c r="V2218" s="9"/>
      <c r="W2218" s="9"/>
      <c r="X2218" s="10" t="e">
        <f>VLOOKUP(W2218,[1]definitions_list_lookup!$V$12:$W$15,2,FALSE)</f>
        <v>#N/A</v>
      </c>
      <c r="Y2218" s="5"/>
      <c r="Z2218" s="17" t="e">
        <f>VLOOKUP(Y2218,[1]definitions_list_lookup!$AT$3:$AU$5,2,FALSE)</f>
        <v>#N/A</v>
      </c>
      <c r="AA2218" s="52"/>
      <c r="AC2218" s="9"/>
      <c r="AE2218" s="10" t="e">
        <f>VLOOKUP(AD2218,[1]definitions_list_lookup!$Y$12:$Z$15,2,FALSE)</f>
        <v>#N/A</v>
      </c>
      <c r="AF2218" s="5"/>
      <c r="AG2218" s="17" t="e">
        <f>VLOOKUP(AF2218,[1]definitions_list_lookup!$AT$3:$AU$5,2,FALSE)</f>
        <v>#N/A</v>
      </c>
      <c r="AI2218" s="2"/>
      <c r="AJ2218" s="2"/>
      <c r="AK2218" s="54"/>
      <c r="AL2218" s="54"/>
      <c r="AM2218" s="54"/>
      <c r="AN2218" s="54"/>
      <c r="AO2218" s="54"/>
      <c r="AP2218" s="54"/>
      <c r="AQ2218" s="54"/>
      <c r="AR2218" s="54"/>
      <c r="AS2218" s="54"/>
      <c r="AT2218" s="55"/>
      <c r="AU2218" s="55"/>
      <c r="AV2218" s="55"/>
      <c r="AW2218" s="55"/>
      <c r="AX2218" s="56" t="e">
        <f t="shared" si="68"/>
        <v>#DIV/0!</v>
      </c>
      <c r="AY2218" s="56" t="e">
        <f t="shared" si="69"/>
        <v>#DIV/0!</v>
      </c>
      <c r="AZ2218" s="56" t="e">
        <f t="shared" si="70"/>
        <v>#DIV/0!</v>
      </c>
      <c r="BA2218" s="56" t="e">
        <f t="shared" si="71"/>
        <v>#DIV/0!</v>
      </c>
      <c r="BB2218" s="56" t="e">
        <f t="shared" si="72"/>
        <v>#DIV/0!</v>
      </c>
      <c r="BC2218" s="57" t="e">
        <f t="shared" si="73"/>
        <v>#DIV/0!</v>
      </c>
      <c r="BD2218" s="58" t="e">
        <f t="shared" si="74"/>
        <v>#DIV/0!</v>
      </c>
      <c r="BI2218" s="9" t="e">
        <f>VLOOKUP(BH2218,[1]definitions_list_lookup!$AB$12:$AC$17,2,FALSE)</f>
        <v>#N/A</v>
      </c>
    </row>
    <row r="2219" spans="1:61">
      <c r="A2219" s="8"/>
      <c r="D2219" s="9" t="s">
        <v>10</v>
      </c>
      <c r="G2219" s="10" t="str">
        <f t="shared" si="67"/>
        <v>-</v>
      </c>
      <c r="J2219" s="49" t="e">
        <f>IF(((VLOOKUP($G2219,[1]Depth_Lookup!$A$3:$J$561,9,FALSE))-(I2219/100))&gt;=0,"Good","Too Long")</f>
        <v>#N/A</v>
      </c>
      <c r="K2219" s="50" t="e">
        <f>(VLOOKUP($G2219,[1]Depth_Lookup!$A$3:$J$561,10,FALSE))+(H2219/100)</f>
        <v>#N/A</v>
      </c>
      <c r="L2219" s="50" t="e">
        <f>(VLOOKUP($G2219,[1]Depth_Lookup!$A$3:$J$561,10,FALSE))+(I2219/100)</f>
        <v>#N/A</v>
      </c>
      <c r="R2219" s="9"/>
      <c r="S2219" s="17"/>
      <c r="U2219" s="5"/>
      <c r="V2219" s="9"/>
      <c r="W2219" s="9"/>
      <c r="X2219" s="10" t="e">
        <f>VLOOKUP(W2219,[1]definitions_list_lookup!$V$12:$W$15,2,FALSE)</f>
        <v>#N/A</v>
      </c>
      <c r="Y2219" s="5"/>
      <c r="Z2219" s="17" t="e">
        <f>VLOOKUP(Y2219,[1]definitions_list_lookup!$AT$3:$AU$5,2,FALSE)</f>
        <v>#N/A</v>
      </c>
      <c r="AA2219" s="52"/>
      <c r="AC2219" s="9"/>
      <c r="AE2219" s="10" t="e">
        <f>VLOOKUP(AD2219,[1]definitions_list_lookup!$Y$12:$Z$15,2,FALSE)</f>
        <v>#N/A</v>
      </c>
      <c r="AF2219" s="5"/>
      <c r="AG2219" s="17" t="e">
        <f>VLOOKUP(AF2219,[1]definitions_list_lookup!$AT$3:$AU$5,2,FALSE)</f>
        <v>#N/A</v>
      </c>
      <c r="AI2219" s="2"/>
      <c r="AJ2219" s="2"/>
      <c r="AK2219" s="54"/>
      <c r="AL2219" s="54"/>
      <c r="AM2219" s="54"/>
      <c r="AN2219" s="54"/>
      <c r="AO2219" s="54"/>
      <c r="AP2219" s="54"/>
      <c r="AQ2219" s="54"/>
      <c r="AR2219" s="54"/>
      <c r="AS2219" s="54"/>
      <c r="AT2219" s="55"/>
      <c r="AU2219" s="55"/>
      <c r="AV2219" s="55"/>
      <c r="AW2219" s="55"/>
      <c r="AX2219" s="56" t="e">
        <f t="shared" si="68"/>
        <v>#DIV/0!</v>
      </c>
      <c r="AY2219" s="56" t="e">
        <f t="shared" si="69"/>
        <v>#DIV/0!</v>
      </c>
      <c r="AZ2219" s="56" t="e">
        <f t="shared" si="70"/>
        <v>#DIV/0!</v>
      </c>
      <c r="BA2219" s="56" t="e">
        <f t="shared" si="71"/>
        <v>#DIV/0!</v>
      </c>
      <c r="BB2219" s="56" t="e">
        <f t="shared" si="72"/>
        <v>#DIV/0!</v>
      </c>
      <c r="BC2219" s="57" t="e">
        <f t="shared" si="73"/>
        <v>#DIV/0!</v>
      </c>
      <c r="BD2219" s="58" t="e">
        <f t="shared" si="74"/>
        <v>#DIV/0!</v>
      </c>
      <c r="BI2219" s="9" t="e">
        <f>VLOOKUP(BH2219,[1]definitions_list_lookup!$AB$12:$AC$17,2,FALSE)</f>
        <v>#N/A</v>
      </c>
    </row>
    <row r="2220" spans="1:61">
      <c r="A2220" s="8"/>
      <c r="D2220" s="9" t="s">
        <v>10</v>
      </c>
      <c r="G2220" s="10" t="str">
        <f t="shared" si="67"/>
        <v>-</v>
      </c>
      <c r="J2220" s="49" t="e">
        <f>IF(((VLOOKUP($G2220,[1]Depth_Lookup!$A$3:$J$561,9,FALSE))-(I2220/100))&gt;=0,"Good","Too Long")</f>
        <v>#N/A</v>
      </c>
      <c r="K2220" s="50" t="e">
        <f>(VLOOKUP($G2220,[1]Depth_Lookup!$A$3:$J$561,10,FALSE))+(H2220/100)</f>
        <v>#N/A</v>
      </c>
      <c r="L2220" s="50" t="e">
        <f>(VLOOKUP($G2220,[1]Depth_Lookup!$A$3:$J$561,10,FALSE))+(I2220/100)</f>
        <v>#N/A</v>
      </c>
      <c r="R2220" s="9"/>
      <c r="S2220" s="17"/>
      <c r="U2220" s="5"/>
      <c r="V2220" s="9"/>
      <c r="W2220" s="9"/>
      <c r="X2220" s="10" t="e">
        <f>VLOOKUP(W2220,[1]definitions_list_lookup!$V$12:$W$15,2,FALSE)</f>
        <v>#N/A</v>
      </c>
      <c r="Y2220" s="5"/>
      <c r="Z2220" s="17" t="e">
        <f>VLOOKUP(Y2220,[1]definitions_list_lookup!$AT$3:$AU$5,2,FALSE)</f>
        <v>#N/A</v>
      </c>
      <c r="AA2220" s="52"/>
      <c r="AC2220" s="9"/>
      <c r="AE2220" s="10" t="e">
        <f>VLOOKUP(AD2220,[1]definitions_list_lookup!$Y$12:$Z$15,2,FALSE)</f>
        <v>#N/A</v>
      </c>
      <c r="AF2220" s="5"/>
      <c r="AG2220" s="17" t="e">
        <f>VLOOKUP(AF2220,[1]definitions_list_lookup!$AT$3:$AU$5,2,FALSE)</f>
        <v>#N/A</v>
      </c>
      <c r="AI2220" s="2"/>
      <c r="AJ2220" s="2"/>
      <c r="AK2220" s="54"/>
      <c r="AL2220" s="54"/>
      <c r="AM2220" s="54"/>
      <c r="AN2220" s="54"/>
      <c r="AO2220" s="54"/>
      <c r="AP2220" s="54"/>
      <c r="AQ2220" s="54"/>
      <c r="AR2220" s="54"/>
      <c r="AS2220" s="54"/>
      <c r="AT2220" s="55"/>
      <c r="AU2220" s="55"/>
      <c r="AV2220" s="55"/>
      <c r="AW2220" s="55"/>
      <c r="AX2220" s="56" t="e">
        <f t="shared" si="68"/>
        <v>#DIV/0!</v>
      </c>
      <c r="AY2220" s="56" t="e">
        <f t="shared" si="69"/>
        <v>#DIV/0!</v>
      </c>
      <c r="AZ2220" s="56" t="e">
        <f t="shared" si="70"/>
        <v>#DIV/0!</v>
      </c>
      <c r="BA2220" s="56" t="e">
        <f t="shared" si="71"/>
        <v>#DIV/0!</v>
      </c>
      <c r="BB2220" s="56" t="e">
        <f t="shared" si="72"/>
        <v>#DIV/0!</v>
      </c>
      <c r="BC2220" s="57" t="e">
        <f t="shared" si="73"/>
        <v>#DIV/0!</v>
      </c>
      <c r="BD2220" s="58" t="e">
        <f t="shared" si="74"/>
        <v>#DIV/0!</v>
      </c>
      <c r="BI2220" s="9" t="e">
        <f>VLOOKUP(BH2220,[1]definitions_list_lookup!$AB$12:$AC$17,2,FALSE)</f>
        <v>#N/A</v>
      </c>
    </row>
    <row r="2221" spans="1:61">
      <c r="A2221" s="8"/>
      <c r="D2221" s="9" t="s">
        <v>10</v>
      </c>
      <c r="G2221" s="10" t="str">
        <f t="shared" si="67"/>
        <v>-</v>
      </c>
      <c r="J2221" s="49" t="e">
        <f>IF(((VLOOKUP($G2221,[1]Depth_Lookup!$A$3:$J$561,9,FALSE))-(I2221/100))&gt;=0,"Good","Too Long")</f>
        <v>#N/A</v>
      </c>
      <c r="K2221" s="50" t="e">
        <f>(VLOOKUP($G2221,[1]Depth_Lookup!$A$3:$J$561,10,FALSE))+(H2221/100)</f>
        <v>#N/A</v>
      </c>
      <c r="L2221" s="50" t="e">
        <f>(VLOOKUP($G2221,[1]Depth_Lookup!$A$3:$J$561,10,FALSE))+(I2221/100)</f>
        <v>#N/A</v>
      </c>
      <c r="R2221" s="9"/>
      <c r="S2221" s="17"/>
      <c r="U2221" s="5"/>
      <c r="V2221" s="9"/>
      <c r="W2221" s="9"/>
      <c r="X2221" s="10" t="e">
        <f>VLOOKUP(W2221,[1]definitions_list_lookup!$V$12:$W$15,2,FALSE)</f>
        <v>#N/A</v>
      </c>
      <c r="Y2221" s="5"/>
      <c r="Z2221" s="17" t="e">
        <f>VLOOKUP(Y2221,[1]definitions_list_lookup!$AT$3:$AU$5,2,FALSE)</f>
        <v>#N/A</v>
      </c>
      <c r="AA2221" s="52"/>
      <c r="AC2221" s="9"/>
      <c r="AE2221" s="10" t="e">
        <f>VLOOKUP(AD2221,[1]definitions_list_lookup!$Y$12:$Z$15,2,FALSE)</f>
        <v>#N/A</v>
      </c>
      <c r="AF2221" s="5"/>
      <c r="AG2221" s="17" t="e">
        <f>VLOOKUP(AF2221,[1]definitions_list_lookup!$AT$3:$AU$5,2,FALSE)</f>
        <v>#N/A</v>
      </c>
      <c r="AI2221" s="2"/>
      <c r="AJ2221" s="2"/>
      <c r="AK2221" s="54"/>
      <c r="AL2221" s="54"/>
      <c r="AM2221" s="54"/>
      <c r="AN2221" s="54"/>
      <c r="AO2221" s="54"/>
      <c r="AP2221" s="54"/>
      <c r="AQ2221" s="54"/>
      <c r="AR2221" s="54"/>
      <c r="AS2221" s="54"/>
      <c r="AT2221" s="55"/>
      <c r="AU2221" s="55"/>
      <c r="AV2221" s="55"/>
      <c r="AW2221" s="55"/>
      <c r="AX2221" s="56" t="e">
        <f t="shared" si="68"/>
        <v>#DIV/0!</v>
      </c>
      <c r="AY2221" s="56" t="e">
        <f t="shared" si="69"/>
        <v>#DIV/0!</v>
      </c>
      <c r="AZ2221" s="56" t="e">
        <f t="shared" si="70"/>
        <v>#DIV/0!</v>
      </c>
      <c r="BA2221" s="56" t="e">
        <f t="shared" si="71"/>
        <v>#DIV/0!</v>
      </c>
      <c r="BB2221" s="56" t="e">
        <f t="shared" si="72"/>
        <v>#DIV/0!</v>
      </c>
      <c r="BC2221" s="57" t="e">
        <f t="shared" si="73"/>
        <v>#DIV/0!</v>
      </c>
      <c r="BD2221" s="58" t="e">
        <f t="shared" si="74"/>
        <v>#DIV/0!</v>
      </c>
      <c r="BI2221" s="9" t="e">
        <f>VLOOKUP(BH2221,[1]definitions_list_lookup!$AB$12:$AC$17,2,FALSE)</f>
        <v>#N/A</v>
      </c>
    </row>
    <row r="2222" spans="1:61">
      <c r="A2222" s="8"/>
      <c r="D2222" s="9" t="s">
        <v>10</v>
      </c>
      <c r="G2222" s="10" t="str">
        <f t="shared" si="67"/>
        <v>-</v>
      </c>
      <c r="J2222" s="49" t="e">
        <f>IF(((VLOOKUP($G2222,[1]Depth_Lookup!$A$3:$J$561,9,FALSE))-(I2222/100))&gt;=0,"Good","Too Long")</f>
        <v>#N/A</v>
      </c>
      <c r="K2222" s="50" t="e">
        <f>(VLOOKUP($G2222,[1]Depth_Lookup!$A$3:$J$561,10,FALSE))+(H2222/100)</f>
        <v>#N/A</v>
      </c>
      <c r="L2222" s="50" t="e">
        <f>(VLOOKUP($G2222,[1]Depth_Lookup!$A$3:$J$561,10,FALSE))+(I2222/100)</f>
        <v>#N/A</v>
      </c>
      <c r="R2222" s="9"/>
      <c r="S2222" s="17"/>
      <c r="U2222" s="5"/>
      <c r="V2222" s="9"/>
      <c r="W2222" s="9"/>
      <c r="X2222" s="10" t="e">
        <f>VLOOKUP(W2222,[1]definitions_list_lookup!$V$12:$W$15,2,FALSE)</f>
        <v>#N/A</v>
      </c>
      <c r="Y2222" s="5"/>
      <c r="Z2222" s="17" t="e">
        <f>VLOOKUP(Y2222,[1]definitions_list_lookup!$AT$3:$AU$5,2,FALSE)</f>
        <v>#N/A</v>
      </c>
      <c r="AA2222" s="52"/>
      <c r="AC2222" s="9"/>
      <c r="AE2222" s="10" t="e">
        <f>VLOOKUP(AD2222,[1]definitions_list_lookup!$Y$12:$Z$15,2,FALSE)</f>
        <v>#N/A</v>
      </c>
      <c r="AF2222" s="5"/>
      <c r="AG2222" s="17" t="e">
        <f>VLOOKUP(AF2222,[1]definitions_list_lookup!$AT$3:$AU$5,2,FALSE)</f>
        <v>#N/A</v>
      </c>
      <c r="AI2222" s="2"/>
      <c r="AJ2222" s="2"/>
      <c r="AK2222" s="54"/>
      <c r="AL2222" s="54"/>
      <c r="AM2222" s="54"/>
      <c r="AN2222" s="54"/>
      <c r="AO2222" s="54"/>
      <c r="AP2222" s="54"/>
      <c r="AQ2222" s="54"/>
      <c r="AR2222" s="54"/>
      <c r="AS2222" s="54"/>
      <c r="AT2222" s="55"/>
      <c r="AU2222" s="55"/>
      <c r="AV2222" s="55"/>
      <c r="AW2222" s="55"/>
      <c r="AX2222" s="56" t="e">
        <f t="shared" si="68"/>
        <v>#DIV/0!</v>
      </c>
      <c r="AY2222" s="56" t="e">
        <f t="shared" si="69"/>
        <v>#DIV/0!</v>
      </c>
      <c r="AZ2222" s="56" t="e">
        <f t="shared" si="70"/>
        <v>#DIV/0!</v>
      </c>
      <c r="BA2222" s="56" t="e">
        <f t="shared" si="71"/>
        <v>#DIV/0!</v>
      </c>
      <c r="BB2222" s="56" t="e">
        <f t="shared" si="72"/>
        <v>#DIV/0!</v>
      </c>
      <c r="BC2222" s="57" t="e">
        <f t="shared" si="73"/>
        <v>#DIV/0!</v>
      </c>
      <c r="BD2222" s="58" t="e">
        <f t="shared" si="74"/>
        <v>#DIV/0!</v>
      </c>
      <c r="BI2222" s="9" t="e">
        <f>VLOOKUP(BH2222,[1]definitions_list_lookup!$AB$12:$AC$17,2,FALSE)</f>
        <v>#N/A</v>
      </c>
    </row>
    <row r="2223" spans="1:61">
      <c r="A2223" s="8"/>
      <c r="D2223" s="9" t="s">
        <v>10</v>
      </c>
      <c r="G2223" s="10" t="str">
        <f t="shared" si="67"/>
        <v>-</v>
      </c>
      <c r="J2223" s="49" t="e">
        <f>IF(((VLOOKUP($G2223,[1]Depth_Lookup!$A$3:$J$561,9,FALSE))-(I2223/100))&gt;=0,"Good","Too Long")</f>
        <v>#N/A</v>
      </c>
      <c r="K2223" s="50" t="e">
        <f>(VLOOKUP($G2223,[1]Depth_Lookup!$A$3:$J$561,10,FALSE))+(H2223/100)</f>
        <v>#N/A</v>
      </c>
      <c r="L2223" s="50" t="e">
        <f>(VLOOKUP($G2223,[1]Depth_Lookup!$A$3:$J$561,10,FALSE))+(I2223/100)</f>
        <v>#N/A</v>
      </c>
      <c r="R2223" s="9"/>
      <c r="S2223" s="17"/>
      <c r="U2223" s="5"/>
      <c r="V2223" s="9"/>
      <c r="W2223" s="9"/>
      <c r="X2223" s="10" t="e">
        <f>VLOOKUP(W2223,[1]definitions_list_lookup!$V$12:$W$15,2,FALSE)</f>
        <v>#N/A</v>
      </c>
      <c r="Y2223" s="5"/>
      <c r="Z2223" s="17" t="e">
        <f>VLOOKUP(Y2223,[1]definitions_list_lookup!$AT$3:$AU$5,2,FALSE)</f>
        <v>#N/A</v>
      </c>
      <c r="AA2223" s="52"/>
      <c r="AC2223" s="9"/>
      <c r="AE2223" s="10" t="e">
        <f>VLOOKUP(AD2223,[1]definitions_list_lookup!$Y$12:$Z$15,2,FALSE)</f>
        <v>#N/A</v>
      </c>
      <c r="AF2223" s="5"/>
      <c r="AG2223" s="17" t="e">
        <f>VLOOKUP(AF2223,[1]definitions_list_lookup!$AT$3:$AU$5,2,FALSE)</f>
        <v>#N/A</v>
      </c>
      <c r="AI2223" s="2"/>
      <c r="AJ2223" s="2"/>
      <c r="AK2223" s="54"/>
      <c r="AL2223" s="54"/>
      <c r="AM2223" s="54"/>
      <c r="AN2223" s="54"/>
      <c r="AO2223" s="54"/>
      <c r="AP2223" s="54"/>
      <c r="AQ2223" s="54"/>
      <c r="AR2223" s="54"/>
      <c r="AS2223" s="54"/>
      <c r="AT2223" s="55"/>
      <c r="AU2223" s="55"/>
      <c r="AV2223" s="55"/>
      <c r="AW2223" s="55"/>
      <c r="AX2223" s="56" t="e">
        <f t="shared" si="68"/>
        <v>#DIV/0!</v>
      </c>
      <c r="AY2223" s="56" t="e">
        <f t="shared" si="69"/>
        <v>#DIV/0!</v>
      </c>
      <c r="AZ2223" s="56" t="e">
        <f t="shared" si="70"/>
        <v>#DIV/0!</v>
      </c>
      <c r="BA2223" s="56" t="e">
        <f t="shared" si="71"/>
        <v>#DIV/0!</v>
      </c>
      <c r="BB2223" s="56" t="e">
        <f t="shared" si="72"/>
        <v>#DIV/0!</v>
      </c>
      <c r="BC2223" s="57" t="e">
        <f t="shared" si="73"/>
        <v>#DIV/0!</v>
      </c>
      <c r="BD2223" s="58" t="e">
        <f t="shared" si="74"/>
        <v>#DIV/0!</v>
      </c>
      <c r="BI2223" s="9" t="e">
        <f>VLOOKUP(BH2223,[1]definitions_list_lookup!$AB$12:$AC$17,2,FALSE)</f>
        <v>#N/A</v>
      </c>
    </row>
    <row r="2224" spans="1:61">
      <c r="A2224" s="8"/>
      <c r="D2224" s="9" t="s">
        <v>10</v>
      </c>
      <c r="G2224" s="10" t="str">
        <f t="shared" si="67"/>
        <v>-</v>
      </c>
      <c r="J2224" s="49" t="e">
        <f>IF(((VLOOKUP($G2224,[1]Depth_Lookup!$A$3:$J$561,9,FALSE))-(I2224/100))&gt;=0,"Good","Too Long")</f>
        <v>#N/A</v>
      </c>
      <c r="K2224" s="50" t="e">
        <f>(VLOOKUP($G2224,[1]Depth_Lookup!$A$3:$J$561,10,FALSE))+(H2224/100)</f>
        <v>#N/A</v>
      </c>
      <c r="L2224" s="50" t="e">
        <f>(VLOOKUP($G2224,[1]Depth_Lookup!$A$3:$J$561,10,FALSE))+(I2224/100)</f>
        <v>#N/A</v>
      </c>
      <c r="R2224" s="9"/>
      <c r="S2224" s="17"/>
      <c r="U2224" s="5"/>
      <c r="V2224" s="9"/>
      <c r="W2224" s="9"/>
      <c r="X2224" s="10" t="e">
        <f>VLOOKUP(W2224,[1]definitions_list_lookup!$V$12:$W$15,2,FALSE)</f>
        <v>#N/A</v>
      </c>
      <c r="Y2224" s="5"/>
      <c r="Z2224" s="17" t="e">
        <f>VLOOKUP(Y2224,[1]definitions_list_lookup!$AT$3:$AU$5,2,FALSE)</f>
        <v>#N/A</v>
      </c>
      <c r="AA2224" s="52"/>
      <c r="AC2224" s="9"/>
      <c r="AE2224" s="10" t="e">
        <f>VLOOKUP(AD2224,[1]definitions_list_lookup!$Y$12:$Z$15,2,FALSE)</f>
        <v>#N/A</v>
      </c>
      <c r="AF2224" s="5"/>
      <c r="AG2224" s="17" t="e">
        <f>VLOOKUP(AF2224,[1]definitions_list_lookup!$AT$3:$AU$5,2,FALSE)</f>
        <v>#N/A</v>
      </c>
      <c r="AI2224" s="2"/>
      <c r="AJ2224" s="2"/>
      <c r="AK2224" s="54"/>
      <c r="AL2224" s="54"/>
      <c r="AM2224" s="54"/>
      <c r="AN2224" s="54"/>
      <c r="AO2224" s="54"/>
      <c r="AP2224" s="54"/>
      <c r="AQ2224" s="54"/>
      <c r="AR2224" s="54"/>
      <c r="AS2224" s="54"/>
      <c r="AT2224" s="55"/>
      <c r="AU2224" s="55"/>
      <c r="AV2224" s="55"/>
      <c r="AW2224" s="55"/>
      <c r="AX2224" s="56" t="e">
        <f t="shared" si="68"/>
        <v>#DIV/0!</v>
      </c>
      <c r="AY2224" s="56" t="e">
        <f t="shared" si="69"/>
        <v>#DIV/0!</v>
      </c>
      <c r="AZ2224" s="56" t="e">
        <f t="shared" si="70"/>
        <v>#DIV/0!</v>
      </c>
      <c r="BA2224" s="56" t="e">
        <f t="shared" si="71"/>
        <v>#DIV/0!</v>
      </c>
      <c r="BB2224" s="56" t="e">
        <f t="shared" si="72"/>
        <v>#DIV/0!</v>
      </c>
      <c r="BC2224" s="57" t="e">
        <f t="shared" si="73"/>
        <v>#DIV/0!</v>
      </c>
      <c r="BD2224" s="58" t="e">
        <f t="shared" si="74"/>
        <v>#DIV/0!</v>
      </c>
      <c r="BI2224" s="9" t="e">
        <f>VLOOKUP(BH2224,[1]definitions_list_lookup!$AB$12:$AC$17,2,FALSE)</f>
        <v>#N/A</v>
      </c>
    </row>
    <row r="2225" spans="1:61">
      <c r="A2225" s="8"/>
      <c r="D2225" s="9" t="s">
        <v>10</v>
      </c>
      <c r="G2225" s="10" t="str">
        <f t="shared" si="67"/>
        <v>-</v>
      </c>
      <c r="J2225" s="49" t="e">
        <f>IF(((VLOOKUP($G2225,[1]Depth_Lookup!$A$3:$J$561,9,FALSE))-(I2225/100))&gt;=0,"Good","Too Long")</f>
        <v>#N/A</v>
      </c>
      <c r="K2225" s="50" t="e">
        <f>(VLOOKUP($G2225,[1]Depth_Lookup!$A$3:$J$561,10,FALSE))+(H2225/100)</f>
        <v>#N/A</v>
      </c>
      <c r="L2225" s="50" t="e">
        <f>(VLOOKUP($G2225,[1]Depth_Lookup!$A$3:$J$561,10,FALSE))+(I2225/100)</f>
        <v>#N/A</v>
      </c>
      <c r="R2225" s="9"/>
      <c r="S2225" s="17"/>
      <c r="U2225" s="5"/>
      <c r="V2225" s="9"/>
      <c r="W2225" s="9"/>
      <c r="X2225" s="10" t="e">
        <f>VLOOKUP(W2225,[1]definitions_list_lookup!$V$12:$W$15,2,FALSE)</f>
        <v>#N/A</v>
      </c>
      <c r="Y2225" s="5"/>
      <c r="Z2225" s="17" t="e">
        <f>VLOOKUP(Y2225,[1]definitions_list_lookup!$AT$3:$AU$5,2,FALSE)</f>
        <v>#N/A</v>
      </c>
      <c r="AA2225" s="52"/>
      <c r="AC2225" s="9"/>
      <c r="AE2225" s="10" t="e">
        <f>VLOOKUP(AD2225,[1]definitions_list_lookup!$Y$12:$Z$15,2,FALSE)</f>
        <v>#N/A</v>
      </c>
      <c r="AF2225" s="5"/>
      <c r="AG2225" s="17" t="e">
        <f>VLOOKUP(AF2225,[1]definitions_list_lookup!$AT$3:$AU$5,2,FALSE)</f>
        <v>#N/A</v>
      </c>
      <c r="AI2225" s="2"/>
      <c r="AJ2225" s="2"/>
      <c r="AK2225" s="54"/>
      <c r="AL2225" s="54"/>
      <c r="AM2225" s="54"/>
      <c r="AN2225" s="54"/>
      <c r="AO2225" s="54"/>
      <c r="AP2225" s="54"/>
      <c r="AQ2225" s="54"/>
      <c r="AR2225" s="54"/>
      <c r="AS2225" s="54"/>
      <c r="AT2225" s="55"/>
      <c r="AU2225" s="55"/>
      <c r="AV2225" s="55"/>
      <c r="AW2225" s="55"/>
      <c r="AX2225" s="56" t="e">
        <f t="shared" si="68"/>
        <v>#DIV/0!</v>
      </c>
      <c r="AY2225" s="56" t="e">
        <f t="shared" si="69"/>
        <v>#DIV/0!</v>
      </c>
      <c r="AZ2225" s="56" t="e">
        <f t="shared" si="70"/>
        <v>#DIV/0!</v>
      </c>
      <c r="BA2225" s="56" t="e">
        <f t="shared" si="71"/>
        <v>#DIV/0!</v>
      </c>
      <c r="BB2225" s="56" t="e">
        <f t="shared" si="72"/>
        <v>#DIV/0!</v>
      </c>
      <c r="BC2225" s="57" t="e">
        <f t="shared" si="73"/>
        <v>#DIV/0!</v>
      </c>
      <c r="BD2225" s="58" t="e">
        <f t="shared" si="74"/>
        <v>#DIV/0!</v>
      </c>
      <c r="BI2225" s="9" t="e">
        <f>VLOOKUP(BH2225,[1]definitions_list_lookup!$AB$12:$AC$17,2,FALSE)</f>
        <v>#N/A</v>
      </c>
    </row>
    <row r="2226" spans="1:61">
      <c r="A2226" s="8"/>
      <c r="D2226" s="9" t="s">
        <v>10</v>
      </c>
      <c r="G2226" s="10" t="str">
        <f t="shared" si="67"/>
        <v>-</v>
      </c>
      <c r="J2226" s="49" t="e">
        <f>IF(((VLOOKUP($G2226,[1]Depth_Lookup!$A$3:$J$561,9,FALSE))-(I2226/100))&gt;=0,"Good","Too Long")</f>
        <v>#N/A</v>
      </c>
      <c r="K2226" s="50" t="e">
        <f>(VLOOKUP($G2226,[1]Depth_Lookup!$A$3:$J$561,10,FALSE))+(H2226/100)</f>
        <v>#N/A</v>
      </c>
      <c r="L2226" s="50" t="e">
        <f>(VLOOKUP($G2226,[1]Depth_Lookup!$A$3:$J$561,10,FALSE))+(I2226/100)</f>
        <v>#N/A</v>
      </c>
      <c r="R2226" s="9"/>
      <c r="S2226" s="17"/>
      <c r="U2226" s="5"/>
      <c r="V2226" s="9"/>
      <c r="W2226" s="9"/>
      <c r="X2226" s="10" t="e">
        <f>VLOOKUP(W2226,[1]definitions_list_lookup!$V$12:$W$15,2,FALSE)</f>
        <v>#N/A</v>
      </c>
      <c r="Y2226" s="5"/>
      <c r="Z2226" s="17" t="e">
        <f>VLOOKUP(Y2226,[1]definitions_list_lookup!$AT$3:$AU$5,2,FALSE)</f>
        <v>#N/A</v>
      </c>
      <c r="AA2226" s="52"/>
      <c r="AC2226" s="9"/>
      <c r="AE2226" s="10" t="e">
        <f>VLOOKUP(AD2226,[1]definitions_list_lookup!$Y$12:$Z$15,2,FALSE)</f>
        <v>#N/A</v>
      </c>
      <c r="AF2226" s="5"/>
      <c r="AG2226" s="17" t="e">
        <f>VLOOKUP(AF2226,[1]definitions_list_lookup!$AT$3:$AU$5,2,FALSE)</f>
        <v>#N/A</v>
      </c>
      <c r="AI2226" s="2"/>
      <c r="AJ2226" s="2"/>
      <c r="AK2226" s="54"/>
      <c r="AL2226" s="54"/>
      <c r="AM2226" s="54"/>
      <c r="AN2226" s="54"/>
      <c r="AO2226" s="54"/>
      <c r="AP2226" s="54"/>
      <c r="AQ2226" s="54"/>
      <c r="AR2226" s="54"/>
      <c r="AS2226" s="54"/>
      <c r="AT2226" s="55"/>
      <c r="AU2226" s="55"/>
      <c r="AV2226" s="55"/>
      <c r="AW2226" s="55"/>
      <c r="AX2226" s="56" t="e">
        <f t="shared" si="68"/>
        <v>#DIV/0!</v>
      </c>
      <c r="AY2226" s="56" t="e">
        <f t="shared" si="69"/>
        <v>#DIV/0!</v>
      </c>
      <c r="AZ2226" s="56" t="e">
        <f t="shared" si="70"/>
        <v>#DIV/0!</v>
      </c>
      <c r="BA2226" s="56" t="e">
        <f t="shared" si="71"/>
        <v>#DIV/0!</v>
      </c>
      <c r="BB2226" s="56" t="e">
        <f t="shared" si="72"/>
        <v>#DIV/0!</v>
      </c>
      <c r="BC2226" s="57" t="e">
        <f t="shared" si="73"/>
        <v>#DIV/0!</v>
      </c>
      <c r="BD2226" s="58" t="e">
        <f t="shared" si="74"/>
        <v>#DIV/0!</v>
      </c>
      <c r="BI2226" s="9" t="e">
        <f>VLOOKUP(BH2226,[1]definitions_list_lookup!$AB$12:$AC$17,2,FALSE)</f>
        <v>#N/A</v>
      </c>
    </row>
    <row r="2227" spans="1:61">
      <c r="A2227" s="8"/>
      <c r="D2227" s="9" t="s">
        <v>10</v>
      </c>
      <c r="G2227" s="10" t="str">
        <f t="shared" si="67"/>
        <v>-</v>
      </c>
      <c r="J2227" s="49" t="e">
        <f>IF(((VLOOKUP($G2227,[1]Depth_Lookup!$A$3:$J$561,9,FALSE))-(I2227/100))&gt;=0,"Good","Too Long")</f>
        <v>#N/A</v>
      </c>
      <c r="K2227" s="50" t="e">
        <f>(VLOOKUP($G2227,[1]Depth_Lookup!$A$3:$J$561,10,FALSE))+(H2227/100)</f>
        <v>#N/A</v>
      </c>
      <c r="L2227" s="50" t="e">
        <f>(VLOOKUP($G2227,[1]Depth_Lookup!$A$3:$J$561,10,FALSE))+(I2227/100)</f>
        <v>#N/A</v>
      </c>
      <c r="R2227" s="9"/>
      <c r="S2227" s="17"/>
      <c r="U2227" s="5"/>
      <c r="V2227" s="9"/>
      <c r="W2227" s="9"/>
      <c r="X2227" s="10" t="e">
        <f>VLOOKUP(W2227,[1]definitions_list_lookup!$V$12:$W$15,2,FALSE)</f>
        <v>#N/A</v>
      </c>
      <c r="Y2227" s="5"/>
      <c r="Z2227" s="17" t="e">
        <f>VLOOKUP(Y2227,[1]definitions_list_lookup!$AT$3:$AU$5,2,FALSE)</f>
        <v>#N/A</v>
      </c>
      <c r="AA2227" s="52"/>
      <c r="AC2227" s="9"/>
      <c r="AE2227" s="10" t="e">
        <f>VLOOKUP(AD2227,[1]definitions_list_lookup!$Y$12:$Z$15,2,FALSE)</f>
        <v>#N/A</v>
      </c>
      <c r="AF2227" s="5"/>
      <c r="AG2227" s="17" t="e">
        <f>VLOOKUP(AF2227,[1]definitions_list_lookup!$AT$3:$AU$5,2,FALSE)</f>
        <v>#N/A</v>
      </c>
      <c r="AI2227" s="2"/>
      <c r="AJ2227" s="2"/>
      <c r="AK2227" s="54"/>
      <c r="AL2227" s="54"/>
      <c r="AM2227" s="54"/>
      <c r="AN2227" s="54"/>
      <c r="AO2227" s="54"/>
      <c r="AP2227" s="54"/>
      <c r="AQ2227" s="54"/>
      <c r="AR2227" s="54"/>
      <c r="AS2227" s="54"/>
      <c r="AT2227" s="55"/>
      <c r="AU2227" s="55"/>
      <c r="AV2227" s="55"/>
      <c r="AW2227" s="55"/>
      <c r="AX2227" s="56" t="e">
        <f t="shared" si="68"/>
        <v>#DIV/0!</v>
      </c>
      <c r="AY2227" s="56" t="e">
        <f t="shared" si="69"/>
        <v>#DIV/0!</v>
      </c>
      <c r="AZ2227" s="56" t="e">
        <f t="shared" si="70"/>
        <v>#DIV/0!</v>
      </c>
      <c r="BA2227" s="56" t="e">
        <f t="shared" si="71"/>
        <v>#DIV/0!</v>
      </c>
      <c r="BB2227" s="56" t="e">
        <f t="shared" si="72"/>
        <v>#DIV/0!</v>
      </c>
      <c r="BC2227" s="57" t="e">
        <f t="shared" si="73"/>
        <v>#DIV/0!</v>
      </c>
      <c r="BD2227" s="58" t="e">
        <f t="shared" si="74"/>
        <v>#DIV/0!</v>
      </c>
      <c r="BI2227" s="9" t="e">
        <f>VLOOKUP(BH2227,[1]definitions_list_lookup!$AB$12:$AC$17,2,FALSE)</f>
        <v>#N/A</v>
      </c>
    </row>
    <row r="2228" spans="1:61">
      <c r="A2228" s="8"/>
      <c r="D2228" s="9" t="s">
        <v>10</v>
      </c>
      <c r="G2228" s="10" t="str">
        <f t="shared" si="67"/>
        <v>-</v>
      </c>
      <c r="J2228" s="49" t="e">
        <f>IF(((VLOOKUP($G2228,[1]Depth_Lookup!$A$3:$J$561,9,FALSE))-(I2228/100))&gt;=0,"Good","Too Long")</f>
        <v>#N/A</v>
      </c>
      <c r="K2228" s="50" t="e">
        <f>(VLOOKUP($G2228,[1]Depth_Lookup!$A$3:$J$561,10,FALSE))+(H2228/100)</f>
        <v>#N/A</v>
      </c>
      <c r="L2228" s="50" t="e">
        <f>(VLOOKUP($G2228,[1]Depth_Lookup!$A$3:$J$561,10,FALSE))+(I2228/100)</f>
        <v>#N/A</v>
      </c>
      <c r="R2228" s="9"/>
      <c r="S2228" s="17"/>
      <c r="U2228" s="5"/>
      <c r="V2228" s="9"/>
      <c r="W2228" s="9"/>
      <c r="X2228" s="10" t="e">
        <f>VLOOKUP(W2228,[1]definitions_list_lookup!$V$12:$W$15,2,FALSE)</f>
        <v>#N/A</v>
      </c>
      <c r="Y2228" s="5"/>
      <c r="Z2228" s="17" t="e">
        <f>VLOOKUP(Y2228,[1]definitions_list_lookup!$AT$3:$AU$5,2,FALSE)</f>
        <v>#N/A</v>
      </c>
      <c r="AA2228" s="52"/>
      <c r="AC2228" s="9"/>
      <c r="AE2228" s="10" t="e">
        <f>VLOOKUP(AD2228,[1]definitions_list_lookup!$Y$12:$Z$15,2,FALSE)</f>
        <v>#N/A</v>
      </c>
      <c r="AF2228" s="5"/>
      <c r="AG2228" s="17" t="e">
        <f>VLOOKUP(AF2228,[1]definitions_list_lookup!$AT$3:$AU$5,2,FALSE)</f>
        <v>#N/A</v>
      </c>
      <c r="AI2228" s="2"/>
      <c r="AJ2228" s="2"/>
      <c r="AK2228" s="54"/>
      <c r="AL2228" s="54"/>
      <c r="AM2228" s="54"/>
      <c r="AN2228" s="54"/>
      <c r="AO2228" s="54"/>
      <c r="AP2228" s="54"/>
      <c r="AQ2228" s="54"/>
      <c r="AR2228" s="54"/>
      <c r="AS2228" s="54"/>
      <c r="AT2228" s="55"/>
      <c r="AU2228" s="55"/>
      <c r="AV2228" s="55"/>
      <c r="AW2228" s="55"/>
      <c r="AX2228" s="56" t="e">
        <f t="shared" si="68"/>
        <v>#DIV/0!</v>
      </c>
      <c r="AY2228" s="56" t="e">
        <f t="shared" si="69"/>
        <v>#DIV/0!</v>
      </c>
      <c r="AZ2228" s="56" t="e">
        <f t="shared" si="70"/>
        <v>#DIV/0!</v>
      </c>
      <c r="BA2228" s="56" t="e">
        <f t="shared" si="71"/>
        <v>#DIV/0!</v>
      </c>
      <c r="BB2228" s="56" t="e">
        <f t="shared" si="72"/>
        <v>#DIV/0!</v>
      </c>
      <c r="BC2228" s="57" t="e">
        <f t="shared" si="73"/>
        <v>#DIV/0!</v>
      </c>
      <c r="BD2228" s="58" t="e">
        <f t="shared" si="74"/>
        <v>#DIV/0!</v>
      </c>
      <c r="BI2228" s="9" t="e">
        <f>VLOOKUP(BH2228,[1]definitions_list_lookup!$AB$12:$AC$17,2,FALSE)</f>
        <v>#N/A</v>
      </c>
    </row>
    <row r="2229" spans="1:61">
      <c r="A2229" s="8"/>
      <c r="D2229" s="9" t="s">
        <v>10</v>
      </c>
      <c r="G2229" s="10" t="str">
        <f t="shared" si="67"/>
        <v>-</v>
      </c>
      <c r="J2229" s="49" t="e">
        <f>IF(((VLOOKUP($G2229,[1]Depth_Lookup!$A$3:$J$561,9,FALSE))-(I2229/100))&gt;=0,"Good","Too Long")</f>
        <v>#N/A</v>
      </c>
      <c r="K2229" s="50" t="e">
        <f>(VLOOKUP($G2229,[1]Depth_Lookup!$A$3:$J$561,10,FALSE))+(H2229/100)</f>
        <v>#N/A</v>
      </c>
      <c r="L2229" s="50" t="e">
        <f>(VLOOKUP($G2229,[1]Depth_Lookup!$A$3:$J$561,10,FALSE))+(I2229/100)</f>
        <v>#N/A</v>
      </c>
      <c r="R2229" s="9"/>
      <c r="S2229" s="17"/>
      <c r="U2229" s="5"/>
      <c r="V2229" s="9"/>
      <c r="W2229" s="9"/>
      <c r="X2229" s="10" t="e">
        <f>VLOOKUP(W2229,[1]definitions_list_lookup!$V$12:$W$15,2,FALSE)</f>
        <v>#N/A</v>
      </c>
      <c r="Y2229" s="5"/>
      <c r="Z2229" s="17" t="e">
        <f>VLOOKUP(Y2229,[1]definitions_list_lookup!$AT$3:$AU$5,2,FALSE)</f>
        <v>#N/A</v>
      </c>
      <c r="AA2229" s="52"/>
      <c r="AC2229" s="9"/>
      <c r="AE2229" s="10" t="e">
        <f>VLOOKUP(AD2229,[1]definitions_list_lookup!$Y$12:$Z$15,2,FALSE)</f>
        <v>#N/A</v>
      </c>
      <c r="AF2229" s="5"/>
      <c r="AG2229" s="17" t="e">
        <f>VLOOKUP(AF2229,[1]definitions_list_lookup!$AT$3:$AU$5,2,FALSE)</f>
        <v>#N/A</v>
      </c>
      <c r="AI2229" s="2"/>
      <c r="AJ2229" s="2"/>
      <c r="AK2229" s="54"/>
      <c r="AL2229" s="54"/>
      <c r="AM2229" s="54"/>
      <c r="AN2229" s="54"/>
      <c r="AO2229" s="54"/>
      <c r="AP2229" s="54"/>
      <c r="AQ2229" s="54"/>
      <c r="AR2229" s="54"/>
      <c r="AS2229" s="54"/>
      <c r="AT2229" s="55"/>
      <c r="AU2229" s="55"/>
      <c r="AV2229" s="55"/>
      <c r="AW2229" s="55"/>
      <c r="AX2229" s="56" t="e">
        <f t="shared" si="68"/>
        <v>#DIV/0!</v>
      </c>
      <c r="AY2229" s="56" t="e">
        <f t="shared" si="69"/>
        <v>#DIV/0!</v>
      </c>
      <c r="AZ2229" s="56" t="e">
        <f t="shared" si="70"/>
        <v>#DIV/0!</v>
      </c>
      <c r="BA2229" s="56" t="e">
        <f t="shared" si="71"/>
        <v>#DIV/0!</v>
      </c>
      <c r="BB2229" s="56" t="e">
        <f t="shared" si="72"/>
        <v>#DIV/0!</v>
      </c>
      <c r="BC2229" s="57" t="e">
        <f t="shared" si="73"/>
        <v>#DIV/0!</v>
      </c>
      <c r="BD2229" s="58" t="e">
        <f t="shared" si="74"/>
        <v>#DIV/0!</v>
      </c>
      <c r="BI2229" s="9" t="e">
        <f>VLOOKUP(BH2229,[1]definitions_list_lookup!$AB$12:$AC$17,2,FALSE)</f>
        <v>#N/A</v>
      </c>
    </row>
    <row r="2230" spans="1:61">
      <c r="A2230" s="8"/>
      <c r="D2230" s="9" t="s">
        <v>10</v>
      </c>
      <c r="G2230" s="10" t="str">
        <f t="shared" si="67"/>
        <v>-</v>
      </c>
      <c r="J2230" s="49" t="e">
        <f>IF(((VLOOKUP($G2230,[1]Depth_Lookup!$A$3:$J$561,9,FALSE))-(I2230/100))&gt;=0,"Good","Too Long")</f>
        <v>#N/A</v>
      </c>
      <c r="K2230" s="50" t="e">
        <f>(VLOOKUP($G2230,[1]Depth_Lookup!$A$3:$J$561,10,FALSE))+(H2230/100)</f>
        <v>#N/A</v>
      </c>
      <c r="L2230" s="50" t="e">
        <f>(VLOOKUP($G2230,[1]Depth_Lookup!$A$3:$J$561,10,FALSE))+(I2230/100)</f>
        <v>#N/A</v>
      </c>
      <c r="R2230" s="9"/>
      <c r="S2230" s="17"/>
      <c r="U2230" s="5"/>
      <c r="V2230" s="9"/>
      <c r="W2230" s="9"/>
      <c r="X2230" s="10" t="e">
        <f>VLOOKUP(W2230,[1]definitions_list_lookup!$V$12:$W$15,2,FALSE)</f>
        <v>#N/A</v>
      </c>
      <c r="Y2230" s="5"/>
      <c r="Z2230" s="17" t="e">
        <f>VLOOKUP(Y2230,[1]definitions_list_lookup!$AT$3:$AU$5,2,FALSE)</f>
        <v>#N/A</v>
      </c>
      <c r="AA2230" s="52"/>
      <c r="AC2230" s="9"/>
      <c r="AE2230" s="10" t="e">
        <f>VLOOKUP(AD2230,[1]definitions_list_lookup!$Y$12:$Z$15,2,FALSE)</f>
        <v>#N/A</v>
      </c>
      <c r="AF2230" s="5"/>
      <c r="AG2230" s="17" t="e">
        <f>VLOOKUP(AF2230,[1]definitions_list_lookup!$AT$3:$AU$5,2,FALSE)</f>
        <v>#N/A</v>
      </c>
      <c r="AI2230" s="2"/>
      <c r="AJ2230" s="2"/>
      <c r="AK2230" s="54"/>
      <c r="AL2230" s="54"/>
      <c r="AM2230" s="54"/>
      <c r="AN2230" s="54"/>
      <c r="AO2230" s="54"/>
      <c r="AP2230" s="54"/>
      <c r="AQ2230" s="54"/>
      <c r="AR2230" s="54"/>
      <c r="AS2230" s="54"/>
      <c r="AT2230" s="55"/>
      <c r="AU2230" s="55"/>
      <c r="AV2230" s="55"/>
      <c r="AW2230" s="55"/>
      <c r="AX2230" s="56" t="e">
        <f t="shared" si="68"/>
        <v>#DIV/0!</v>
      </c>
      <c r="AY2230" s="56" t="e">
        <f t="shared" si="69"/>
        <v>#DIV/0!</v>
      </c>
      <c r="AZ2230" s="56" t="e">
        <f t="shared" si="70"/>
        <v>#DIV/0!</v>
      </c>
      <c r="BA2230" s="56" t="e">
        <f t="shared" si="71"/>
        <v>#DIV/0!</v>
      </c>
      <c r="BB2230" s="56" t="e">
        <f t="shared" si="72"/>
        <v>#DIV/0!</v>
      </c>
      <c r="BC2230" s="57" t="e">
        <f t="shared" si="73"/>
        <v>#DIV/0!</v>
      </c>
      <c r="BD2230" s="58" t="e">
        <f t="shared" si="74"/>
        <v>#DIV/0!</v>
      </c>
      <c r="BI2230" s="9" t="e">
        <f>VLOOKUP(BH2230,[1]definitions_list_lookup!$AB$12:$AC$17,2,FALSE)</f>
        <v>#N/A</v>
      </c>
    </row>
    <row r="2231" spans="1:61">
      <c r="A2231" s="8"/>
      <c r="D2231" s="9" t="s">
        <v>10</v>
      </c>
      <c r="G2231" s="10" t="str">
        <f t="shared" si="67"/>
        <v>-</v>
      </c>
      <c r="J2231" s="49" t="e">
        <f>IF(((VLOOKUP($G2231,[1]Depth_Lookup!$A$3:$J$561,9,FALSE))-(I2231/100))&gt;=0,"Good","Too Long")</f>
        <v>#N/A</v>
      </c>
      <c r="K2231" s="50" t="e">
        <f>(VLOOKUP($G2231,[1]Depth_Lookup!$A$3:$J$561,10,FALSE))+(H2231/100)</f>
        <v>#N/A</v>
      </c>
      <c r="L2231" s="50" t="e">
        <f>(VLOOKUP($G2231,[1]Depth_Lookup!$A$3:$J$561,10,FALSE))+(I2231/100)</f>
        <v>#N/A</v>
      </c>
      <c r="R2231" s="9"/>
      <c r="S2231" s="17"/>
      <c r="U2231" s="5"/>
      <c r="V2231" s="9"/>
      <c r="W2231" s="9"/>
      <c r="X2231" s="10" t="e">
        <f>VLOOKUP(W2231,[1]definitions_list_lookup!$V$12:$W$15,2,FALSE)</f>
        <v>#N/A</v>
      </c>
      <c r="Y2231" s="5"/>
      <c r="Z2231" s="17" t="e">
        <f>VLOOKUP(Y2231,[1]definitions_list_lookup!$AT$3:$AU$5,2,FALSE)</f>
        <v>#N/A</v>
      </c>
      <c r="AA2231" s="52"/>
      <c r="AC2231" s="9"/>
      <c r="AE2231" s="10" t="e">
        <f>VLOOKUP(AD2231,[1]definitions_list_lookup!$Y$12:$Z$15,2,FALSE)</f>
        <v>#N/A</v>
      </c>
      <c r="AF2231" s="5"/>
      <c r="AG2231" s="17" t="e">
        <f>VLOOKUP(AF2231,[1]definitions_list_lookup!$AT$3:$AU$5,2,FALSE)</f>
        <v>#N/A</v>
      </c>
      <c r="AI2231" s="2"/>
      <c r="AJ2231" s="2"/>
      <c r="AK2231" s="54"/>
      <c r="AL2231" s="54"/>
      <c r="AM2231" s="54"/>
      <c r="AN2231" s="54"/>
      <c r="AO2231" s="54"/>
      <c r="AP2231" s="54"/>
      <c r="AQ2231" s="54"/>
      <c r="AR2231" s="54"/>
      <c r="AS2231" s="54"/>
      <c r="AT2231" s="55"/>
      <c r="AU2231" s="55"/>
      <c r="AV2231" s="55"/>
      <c r="AW2231" s="55"/>
      <c r="AX2231" s="56" t="e">
        <f t="shared" si="68"/>
        <v>#DIV/0!</v>
      </c>
      <c r="AY2231" s="56" t="e">
        <f t="shared" si="69"/>
        <v>#DIV/0!</v>
      </c>
      <c r="AZ2231" s="56" t="e">
        <f t="shared" si="70"/>
        <v>#DIV/0!</v>
      </c>
      <c r="BA2231" s="56" t="e">
        <f t="shared" si="71"/>
        <v>#DIV/0!</v>
      </c>
      <c r="BB2231" s="56" t="e">
        <f t="shared" si="72"/>
        <v>#DIV/0!</v>
      </c>
      <c r="BC2231" s="57" t="e">
        <f t="shared" si="73"/>
        <v>#DIV/0!</v>
      </c>
      <c r="BD2231" s="58" t="e">
        <f t="shared" si="74"/>
        <v>#DIV/0!</v>
      </c>
      <c r="BI2231" s="9" t="e">
        <f>VLOOKUP(BH2231,[1]definitions_list_lookup!$AB$12:$AC$17,2,FALSE)</f>
        <v>#N/A</v>
      </c>
    </row>
    <row r="2232" spans="1:61">
      <c r="A2232" s="8"/>
      <c r="D2232" s="9" t="s">
        <v>10</v>
      </c>
      <c r="G2232" s="10" t="str">
        <f t="shared" si="67"/>
        <v>-</v>
      </c>
      <c r="J2232" s="49" t="e">
        <f>IF(((VLOOKUP($G2232,[1]Depth_Lookup!$A$3:$J$561,9,FALSE))-(I2232/100))&gt;=0,"Good","Too Long")</f>
        <v>#N/A</v>
      </c>
      <c r="K2232" s="50" t="e">
        <f>(VLOOKUP($G2232,[1]Depth_Lookup!$A$3:$J$561,10,FALSE))+(H2232/100)</f>
        <v>#N/A</v>
      </c>
      <c r="L2232" s="50" t="e">
        <f>(VLOOKUP($G2232,[1]Depth_Lookup!$A$3:$J$561,10,FALSE))+(I2232/100)</f>
        <v>#N/A</v>
      </c>
      <c r="R2232" s="9"/>
      <c r="S2232" s="17"/>
      <c r="U2232" s="5"/>
      <c r="V2232" s="9"/>
      <c r="W2232" s="9"/>
      <c r="X2232" s="10" t="e">
        <f>VLOOKUP(W2232,[1]definitions_list_lookup!$V$12:$W$15,2,FALSE)</f>
        <v>#N/A</v>
      </c>
      <c r="Y2232" s="5"/>
      <c r="Z2232" s="17" t="e">
        <f>VLOOKUP(Y2232,[1]definitions_list_lookup!$AT$3:$AU$5,2,FALSE)</f>
        <v>#N/A</v>
      </c>
      <c r="AA2232" s="52"/>
      <c r="AC2232" s="9"/>
      <c r="AE2232" s="10" t="e">
        <f>VLOOKUP(AD2232,[1]definitions_list_lookup!$Y$12:$Z$15,2,FALSE)</f>
        <v>#N/A</v>
      </c>
      <c r="AF2232" s="5"/>
      <c r="AG2232" s="17" t="e">
        <f>VLOOKUP(AF2232,[1]definitions_list_lookup!$AT$3:$AU$5,2,FALSE)</f>
        <v>#N/A</v>
      </c>
      <c r="AI2232" s="2"/>
      <c r="AJ2232" s="2"/>
      <c r="AK2232" s="54"/>
      <c r="AL2232" s="54"/>
      <c r="AM2232" s="54"/>
      <c r="AN2232" s="54"/>
      <c r="AO2232" s="54"/>
      <c r="AP2232" s="54"/>
      <c r="AQ2232" s="54"/>
      <c r="AR2232" s="54"/>
      <c r="AS2232" s="54"/>
      <c r="AT2232" s="55"/>
      <c r="AU2232" s="55"/>
      <c r="AV2232" s="55"/>
      <c r="AW2232" s="55"/>
      <c r="AX2232" s="56" t="e">
        <f t="shared" si="68"/>
        <v>#DIV/0!</v>
      </c>
      <c r="AY2232" s="56" t="e">
        <f t="shared" si="69"/>
        <v>#DIV/0!</v>
      </c>
      <c r="AZ2232" s="56" t="e">
        <f t="shared" si="70"/>
        <v>#DIV/0!</v>
      </c>
      <c r="BA2232" s="56" t="e">
        <f t="shared" si="71"/>
        <v>#DIV/0!</v>
      </c>
      <c r="BB2232" s="56" t="e">
        <f t="shared" si="72"/>
        <v>#DIV/0!</v>
      </c>
      <c r="BC2232" s="57" t="e">
        <f t="shared" si="73"/>
        <v>#DIV/0!</v>
      </c>
      <c r="BD2232" s="58" t="e">
        <f t="shared" si="74"/>
        <v>#DIV/0!</v>
      </c>
      <c r="BI2232" s="9" t="e">
        <f>VLOOKUP(BH2232,[1]definitions_list_lookup!$AB$12:$AC$17,2,FALSE)</f>
        <v>#N/A</v>
      </c>
    </row>
    <row r="2233" spans="1:61">
      <c r="A2233" s="8"/>
      <c r="D2233" s="9" t="s">
        <v>10</v>
      </c>
      <c r="G2233" s="10" t="str">
        <f t="shared" si="67"/>
        <v>-</v>
      </c>
      <c r="J2233" s="49" t="e">
        <f>IF(((VLOOKUP($G2233,[1]Depth_Lookup!$A$3:$J$561,9,FALSE))-(I2233/100))&gt;=0,"Good","Too Long")</f>
        <v>#N/A</v>
      </c>
      <c r="K2233" s="50" t="e">
        <f>(VLOOKUP($G2233,[1]Depth_Lookup!$A$3:$J$561,10,FALSE))+(H2233/100)</f>
        <v>#N/A</v>
      </c>
      <c r="L2233" s="50" t="e">
        <f>(VLOOKUP($G2233,[1]Depth_Lookup!$A$3:$J$561,10,FALSE))+(I2233/100)</f>
        <v>#N/A</v>
      </c>
      <c r="R2233" s="9"/>
      <c r="S2233" s="17"/>
      <c r="U2233" s="5"/>
      <c r="V2233" s="9"/>
      <c r="W2233" s="9"/>
      <c r="X2233" s="10" t="e">
        <f>VLOOKUP(W2233,[1]definitions_list_lookup!$V$12:$W$15,2,FALSE)</f>
        <v>#N/A</v>
      </c>
      <c r="Y2233" s="5"/>
      <c r="Z2233" s="17" t="e">
        <f>VLOOKUP(Y2233,[1]definitions_list_lookup!$AT$3:$AU$5,2,FALSE)</f>
        <v>#N/A</v>
      </c>
      <c r="AA2233" s="52"/>
      <c r="AC2233" s="9"/>
      <c r="AE2233" s="10" t="e">
        <f>VLOOKUP(AD2233,[1]definitions_list_lookup!$Y$12:$Z$15,2,FALSE)</f>
        <v>#N/A</v>
      </c>
      <c r="AF2233" s="5"/>
      <c r="AG2233" s="17" t="e">
        <f>VLOOKUP(AF2233,[1]definitions_list_lookup!$AT$3:$AU$5,2,FALSE)</f>
        <v>#N/A</v>
      </c>
      <c r="AI2233" s="2"/>
      <c r="AJ2233" s="2"/>
      <c r="AK2233" s="54"/>
      <c r="AL2233" s="54"/>
      <c r="AM2233" s="54"/>
      <c r="AN2233" s="54"/>
      <c r="AO2233" s="54"/>
      <c r="AP2233" s="54"/>
      <c r="AQ2233" s="54"/>
      <c r="AR2233" s="54"/>
      <c r="AS2233" s="54"/>
      <c r="AT2233" s="55"/>
      <c r="AU2233" s="55"/>
      <c r="AV2233" s="55"/>
      <c r="AW2233" s="55"/>
      <c r="AX2233" s="56" t="e">
        <f t="shared" si="68"/>
        <v>#DIV/0!</v>
      </c>
      <c r="AY2233" s="56" t="e">
        <f t="shared" si="69"/>
        <v>#DIV/0!</v>
      </c>
      <c r="AZ2233" s="56" t="e">
        <f t="shared" si="70"/>
        <v>#DIV/0!</v>
      </c>
      <c r="BA2233" s="56" t="e">
        <f t="shared" si="71"/>
        <v>#DIV/0!</v>
      </c>
      <c r="BB2233" s="56" t="e">
        <f t="shared" si="72"/>
        <v>#DIV/0!</v>
      </c>
      <c r="BC2233" s="57" t="e">
        <f t="shared" si="73"/>
        <v>#DIV/0!</v>
      </c>
      <c r="BD2233" s="58" t="e">
        <f t="shared" si="74"/>
        <v>#DIV/0!</v>
      </c>
      <c r="BI2233" s="9" t="e">
        <f>VLOOKUP(BH2233,[1]definitions_list_lookup!$AB$12:$AC$17,2,FALSE)</f>
        <v>#N/A</v>
      </c>
    </row>
    <row r="2234" spans="1:61">
      <c r="A2234" s="8"/>
      <c r="D2234" s="9" t="s">
        <v>10</v>
      </c>
      <c r="G2234" s="10" t="str">
        <f t="shared" si="67"/>
        <v>-</v>
      </c>
      <c r="J2234" s="49" t="e">
        <f>IF(((VLOOKUP($G2234,[1]Depth_Lookup!$A$3:$J$561,9,FALSE))-(I2234/100))&gt;=0,"Good","Too Long")</f>
        <v>#N/A</v>
      </c>
      <c r="K2234" s="50" t="e">
        <f>(VLOOKUP($G2234,[1]Depth_Lookup!$A$3:$J$561,10,FALSE))+(H2234/100)</f>
        <v>#N/A</v>
      </c>
      <c r="L2234" s="50" t="e">
        <f>(VLOOKUP($G2234,[1]Depth_Lookup!$A$3:$J$561,10,FALSE))+(I2234/100)</f>
        <v>#N/A</v>
      </c>
      <c r="R2234" s="9"/>
      <c r="S2234" s="17"/>
      <c r="U2234" s="5"/>
      <c r="V2234" s="9"/>
      <c r="W2234" s="9"/>
      <c r="X2234" s="10" t="e">
        <f>VLOOKUP(W2234,[1]definitions_list_lookup!$V$12:$W$15,2,FALSE)</f>
        <v>#N/A</v>
      </c>
      <c r="Y2234" s="5"/>
      <c r="Z2234" s="17" t="e">
        <f>VLOOKUP(Y2234,[1]definitions_list_lookup!$AT$3:$AU$5,2,FALSE)</f>
        <v>#N/A</v>
      </c>
      <c r="AA2234" s="52"/>
      <c r="AC2234" s="9"/>
      <c r="AE2234" s="10" t="e">
        <f>VLOOKUP(AD2234,[1]definitions_list_lookup!$Y$12:$Z$15,2,FALSE)</f>
        <v>#N/A</v>
      </c>
      <c r="AF2234" s="5"/>
      <c r="AG2234" s="17" t="e">
        <f>VLOOKUP(AF2234,[1]definitions_list_lookup!$AT$3:$AU$5,2,FALSE)</f>
        <v>#N/A</v>
      </c>
      <c r="AI2234" s="2"/>
      <c r="AJ2234" s="2"/>
      <c r="AK2234" s="54"/>
      <c r="AL2234" s="54"/>
      <c r="AM2234" s="54"/>
      <c r="AN2234" s="54"/>
      <c r="AO2234" s="54"/>
      <c r="AP2234" s="54"/>
      <c r="AQ2234" s="54"/>
      <c r="AR2234" s="54"/>
      <c r="AS2234" s="54"/>
      <c r="AT2234" s="55"/>
      <c r="AU2234" s="55"/>
      <c r="AV2234" s="55"/>
      <c r="AW2234" s="55"/>
      <c r="AX2234" s="56" t="e">
        <f t="shared" si="68"/>
        <v>#DIV/0!</v>
      </c>
      <c r="AY2234" s="56" t="e">
        <f t="shared" si="69"/>
        <v>#DIV/0!</v>
      </c>
      <c r="AZ2234" s="56" t="e">
        <f t="shared" si="70"/>
        <v>#DIV/0!</v>
      </c>
      <c r="BA2234" s="56" t="e">
        <f t="shared" si="71"/>
        <v>#DIV/0!</v>
      </c>
      <c r="BB2234" s="56" t="e">
        <f t="shared" si="72"/>
        <v>#DIV/0!</v>
      </c>
      <c r="BC2234" s="57" t="e">
        <f t="shared" si="73"/>
        <v>#DIV/0!</v>
      </c>
      <c r="BD2234" s="58" t="e">
        <f t="shared" si="74"/>
        <v>#DIV/0!</v>
      </c>
      <c r="BI2234" s="9" t="e">
        <f>VLOOKUP(BH2234,[1]definitions_list_lookup!$AB$12:$AC$17,2,FALSE)</f>
        <v>#N/A</v>
      </c>
    </row>
    <row r="2235" spans="1:61">
      <c r="A2235" s="8"/>
      <c r="D2235" s="9" t="s">
        <v>10</v>
      </c>
      <c r="G2235" s="10" t="str">
        <f t="shared" si="67"/>
        <v>-</v>
      </c>
      <c r="J2235" s="49" t="e">
        <f>IF(((VLOOKUP($G2235,[1]Depth_Lookup!$A$3:$J$561,9,FALSE))-(I2235/100))&gt;=0,"Good","Too Long")</f>
        <v>#N/A</v>
      </c>
      <c r="K2235" s="50" t="e">
        <f>(VLOOKUP($G2235,[1]Depth_Lookup!$A$3:$J$561,10,FALSE))+(H2235/100)</f>
        <v>#N/A</v>
      </c>
      <c r="L2235" s="50" t="e">
        <f>(VLOOKUP($G2235,[1]Depth_Lookup!$A$3:$J$561,10,FALSE))+(I2235/100)</f>
        <v>#N/A</v>
      </c>
      <c r="R2235" s="9"/>
      <c r="S2235" s="17"/>
      <c r="U2235" s="5"/>
      <c r="V2235" s="9"/>
      <c r="W2235" s="9"/>
      <c r="X2235" s="10" t="e">
        <f>VLOOKUP(W2235,[1]definitions_list_lookup!$V$12:$W$15,2,FALSE)</f>
        <v>#N/A</v>
      </c>
      <c r="Y2235" s="5"/>
      <c r="Z2235" s="17" t="e">
        <f>VLOOKUP(Y2235,[1]definitions_list_lookup!$AT$3:$AU$5,2,FALSE)</f>
        <v>#N/A</v>
      </c>
      <c r="AA2235" s="52"/>
      <c r="AC2235" s="9"/>
      <c r="AE2235" s="10" t="e">
        <f>VLOOKUP(AD2235,[1]definitions_list_lookup!$Y$12:$Z$15,2,FALSE)</f>
        <v>#N/A</v>
      </c>
      <c r="AF2235" s="5"/>
      <c r="AG2235" s="17" t="e">
        <f>VLOOKUP(AF2235,[1]definitions_list_lookup!$AT$3:$AU$5,2,FALSE)</f>
        <v>#N/A</v>
      </c>
      <c r="AI2235" s="2"/>
      <c r="AJ2235" s="2"/>
      <c r="AK2235" s="54"/>
      <c r="AL2235" s="54"/>
      <c r="AM2235" s="54"/>
      <c r="AN2235" s="54"/>
      <c r="AO2235" s="54"/>
      <c r="AP2235" s="54"/>
      <c r="AQ2235" s="54"/>
      <c r="AR2235" s="54"/>
      <c r="AS2235" s="54"/>
      <c r="AT2235" s="55"/>
      <c r="AU2235" s="55"/>
      <c r="AV2235" s="55"/>
      <c r="AW2235" s="55"/>
      <c r="AX2235" s="56" t="e">
        <f t="shared" si="68"/>
        <v>#DIV/0!</v>
      </c>
      <c r="AY2235" s="56" t="e">
        <f t="shared" si="69"/>
        <v>#DIV/0!</v>
      </c>
      <c r="AZ2235" s="56" t="e">
        <f t="shared" si="70"/>
        <v>#DIV/0!</v>
      </c>
      <c r="BA2235" s="56" t="e">
        <f t="shared" si="71"/>
        <v>#DIV/0!</v>
      </c>
      <c r="BB2235" s="56" t="e">
        <f t="shared" si="72"/>
        <v>#DIV/0!</v>
      </c>
      <c r="BC2235" s="57" t="e">
        <f t="shared" si="73"/>
        <v>#DIV/0!</v>
      </c>
      <c r="BD2235" s="58" t="e">
        <f t="shared" si="74"/>
        <v>#DIV/0!</v>
      </c>
      <c r="BI2235" s="9" t="e">
        <f>VLOOKUP(BH2235,[1]definitions_list_lookup!$AB$12:$AC$17,2,FALSE)</f>
        <v>#N/A</v>
      </c>
    </row>
    <row r="2236" spans="1:61">
      <c r="A2236" s="8"/>
      <c r="D2236" s="9" t="s">
        <v>10</v>
      </c>
      <c r="G2236" s="10" t="str">
        <f t="shared" si="67"/>
        <v>-</v>
      </c>
      <c r="J2236" s="49" t="e">
        <f>IF(((VLOOKUP($G2236,[1]Depth_Lookup!$A$3:$J$561,9,FALSE))-(I2236/100))&gt;=0,"Good","Too Long")</f>
        <v>#N/A</v>
      </c>
      <c r="K2236" s="50" t="e">
        <f>(VLOOKUP($G2236,[1]Depth_Lookup!$A$3:$J$561,10,FALSE))+(H2236/100)</f>
        <v>#N/A</v>
      </c>
      <c r="L2236" s="50" t="e">
        <f>(VLOOKUP($G2236,[1]Depth_Lookup!$A$3:$J$561,10,FALSE))+(I2236/100)</f>
        <v>#N/A</v>
      </c>
      <c r="R2236" s="9"/>
      <c r="S2236" s="17"/>
      <c r="U2236" s="5"/>
      <c r="V2236" s="9"/>
      <c r="W2236" s="9"/>
      <c r="X2236" s="10" t="e">
        <f>VLOOKUP(W2236,[1]definitions_list_lookup!$V$12:$W$15,2,FALSE)</f>
        <v>#N/A</v>
      </c>
      <c r="Y2236" s="5"/>
      <c r="Z2236" s="17" t="e">
        <f>VLOOKUP(Y2236,[1]definitions_list_lookup!$AT$3:$AU$5,2,FALSE)</f>
        <v>#N/A</v>
      </c>
      <c r="AA2236" s="52"/>
      <c r="AC2236" s="9"/>
      <c r="AE2236" s="10" t="e">
        <f>VLOOKUP(AD2236,[1]definitions_list_lookup!$Y$12:$Z$15,2,FALSE)</f>
        <v>#N/A</v>
      </c>
      <c r="AF2236" s="5"/>
      <c r="AG2236" s="17" t="e">
        <f>VLOOKUP(AF2236,[1]definitions_list_lookup!$AT$3:$AU$5,2,FALSE)</f>
        <v>#N/A</v>
      </c>
      <c r="AI2236" s="2"/>
      <c r="AJ2236" s="2"/>
      <c r="AK2236" s="54"/>
      <c r="AL2236" s="54"/>
      <c r="AM2236" s="54"/>
      <c r="AN2236" s="54"/>
      <c r="AO2236" s="54"/>
      <c r="AP2236" s="54"/>
      <c r="AQ2236" s="54"/>
      <c r="AR2236" s="54"/>
      <c r="AS2236" s="54"/>
      <c r="AT2236" s="55"/>
      <c r="AU2236" s="55"/>
      <c r="AV2236" s="55"/>
      <c r="AW2236" s="55"/>
      <c r="AX2236" s="56" t="e">
        <f t="shared" si="68"/>
        <v>#DIV/0!</v>
      </c>
      <c r="AY2236" s="56" t="e">
        <f t="shared" si="69"/>
        <v>#DIV/0!</v>
      </c>
      <c r="AZ2236" s="56" t="e">
        <f t="shared" si="70"/>
        <v>#DIV/0!</v>
      </c>
      <c r="BA2236" s="56" t="e">
        <f t="shared" si="71"/>
        <v>#DIV/0!</v>
      </c>
      <c r="BB2236" s="56" t="e">
        <f t="shared" si="72"/>
        <v>#DIV/0!</v>
      </c>
      <c r="BC2236" s="57" t="e">
        <f t="shared" si="73"/>
        <v>#DIV/0!</v>
      </c>
      <c r="BD2236" s="58" t="e">
        <f t="shared" si="74"/>
        <v>#DIV/0!</v>
      </c>
      <c r="BI2236" s="9" t="e">
        <f>VLOOKUP(BH2236,[1]definitions_list_lookup!$AB$12:$AC$17,2,FALSE)</f>
        <v>#N/A</v>
      </c>
    </row>
    <row r="2237" spans="1:61">
      <c r="A2237" s="8"/>
      <c r="D2237" s="9" t="s">
        <v>10</v>
      </c>
      <c r="G2237" s="10" t="str">
        <f t="shared" si="67"/>
        <v>-</v>
      </c>
      <c r="J2237" s="49" t="e">
        <f>IF(((VLOOKUP($G2237,[1]Depth_Lookup!$A$3:$J$561,9,FALSE))-(I2237/100))&gt;=0,"Good","Too Long")</f>
        <v>#N/A</v>
      </c>
      <c r="K2237" s="50" t="e">
        <f>(VLOOKUP($G2237,[1]Depth_Lookup!$A$3:$J$561,10,FALSE))+(H2237/100)</f>
        <v>#N/A</v>
      </c>
      <c r="L2237" s="50" t="e">
        <f>(VLOOKUP($G2237,[1]Depth_Lookup!$A$3:$J$561,10,FALSE))+(I2237/100)</f>
        <v>#N/A</v>
      </c>
      <c r="R2237" s="9"/>
      <c r="S2237" s="17"/>
      <c r="U2237" s="5"/>
      <c r="V2237" s="9"/>
      <c r="W2237" s="9"/>
      <c r="X2237" s="10" t="e">
        <f>VLOOKUP(W2237,[1]definitions_list_lookup!$V$12:$W$15,2,FALSE)</f>
        <v>#N/A</v>
      </c>
      <c r="Y2237" s="5"/>
      <c r="Z2237" s="17" t="e">
        <f>VLOOKUP(Y2237,[1]definitions_list_lookup!$AT$3:$AU$5,2,FALSE)</f>
        <v>#N/A</v>
      </c>
      <c r="AA2237" s="52"/>
      <c r="AC2237" s="9"/>
      <c r="AE2237" s="10" t="e">
        <f>VLOOKUP(AD2237,[1]definitions_list_lookup!$Y$12:$Z$15,2,FALSE)</f>
        <v>#N/A</v>
      </c>
      <c r="AF2237" s="5"/>
      <c r="AG2237" s="17" t="e">
        <f>VLOOKUP(AF2237,[1]definitions_list_lookup!$AT$3:$AU$5,2,FALSE)</f>
        <v>#N/A</v>
      </c>
      <c r="AI2237" s="2"/>
      <c r="AJ2237" s="2"/>
      <c r="AK2237" s="54"/>
      <c r="AL2237" s="54"/>
      <c r="AM2237" s="54"/>
      <c r="AN2237" s="54"/>
      <c r="AO2237" s="54"/>
      <c r="AP2237" s="54"/>
      <c r="AQ2237" s="54"/>
      <c r="AR2237" s="54"/>
      <c r="AS2237" s="54"/>
      <c r="AT2237" s="55"/>
      <c r="AU2237" s="55"/>
      <c r="AV2237" s="55"/>
      <c r="AW2237" s="55"/>
      <c r="AX2237" s="56" t="e">
        <f t="shared" si="68"/>
        <v>#DIV/0!</v>
      </c>
      <c r="AY2237" s="56" t="e">
        <f t="shared" si="69"/>
        <v>#DIV/0!</v>
      </c>
      <c r="AZ2237" s="56" t="e">
        <f t="shared" si="70"/>
        <v>#DIV/0!</v>
      </c>
      <c r="BA2237" s="56" t="e">
        <f t="shared" si="71"/>
        <v>#DIV/0!</v>
      </c>
      <c r="BB2237" s="56" t="e">
        <f t="shared" si="72"/>
        <v>#DIV/0!</v>
      </c>
      <c r="BC2237" s="57" t="e">
        <f t="shared" si="73"/>
        <v>#DIV/0!</v>
      </c>
      <c r="BD2237" s="58" t="e">
        <f t="shared" si="74"/>
        <v>#DIV/0!</v>
      </c>
      <c r="BI2237" s="9" t="e">
        <f>VLOOKUP(BH2237,[1]definitions_list_lookup!$AB$12:$AC$17,2,FALSE)</f>
        <v>#N/A</v>
      </c>
    </row>
    <row r="2238" spans="1:61">
      <c r="A2238" s="8"/>
      <c r="D2238" s="9" t="s">
        <v>10</v>
      </c>
      <c r="G2238" s="10" t="str">
        <f t="shared" si="67"/>
        <v>-</v>
      </c>
      <c r="J2238" s="49" t="e">
        <f>IF(((VLOOKUP($G2238,[1]Depth_Lookup!$A$3:$J$561,9,FALSE))-(I2238/100))&gt;=0,"Good","Too Long")</f>
        <v>#N/A</v>
      </c>
      <c r="K2238" s="50" t="e">
        <f>(VLOOKUP($G2238,[1]Depth_Lookup!$A$3:$J$561,10,FALSE))+(H2238/100)</f>
        <v>#N/A</v>
      </c>
      <c r="L2238" s="50" t="e">
        <f>(VLOOKUP($G2238,[1]Depth_Lookup!$A$3:$J$561,10,FALSE))+(I2238/100)</f>
        <v>#N/A</v>
      </c>
      <c r="R2238" s="9"/>
      <c r="S2238" s="17"/>
      <c r="U2238" s="5"/>
      <c r="V2238" s="9"/>
      <c r="W2238" s="9"/>
      <c r="X2238" s="10" t="e">
        <f>VLOOKUP(W2238,[1]definitions_list_lookup!$V$12:$W$15,2,FALSE)</f>
        <v>#N/A</v>
      </c>
      <c r="Y2238" s="5"/>
      <c r="Z2238" s="17" t="e">
        <f>VLOOKUP(Y2238,[1]definitions_list_lookup!$AT$3:$AU$5,2,FALSE)</f>
        <v>#N/A</v>
      </c>
      <c r="AA2238" s="52"/>
      <c r="AC2238" s="9"/>
      <c r="AE2238" s="10" t="e">
        <f>VLOOKUP(AD2238,[1]definitions_list_lookup!$Y$12:$Z$15,2,FALSE)</f>
        <v>#N/A</v>
      </c>
      <c r="AF2238" s="5"/>
      <c r="AG2238" s="17" t="e">
        <f>VLOOKUP(AF2238,[1]definitions_list_lookup!$AT$3:$AU$5,2,FALSE)</f>
        <v>#N/A</v>
      </c>
      <c r="AI2238" s="2"/>
      <c r="AJ2238" s="2"/>
      <c r="AK2238" s="54"/>
      <c r="AL2238" s="54"/>
      <c r="AM2238" s="54"/>
      <c r="AN2238" s="54"/>
      <c r="AO2238" s="54"/>
      <c r="AP2238" s="54"/>
      <c r="AQ2238" s="54"/>
      <c r="AR2238" s="54"/>
      <c r="AS2238" s="54"/>
      <c r="AT2238" s="55"/>
      <c r="AU2238" s="55"/>
      <c r="AV2238" s="55"/>
      <c r="AW2238" s="55"/>
      <c r="AX2238" s="56" t="e">
        <f t="shared" si="68"/>
        <v>#DIV/0!</v>
      </c>
      <c r="AY2238" s="56" t="e">
        <f t="shared" si="69"/>
        <v>#DIV/0!</v>
      </c>
      <c r="AZ2238" s="56" t="e">
        <f t="shared" si="70"/>
        <v>#DIV/0!</v>
      </c>
      <c r="BA2238" s="56" t="e">
        <f t="shared" si="71"/>
        <v>#DIV/0!</v>
      </c>
      <c r="BB2238" s="56" t="e">
        <f t="shared" si="72"/>
        <v>#DIV/0!</v>
      </c>
      <c r="BC2238" s="57" t="e">
        <f t="shared" si="73"/>
        <v>#DIV/0!</v>
      </c>
      <c r="BD2238" s="58" t="e">
        <f t="shared" si="74"/>
        <v>#DIV/0!</v>
      </c>
      <c r="BI2238" s="9" t="e">
        <f>VLOOKUP(BH2238,[1]definitions_list_lookup!$AB$12:$AC$17,2,FALSE)</f>
        <v>#N/A</v>
      </c>
    </row>
    <row r="2239" spans="1:61">
      <c r="A2239" s="8"/>
      <c r="D2239" s="9" t="s">
        <v>10</v>
      </c>
      <c r="G2239" s="10" t="str">
        <f t="shared" si="67"/>
        <v>-</v>
      </c>
      <c r="J2239" s="49" t="e">
        <f>IF(((VLOOKUP($G2239,[1]Depth_Lookup!$A$3:$J$561,9,FALSE))-(I2239/100))&gt;=0,"Good","Too Long")</f>
        <v>#N/A</v>
      </c>
      <c r="K2239" s="50" t="e">
        <f>(VLOOKUP($G2239,[1]Depth_Lookup!$A$3:$J$561,10,FALSE))+(H2239/100)</f>
        <v>#N/A</v>
      </c>
      <c r="L2239" s="50" t="e">
        <f>(VLOOKUP($G2239,[1]Depth_Lookup!$A$3:$J$561,10,FALSE))+(I2239/100)</f>
        <v>#N/A</v>
      </c>
      <c r="R2239" s="9"/>
      <c r="S2239" s="17"/>
      <c r="U2239" s="5"/>
      <c r="V2239" s="9"/>
      <c r="W2239" s="9"/>
      <c r="X2239" s="10" t="e">
        <f>VLOOKUP(W2239,[1]definitions_list_lookup!$V$12:$W$15,2,FALSE)</f>
        <v>#N/A</v>
      </c>
      <c r="Y2239" s="5"/>
      <c r="Z2239" s="17" t="e">
        <f>VLOOKUP(Y2239,[1]definitions_list_lookup!$AT$3:$AU$5,2,FALSE)</f>
        <v>#N/A</v>
      </c>
      <c r="AA2239" s="52"/>
      <c r="AC2239" s="9"/>
      <c r="AE2239" s="10" t="e">
        <f>VLOOKUP(AD2239,[1]definitions_list_lookup!$Y$12:$Z$15,2,FALSE)</f>
        <v>#N/A</v>
      </c>
      <c r="AF2239" s="5"/>
      <c r="AG2239" s="17" t="e">
        <f>VLOOKUP(AF2239,[1]definitions_list_lookup!$AT$3:$AU$5,2,FALSE)</f>
        <v>#N/A</v>
      </c>
      <c r="AI2239" s="2"/>
      <c r="AJ2239" s="2"/>
      <c r="AK2239" s="54"/>
      <c r="AL2239" s="54"/>
      <c r="AM2239" s="54"/>
      <c r="AN2239" s="54"/>
      <c r="AO2239" s="54"/>
      <c r="AP2239" s="54"/>
      <c r="AQ2239" s="54"/>
      <c r="AR2239" s="54"/>
      <c r="AS2239" s="54"/>
      <c r="AT2239" s="55"/>
      <c r="AU2239" s="55"/>
      <c r="AV2239" s="55"/>
      <c r="AW2239" s="55"/>
      <c r="AX2239" s="56" t="e">
        <f t="shared" si="68"/>
        <v>#DIV/0!</v>
      </c>
      <c r="AY2239" s="56" t="e">
        <f t="shared" si="69"/>
        <v>#DIV/0!</v>
      </c>
      <c r="AZ2239" s="56" t="e">
        <f t="shared" si="70"/>
        <v>#DIV/0!</v>
      </c>
      <c r="BA2239" s="56" t="e">
        <f t="shared" si="71"/>
        <v>#DIV/0!</v>
      </c>
      <c r="BB2239" s="56" t="e">
        <f t="shared" si="72"/>
        <v>#DIV/0!</v>
      </c>
      <c r="BC2239" s="57" t="e">
        <f t="shared" si="73"/>
        <v>#DIV/0!</v>
      </c>
      <c r="BD2239" s="58" t="e">
        <f t="shared" si="74"/>
        <v>#DIV/0!</v>
      </c>
      <c r="BI2239" s="9" t="e">
        <f>VLOOKUP(BH2239,[1]definitions_list_lookup!$AB$12:$AC$17,2,FALSE)</f>
        <v>#N/A</v>
      </c>
    </row>
    <row r="2240" spans="1:61">
      <c r="A2240" s="8"/>
      <c r="D2240" s="9" t="s">
        <v>10</v>
      </c>
      <c r="G2240" s="10" t="str">
        <f t="shared" si="67"/>
        <v>-</v>
      </c>
      <c r="J2240" s="49" t="e">
        <f>IF(((VLOOKUP($G2240,[1]Depth_Lookup!$A$3:$J$561,9,FALSE))-(I2240/100))&gt;=0,"Good","Too Long")</f>
        <v>#N/A</v>
      </c>
      <c r="K2240" s="50" t="e">
        <f>(VLOOKUP($G2240,[1]Depth_Lookup!$A$3:$J$561,10,FALSE))+(H2240/100)</f>
        <v>#N/A</v>
      </c>
      <c r="L2240" s="50" t="e">
        <f>(VLOOKUP($G2240,[1]Depth_Lookup!$A$3:$J$561,10,FALSE))+(I2240/100)</f>
        <v>#N/A</v>
      </c>
      <c r="R2240" s="9"/>
      <c r="S2240" s="17"/>
      <c r="U2240" s="5"/>
      <c r="V2240" s="9"/>
      <c r="W2240" s="9"/>
      <c r="X2240" s="10" t="e">
        <f>VLOOKUP(W2240,[1]definitions_list_lookup!$V$12:$W$15,2,FALSE)</f>
        <v>#N/A</v>
      </c>
      <c r="Y2240" s="5"/>
      <c r="Z2240" s="17" t="e">
        <f>VLOOKUP(Y2240,[1]definitions_list_lookup!$AT$3:$AU$5,2,FALSE)</f>
        <v>#N/A</v>
      </c>
      <c r="AA2240" s="52"/>
      <c r="AC2240" s="9"/>
      <c r="AE2240" s="10" t="e">
        <f>VLOOKUP(AD2240,[1]definitions_list_lookup!$Y$12:$Z$15,2,FALSE)</f>
        <v>#N/A</v>
      </c>
      <c r="AF2240" s="5"/>
      <c r="AG2240" s="17" t="e">
        <f>VLOOKUP(AF2240,[1]definitions_list_lookup!$AT$3:$AU$5,2,FALSE)</f>
        <v>#N/A</v>
      </c>
      <c r="AI2240" s="2"/>
      <c r="AJ2240" s="2"/>
      <c r="AK2240" s="54"/>
      <c r="AL2240" s="54"/>
      <c r="AM2240" s="54"/>
      <c r="AN2240" s="54"/>
      <c r="AO2240" s="54"/>
      <c r="AP2240" s="54"/>
      <c r="AQ2240" s="54"/>
      <c r="AR2240" s="54"/>
      <c r="AS2240" s="54"/>
      <c r="AT2240" s="55"/>
      <c r="AU2240" s="55"/>
      <c r="AV2240" s="55"/>
      <c r="AW2240" s="55"/>
      <c r="AX2240" s="56" t="e">
        <f t="shared" si="68"/>
        <v>#DIV/0!</v>
      </c>
      <c r="AY2240" s="56" t="e">
        <f t="shared" si="69"/>
        <v>#DIV/0!</v>
      </c>
      <c r="AZ2240" s="56" t="e">
        <f t="shared" si="70"/>
        <v>#DIV/0!</v>
      </c>
      <c r="BA2240" s="56" t="e">
        <f t="shared" si="71"/>
        <v>#DIV/0!</v>
      </c>
      <c r="BB2240" s="56" t="e">
        <f t="shared" si="72"/>
        <v>#DIV/0!</v>
      </c>
      <c r="BC2240" s="57" t="e">
        <f t="shared" si="73"/>
        <v>#DIV/0!</v>
      </c>
      <c r="BD2240" s="58" t="e">
        <f t="shared" si="74"/>
        <v>#DIV/0!</v>
      </c>
      <c r="BI2240" s="9" t="e">
        <f>VLOOKUP(BH2240,[1]definitions_list_lookup!$AB$12:$AC$17,2,FALSE)</f>
        <v>#N/A</v>
      </c>
    </row>
    <row r="2241" spans="1:61">
      <c r="A2241" s="8"/>
      <c r="D2241" s="9" t="s">
        <v>10</v>
      </c>
      <c r="G2241" s="10" t="str">
        <f t="shared" si="67"/>
        <v>-</v>
      </c>
      <c r="J2241" s="49" t="e">
        <f>IF(((VLOOKUP($G2241,[1]Depth_Lookup!$A$3:$J$561,9,FALSE))-(I2241/100))&gt;=0,"Good","Too Long")</f>
        <v>#N/A</v>
      </c>
      <c r="K2241" s="50" t="e">
        <f>(VLOOKUP($G2241,[1]Depth_Lookup!$A$3:$J$561,10,FALSE))+(H2241/100)</f>
        <v>#N/A</v>
      </c>
      <c r="L2241" s="50" t="e">
        <f>(VLOOKUP($G2241,[1]Depth_Lookup!$A$3:$J$561,10,FALSE))+(I2241/100)</f>
        <v>#N/A</v>
      </c>
      <c r="R2241" s="9"/>
      <c r="S2241" s="17"/>
      <c r="U2241" s="5"/>
      <c r="V2241" s="9"/>
      <c r="W2241" s="9"/>
      <c r="X2241" s="10" t="e">
        <f>VLOOKUP(W2241,[1]definitions_list_lookup!$V$12:$W$15,2,FALSE)</f>
        <v>#N/A</v>
      </c>
      <c r="Y2241" s="5"/>
      <c r="Z2241" s="17" t="e">
        <f>VLOOKUP(Y2241,[1]definitions_list_lookup!$AT$3:$AU$5,2,FALSE)</f>
        <v>#N/A</v>
      </c>
      <c r="AA2241" s="52"/>
      <c r="AC2241" s="9"/>
      <c r="AE2241" s="10" t="e">
        <f>VLOOKUP(AD2241,[1]definitions_list_lookup!$Y$12:$Z$15,2,FALSE)</f>
        <v>#N/A</v>
      </c>
      <c r="AF2241" s="5"/>
      <c r="AG2241" s="17" t="e">
        <f>VLOOKUP(AF2241,[1]definitions_list_lookup!$AT$3:$AU$5,2,FALSE)</f>
        <v>#N/A</v>
      </c>
      <c r="AI2241" s="2"/>
      <c r="AJ2241" s="2"/>
      <c r="AK2241" s="54"/>
      <c r="AL2241" s="54"/>
      <c r="AM2241" s="54"/>
      <c r="AN2241" s="54"/>
      <c r="AO2241" s="54"/>
      <c r="AP2241" s="54"/>
      <c r="AQ2241" s="54"/>
      <c r="AR2241" s="54"/>
      <c r="AS2241" s="54"/>
      <c r="AT2241" s="55"/>
      <c r="AU2241" s="55"/>
      <c r="AV2241" s="55"/>
      <c r="AW2241" s="55"/>
      <c r="AX2241" s="56" t="e">
        <f t="shared" si="68"/>
        <v>#DIV/0!</v>
      </c>
      <c r="AY2241" s="56" t="e">
        <f t="shared" si="69"/>
        <v>#DIV/0!</v>
      </c>
      <c r="AZ2241" s="56" t="e">
        <f t="shared" si="70"/>
        <v>#DIV/0!</v>
      </c>
      <c r="BA2241" s="56" t="e">
        <f t="shared" si="71"/>
        <v>#DIV/0!</v>
      </c>
      <c r="BB2241" s="56" t="e">
        <f t="shared" si="72"/>
        <v>#DIV/0!</v>
      </c>
      <c r="BC2241" s="57" t="e">
        <f t="shared" si="73"/>
        <v>#DIV/0!</v>
      </c>
      <c r="BD2241" s="58" t="e">
        <f t="shared" si="74"/>
        <v>#DIV/0!</v>
      </c>
      <c r="BI2241" s="9" t="e">
        <f>VLOOKUP(BH2241,[1]definitions_list_lookup!$AB$12:$AC$17,2,FALSE)</f>
        <v>#N/A</v>
      </c>
    </row>
    <row r="2242" spans="1:61">
      <c r="A2242" s="8"/>
      <c r="D2242" s="9" t="s">
        <v>10</v>
      </c>
      <c r="G2242" s="10" t="str">
        <f t="shared" si="67"/>
        <v>-</v>
      </c>
      <c r="J2242" s="49" t="e">
        <f>IF(((VLOOKUP($G2242,[1]Depth_Lookup!$A$3:$J$561,9,FALSE))-(I2242/100))&gt;=0,"Good","Too Long")</f>
        <v>#N/A</v>
      </c>
      <c r="K2242" s="50" t="e">
        <f>(VLOOKUP($G2242,[1]Depth_Lookup!$A$3:$J$561,10,FALSE))+(H2242/100)</f>
        <v>#N/A</v>
      </c>
      <c r="L2242" s="50" t="e">
        <f>(VLOOKUP($G2242,[1]Depth_Lookup!$A$3:$J$561,10,FALSE))+(I2242/100)</f>
        <v>#N/A</v>
      </c>
      <c r="R2242" s="9"/>
      <c r="S2242" s="17"/>
      <c r="U2242" s="5"/>
      <c r="V2242" s="9"/>
      <c r="W2242" s="9"/>
      <c r="X2242" s="10" t="e">
        <f>VLOOKUP(W2242,[1]definitions_list_lookup!$V$12:$W$15,2,FALSE)</f>
        <v>#N/A</v>
      </c>
      <c r="Y2242" s="5"/>
      <c r="Z2242" s="17" t="e">
        <f>VLOOKUP(Y2242,[1]definitions_list_lookup!$AT$3:$AU$5,2,FALSE)</f>
        <v>#N/A</v>
      </c>
      <c r="AA2242" s="52"/>
      <c r="AC2242" s="9"/>
      <c r="AE2242" s="10" t="e">
        <f>VLOOKUP(AD2242,[1]definitions_list_lookup!$Y$12:$Z$15,2,FALSE)</f>
        <v>#N/A</v>
      </c>
      <c r="AF2242" s="5"/>
      <c r="AG2242" s="17" t="e">
        <f>VLOOKUP(AF2242,[1]definitions_list_lookup!$AT$3:$AU$5,2,FALSE)</f>
        <v>#N/A</v>
      </c>
      <c r="AI2242" s="2"/>
      <c r="AJ2242" s="2"/>
      <c r="AK2242" s="54"/>
      <c r="AL2242" s="54"/>
      <c r="AM2242" s="54"/>
      <c r="AN2242" s="54"/>
      <c r="AO2242" s="54"/>
      <c r="AP2242" s="54"/>
      <c r="AQ2242" s="54"/>
      <c r="AR2242" s="54"/>
      <c r="AS2242" s="54"/>
      <c r="AT2242" s="55"/>
      <c r="AU2242" s="55"/>
      <c r="AV2242" s="55"/>
      <c r="AW2242" s="55"/>
      <c r="AX2242" s="56" t="e">
        <f t="shared" si="68"/>
        <v>#DIV/0!</v>
      </c>
      <c r="AY2242" s="56" t="e">
        <f t="shared" si="69"/>
        <v>#DIV/0!</v>
      </c>
      <c r="AZ2242" s="56" t="e">
        <f t="shared" si="70"/>
        <v>#DIV/0!</v>
      </c>
      <c r="BA2242" s="56" t="e">
        <f t="shared" si="71"/>
        <v>#DIV/0!</v>
      </c>
      <c r="BB2242" s="56" t="e">
        <f t="shared" si="72"/>
        <v>#DIV/0!</v>
      </c>
      <c r="BC2242" s="57" t="e">
        <f t="shared" si="73"/>
        <v>#DIV/0!</v>
      </c>
      <c r="BD2242" s="58" t="e">
        <f t="shared" si="74"/>
        <v>#DIV/0!</v>
      </c>
      <c r="BI2242" s="9" t="e">
        <f>VLOOKUP(BH2242,[1]definitions_list_lookup!$AB$12:$AC$17,2,FALSE)</f>
        <v>#N/A</v>
      </c>
    </row>
    <row r="2243" spans="1:61">
      <c r="A2243" s="8"/>
      <c r="D2243" s="9" t="s">
        <v>10</v>
      </c>
      <c r="G2243" s="10" t="str">
        <f t="shared" si="67"/>
        <v>-</v>
      </c>
      <c r="J2243" s="49" t="e">
        <f>IF(((VLOOKUP($G2243,[1]Depth_Lookup!$A$3:$J$561,9,FALSE))-(I2243/100))&gt;=0,"Good","Too Long")</f>
        <v>#N/A</v>
      </c>
      <c r="K2243" s="50" t="e">
        <f>(VLOOKUP($G2243,[1]Depth_Lookup!$A$3:$J$561,10,FALSE))+(H2243/100)</f>
        <v>#N/A</v>
      </c>
      <c r="L2243" s="50" t="e">
        <f>(VLOOKUP($G2243,[1]Depth_Lookup!$A$3:$J$561,10,FALSE))+(I2243/100)</f>
        <v>#N/A</v>
      </c>
      <c r="R2243" s="9"/>
      <c r="S2243" s="17"/>
      <c r="U2243" s="5"/>
      <c r="V2243" s="9"/>
      <c r="W2243" s="9"/>
      <c r="X2243" s="10" t="e">
        <f>VLOOKUP(W2243,[1]definitions_list_lookup!$V$12:$W$15,2,FALSE)</f>
        <v>#N/A</v>
      </c>
      <c r="Y2243" s="5"/>
      <c r="Z2243" s="17" t="e">
        <f>VLOOKUP(Y2243,[1]definitions_list_lookup!$AT$3:$AU$5,2,FALSE)</f>
        <v>#N/A</v>
      </c>
      <c r="AA2243" s="52"/>
      <c r="AC2243" s="9"/>
      <c r="AE2243" s="10" t="e">
        <f>VLOOKUP(AD2243,[1]definitions_list_lookup!$Y$12:$Z$15,2,FALSE)</f>
        <v>#N/A</v>
      </c>
      <c r="AF2243" s="5"/>
      <c r="AG2243" s="17" t="e">
        <f>VLOOKUP(AF2243,[1]definitions_list_lookup!$AT$3:$AU$5,2,FALSE)</f>
        <v>#N/A</v>
      </c>
      <c r="AI2243" s="2"/>
      <c r="AJ2243" s="2"/>
      <c r="AK2243" s="54"/>
      <c r="AL2243" s="54"/>
      <c r="AM2243" s="54"/>
      <c r="AN2243" s="54"/>
      <c r="AO2243" s="54"/>
      <c r="AP2243" s="54"/>
      <c r="AQ2243" s="54"/>
      <c r="AR2243" s="54"/>
      <c r="AS2243" s="54"/>
      <c r="AT2243" s="55"/>
      <c r="AU2243" s="55"/>
      <c r="AV2243" s="55"/>
      <c r="AW2243" s="55"/>
      <c r="AX2243" s="56" t="e">
        <f t="shared" si="68"/>
        <v>#DIV/0!</v>
      </c>
      <c r="AY2243" s="56" t="e">
        <f t="shared" si="69"/>
        <v>#DIV/0!</v>
      </c>
      <c r="AZ2243" s="56" t="e">
        <f t="shared" si="70"/>
        <v>#DIV/0!</v>
      </c>
      <c r="BA2243" s="56" t="e">
        <f t="shared" si="71"/>
        <v>#DIV/0!</v>
      </c>
      <c r="BB2243" s="56" t="e">
        <f t="shared" si="72"/>
        <v>#DIV/0!</v>
      </c>
      <c r="BC2243" s="57" t="e">
        <f t="shared" si="73"/>
        <v>#DIV/0!</v>
      </c>
      <c r="BD2243" s="58" t="e">
        <f t="shared" si="74"/>
        <v>#DIV/0!</v>
      </c>
      <c r="BI2243" s="9" t="e">
        <f>VLOOKUP(BH2243,[1]definitions_list_lookup!$AB$12:$AC$17,2,FALSE)</f>
        <v>#N/A</v>
      </c>
    </row>
    <row r="2244" spans="1:61">
      <c r="A2244" s="8"/>
      <c r="D2244" s="9" t="s">
        <v>10</v>
      </c>
      <c r="G2244" s="10" t="str">
        <f t="shared" si="67"/>
        <v>-</v>
      </c>
      <c r="J2244" s="49" t="e">
        <f>IF(((VLOOKUP($G2244,[1]Depth_Lookup!$A$3:$J$561,9,FALSE))-(I2244/100))&gt;=0,"Good","Too Long")</f>
        <v>#N/A</v>
      </c>
      <c r="K2244" s="50" t="e">
        <f>(VLOOKUP($G2244,[1]Depth_Lookup!$A$3:$J$561,10,FALSE))+(H2244/100)</f>
        <v>#N/A</v>
      </c>
      <c r="L2244" s="50" t="e">
        <f>(VLOOKUP($G2244,[1]Depth_Lookup!$A$3:$J$561,10,FALSE))+(I2244/100)</f>
        <v>#N/A</v>
      </c>
      <c r="R2244" s="9"/>
      <c r="S2244" s="17"/>
      <c r="U2244" s="5"/>
      <c r="V2244" s="9"/>
      <c r="W2244" s="9"/>
      <c r="X2244" s="10" t="e">
        <f>VLOOKUP(W2244,[1]definitions_list_lookup!$V$12:$W$15,2,FALSE)</f>
        <v>#N/A</v>
      </c>
      <c r="Y2244" s="5"/>
      <c r="Z2244" s="17" t="e">
        <f>VLOOKUP(Y2244,[1]definitions_list_lookup!$AT$3:$AU$5,2,FALSE)</f>
        <v>#N/A</v>
      </c>
      <c r="AA2244" s="52"/>
      <c r="AC2244" s="9"/>
      <c r="AE2244" s="10" t="e">
        <f>VLOOKUP(AD2244,[1]definitions_list_lookup!$Y$12:$Z$15,2,FALSE)</f>
        <v>#N/A</v>
      </c>
      <c r="AF2244" s="5"/>
      <c r="AG2244" s="17" t="e">
        <f>VLOOKUP(AF2244,[1]definitions_list_lookup!$AT$3:$AU$5,2,FALSE)</f>
        <v>#N/A</v>
      </c>
      <c r="AI2244" s="2"/>
      <c r="AJ2244" s="2"/>
      <c r="AK2244" s="54"/>
      <c r="AL2244" s="54"/>
      <c r="AM2244" s="54"/>
      <c r="AN2244" s="54"/>
      <c r="AO2244" s="54"/>
      <c r="AP2244" s="54"/>
      <c r="AQ2244" s="54"/>
      <c r="AR2244" s="54"/>
      <c r="AS2244" s="54"/>
      <c r="AT2244" s="55"/>
      <c r="AU2244" s="55"/>
      <c r="AV2244" s="55"/>
      <c r="AW2244" s="55"/>
      <c r="AX2244" s="56" t="e">
        <f t="shared" si="68"/>
        <v>#DIV/0!</v>
      </c>
      <c r="AY2244" s="56" t="e">
        <f t="shared" si="69"/>
        <v>#DIV/0!</v>
      </c>
      <c r="AZ2244" s="56" t="e">
        <f t="shared" si="70"/>
        <v>#DIV/0!</v>
      </c>
      <c r="BA2244" s="56" t="e">
        <f t="shared" si="71"/>
        <v>#DIV/0!</v>
      </c>
      <c r="BB2244" s="56" t="e">
        <f t="shared" si="72"/>
        <v>#DIV/0!</v>
      </c>
      <c r="BC2244" s="57" t="e">
        <f t="shared" si="73"/>
        <v>#DIV/0!</v>
      </c>
      <c r="BD2244" s="58" t="e">
        <f t="shared" si="74"/>
        <v>#DIV/0!</v>
      </c>
      <c r="BI2244" s="9" t="e">
        <f>VLOOKUP(BH2244,[1]definitions_list_lookup!$AB$12:$AC$17,2,FALSE)</f>
        <v>#N/A</v>
      </c>
    </row>
    <row r="2245" spans="1:61">
      <c r="A2245" s="8"/>
      <c r="D2245" s="9" t="s">
        <v>10</v>
      </c>
      <c r="G2245" s="10" t="str">
        <f t="shared" ref="G2245:G2308" si="75">E2245&amp;"-"&amp;F2245</f>
        <v>-</v>
      </c>
      <c r="J2245" s="49" t="e">
        <f>IF(((VLOOKUP($G2245,[1]Depth_Lookup!$A$3:$J$561,9,FALSE))-(I2245/100))&gt;=0,"Good","Too Long")</f>
        <v>#N/A</v>
      </c>
      <c r="K2245" s="50" t="e">
        <f>(VLOOKUP($G2245,[1]Depth_Lookup!$A$3:$J$561,10,FALSE))+(H2245/100)</f>
        <v>#N/A</v>
      </c>
      <c r="L2245" s="50" t="e">
        <f>(VLOOKUP($G2245,[1]Depth_Lookup!$A$3:$J$561,10,FALSE))+(I2245/100)</f>
        <v>#N/A</v>
      </c>
      <c r="R2245" s="9"/>
      <c r="S2245" s="17"/>
      <c r="U2245" s="5"/>
      <c r="V2245" s="9"/>
      <c r="W2245" s="9"/>
      <c r="X2245" s="10" t="e">
        <f>VLOOKUP(W2245,[1]definitions_list_lookup!$V$12:$W$15,2,FALSE)</f>
        <v>#N/A</v>
      </c>
      <c r="Y2245" s="5"/>
      <c r="Z2245" s="17" t="e">
        <f>VLOOKUP(Y2245,[1]definitions_list_lookup!$AT$3:$AU$5,2,FALSE)</f>
        <v>#N/A</v>
      </c>
      <c r="AA2245" s="52"/>
      <c r="AC2245" s="9"/>
      <c r="AE2245" s="10" t="e">
        <f>VLOOKUP(AD2245,[1]definitions_list_lookup!$Y$12:$Z$15,2,FALSE)</f>
        <v>#N/A</v>
      </c>
      <c r="AF2245" s="5"/>
      <c r="AG2245" s="17" t="e">
        <f>VLOOKUP(AF2245,[1]definitions_list_lookup!$AT$3:$AU$5,2,FALSE)</f>
        <v>#N/A</v>
      </c>
      <c r="AI2245" s="2"/>
      <c r="AJ2245" s="2"/>
      <c r="AK2245" s="54"/>
      <c r="AL2245" s="54"/>
      <c r="AM2245" s="54"/>
      <c r="AN2245" s="54"/>
      <c r="AO2245" s="54"/>
      <c r="AP2245" s="54"/>
      <c r="AQ2245" s="54"/>
      <c r="AR2245" s="54"/>
      <c r="AS2245" s="54"/>
      <c r="AT2245" s="55"/>
      <c r="AU2245" s="55"/>
      <c r="AV2245" s="55"/>
      <c r="AW2245" s="55"/>
      <c r="AX2245" s="56" t="e">
        <f t="shared" si="68"/>
        <v>#DIV/0!</v>
      </c>
      <c r="AY2245" s="56" t="e">
        <f t="shared" si="69"/>
        <v>#DIV/0!</v>
      </c>
      <c r="AZ2245" s="56" t="e">
        <f t="shared" si="70"/>
        <v>#DIV/0!</v>
      </c>
      <c r="BA2245" s="56" t="e">
        <f t="shared" si="71"/>
        <v>#DIV/0!</v>
      </c>
      <c r="BB2245" s="56" t="e">
        <f t="shared" si="72"/>
        <v>#DIV/0!</v>
      </c>
      <c r="BC2245" s="57" t="e">
        <f t="shared" si="73"/>
        <v>#DIV/0!</v>
      </c>
      <c r="BD2245" s="58" t="e">
        <f t="shared" si="74"/>
        <v>#DIV/0!</v>
      </c>
      <c r="BI2245" s="9" t="e">
        <f>VLOOKUP(BH2245,[1]definitions_list_lookup!$AB$12:$AC$17,2,FALSE)</f>
        <v>#N/A</v>
      </c>
    </row>
    <row r="2246" spans="1:61">
      <c r="A2246" s="8"/>
      <c r="D2246" s="9" t="s">
        <v>10</v>
      </c>
      <c r="G2246" s="10" t="str">
        <f t="shared" si="75"/>
        <v>-</v>
      </c>
      <c r="J2246" s="49" t="e">
        <f>IF(((VLOOKUP($G2246,[1]Depth_Lookup!$A$3:$J$561,9,FALSE))-(I2246/100))&gt;=0,"Good","Too Long")</f>
        <v>#N/A</v>
      </c>
      <c r="K2246" s="50" t="e">
        <f>(VLOOKUP($G2246,[1]Depth_Lookup!$A$3:$J$561,10,FALSE))+(H2246/100)</f>
        <v>#N/A</v>
      </c>
      <c r="L2246" s="50" t="e">
        <f>(VLOOKUP($G2246,[1]Depth_Lookup!$A$3:$J$561,10,FALSE))+(I2246/100)</f>
        <v>#N/A</v>
      </c>
      <c r="R2246" s="9"/>
      <c r="S2246" s="17"/>
      <c r="U2246" s="5"/>
      <c r="V2246" s="9"/>
      <c r="W2246" s="9"/>
      <c r="X2246" s="10" t="e">
        <f>VLOOKUP(W2246,[1]definitions_list_lookup!$V$12:$W$15,2,FALSE)</f>
        <v>#N/A</v>
      </c>
      <c r="Y2246" s="5"/>
      <c r="Z2246" s="17" t="e">
        <f>VLOOKUP(Y2246,[1]definitions_list_lookup!$AT$3:$AU$5,2,FALSE)</f>
        <v>#N/A</v>
      </c>
      <c r="AA2246" s="52"/>
      <c r="AC2246" s="9"/>
      <c r="AE2246" s="10" t="e">
        <f>VLOOKUP(AD2246,[1]definitions_list_lookup!$Y$12:$Z$15,2,FALSE)</f>
        <v>#N/A</v>
      </c>
      <c r="AF2246" s="5"/>
      <c r="AG2246" s="17" t="e">
        <f>VLOOKUP(AF2246,[1]definitions_list_lookup!$AT$3:$AU$5,2,FALSE)</f>
        <v>#N/A</v>
      </c>
      <c r="AI2246" s="2"/>
      <c r="AJ2246" s="2"/>
      <c r="AK2246" s="54"/>
      <c r="AL2246" s="54"/>
      <c r="AM2246" s="54"/>
      <c r="AN2246" s="54"/>
      <c r="AO2246" s="54"/>
      <c r="AP2246" s="54"/>
      <c r="AQ2246" s="54"/>
      <c r="AR2246" s="54"/>
      <c r="AS2246" s="54"/>
      <c r="AT2246" s="55"/>
      <c r="AU2246" s="55"/>
      <c r="AV2246" s="55"/>
      <c r="AW2246" s="55"/>
      <c r="AX2246" s="56" t="e">
        <f t="shared" si="68"/>
        <v>#DIV/0!</v>
      </c>
      <c r="AY2246" s="56" t="e">
        <f t="shared" si="69"/>
        <v>#DIV/0!</v>
      </c>
      <c r="AZ2246" s="56" t="e">
        <f t="shared" si="70"/>
        <v>#DIV/0!</v>
      </c>
      <c r="BA2246" s="56" t="e">
        <f t="shared" si="71"/>
        <v>#DIV/0!</v>
      </c>
      <c r="BB2246" s="56" t="e">
        <f t="shared" si="72"/>
        <v>#DIV/0!</v>
      </c>
      <c r="BC2246" s="57" t="e">
        <f t="shared" si="73"/>
        <v>#DIV/0!</v>
      </c>
      <c r="BD2246" s="58" t="e">
        <f t="shared" si="74"/>
        <v>#DIV/0!</v>
      </c>
      <c r="BI2246" s="9" t="e">
        <f>VLOOKUP(BH2246,[1]definitions_list_lookup!$AB$12:$AC$17,2,FALSE)</f>
        <v>#N/A</v>
      </c>
    </row>
    <row r="2247" spans="1:61">
      <c r="A2247" s="8"/>
      <c r="D2247" s="9" t="s">
        <v>10</v>
      </c>
      <c r="G2247" s="10" t="str">
        <f t="shared" si="75"/>
        <v>-</v>
      </c>
      <c r="J2247" s="49" t="e">
        <f>IF(((VLOOKUP($G2247,[1]Depth_Lookup!$A$3:$J$561,9,FALSE))-(I2247/100))&gt;=0,"Good","Too Long")</f>
        <v>#N/A</v>
      </c>
      <c r="K2247" s="50" t="e">
        <f>(VLOOKUP($G2247,[1]Depth_Lookup!$A$3:$J$561,10,FALSE))+(H2247/100)</f>
        <v>#N/A</v>
      </c>
      <c r="L2247" s="50" t="e">
        <f>(VLOOKUP($G2247,[1]Depth_Lookup!$A$3:$J$561,10,FALSE))+(I2247/100)</f>
        <v>#N/A</v>
      </c>
      <c r="R2247" s="9"/>
      <c r="S2247" s="17"/>
      <c r="U2247" s="5"/>
      <c r="V2247" s="9"/>
      <c r="W2247" s="9"/>
      <c r="X2247" s="10" t="e">
        <f>VLOOKUP(W2247,[1]definitions_list_lookup!$V$12:$W$15,2,FALSE)</f>
        <v>#N/A</v>
      </c>
      <c r="Y2247" s="5"/>
      <c r="Z2247" s="17" t="e">
        <f>VLOOKUP(Y2247,[1]definitions_list_lookup!$AT$3:$AU$5,2,FALSE)</f>
        <v>#N/A</v>
      </c>
      <c r="AA2247" s="52"/>
      <c r="AC2247" s="9"/>
      <c r="AE2247" s="10" t="e">
        <f>VLOOKUP(AD2247,[1]definitions_list_lookup!$Y$12:$Z$15,2,FALSE)</f>
        <v>#N/A</v>
      </c>
      <c r="AF2247" s="5"/>
      <c r="AG2247" s="17" t="e">
        <f>VLOOKUP(AF2247,[1]definitions_list_lookup!$AT$3:$AU$5,2,FALSE)</f>
        <v>#N/A</v>
      </c>
      <c r="AI2247" s="2"/>
      <c r="AJ2247" s="2"/>
      <c r="AK2247" s="54"/>
      <c r="AL2247" s="54"/>
      <c r="AM2247" s="54"/>
      <c r="AN2247" s="54"/>
      <c r="AO2247" s="54"/>
      <c r="AP2247" s="54"/>
      <c r="AQ2247" s="54"/>
      <c r="AR2247" s="54"/>
      <c r="AS2247" s="54"/>
      <c r="AT2247" s="55"/>
      <c r="AU2247" s="55"/>
      <c r="AV2247" s="55"/>
      <c r="AW2247" s="55"/>
      <c r="AX2247" s="56" t="e">
        <f t="shared" si="68"/>
        <v>#DIV/0!</v>
      </c>
      <c r="AY2247" s="56" t="e">
        <f t="shared" si="69"/>
        <v>#DIV/0!</v>
      </c>
      <c r="AZ2247" s="56" t="e">
        <f t="shared" si="70"/>
        <v>#DIV/0!</v>
      </c>
      <c r="BA2247" s="56" t="e">
        <f t="shared" si="71"/>
        <v>#DIV/0!</v>
      </c>
      <c r="BB2247" s="56" t="e">
        <f t="shared" si="72"/>
        <v>#DIV/0!</v>
      </c>
      <c r="BC2247" s="57" t="e">
        <f t="shared" si="73"/>
        <v>#DIV/0!</v>
      </c>
      <c r="BD2247" s="58" t="e">
        <f t="shared" si="74"/>
        <v>#DIV/0!</v>
      </c>
      <c r="BI2247" s="9" t="e">
        <f>VLOOKUP(BH2247,[1]definitions_list_lookup!$AB$12:$AC$17,2,FALSE)</f>
        <v>#N/A</v>
      </c>
    </row>
    <row r="2248" spans="1:61">
      <c r="A2248" s="8"/>
      <c r="D2248" s="9" t="s">
        <v>10</v>
      </c>
      <c r="G2248" s="10" t="str">
        <f t="shared" si="75"/>
        <v>-</v>
      </c>
      <c r="J2248" s="49" t="e">
        <f>IF(((VLOOKUP($G2248,[1]Depth_Lookup!$A$3:$J$561,9,FALSE))-(I2248/100))&gt;=0,"Good","Too Long")</f>
        <v>#N/A</v>
      </c>
      <c r="K2248" s="50" t="e">
        <f>(VLOOKUP($G2248,[1]Depth_Lookup!$A$3:$J$561,10,FALSE))+(H2248/100)</f>
        <v>#N/A</v>
      </c>
      <c r="L2248" s="50" t="e">
        <f>(VLOOKUP($G2248,[1]Depth_Lookup!$A$3:$J$561,10,FALSE))+(I2248/100)</f>
        <v>#N/A</v>
      </c>
      <c r="R2248" s="9"/>
      <c r="S2248" s="17"/>
      <c r="U2248" s="5"/>
      <c r="V2248" s="9"/>
      <c r="W2248" s="9"/>
      <c r="X2248" s="10" t="e">
        <f>VLOOKUP(W2248,[1]definitions_list_lookup!$V$12:$W$15,2,FALSE)</f>
        <v>#N/A</v>
      </c>
      <c r="Y2248" s="5"/>
      <c r="Z2248" s="17" t="e">
        <f>VLOOKUP(Y2248,[1]definitions_list_lookup!$AT$3:$AU$5,2,FALSE)</f>
        <v>#N/A</v>
      </c>
      <c r="AA2248" s="52"/>
      <c r="AC2248" s="9"/>
      <c r="AE2248" s="10" t="e">
        <f>VLOOKUP(AD2248,[1]definitions_list_lookup!$Y$12:$Z$15,2,FALSE)</f>
        <v>#N/A</v>
      </c>
      <c r="AF2248" s="5"/>
      <c r="AG2248" s="17" t="e">
        <f>VLOOKUP(AF2248,[1]definitions_list_lookup!$AT$3:$AU$5,2,FALSE)</f>
        <v>#N/A</v>
      </c>
      <c r="AI2248" s="2"/>
      <c r="AJ2248" s="2"/>
      <c r="AK2248" s="54"/>
      <c r="AL2248" s="54"/>
      <c r="AM2248" s="54"/>
      <c r="AN2248" s="54"/>
      <c r="AO2248" s="54"/>
      <c r="AP2248" s="54"/>
      <c r="AQ2248" s="54"/>
      <c r="AR2248" s="54"/>
      <c r="AS2248" s="54"/>
      <c r="AT2248" s="55"/>
      <c r="AU2248" s="55"/>
      <c r="AV2248" s="55"/>
      <c r="AW2248" s="55"/>
      <c r="AX2248" s="56" t="e">
        <f t="shared" si="68"/>
        <v>#DIV/0!</v>
      </c>
      <c r="AY2248" s="56" t="e">
        <f t="shared" si="69"/>
        <v>#DIV/0!</v>
      </c>
      <c r="AZ2248" s="56" t="e">
        <f t="shared" si="70"/>
        <v>#DIV/0!</v>
      </c>
      <c r="BA2248" s="56" t="e">
        <f t="shared" si="71"/>
        <v>#DIV/0!</v>
      </c>
      <c r="BB2248" s="56" t="e">
        <f t="shared" si="72"/>
        <v>#DIV/0!</v>
      </c>
      <c r="BC2248" s="57" t="e">
        <f t="shared" si="73"/>
        <v>#DIV/0!</v>
      </c>
      <c r="BD2248" s="58" t="e">
        <f t="shared" si="74"/>
        <v>#DIV/0!</v>
      </c>
      <c r="BI2248" s="9" t="e">
        <f>VLOOKUP(BH2248,[1]definitions_list_lookup!$AB$12:$AC$17,2,FALSE)</f>
        <v>#N/A</v>
      </c>
    </row>
    <row r="2249" spans="1:61">
      <c r="A2249" s="8"/>
      <c r="D2249" s="9" t="s">
        <v>10</v>
      </c>
      <c r="G2249" s="10" t="str">
        <f t="shared" si="75"/>
        <v>-</v>
      </c>
      <c r="J2249" s="49" t="e">
        <f>IF(((VLOOKUP($G2249,[1]Depth_Lookup!$A$3:$J$561,9,FALSE))-(I2249/100))&gt;=0,"Good","Too Long")</f>
        <v>#N/A</v>
      </c>
      <c r="K2249" s="50" t="e">
        <f>(VLOOKUP($G2249,[1]Depth_Lookup!$A$3:$J$561,10,FALSE))+(H2249/100)</f>
        <v>#N/A</v>
      </c>
      <c r="L2249" s="50" t="e">
        <f>(VLOOKUP($G2249,[1]Depth_Lookup!$A$3:$J$561,10,FALSE))+(I2249/100)</f>
        <v>#N/A</v>
      </c>
      <c r="R2249" s="9"/>
      <c r="S2249" s="17"/>
      <c r="U2249" s="5"/>
      <c r="V2249" s="9"/>
      <c r="W2249" s="9"/>
      <c r="X2249" s="10" t="e">
        <f>VLOOKUP(W2249,[1]definitions_list_lookup!$V$12:$W$15,2,FALSE)</f>
        <v>#N/A</v>
      </c>
      <c r="Y2249" s="5"/>
      <c r="Z2249" s="17" t="e">
        <f>VLOOKUP(Y2249,[1]definitions_list_lookup!$AT$3:$AU$5,2,FALSE)</f>
        <v>#N/A</v>
      </c>
      <c r="AA2249" s="52"/>
      <c r="AC2249" s="9"/>
      <c r="AE2249" s="10" t="e">
        <f>VLOOKUP(AD2249,[1]definitions_list_lookup!$Y$12:$Z$15,2,FALSE)</f>
        <v>#N/A</v>
      </c>
      <c r="AF2249" s="5"/>
      <c r="AG2249" s="17" t="e">
        <f>VLOOKUP(AF2249,[1]definitions_list_lookup!$AT$3:$AU$5,2,FALSE)</f>
        <v>#N/A</v>
      </c>
      <c r="AI2249" s="2"/>
      <c r="AJ2249" s="2"/>
      <c r="AK2249" s="54"/>
      <c r="AL2249" s="54"/>
      <c r="AM2249" s="54"/>
      <c r="AN2249" s="54"/>
      <c r="AO2249" s="54"/>
      <c r="AP2249" s="54"/>
      <c r="AQ2249" s="54"/>
      <c r="AR2249" s="54"/>
      <c r="AS2249" s="54"/>
      <c r="AT2249" s="55"/>
      <c r="AU2249" s="55"/>
      <c r="AV2249" s="55"/>
      <c r="AW2249" s="55"/>
      <c r="AX2249" s="56" t="e">
        <f t="shared" si="68"/>
        <v>#DIV/0!</v>
      </c>
      <c r="AY2249" s="56" t="e">
        <f t="shared" si="69"/>
        <v>#DIV/0!</v>
      </c>
      <c r="AZ2249" s="56" t="e">
        <f t="shared" si="70"/>
        <v>#DIV/0!</v>
      </c>
      <c r="BA2249" s="56" t="e">
        <f t="shared" si="71"/>
        <v>#DIV/0!</v>
      </c>
      <c r="BB2249" s="56" t="e">
        <f t="shared" si="72"/>
        <v>#DIV/0!</v>
      </c>
      <c r="BC2249" s="57" t="e">
        <f t="shared" si="73"/>
        <v>#DIV/0!</v>
      </c>
      <c r="BD2249" s="58" t="e">
        <f t="shared" si="74"/>
        <v>#DIV/0!</v>
      </c>
      <c r="BI2249" s="9" t="e">
        <f>VLOOKUP(BH2249,[1]definitions_list_lookup!$AB$12:$AC$17,2,FALSE)</f>
        <v>#N/A</v>
      </c>
    </row>
    <row r="2250" spans="1:61">
      <c r="A2250" s="8"/>
      <c r="D2250" s="9" t="s">
        <v>10</v>
      </c>
      <c r="G2250" s="10" t="str">
        <f t="shared" si="75"/>
        <v>-</v>
      </c>
      <c r="J2250" s="49" t="e">
        <f>IF(((VLOOKUP($G2250,[1]Depth_Lookup!$A$3:$J$561,9,FALSE))-(I2250/100))&gt;=0,"Good","Too Long")</f>
        <v>#N/A</v>
      </c>
      <c r="K2250" s="50" t="e">
        <f>(VLOOKUP($G2250,[1]Depth_Lookup!$A$3:$J$561,10,FALSE))+(H2250/100)</f>
        <v>#N/A</v>
      </c>
      <c r="L2250" s="50" t="e">
        <f>(VLOOKUP($G2250,[1]Depth_Lookup!$A$3:$J$561,10,FALSE))+(I2250/100)</f>
        <v>#N/A</v>
      </c>
      <c r="R2250" s="9"/>
      <c r="S2250" s="17"/>
      <c r="U2250" s="5"/>
      <c r="V2250" s="9"/>
      <c r="W2250" s="9"/>
      <c r="X2250" s="10" t="e">
        <f>VLOOKUP(W2250,[1]definitions_list_lookup!$V$12:$W$15,2,FALSE)</f>
        <v>#N/A</v>
      </c>
      <c r="Y2250" s="5"/>
      <c r="Z2250" s="17" t="e">
        <f>VLOOKUP(Y2250,[1]definitions_list_lookup!$AT$3:$AU$5,2,FALSE)</f>
        <v>#N/A</v>
      </c>
      <c r="AA2250" s="52"/>
      <c r="AC2250" s="9"/>
      <c r="AE2250" s="10" t="e">
        <f>VLOOKUP(AD2250,[1]definitions_list_lookup!$Y$12:$Z$15,2,FALSE)</f>
        <v>#N/A</v>
      </c>
      <c r="AF2250" s="5"/>
      <c r="AG2250" s="17" t="e">
        <f>VLOOKUP(AF2250,[1]definitions_list_lookup!$AT$3:$AU$5,2,FALSE)</f>
        <v>#N/A</v>
      </c>
      <c r="AI2250" s="2"/>
      <c r="AJ2250" s="2"/>
      <c r="AK2250" s="54"/>
      <c r="AL2250" s="54"/>
      <c r="AM2250" s="54"/>
      <c r="AN2250" s="54"/>
      <c r="AO2250" s="54"/>
      <c r="AP2250" s="54"/>
      <c r="AQ2250" s="54"/>
      <c r="AR2250" s="54"/>
      <c r="AS2250" s="54"/>
      <c r="AT2250" s="55"/>
      <c r="AU2250" s="55"/>
      <c r="AV2250" s="55"/>
      <c r="AW2250" s="55"/>
      <c r="AX2250" s="56" t="e">
        <f t="shared" si="68"/>
        <v>#DIV/0!</v>
      </c>
      <c r="AY2250" s="56" t="e">
        <f t="shared" si="69"/>
        <v>#DIV/0!</v>
      </c>
      <c r="AZ2250" s="56" t="e">
        <f t="shared" si="70"/>
        <v>#DIV/0!</v>
      </c>
      <c r="BA2250" s="56" t="e">
        <f t="shared" si="71"/>
        <v>#DIV/0!</v>
      </c>
      <c r="BB2250" s="56" t="e">
        <f t="shared" si="72"/>
        <v>#DIV/0!</v>
      </c>
      <c r="BC2250" s="57" t="e">
        <f t="shared" si="73"/>
        <v>#DIV/0!</v>
      </c>
      <c r="BD2250" s="58" t="e">
        <f t="shared" si="74"/>
        <v>#DIV/0!</v>
      </c>
      <c r="BI2250" s="9" t="e">
        <f>VLOOKUP(BH2250,[1]definitions_list_lookup!$AB$12:$AC$17,2,FALSE)</f>
        <v>#N/A</v>
      </c>
    </row>
    <row r="2251" spans="1:61">
      <c r="A2251" s="8"/>
      <c r="D2251" s="9" t="s">
        <v>10</v>
      </c>
      <c r="G2251" s="10" t="str">
        <f t="shared" si="75"/>
        <v>-</v>
      </c>
      <c r="J2251" s="49" t="e">
        <f>IF(((VLOOKUP($G2251,[1]Depth_Lookup!$A$3:$J$561,9,FALSE))-(I2251/100))&gt;=0,"Good","Too Long")</f>
        <v>#N/A</v>
      </c>
      <c r="K2251" s="50" t="e">
        <f>(VLOOKUP($G2251,[1]Depth_Lookup!$A$3:$J$561,10,FALSE))+(H2251/100)</f>
        <v>#N/A</v>
      </c>
      <c r="L2251" s="50" t="e">
        <f>(VLOOKUP($G2251,[1]Depth_Lookup!$A$3:$J$561,10,FALSE))+(I2251/100)</f>
        <v>#N/A</v>
      </c>
      <c r="R2251" s="9"/>
      <c r="S2251" s="17"/>
      <c r="U2251" s="5"/>
      <c r="V2251" s="9"/>
      <c r="W2251" s="9"/>
      <c r="X2251" s="10" t="e">
        <f>VLOOKUP(W2251,[1]definitions_list_lookup!$V$12:$W$15,2,FALSE)</f>
        <v>#N/A</v>
      </c>
      <c r="Y2251" s="5"/>
      <c r="Z2251" s="17" t="e">
        <f>VLOOKUP(Y2251,[1]definitions_list_lookup!$AT$3:$AU$5,2,FALSE)</f>
        <v>#N/A</v>
      </c>
      <c r="AA2251" s="52"/>
      <c r="AC2251" s="9"/>
      <c r="AE2251" s="10" t="e">
        <f>VLOOKUP(AD2251,[1]definitions_list_lookup!$Y$12:$Z$15,2,FALSE)</f>
        <v>#N/A</v>
      </c>
      <c r="AF2251" s="5"/>
      <c r="AG2251" s="17" t="e">
        <f>VLOOKUP(AF2251,[1]definitions_list_lookup!$AT$3:$AU$5,2,FALSE)</f>
        <v>#N/A</v>
      </c>
      <c r="AI2251" s="2"/>
      <c r="AJ2251" s="2"/>
      <c r="AK2251" s="54"/>
      <c r="AL2251" s="54"/>
      <c r="AM2251" s="54"/>
      <c r="AN2251" s="54"/>
      <c r="AO2251" s="54"/>
      <c r="AP2251" s="54"/>
      <c r="AQ2251" s="54"/>
      <c r="AR2251" s="54"/>
      <c r="AS2251" s="54"/>
      <c r="AT2251" s="55"/>
      <c r="AU2251" s="55"/>
      <c r="AV2251" s="55"/>
      <c r="AW2251" s="55"/>
      <c r="AX2251" s="56" t="e">
        <f t="shared" si="68"/>
        <v>#DIV/0!</v>
      </c>
      <c r="AY2251" s="56" t="e">
        <f t="shared" si="69"/>
        <v>#DIV/0!</v>
      </c>
      <c r="AZ2251" s="56" t="e">
        <f t="shared" si="70"/>
        <v>#DIV/0!</v>
      </c>
      <c r="BA2251" s="56" t="e">
        <f t="shared" si="71"/>
        <v>#DIV/0!</v>
      </c>
      <c r="BB2251" s="56" t="e">
        <f t="shared" si="72"/>
        <v>#DIV/0!</v>
      </c>
      <c r="BC2251" s="57" t="e">
        <f t="shared" si="73"/>
        <v>#DIV/0!</v>
      </c>
      <c r="BD2251" s="58" t="e">
        <f t="shared" si="74"/>
        <v>#DIV/0!</v>
      </c>
      <c r="BI2251" s="9" t="e">
        <f>VLOOKUP(BH2251,[1]definitions_list_lookup!$AB$12:$AC$17,2,FALSE)</f>
        <v>#N/A</v>
      </c>
    </row>
    <row r="2252" spans="1:61">
      <c r="A2252" s="8"/>
      <c r="D2252" s="9" t="s">
        <v>10</v>
      </c>
      <c r="G2252" s="10" t="str">
        <f t="shared" si="75"/>
        <v>-</v>
      </c>
      <c r="J2252" s="49" t="e">
        <f>IF(((VLOOKUP($G2252,[1]Depth_Lookup!$A$3:$J$561,9,FALSE))-(I2252/100))&gt;=0,"Good","Too Long")</f>
        <v>#N/A</v>
      </c>
      <c r="K2252" s="50" t="e">
        <f>(VLOOKUP($G2252,[1]Depth_Lookup!$A$3:$J$561,10,FALSE))+(H2252/100)</f>
        <v>#N/A</v>
      </c>
      <c r="L2252" s="50" t="e">
        <f>(VLOOKUP($G2252,[1]Depth_Lookup!$A$3:$J$561,10,FALSE))+(I2252/100)</f>
        <v>#N/A</v>
      </c>
      <c r="R2252" s="9"/>
      <c r="S2252" s="17"/>
      <c r="U2252" s="5"/>
      <c r="V2252" s="9"/>
      <c r="W2252" s="9"/>
      <c r="X2252" s="10" t="e">
        <f>VLOOKUP(W2252,[1]definitions_list_lookup!$V$12:$W$15,2,FALSE)</f>
        <v>#N/A</v>
      </c>
      <c r="Y2252" s="5"/>
      <c r="Z2252" s="17" t="e">
        <f>VLOOKUP(Y2252,[1]definitions_list_lookup!$AT$3:$AU$5,2,FALSE)</f>
        <v>#N/A</v>
      </c>
      <c r="AA2252" s="52"/>
      <c r="AC2252" s="9"/>
      <c r="AE2252" s="10" t="e">
        <f>VLOOKUP(AD2252,[1]definitions_list_lookup!$Y$12:$Z$15,2,FALSE)</f>
        <v>#N/A</v>
      </c>
      <c r="AF2252" s="5"/>
      <c r="AG2252" s="17" t="e">
        <f>VLOOKUP(AF2252,[1]definitions_list_lookup!$AT$3:$AU$5,2,FALSE)</f>
        <v>#N/A</v>
      </c>
      <c r="AI2252" s="2"/>
      <c r="AJ2252" s="2"/>
      <c r="AK2252" s="54"/>
      <c r="AL2252" s="54"/>
      <c r="AM2252" s="54"/>
      <c r="AN2252" s="54"/>
      <c r="AO2252" s="54"/>
      <c r="AP2252" s="54"/>
      <c r="AQ2252" s="54"/>
      <c r="AR2252" s="54"/>
      <c r="AS2252" s="54"/>
      <c r="AT2252" s="55"/>
      <c r="AU2252" s="55"/>
      <c r="AV2252" s="55"/>
      <c r="AW2252" s="55"/>
      <c r="AX2252" s="56" t="e">
        <f t="shared" si="68"/>
        <v>#DIV/0!</v>
      </c>
      <c r="AY2252" s="56" t="e">
        <f t="shared" si="69"/>
        <v>#DIV/0!</v>
      </c>
      <c r="AZ2252" s="56" t="e">
        <f t="shared" si="70"/>
        <v>#DIV/0!</v>
      </c>
      <c r="BA2252" s="56" t="e">
        <f t="shared" si="71"/>
        <v>#DIV/0!</v>
      </c>
      <c r="BB2252" s="56" t="e">
        <f t="shared" si="72"/>
        <v>#DIV/0!</v>
      </c>
      <c r="BC2252" s="57" t="e">
        <f t="shared" si="73"/>
        <v>#DIV/0!</v>
      </c>
      <c r="BD2252" s="58" t="e">
        <f t="shared" si="74"/>
        <v>#DIV/0!</v>
      </c>
      <c r="BI2252" s="9" t="e">
        <f>VLOOKUP(BH2252,[1]definitions_list_lookup!$AB$12:$AC$17,2,FALSE)</f>
        <v>#N/A</v>
      </c>
    </row>
    <row r="2253" spans="1:61">
      <c r="A2253" s="8"/>
      <c r="D2253" s="9" t="s">
        <v>10</v>
      </c>
      <c r="G2253" s="10" t="str">
        <f t="shared" si="75"/>
        <v>-</v>
      </c>
      <c r="J2253" s="49" t="e">
        <f>IF(((VLOOKUP($G2253,[1]Depth_Lookup!$A$3:$J$561,9,FALSE))-(I2253/100))&gt;=0,"Good","Too Long")</f>
        <v>#N/A</v>
      </c>
      <c r="K2253" s="50" t="e">
        <f>(VLOOKUP($G2253,[1]Depth_Lookup!$A$3:$J$561,10,FALSE))+(H2253/100)</f>
        <v>#N/A</v>
      </c>
      <c r="L2253" s="50" t="e">
        <f>(VLOOKUP($G2253,[1]Depth_Lookup!$A$3:$J$561,10,FALSE))+(I2253/100)</f>
        <v>#N/A</v>
      </c>
      <c r="R2253" s="9"/>
      <c r="S2253" s="17"/>
      <c r="U2253" s="5"/>
      <c r="V2253" s="9"/>
      <c r="W2253" s="9"/>
      <c r="X2253" s="10" t="e">
        <f>VLOOKUP(W2253,[1]definitions_list_lookup!$V$12:$W$15,2,FALSE)</f>
        <v>#N/A</v>
      </c>
      <c r="Y2253" s="5"/>
      <c r="Z2253" s="17" t="e">
        <f>VLOOKUP(Y2253,[1]definitions_list_lookup!$AT$3:$AU$5,2,FALSE)</f>
        <v>#N/A</v>
      </c>
      <c r="AA2253" s="52"/>
      <c r="AC2253" s="9"/>
      <c r="AE2253" s="10" t="e">
        <f>VLOOKUP(AD2253,[1]definitions_list_lookup!$Y$12:$Z$15,2,FALSE)</f>
        <v>#N/A</v>
      </c>
      <c r="AF2253" s="5"/>
      <c r="AG2253" s="17" t="e">
        <f>VLOOKUP(AF2253,[1]definitions_list_lookup!$AT$3:$AU$5,2,FALSE)</f>
        <v>#N/A</v>
      </c>
      <c r="AI2253" s="2"/>
      <c r="AJ2253" s="2"/>
      <c r="AK2253" s="54"/>
      <c r="AL2253" s="54"/>
      <c r="AM2253" s="54"/>
      <c r="AN2253" s="54"/>
      <c r="AO2253" s="54"/>
      <c r="AP2253" s="54"/>
      <c r="AQ2253" s="54"/>
      <c r="AR2253" s="54"/>
      <c r="AS2253" s="54"/>
      <c r="AT2253" s="55"/>
      <c r="AU2253" s="55"/>
      <c r="AV2253" s="55"/>
      <c r="AW2253" s="55"/>
      <c r="AX2253" s="56" t="e">
        <f t="shared" si="68"/>
        <v>#DIV/0!</v>
      </c>
      <c r="AY2253" s="56" t="e">
        <f t="shared" si="69"/>
        <v>#DIV/0!</v>
      </c>
      <c r="AZ2253" s="56" t="e">
        <f t="shared" si="70"/>
        <v>#DIV/0!</v>
      </c>
      <c r="BA2253" s="56" t="e">
        <f t="shared" si="71"/>
        <v>#DIV/0!</v>
      </c>
      <c r="BB2253" s="56" t="e">
        <f t="shared" si="72"/>
        <v>#DIV/0!</v>
      </c>
      <c r="BC2253" s="57" t="e">
        <f t="shared" si="73"/>
        <v>#DIV/0!</v>
      </c>
      <c r="BD2253" s="58" t="e">
        <f t="shared" si="74"/>
        <v>#DIV/0!</v>
      </c>
      <c r="BI2253" s="9" t="e">
        <f>VLOOKUP(BH2253,[1]definitions_list_lookup!$AB$12:$AC$17,2,FALSE)</f>
        <v>#N/A</v>
      </c>
    </row>
    <row r="2254" spans="1:61">
      <c r="A2254" s="8"/>
      <c r="D2254" s="9" t="s">
        <v>10</v>
      </c>
      <c r="G2254" s="10" t="str">
        <f t="shared" si="75"/>
        <v>-</v>
      </c>
      <c r="J2254" s="49" t="e">
        <f>IF(((VLOOKUP($G2254,[1]Depth_Lookup!$A$3:$J$561,9,FALSE))-(I2254/100))&gt;=0,"Good","Too Long")</f>
        <v>#N/A</v>
      </c>
      <c r="K2254" s="50" t="e">
        <f>(VLOOKUP($G2254,[1]Depth_Lookup!$A$3:$J$561,10,FALSE))+(H2254/100)</f>
        <v>#N/A</v>
      </c>
      <c r="L2254" s="50" t="e">
        <f>(VLOOKUP($G2254,[1]Depth_Lookup!$A$3:$J$561,10,FALSE))+(I2254/100)</f>
        <v>#N/A</v>
      </c>
      <c r="R2254" s="9"/>
      <c r="S2254" s="17"/>
      <c r="U2254" s="5"/>
      <c r="V2254" s="9"/>
      <c r="W2254" s="9"/>
      <c r="X2254" s="10" t="e">
        <f>VLOOKUP(W2254,[1]definitions_list_lookup!$V$12:$W$15,2,FALSE)</f>
        <v>#N/A</v>
      </c>
      <c r="Y2254" s="5"/>
      <c r="Z2254" s="17" t="e">
        <f>VLOOKUP(Y2254,[1]definitions_list_lookup!$AT$3:$AU$5,2,FALSE)</f>
        <v>#N/A</v>
      </c>
      <c r="AA2254" s="52"/>
      <c r="AC2254" s="9"/>
      <c r="AE2254" s="10" t="e">
        <f>VLOOKUP(AD2254,[1]definitions_list_lookup!$Y$12:$Z$15,2,FALSE)</f>
        <v>#N/A</v>
      </c>
      <c r="AF2254" s="5"/>
      <c r="AG2254" s="17" t="e">
        <f>VLOOKUP(AF2254,[1]definitions_list_lookup!$AT$3:$AU$5,2,FALSE)</f>
        <v>#N/A</v>
      </c>
      <c r="AI2254" s="2"/>
      <c r="AJ2254" s="2"/>
      <c r="AK2254" s="54"/>
      <c r="AL2254" s="54"/>
      <c r="AM2254" s="54"/>
      <c r="AN2254" s="54"/>
      <c r="AO2254" s="54"/>
      <c r="AP2254" s="54"/>
      <c r="AQ2254" s="54"/>
      <c r="AR2254" s="54"/>
      <c r="AS2254" s="54"/>
      <c r="AT2254" s="55"/>
      <c r="AU2254" s="55"/>
      <c r="AV2254" s="55"/>
      <c r="AW2254" s="55"/>
      <c r="AX2254" s="56" t="e">
        <f t="shared" si="68"/>
        <v>#DIV/0!</v>
      </c>
      <c r="AY2254" s="56" t="e">
        <f t="shared" si="69"/>
        <v>#DIV/0!</v>
      </c>
      <c r="AZ2254" s="56" t="e">
        <f t="shared" si="70"/>
        <v>#DIV/0!</v>
      </c>
      <c r="BA2254" s="56" t="e">
        <f t="shared" si="71"/>
        <v>#DIV/0!</v>
      </c>
      <c r="BB2254" s="56" t="e">
        <f t="shared" si="72"/>
        <v>#DIV/0!</v>
      </c>
      <c r="BC2254" s="57" t="e">
        <f t="shared" si="73"/>
        <v>#DIV/0!</v>
      </c>
      <c r="BD2254" s="58" t="e">
        <f t="shared" si="74"/>
        <v>#DIV/0!</v>
      </c>
      <c r="BI2254" s="9" t="e">
        <f>VLOOKUP(BH2254,[1]definitions_list_lookup!$AB$12:$AC$17,2,FALSE)</f>
        <v>#N/A</v>
      </c>
    </row>
    <row r="2255" spans="1:61">
      <c r="A2255" s="8"/>
      <c r="D2255" s="9" t="s">
        <v>10</v>
      </c>
      <c r="G2255" s="10" t="str">
        <f t="shared" si="75"/>
        <v>-</v>
      </c>
      <c r="J2255" s="49" t="e">
        <f>IF(((VLOOKUP($G2255,[1]Depth_Lookup!$A$3:$J$561,9,FALSE))-(I2255/100))&gt;=0,"Good","Too Long")</f>
        <v>#N/A</v>
      </c>
      <c r="K2255" s="50" t="e">
        <f>(VLOOKUP($G2255,[1]Depth_Lookup!$A$3:$J$561,10,FALSE))+(H2255/100)</f>
        <v>#N/A</v>
      </c>
      <c r="L2255" s="50" t="e">
        <f>(VLOOKUP($G2255,[1]Depth_Lookup!$A$3:$J$561,10,FALSE))+(I2255/100)</f>
        <v>#N/A</v>
      </c>
      <c r="R2255" s="9"/>
      <c r="S2255" s="17"/>
      <c r="U2255" s="5"/>
      <c r="V2255" s="9"/>
      <c r="W2255" s="9"/>
      <c r="X2255" s="10" t="e">
        <f>VLOOKUP(W2255,[1]definitions_list_lookup!$V$12:$W$15,2,FALSE)</f>
        <v>#N/A</v>
      </c>
      <c r="Y2255" s="5"/>
      <c r="Z2255" s="17" t="e">
        <f>VLOOKUP(Y2255,[1]definitions_list_lookup!$AT$3:$AU$5,2,FALSE)</f>
        <v>#N/A</v>
      </c>
      <c r="AA2255" s="52"/>
      <c r="AC2255" s="9"/>
      <c r="AE2255" s="10" t="e">
        <f>VLOOKUP(AD2255,[1]definitions_list_lookup!$Y$12:$Z$15,2,FALSE)</f>
        <v>#N/A</v>
      </c>
      <c r="AF2255" s="5"/>
      <c r="AG2255" s="17" t="e">
        <f>VLOOKUP(AF2255,[1]definitions_list_lookup!$AT$3:$AU$5,2,FALSE)</f>
        <v>#N/A</v>
      </c>
      <c r="AI2255" s="2"/>
      <c r="AJ2255" s="2"/>
      <c r="AK2255" s="54"/>
      <c r="AL2255" s="54"/>
      <c r="AM2255" s="54"/>
      <c r="AN2255" s="54"/>
      <c r="AO2255" s="54"/>
      <c r="AP2255" s="54"/>
      <c r="AQ2255" s="54"/>
      <c r="AR2255" s="54"/>
      <c r="AS2255" s="54"/>
      <c r="AT2255" s="55"/>
      <c r="AU2255" s="55"/>
      <c r="AV2255" s="55"/>
      <c r="AW2255" s="55"/>
      <c r="AX2255" s="56" t="e">
        <f t="shared" si="68"/>
        <v>#DIV/0!</v>
      </c>
      <c r="AY2255" s="56" t="e">
        <f t="shared" si="69"/>
        <v>#DIV/0!</v>
      </c>
      <c r="AZ2255" s="56" t="e">
        <f t="shared" si="70"/>
        <v>#DIV/0!</v>
      </c>
      <c r="BA2255" s="56" t="e">
        <f t="shared" si="71"/>
        <v>#DIV/0!</v>
      </c>
      <c r="BB2255" s="56" t="e">
        <f t="shared" si="72"/>
        <v>#DIV/0!</v>
      </c>
      <c r="BC2255" s="57" t="e">
        <f t="shared" si="73"/>
        <v>#DIV/0!</v>
      </c>
      <c r="BD2255" s="58" t="e">
        <f t="shared" si="74"/>
        <v>#DIV/0!</v>
      </c>
      <c r="BI2255" s="9" t="e">
        <f>VLOOKUP(BH2255,[1]definitions_list_lookup!$AB$12:$AC$17,2,FALSE)</f>
        <v>#N/A</v>
      </c>
    </row>
    <row r="2256" spans="1:61">
      <c r="A2256" s="8"/>
      <c r="D2256" s="9" t="s">
        <v>10</v>
      </c>
      <c r="G2256" s="10" t="str">
        <f t="shared" si="75"/>
        <v>-</v>
      </c>
      <c r="J2256" s="49" t="e">
        <f>IF(((VLOOKUP($G2256,[1]Depth_Lookup!$A$3:$J$561,9,FALSE))-(I2256/100))&gt;=0,"Good","Too Long")</f>
        <v>#N/A</v>
      </c>
      <c r="K2256" s="50" t="e">
        <f>(VLOOKUP($G2256,[1]Depth_Lookup!$A$3:$J$561,10,FALSE))+(H2256/100)</f>
        <v>#N/A</v>
      </c>
      <c r="L2256" s="50" t="e">
        <f>(VLOOKUP($G2256,[1]Depth_Lookup!$A$3:$J$561,10,FALSE))+(I2256/100)</f>
        <v>#N/A</v>
      </c>
      <c r="R2256" s="9"/>
      <c r="S2256" s="17"/>
      <c r="U2256" s="5"/>
      <c r="V2256" s="9"/>
      <c r="W2256" s="9"/>
      <c r="X2256" s="10" t="e">
        <f>VLOOKUP(W2256,[1]definitions_list_lookup!$V$12:$W$15,2,FALSE)</f>
        <v>#N/A</v>
      </c>
      <c r="Y2256" s="5"/>
      <c r="Z2256" s="17" t="e">
        <f>VLOOKUP(Y2256,[1]definitions_list_lookup!$AT$3:$AU$5,2,FALSE)</f>
        <v>#N/A</v>
      </c>
      <c r="AA2256" s="52"/>
      <c r="AC2256" s="9"/>
      <c r="AE2256" s="10" t="e">
        <f>VLOOKUP(AD2256,[1]definitions_list_lookup!$Y$12:$Z$15,2,FALSE)</f>
        <v>#N/A</v>
      </c>
      <c r="AF2256" s="5"/>
      <c r="AG2256" s="17" t="e">
        <f>VLOOKUP(AF2256,[1]definitions_list_lookup!$AT$3:$AU$5,2,FALSE)</f>
        <v>#N/A</v>
      </c>
      <c r="AI2256" s="2"/>
      <c r="AJ2256" s="2"/>
      <c r="AK2256" s="54"/>
      <c r="AL2256" s="54"/>
      <c r="AM2256" s="54"/>
      <c r="AN2256" s="54"/>
      <c r="AO2256" s="54"/>
      <c r="AP2256" s="54"/>
      <c r="AQ2256" s="54"/>
      <c r="AR2256" s="54"/>
      <c r="AS2256" s="54"/>
      <c r="AT2256" s="55"/>
      <c r="AU2256" s="55"/>
      <c r="AV2256" s="55"/>
      <c r="AW2256" s="55"/>
      <c r="AX2256" s="56" t="e">
        <f t="shared" si="68"/>
        <v>#DIV/0!</v>
      </c>
      <c r="AY2256" s="56" t="e">
        <f t="shared" si="69"/>
        <v>#DIV/0!</v>
      </c>
      <c r="AZ2256" s="56" t="e">
        <f t="shared" si="70"/>
        <v>#DIV/0!</v>
      </c>
      <c r="BA2256" s="56" t="e">
        <f t="shared" si="71"/>
        <v>#DIV/0!</v>
      </c>
      <c r="BB2256" s="56" t="e">
        <f t="shared" si="72"/>
        <v>#DIV/0!</v>
      </c>
      <c r="BC2256" s="57" t="e">
        <f t="shared" si="73"/>
        <v>#DIV/0!</v>
      </c>
      <c r="BD2256" s="58" t="e">
        <f t="shared" si="74"/>
        <v>#DIV/0!</v>
      </c>
      <c r="BI2256" s="9" t="e">
        <f>VLOOKUP(BH2256,[1]definitions_list_lookup!$AB$12:$AC$17,2,FALSE)</f>
        <v>#N/A</v>
      </c>
    </row>
    <row r="2257" spans="1:61">
      <c r="A2257" s="8"/>
      <c r="D2257" s="9" t="s">
        <v>10</v>
      </c>
      <c r="G2257" s="10" t="str">
        <f t="shared" si="75"/>
        <v>-</v>
      </c>
      <c r="J2257" s="49" t="e">
        <f>IF(((VLOOKUP($G2257,[1]Depth_Lookup!$A$3:$J$561,9,FALSE))-(I2257/100))&gt;=0,"Good","Too Long")</f>
        <v>#N/A</v>
      </c>
      <c r="K2257" s="50" t="e">
        <f>(VLOOKUP($G2257,[1]Depth_Lookup!$A$3:$J$561,10,FALSE))+(H2257/100)</f>
        <v>#N/A</v>
      </c>
      <c r="L2257" s="50" t="e">
        <f>(VLOOKUP($G2257,[1]Depth_Lookup!$A$3:$J$561,10,FALSE))+(I2257/100)</f>
        <v>#N/A</v>
      </c>
      <c r="R2257" s="9"/>
      <c r="S2257" s="17"/>
      <c r="U2257" s="5"/>
      <c r="V2257" s="9"/>
      <c r="W2257" s="9"/>
      <c r="X2257" s="10" t="e">
        <f>VLOOKUP(W2257,[1]definitions_list_lookup!$V$12:$W$15,2,FALSE)</f>
        <v>#N/A</v>
      </c>
      <c r="Y2257" s="5"/>
      <c r="Z2257" s="17" t="e">
        <f>VLOOKUP(Y2257,[1]definitions_list_lookup!$AT$3:$AU$5,2,FALSE)</f>
        <v>#N/A</v>
      </c>
      <c r="AA2257" s="52"/>
      <c r="AC2257" s="9"/>
      <c r="AE2257" s="10" t="e">
        <f>VLOOKUP(AD2257,[1]definitions_list_lookup!$Y$12:$Z$15,2,FALSE)</f>
        <v>#N/A</v>
      </c>
      <c r="AF2257" s="5"/>
      <c r="AG2257" s="17" t="e">
        <f>VLOOKUP(AF2257,[1]definitions_list_lookup!$AT$3:$AU$5,2,FALSE)</f>
        <v>#N/A</v>
      </c>
      <c r="AI2257" s="2"/>
      <c r="AJ2257" s="2"/>
      <c r="AK2257" s="54"/>
      <c r="AL2257" s="54"/>
      <c r="AM2257" s="54"/>
      <c r="AN2257" s="54"/>
      <c r="AO2257" s="54"/>
      <c r="AP2257" s="54"/>
      <c r="AQ2257" s="54"/>
      <c r="AR2257" s="54"/>
      <c r="AS2257" s="54"/>
      <c r="AT2257" s="55"/>
      <c r="AU2257" s="55"/>
      <c r="AV2257" s="55"/>
      <c r="AW2257" s="55"/>
      <c r="AX2257" s="56" t="e">
        <f t="shared" si="68"/>
        <v>#DIV/0!</v>
      </c>
      <c r="AY2257" s="56" t="e">
        <f t="shared" si="69"/>
        <v>#DIV/0!</v>
      </c>
      <c r="AZ2257" s="56" t="e">
        <f t="shared" si="70"/>
        <v>#DIV/0!</v>
      </c>
      <c r="BA2257" s="56" t="e">
        <f t="shared" si="71"/>
        <v>#DIV/0!</v>
      </c>
      <c r="BB2257" s="56" t="e">
        <f t="shared" si="72"/>
        <v>#DIV/0!</v>
      </c>
      <c r="BC2257" s="57" t="e">
        <f t="shared" si="73"/>
        <v>#DIV/0!</v>
      </c>
      <c r="BD2257" s="58" t="e">
        <f t="shared" si="74"/>
        <v>#DIV/0!</v>
      </c>
      <c r="BI2257" s="9" t="e">
        <f>VLOOKUP(BH2257,[1]definitions_list_lookup!$AB$12:$AC$17,2,FALSE)</f>
        <v>#N/A</v>
      </c>
    </row>
    <row r="2258" spans="1:61">
      <c r="A2258" s="8"/>
      <c r="D2258" s="9" t="s">
        <v>10</v>
      </c>
      <c r="G2258" s="10" t="str">
        <f t="shared" si="75"/>
        <v>-</v>
      </c>
      <c r="J2258" s="49" t="e">
        <f>IF(((VLOOKUP($G2258,[1]Depth_Lookup!$A$3:$J$561,9,FALSE))-(I2258/100))&gt;=0,"Good","Too Long")</f>
        <v>#N/A</v>
      </c>
      <c r="K2258" s="50" t="e">
        <f>(VLOOKUP($G2258,[1]Depth_Lookup!$A$3:$J$561,10,FALSE))+(H2258/100)</f>
        <v>#N/A</v>
      </c>
      <c r="L2258" s="50" t="e">
        <f>(VLOOKUP($G2258,[1]Depth_Lookup!$A$3:$J$561,10,FALSE))+(I2258/100)</f>
        <v>#N/A</v>
      </c>
      <c r="R2258" s="9"/>
      <c r="S2258" s="17"/>
      <c r="U2258" s="5"/>
      <c r="V2258" s="9"/>
      <c r="W2258" s="9"/>
      <c r="X2258" s="10" t="e">
        <f>VLOOKUP(W2258,[1]definitions_list_lookup!$V$12:$W$15,2,FALSE)</f>
        <v>#N/A</v>
      </c>
      <c r="Y2258" s="5"/>
      <c r="Z2258" s="17" t="e">
        <f>VLOOKUP(Y2258,[1]definitions_list_lookup!$AT$3:$AU$5,2,FALSE)</f>
        <v>#N/A</v>
      </c>
      <c r="AA2258" s="52"/>
      <c r="AC2258" s="9"/>
      <c r="AE2258" s="10" t="e">
        <f>VLOOKUP(AD2258,[1]definitions_list_lookup!$Y$12:$Z$15,2,FALSE)</f>
        <v>#N/A</v>
      </c>
      <c r="AF2258" s="5"/>
      <c r="AG2258" s="17" t="e">
        <f>VLOOKUP(AF2258,[1]definitions_list_lookup!$AT$3:$AU$5,2,FALSE)</f>
        <v>#N/A</v>
      </c>
      <c r="AI2258" s="2"/>
      <c r="AJ2258" s="2"/>
      <c r="AK2258" s="54"/>
      <c r="AL2258" s="54"/>
      <c r="AM2258" s="54"/>
      <c r="AN2258" s="54"/>
      <c r="AO2258" s="54"/>
      <c r="AP2258" s="54"/>
      <c r="AQ2258" s="54"/>
      <c r="AR2258" s="54"/>
      <c r="AS2258" s="54"/>
      <c r="AT2258" s="55"/>
      <c r="AU2258" s="55"/>
      <c r="AV2258" s="55"/>
      <c r="AW2258" s="55"/>
      <c r="AX2258" s="56" t="e">
        <f t="shared" si="68"/>
        <v>#DIV/0!</v>
      </c>
      <c r="AY2258" s="56" t="e">
        <f t="shared" si="69"/>
        <v>#DIV/0!</v>
      </c>
      <c r="AZ2258" s="56" t="e">
        <f t="shared" si="70"/>
        <v>#DIV/0!</v>
      </c>
      <c r="BA2258" s="56" t="e">
        <f t="shared" si="71"/>
        <v>#DIV/0!</v>
      </c>
      <c r="BB2258" s="56" t="e">
        <f t="shared" si="72"/>
        <v>#DIV/0!</v>
      </c>
      <c r="BC2258" s="57" t="e">
        <f t="shared" si="73"/>
        <v>#DIV/0!</v>
      </c>
      <c r="BD2258" s="58" t="e">
        <f t="shared" si="74"/>
        <v>#DIV/0!</v>
      </c>
      <c r="BI2258" s="9" t="e">
        <f>VLOOKUP(BH2258,[1]definitions_list_lookup!$AB$12:$AC$17,2,FALSE)</f>
        <v>#N/A</v>
      </c>
    </row>
    <row r="2259" spans="1:61">
      <c r="A2259" s="8"/>
      <c r="D2259" s="9" t="s">
        <v>10</v>
      </c>
      <c r="G2259" s="10" t="str">
        <f t="shared" si="75"/>
        <v>-</v>
      </c>
      <c r="J2259" s="49" t="e">
        <f>IF(((VLOOKUP($G2259,[1]Depth_Lookup!$A$3:$J$561,9,FALSE))-(I2259/100))&gt;=0,"Good","Too Long")</f>
        <v>#N/A</v>
      </c>
      <c r="K2259" s="50" t="e">
        <f>(VLOOKUP($G2259,[1]Depth_Lookup!$A$3:$J$561,10,FALSE))+(H2259/100)</f>
        <v>#N/A</v>
      </c>
      <c r="L2259" s="50" t="e">
        <f>(VLOOKUP($G2259,[1]Depth_Lookup!$A$3:$J$561,10,FALSE))+(I2259/100)</f>
        <v>#N/A</v>
      </c>
      <c r="R2259" s="9"/>
      <c r="S2259" s="17"/>
      <c r="U2259" s="5"/>
      <c r="V2259" s="9"/>
      <c r="W2259" s="9"/>
      <c r="X2259" s="10" t="e">
        <f>VLOOKUP(W2259,[1]definitions_list_lookup!$V$12:$W$15,2,FALSE)</f>
        <v>#N/A</v>
      </c>
      <c r="Y2259" s="5"/>
      <c r="Z2259" s="17" t="e">
        <f>VLOOKUP(Y2259,[1]definitions_list_lookup!$AT$3:$AU$5,2,FALSE)</f>
        <v>#N/A</v>
      </c>
      <c r="AA2259" s="52"/>
      <c r="AC2259" s="9"/>
      <c r="AE2259" s="10" t="e">
        <f>VLOOKUP(AD2259,[1]definitions_list_lookup!$Y$12:$Z$15,2,FALSE)</f>
        <v>#N/A</v>
      </c>
      <c r="AF2259" s="5"/>
      <c r="AG2259" s="17" t="e">
        <f>VLOOKUP(AF2259,[1]definitions_list_lookup!$AT$3:$AU$5,2,FALSE)</f>
        <v>#N/A</v>
      </c>
      <c r="AI2259" s="2"/>
      <c r="AJ2259" s="2"/>
      <c r="AK2259" s="54"/>
      <c r="AL2259" s="54"/>
      <c r="AM2259" s="54"/>
      <c r="AN2259" s="54"/>
      <c r="AO2259" s="54"/>
      <c r="AP2259" s="54"/>
      <c r="AQ2259" s="54"/>
      <c r="AR2259" s="54"/>
      <c r="AS2259" s="54"/>
      <c r="AT2259" s="55"/>
      <c r="AU2259" s="55"/>
      <c r="AV2259" s="55"/>
      <c r="AW2259" s="55"/>
      <c r="AX2259" s="56" t="e">
        <f t="shared" si="68"/>
        <v>#DIV/0!</v>
      </c>
      <c r="AY2259" s="56" t="e">
        <f t="shared" si="69"/>
        <v>#DIV/0!</v>
      </c>
      <c r="AZ2259" s="56" t="e">
        <f t="shared" si="70"/>
        <v>#DIV/0!</v>
      </c>
      <c r="BA2259" s="56" t="e">
        <f t="shared" si="71"/>
        <v>#DIV/0!</v>
      </c>
      <c r="BB2259" s="56" t="e">
        <f t="shared" si="72"/>
        <v>#DIV/0!</v>
      </c>
      <c r="BC2259" s="57" t="e">
        <f t="shared" si="73"/>
        <v>#DIV/0!</v>
      </c>
      <c r="BD2259" s="58" t="e">
        <f t="shared" si="74"/>
        <v>#DIV/0!</v>
      </c>
      <c r="BI2259" s="9" t="e">
        <f>VLOOKUP(BH2259,[1]definitions_list_lookup!$AB$12:$AC$17,2,FALSE)</f>
        <v>#N/A</v>
      </c>
    </row>
    <row r="2260" spans="1:61">
      <c r="A2260" s="8"/>
      <c r="D2260" s="9" t="s">
        <v>10</v>
      </c>
      <c r="G2260" s="10" t="str">
        <f t="shared" si="75"/>
        <v>-</v>
      </c>
      <c r="J2260" s="49" t="e">
        <f>IF(((VLOOKUP($G2260,[1]Depth_Lookup!$A$3:$J$561,9,FALSE))-(I2260/100))&gt;=0,"Good","Too Long")</f>
        <v>#N/A</v>
      </c>
      <c r="K2260" s="50" t="e">
        <f>(VLOOKUP($G2260,[1]Depth_Lookup!$A$3:$J$561,10,FALSE))+(H2260/100)</f>
        <v>#N/A</v>
      </c>
      <c r="L2260" s="50" t="e">
        <f>(VLOOKUP($G2260,[1]Depth_Lookup!$A$3:$J$561,10,FALSE))+(I2260/100)</f>
        <v>#N/A</v>
      </c>
      <c r="R2260" s="9"/>
      <c r="S2260" s="17"/>
      <c r="U2260" s="5"/>
      <c r="V2260" s="9"/>
      <c r="W2260" s="9"/>
      <c r="X2260" s="10" t="e">
        <f>VLOOKUP(W2260,[1]definitions_list_lookup!$V$12:$W$15,2,FALSE)</f>
        <v>#N/A</v>
      </c>
      <c r="Y2260" s="5"/>
      <c r="Z2260" s="17" t="e">
        <f>VLOOKUP(Y2260,[1]definitions_list_lookup!$AT$3:$AU$5,2,FALSE)</f>
        <v>#N/A</v>
      </c>
      <c r="AA2260" s="52"/>
      <c r="AC2260" s="9"/>
      <c r="AE2260" s="10" t="e">
        <f>VLOOKUP(AD2260,[1]definitions_list_lookup!$Y$12:$Z$15,2,FALSE)</f>
        <v>#N/A</v>
      </c>
      <c r="AF2260" s="5"/>
      <c r="AG2260" s="17" t="e">
        <f>VLOOKUP(AF2260,[1]definitions_list_lookup!$AT$3:$AU$5,2,FALSE)</f>
        <v>#N/A</v>
      </c>
      <c r="AI2260" s="2"/>
      <c r="AJ2260" s="2"/>
      <c r="AK2260" s="54"/>
      <c r="AL2260" s="54"/>
      <c r="AM2260" s="54"/>
      <c r="AN2260" s="54"/>
      <c r="AO2260" s="54"/>
      <c r="AP2260" s="54"/>
      <c r="AQ2260" s="54"/>
      <c r="AR2260" s="54"/>
      <c r="AS2260" s="54"/>
      <c r="AT2260" s="55"/>
      <c r="AU2260" s="55"/>
      <c r="AV2260" s="55"/>
      <c r="AW2260" s="55"/>
      <c r="AX2260" s="56" t="e">
        <f t="shared" si="68"/>
        <v>#DIV/0!</v>
      </c>
      <c r="AY2260" s="56" t="e">
        <f t="shared" si="69"/>
        <v>#DIV/0!</v>
      </c>
      <c r="AZ2260" s="56" t="e">
        <f t="shared" si="70"/>
        <v>#DIV/0!</v>
      </c>
      <c r="BA2260" s="56" t="e">
        <f t="shared" si="71"/>
        <v>#DIV/0!</v>
      </c>
      <c r="BB2260" s="56" t="e">
        <f t="shared" si="72"/>
        <v>#DIV/0!</v>
      </c>
      <c r="BC2260" s="57" t="e">
        <f t="shared" si="73"/>
        <v>#DIV/0!</v>
      </c>
      <c r="BD2260" s="58" t="e">
        <f t="shared" si="74"/>
        <v>#DIV/0!</v>
      </c>
      <c r="BI2260" s="9" t="e">
        <f>VLOOKUP(BH2260,[1]definitions_list_lookup!$AB$12:$AC$17,2,FALSE)</f>
        <v>#N/A</v>
      </c>
    </row>
    <row r="2261" spans="1:61">
      <c r="A2261" s="8"/>
      <c r="D2261" s="9" t="s">
        <v>10</v>
      </c>
      <c r="G2261" s="10" t="str">
        <f t="shared" si="75"/>
        <v>-</v>
      </c>
      <c r="J2261" s="49" t="e">
        <f>IF(((VLOOKUP($G2261,[1]Depth_Lookup!$A$3:$J$561,9,FALSE))-(I2261/100))&gt;=0,"Good","Too Long")</f>
        <v>#N/A</v>
      </c>
      <c r="K2261" s="50" t="e">
        <f>(VLOOKUP($G2261,[1]Depth_Lookup!$A$3:$J$561,10,FALSE))+(H2261/100)</f>
        <v>#N/A</v>
      </c>
      <c r="L2261" s="50" t="e">
        <f>(VLOOKUP($G2261,[1]Depth_Lookup!$A$3:$J$561,10,FALSE))+(I2261/100)</f>
        <v>#N/A</v>
      </c>
      <c r="R2261" s="9"/>
      <c r="S2261" s="17"/>
      <c r="U2261" s="5"/>
      <c r="V2261" s="9"/>
      <c r="W2261" s="9"/>
      <c r="X2261" s="10" t="e">
        <f>VLOOKUP(W2261,[1]definitions_list_lookup!$V$12:$W$15,2,FALSE)</f>
        <v>#N/A</v>
      </c>
      <c r="Y2261" s="5"/>
      <c r="Z2261" s="17" t="e">
        <f>VLOOKUP(Y2261,[1]definitions_list_lookup!$AT$3:$AU$5,2,FALSE)</f>
        <v>#N/A</v>
      </c>
      <c r="AA2261" s="52"/>
      <c r="AC2261" s="9"/>
      <c r="AE2261" s="10" t="e">
        <f>VLOOKUP(AD2261,[1]definitions_list_lookup!$Y$12:$Z$15,2,FALSE)</f>
        <v>#N/A</v>
      </c>
      <c r="AF2261" s="5"/>
      <c r="AG2261" s="17" t="e">
        <f>VLOOKUP(AF2261,[1]definitions_list_lookup!$AT$3:$AU$5,2,FALSE)</f>
        <v>#N/A</v>
      </c>
      <c r="AI2261" s="2"/>
      <c r="AJ2261" s="2"/>
      <c r="AK2261" s="54"/>
      <c r="AL2261" s="54"/>
      <c r="AM2261" s="54"/>
      <c r="AN2261" s="54"/>
      <c r="AO2261" s="54"/>
      <c r="AP2261" s="54"/>
      <c r="AQ2261" s="54"/>
      <c r="AR2261" s="54"/>
      <c r="AS2261" s="54"/>
      <c r="AT2261" s="55"/>
      <c r="AU2261" s="55"/>
      <c r="AV2261" s="55"/>
      <c r="AW2261" s="55"/>
      <c r="AX2261" s="56" t="e">
        <f t="shared" si="68"/>
        <v>#DIV/0!</v>
      </c>
      <c r="AY2261" s="56" t="e">
        <f t="shared" si="69"/>
        <v>#DIV/0!</v>
      </c>
      <c r="AZ2261" s="56" t="e">
        <f t="shared" si="70"/>
        <v>#DIV/0!</v>
      </c>
      <c r="BA2261" s="56" t="e">
        <f t="shared" si="71"/>
        <v>#DIV/0!</v>
      </c>
      <c r="BB2261" s="56" t="e">
        <f t="shared" si="72"/>
        <v>#DIV/0!</v>
      </c>
      <c r="BC2261" s="57" t="e">
        <f t="shared" si="73"/>
        <v>#DIV/0!</v>
      </c>
      <c r="BD2261" s="58" t="e">
        <f t="shared" si="74"/>
        <v>#DIV/0!</v>
      </c>
      <c r="BI2261" s="9" t="e">
        <f>VLOOKUP(BH2261,[1]definitions_list_lookup!$AB$12:$AC$17,2,FALSE)</f>
        <v>#N/A</v>
      </c>
    </row>
    <row r="2262" spans="1:61">
      <c r="A2262" s="8"/>
      <c r="D2262" s="9" t="s">
        <v>10</v>
      </c>
      <c r="G2262" s="10" t="str">
        <f t="shared" si="75"/>
        <v>-</v>
      </c>
      <c r="J2262" s="49" t="e">
        <f>IF(((VLOOKUP($G2262,[1]Depth_Lookup!$A$3:$J$561,9,FALSE))-(I2262/100))&gt;=0,"Good","Too Long")</f>
        <v>#N/A</v>
      </c>
      <c r="K2262" s="50" t="e">
        <f>(VLOOKUP($G2262,[1]Depth_Lookup!$A$3:$J$561,10,FALSE))+(H2262/100)</f>
        <v>#N/A</v>
      </c>
      <c r="L2262" s="50" t="e">
        <f>(VLOOKUP($G2262,[1]Depth_Lookup!$A$3:$J$561,10,FALSE))+(I2262/100)</f>
        <v>#N/A</v>
      </c>
      <c r="R2262" s="9"/>
      <c r="S2262" s="17"/>
      <c r="U2262" s="5"/>
      <c r="V2262" s="9"/>
      <c r="W2262" s="9"/>
      <c r="X2262" s="10" t="e">
        <f>VLOOKUP(W2262,[1]definitions_list_lookup!$V$12:$W$15,2,FALSE)</f>
        <v>#N/A</v>
      </c>
      <c r="Y2262" s="5"/>
      <c r="Z2262" s="17" t="e">
        <f>VLOOKUP(Y2262,[1]definitions_list_lookup!$AT$3:$AU$5,2,FALSE)</f>
        <v>#N/A</v>
      </c>
      <c r="AA2262" s="52"/>
      <c r="AC2262" s="9"/>
      <c r="AE2262" s="10" t="e">
        <f>VLOOKUP(AD2262,[1]definitions_list_lookup!$Y$12:$Z$15,2,FALSE)</f>
        <v>#N/A</v>
      </c>
      <c r="AF2262" s="5"/>
      <c r="AG2262" s="17" t="e">
        <f>VLOOKUP(AF2262,[1]definitions_list_lookup!$AT$3:$AU$5,2,FALSE)</f>
        <v>#N/A</v>
      </c>
      <c r="AI2262" s="2"/>
      <c r="AJ2262" s="2"/>
      <c r="AK2262" s="54"/>
      <c r="AL2262" s="54"/>
      <c r="AM2262" s="54"/>
      <c r="AN2262" s="54"/>
      <c r="AO2262" s="54"/>
      <c r="AP2262" s="54"/>
      <c r="AQ2262" s="54"/>
      <c r="AR2262" s="54"/>
      <c r="AS2262" s="54"/>
      <c r="AT2262" s="55"/>
      <c r="AU2262" s="55"/>
      <c r="AV2262" s="55"/>
      <c r="AW2262" s="55"/>
      <c r="AX2262" s="56" t="e">
        <f t="shared" si="68"/>
        <v>#DIV/0!</v>
      </c>
      <c r="AY2262" s="56" t="e">
        <f t="shared" si="69"/>
        <v>#DIV/0!</v>
      </c>
      <c r="AZ2262" s="56" t="e">
        <f t="shared" si="70"/>
        <v>#DIV/0!</v>
      </c>
      <c r="BA2262" s="56" t="e">
        <f t="shared" si="71"/>
        <v>#DIV/0!</v>
      </c>
      <c r="BB2262" s="56" t="e">
        <f t="shared" si="72"/>
        <v>#DIV/0!</v>
      </c>
      <c r="BC2262" s="57" t="e">
        <f t="shared" si="73"/>
        <v>#DIV/0!</v>
      </c>
      <c r="BD2262" s="58" t="e">
        <f t="shared" si="74"/>
        <v>#DIV/0!</v>
      </c>
      <c r="BI2262" s="9" t="e">
        <f>VLOOKUP(BH2262,[1]definitions_list_lookup!$AB$12:$AC$17,2,FALSE)</f>
        <v>#N/A</v>
      </c>
    </row>
    <row r="2263" spans="1:61">
      <c r="A2263" s="8"/>
      <c r="D2263" s="9" t="s">
        <v>10</v>
      </c>
      <c r="G2263" s="10" t="str">
        <f t="shared" si="75"/>
        <v>-</v>
      </c>
      <c r="J2263" s="49" t="e">
        <f>IF(((VLOOKUP($G2263,[1]Depth_Lookup!$A$3:$J$561,9,FALSE))-(I2263/100))&gt;=0,"Good","Too Long")</f>
        <v>#N/A</v>
      </c>
      <c r="K2263" s="50" t="e">
        <f>(VLOOKUP($G2263,[1]Depth_Lookup!$A$3:$J$561,10,FALSE))+(H2263/100)</f>
        <v>#N/A</v>
      </c>
      <c r="L2263" s="50" t="e">
        <f>(VLOOKUP($G2263,[1]Depth_Lookup!$A$3:$J$561,10,FALSE))+(I2263/100)</f>
        <v>#N/A</v>
      </c>
      <c r="R2263" s="9"/>
      <c r="S2263" s="17"/>
      <c r="U2263" s="5"/>
      <c r="V2263" s="9"/>
      <c r="W2263" s="9"/>
      <c r="X2263" s="10" t="e">
        <f>VLOOKUP(W2263,[1]definitions_list_lookup!$V$12:$W$15,2,FALSE)</f>
        <v>#N/A</v>
      </c>
      <c r="Y2263" s="5"/>
      <c r="Z2263" s="17" t="e">
        <f>VLOOKUP(Y2263,[1]definitions_list_lookup!$AT$3:$AU$5,2,FALSE)</f>
        <v>#N/A</v>
      </c>
      <c r="AA2263" s="52"/>
      <c r="AC2263" s="9"/>
      <c r="AE2263" s="10" t="e">
        <f>VLOOKUP(AD2263,[1]definitions_list_lookup!$Y$12:$Z$15,2,FALSE)</f>
        <v>#N/A</v>
      </c>
      <c r="AF2263" s="5"/>
      <c r="AG2263" s="17" t="e">
        <f>VLOOKUP(AF2263,[1]definitions_list_lookup!$AT$3:$AU$5,2,FALSE)</f>
        <v>#N/A</v>
      </c>
      <c r="AI2263" s="2"/>
      <c r="AJ2263" s="2"/>
      <c r="AK2263" s="54"/>
      <c r="AL2263" s="54"/>
      <c r="AM2263" s="54"/>
      <c r="AN2263" s="54"/>
      <c r="AO2263" s="54"/>
      <c r="AP2263" s="54"/>
      <c r="AQ2263" s="54"/>
      <c r="AR2263" s="54"/>
      <c r="AS2263" s="54"/>
      <c r="AT2263" s="55"/>
      <c r="AU2263" s="55"/>
      <c r="AV2263" s="55"/>
      <c r="AW2263" s="55"/>
      <c r="AX2263" s="56" t="e">
        <f t="shared" si="68"/>
        <v>#DIV/0!</v>
      </c>
      <c r="AY2263" s="56" t="e">
        <f t="shared" si="69"/>
        <v>#DIV/0!</v>
      </c>
      <c r="AZ2263" s="56" t="e">
        <f t="shared" si="70"/>
        <v>#DIV/0!</v>
      </c>
      <c r="BA2263" s="56" t="e">
        <f t="shared" si="71"/>
        <v>#DIV/0!</v>
      </c>
      <c r="BB2263" s="56" t="e">
        <f t="shared" si="72"/>
        <v>#DIV/0!</v>
      </c>
      <c r="BC2263" s="57" t="e">
        <f t="shared" si="73"/>
        <v>#DIV/0!</v>
      </c>
      <c r="BD2263" s="58" t="e">
        <f t="shared" si="74"/>
        <v>#DIV/0!</v>
      </c>
      <c r="BI2263" s="9" t="e">
        <f>VLOOKUP(BH2263,[1]definitions_list_lookup!$AB$12:$AC$17,2,FALSE)</f>
        <v>#N/A</v>
      </c>
    </row>
    <row r="2264" spans="1:61">
      <c r="A2264" s="8"/>
      <c r="D2264" s="9" t="s">
        <v>10</v>
      </c>
      <c r="G2264" s="10" t="str">
        <f t="shared" si="75"/>
        <v>-</v>
      </c>
      <c r="J2264" s="49" t="e">
        <f>IF(((VLOOKUP($G2264,[1]Depth_Lookup!$A$3:$J$561,9,FALSE))-(I2264/100))&gt;=0,"Good","Too Long")</f>
        <v>#N/A</v>
      </c>
      <c r="K2264" s="50" t="e">
        <f>(VLOOKUP($G2264,[1]Depth_Lookup!$A$3:$J$561,10,FALSE))+(H2264/100)</f>
        <v>#N/A</v>
      </c>
      <c r="L2264" s="50" t="e">
        <f>(VLOOKUP($G2264,[1]Depth_Lookup!$A$3:$J$561,10,FALSE))+(I2264/100)</f>
        <v>#N/A</v>
      </c>
      <c r="R2264" s="9"/>
      <c r="S2264" s="17"/>
      <c r="U2264" s="5"/>
      <c r="V2264" s="9"/>
      <c r="W2264" s="9"/>
      <c r="X2264" s="10" t="e">
        <f>VLOOKUP(W2264,[1]definitions_list_lookup!$V$12:$W$15,2,FALSE)</f>
        <v>#N/A</v>
      </c>
      <c r="Y2264" s="5"/>
      <c r="Z2264" s="17" t="e">
        <f>VLOOKUP(Y2264,[1]definitions_list_lookup!$AT$3:$AU$5,2,FALSE)</f>
        <v>#N/A</v>
      </c>
      <c r="AA2264" s="52"/>
      <c r="AC2264" s="9"/>
      <c r="AE2264" s="10" t="e">
        <f>VLOOKUP(AD2264,[1]definitions_list_lookup!$Y$12:$Z$15,2,FALSE)</f>
        <v>#N/A</v>
      </c>
      <c r="AF2264" s="5"/>
      <c r="AG2264" s="17" t="e">
        <f>VLOOKUP(AF2264,[1]definitions_list_lookup!$AT$3:$AU$5,2,FALSE)</f>
        <v>#N/A</v>
      </c>
      <c r="AI2264" s="2"/>
      <c r="AJ2264" s="2"/>
      <c r="AK2264" s="54"/>
      <c r="AL2264" s="54"/>
      <c r="AM2264" s="54"/>
      <c r="AN2264" s="54"/>
      <c r="AO2264" s="54"/>
      <c r="AP2264" s="54"/>
      <c r="AQ2264" s="54"/>
      <c r="AR2264" s="54"/>
      <c r="AS2264" s="54"/>
      <c r="AT2264" s="55"/>
      <c r="AU2264" s="55"/>
      <c r="AV2264" s="55"/>
      <c r="AW2264" s="55"/>
      <c r="AX2264" s="56" t="e">
        <f t="shared" si="68"/>
        <v>#DIV/0!</v>
      </c>
      <c r="AY2264" s="56" t="e">
        <f t="shared" si="69"/>
        <v>#DIV/0!</v>
      </c>
      <c r="AZ2264" s="56" t="e">
        <f t="shared" si="70"/>
        <v>#DIV/0!</v>
      </c>
      <c r="BA2264" s="56" t="e">
        <f t="shared" si="71"/>
        <v>#DIV/0!</v>
      </c>
      <c r="BB2264" s="56" t="e">
        <f t="shared" si="72"/>
        <v>#DIV/0!</v>
      </c>
      <c r="BC2264" s="57" t="e">
        <f t="shared" si="73"/>
        <v>#DIV/0!</v>
      </c>
      <c r="BD2264" s="58" t="e">
        <f t="shared" si="74"/>
        <v>#DIV/0!</v>
      </c>
      <c r="BI2264" s="9" t="e">
        <f>VLOOKUP(BH2264,[1]definitions_list_lookup!$AB$12:$AC$17,2,FALSE)</f>
        <v>#N/A</v>
      </c>
    </row>
    <row r="2265" spans="1:61">
      <c r="A2265" s="8"/>
      <c r="D2265" s="9" t="s">
        <v>10</v>
      </c>
      <c r="G2265" s="10" t="str">
        <f t="shared" si="75"/>
        <v>-</v>
      </c>
      <c r="J2265" s="49" t="e">
        <f>IF(((VLOOKUP($G2265,[1]Depth_Lookup!$A$3:$J$561,9,FALSE))-(I2265/100))&gt;=0,"Good","Too Long")</f>
        <v>#N/A</v>
      </c>
      <c r="K2265" s="50" t="e">
        <f>(VLOOKUP($G2265,[1]Depth_Lookup!$A$3:$J$561,10,FALSE))+(H2265/100)</f>
        <v>#N/A</v>
      </c>
      <c r="L2265" s="50" t="e">
        <f>(VLOOKUP($G2265,[1]Depth_Lookup!$A$3:$J$561,10,FALSE))+(I2265/100)</f>
        <v>#N/A</v>
      </c>
      <c r="R2265" s="9"/>
      <c r="S2265" s="17"/>
      <c r="U2265" s="5"/>
      <c r="V2265" s="9"/>
      <c r="W2265" s="9"/>
      <c r="X2265" s="10" t="e">
        <f>VLOOKUP(W2265,[1]definitions_list_lookup!$V$12:$W$15,2,FALSE)</f>
        <v>#N/A</v>
      </c>
      <c r="Y2265" s="5"/>
      <c r="Z2265" s="17" t="e">
        <f>VLOOKUP(Y2265,[1]definitions_list_lookup!$AT$3:$AU$5,2,FALSE)</f>
        <v>#N/A</v>
      </c>
      <c r="AA2265" s="52"/>
      <c r="AC2265" s="9"/>
      <c r="AE2265" s="10" t="e">
        <f>VLOOKUP(AD2265,[1]definitions_list_lookup!$Y$12:$Z$15,2,FALSE)</f>
        <v>#N/A</v>
      </c>
      <c r="AF2265" s="5"/>
      <c r="AG2265" s="17" t="e">
        <f>VLOOKUP(AF2265,[1]definitions_list_lookup!$AT$3:$AU$5,2,FALSE)</f>
        <v>#N/A</v>
      </c>
      <c r="AI2265" s="2"/>
      <c r="AJ2265" s="2"/>
      <c r="AK2265" s="54"/>
      <c r="AL2265" s="54"/>
      <c r="AM2265" s="54"/>
      <c r="AN2265" s="54"/>
      <c r="AO2265" s="54"/>
      <c r="AP2265" s="54"/>
      <c r="AQ2265" s="54"/>
      <c r="AR2265" s="54"/>
      <c r="AS2265" s="54"/>
      <c r="AT2265" s="55"/>
      <c r="AU2265" s="55"/>
      <c r="AV2265" s="55"/>
      <c r="AW2265" s="55"/>
      <c r="AX2265" s="56" t="e">
        <f t="shared" si="68"/>
        <v>#DIV/0!</v>
      </c>
      <c r="AY2265" s="56" t="e">
        <f t="shared" si="69"/>
        <v>#DIV/0!</v>
      </c>
      <c r="AZ2265" s="56" t="e">
        <f t="shared" si="70"/>
        <v>#DIV/0!</v>
      </c>
      <c r="BA2265" s="56" t="e">
        <f t="shared" si="71"/>
        <v>#DIV/0!</v>
      </c>
      <c r="BB2265" s="56" t="e">
        <f t="shared" si="72"/>
        <v>#DIV/0!</v>
      </c>
      <c r="BC2265" s="57" t="e">
        <f t="shared" si="73"/>
        <v>#DIV/0!</v>
      </c>
      <c r="BD2265" s="58" t="e">
        <f t="shared" si="74"/>
        <v>#DIV/0!</v>
      </c>
      <c r="BI2265" s="9" t="e">
        <f>VLOOKUP(BH2265,[1]definitions_list_lookup!$AB$12:$AC$17,2,FALSE)</f>
        <v>#N/A</v>
      </c>
    </row>
    <row r="2266" spans="1:61">
      <c r="A2266" s="8"/>
      <c r="D2266" s="9" t="s">
        <v>10</v>
      </c>
      <c r="G2266" s="10" t="str">
        <f t="shared" si="75"/>
        <v>-</v>
      </c>
      <c r="J2266" s="49" t="e">
        <f>IF(((VLOOKUP($G2266,[1]Depth_Lookup!$A$3:$J$561,9,FALSE))-(I2266/100))&gt;=0,"Good","Too Long")</f>
        <v>#N/A</v>
      </c>
      <c r="K2266" s="50" t="e">
        <f>(VLOOKUP($G2266,[1]Depth_Lookup!$A$3:$J$561,10,FALSE))+(H2266/100)</f>
        <v>#N/A</v>
      </c>
      <c r="L2266" s="50" t="e">
        <f>(VLOOKUP($G2266,[1]Depth_Lookup!$A$3:$J$561,10,FALSE))+(I2266/100)</f>
        <v>#N/A</v>
      </c>
      <c r="R2266" s="9"/>
      <c r="S2266" s="17"/>
      <c r="U2266" s="5"/>
      <c r="V2266" s="9"/>
      <c r="W2266" s="9"/>
      <c r="X2266" s="10" t="e">
        <f>VLOOKUP(W2266,[1]definitions_list_lookup!$V$12:$W$15,2,FALSE)</f>
        <v>#N/A</v>
      </c>
      <c r="Y2266" s="5"/>
      <c r="Z2266" s="17" t="e">
        <f>VLOOKUP(Y2266,[1]definitions_list_lookup!$AT$3:$AU$5,2,FALSE)</f>
        <v>#N/A</v>
      </c>
      <c r="AA2266" s="52"/>
      <c r="AC2266" s="9"/>
      <c r="AE2266" s="10" t="e">
        <f>VLOOKUP(AD2266,[1]definitions_list_lookup!$Y$12:$Z$15,2,FALSE)</f>
        <v>#N/A</v>
      </c>
      <c r="AF2266" s="5"/>
      <c r="AG2266" s="17" t="e">
        <f>VLOOKUP(AF2266,[1]definitions_list_lookup!$AT$3:$AU$5,2,FALSE)</f>
        <v>#N/A</v>
      </c>
      <c r="AI2266" s="2"/>
      <c r="AJ2266" s="2"/>
      <c r="AK2266" s="54"/>
      <c r="AL2266" s="54"/>
      <c r="AM2266" s="54"/>
      <c r="AN2266" s="54"/>
      <c r="AO2266" s="54"/>
      <c r="AP2266" s="54"/>
      <c r="AQ2266" s="54"/>
      <c r="AR2266" s="54"/>
      <c r="AS2266" s="54"/>
      <c r="AT2266" s="55"/>
      <c r="AU2266" s="55"/>
      <c r="AV2266" s="55"/>
      <c r="AW2266" s="55"/>
      <c r="AX2266" s="56" t="e">
        <f t="shared" si="68"/>
        <v>#DIV/0!</v>
      </c>
      <c r="AY2266" s="56" t="e">
        <f t="shared" si="69"/>
        <v>#DIV/0!</v>
      </c>
      <c r="AZ2266" s="56" t="e">
        <f t="shared" si="70"/>
        <v>#DIV/0!</v>
      </c>
      <c r="BA2266" s="56" t="e">
        <f t="shared" si="71"/>
        <v>#DIV/0!</v>
      </c>
      <c r="BB2266" s="56" t="e">
        <f t="shared" si="72"/>
        <v>#DIV/0!</v>
      </c>
      <c r="BC2266" s="57" t="e">
        <f t="shared" si="73"/>
        <v>#DIV/0!</v>
      </c>
      <c r="BD2266" s="58" t="e">
        <f t="shared" si="74"/>
        <v>#DIV/0!</v>
      </c>
      <c r="BI2266" s="9" t="e">
        <f>VLOOKUP(BH2266,[1]definitions_list_lookup!$AB$12:$AC$17,2,FALSE)</f>
        <v>#N/A</v>
      </c>
    </row>
    <row r="2267" spans="1:61">
      <c r="A2267" s="8"/>
      <c r="D2267" s="9" t="s">
        <v>10</v>
      </c>
      <c r="G2267" s="10" t="str">
        <f t="shared" si="75"/>
        <v>-</v>
      </c>
      <c r="J2267" s="49" t="e">
        <f>IF(((VLOOKUP($G2267,[1]Depth_Lookup!$A$3:$J$561,9,FALSE))-(I2267/100))&gt;=0,"Good","Too Long")</f>
        <v>#N/A</v>
      </c>
      <c r="K2267" s="50" t="e">
        <f>(VLOOKUP($G2267,[1]Depth_Lookup!$A$3:$J$561,10,FALSE))+(H2267/100)</f>
        <v>#N/A</v>
      </c>
      <c r="L2267" s="50" t="e">
        <f>(VLOOKUP($G2267,[1]Depth_Lookup!$A$3:$J$561,10,FALSE))+(I2267/100)</f>
        <v>#N/A</v>
      </c>
      <c r="R2267" s="9"/>
      <c r="S2267" s="17"/>
      <c r="U2267" s="5"/>
      <c r="V2267" s="9"/>
      <c r="W2267" s="9"/>
      <c r="X2267" s="10" t="e">
        <f>VLOOKUP(W2267,[1]definitions_list_lookup!$V$12:$W$15,2,FALSE)</f>
        <v>#N/A</v>
      </c>
      <c r="Y2267" s="5"/>
      <c r="Z2267" s="17" t="e">
        <f>VLOOKUP(Y2267,[1]definitions_list_lookup!$AT$3:$AU$5,2,FALSE)</f>
        <v>#N/A</v>
      </c>
      <c r="AA2267" s="52"/>
      <c r="AC2267" s="9"/>
      <c r="AE2267" s="10" t="e">
        <f>VLOOKUP(AD2267,[1]definitions_list_lookup!$Y$12:$Z$15,2,FALSE)</f>
        <v>#N/A</v>
      </c>
      <c r="AF2267" s="5"/>
      <c r="AG2267" s="17" t="e">
        <f>VLOOKUP(AF2267,[1]definitions_list_lookup!$AT$3:$AU$5,2,FALSE)</f>
        <v>#N/A</v>
      </c>
      <c r="AI2267" s="2"/>
      <c r="AJ2267" s="2"/>
      <c r="AK2267" s="54"/>
      <c r="AL2267" s="54"/>
      <c r="AM2267" s="54"/>
      <c r="AN2267" s="54"/>
      <c r="AO2267" s="54"/>
      <c r="AP2267" s="54"/>
      <c r="AQ2267" s="54"/>
      <c r="AR2267" s="54"/>
      <c r="AS2267" s="54"/>
      <c r="AT2267" s="55"/>
      <c r="AU2267" s="55"/>
      <c r="AV2267" s="55"/>
      <c r="AW2267" s="55"/>
      <c r="AX2267" s="56" t="e">
        <f t="shared" si="68"/>
        <v>#DIV/0!</v>
      </c>
      <c r="AY2267" s="56" t="e">
        <f t="shared" si="69"/>
        <v>#DIV/0!</v>
      </c>
      <c r="AZ2267" s="56" t="e">
        <f t="shared" si="70"/>
        <v>#DIV/0!</v>
      </c>
      <c r="BA2267" s="56" t="e">
        <f t="shared" si="71"/>
        <v>#DIV/0!</v>
      </c>
      <c r="BB2267" s="56" t="e">
        <f t="shared" si="72"/>
        <v>#DIV/0!</v>
      </c>
      <c r="BC2267" s="57" t="e">
        <f t="shared" si="73"/>
        <v>#DIV/0!</v>
      </c>
      <c r="BD2267" s="58" t="e">
        <f t="shared" si="74"/>
        <v>#DIV/0!</v>
      </c>
      <c r="BI2267" s="9" t="e">
        <f>VLOOKUP(BH2267,[1]definitions_list_lookup!$AB$12:$AC$17,2,FALSE)</f>
        <v>#N/A</v>
      </c>
    </row>
    <row r="2268" spans="1:61">
      <c r="A2268" s="8"/>
      <c r="D2268" s="9" t="s">
        <v>10</v>
      </c>
      <c r="G2268" s="10" t="str">
        <f t="shared" si="75"/>
        <v>-</v>
      </c>
      <c r="J2268" s="49" t="e">
        <f>IF(((VLOOKUP($G2268,[1]Depth_Lookup!$A$3:$J$561,9,FALSE))-(I2268/100))&gt;=0,"Good","Too Long")</f>
        <v>#N/A</v>
      </c>
      <c r="K2268" s="50" t="e">
        <f>(VLOOKUP($G2268,[1]Depth_Lookup!$A$3:$J$561,10,FALSE))+(H2268/100)</f>
        <v>#N/A</v>
      </c>
      <c r="L2268" s="50" t="e">
        <f>(VLOOKUP($G2268,[1]Depth_Lookup!$A$3:$J$561,10,FALSE))+(I2268/100)</f>
        <v>#N/A</v>
      </c>
      <c r="R2268" s="9"/>
      <c r="S2268" s="17"/>
      <c r="U2268" s="5"/>
      <c r="V2268" s="9"/>
      <c r="W2268" s="9"/>
      <c r="X2268" s="10" t="e">
        <f>VLOOKUP(W2268,[1]definitions_list_lookup!$V$12:$W$15,2,FALSE)</f>
        <v>#N/A</v>
      </c>
      <c r="Y2268" s="5"/>
      <c r="Z2268" s="17" t="e">
        <f>VLOOKUP(Y2268,[1]definitions_list_lookup!$AT$3:$AU$5,2,FALSE)</f>
        <v>#N/A</v>
      </c>
      <c r="AA2268" s="52"/>
      <c r="AC2268" s="9"/>
      <c r="AE2268" s="10" t="e">
        <f>VLOOKUP(AD2268,[1]definitions_list_lookup!$Y$12:$Z$15,2,FALSE)</f>
        <v>#N/A</v>
      </c>
      <c r="AF2268" s="5"/>
      <c r="AG2268" s="17" t="e">
        <f>VLOOKUP(AF2268,[1]definitions_list_lookup!$AT$3:$AU$5,2,FALSE)</f>
        <v>#N/A</v>
      </c>
      <c r="AI2268" s="2"/>
      <c r="AJ2268" s="2"/>
      <c r="AK2268" s="54"/>
      <c r="AL2268" s="54"/>
      <c r="AM2268" s="54"/>
      <c r="AN2268" s="54"/>
      <c r="AO2268" s="54"/>
      <c r="AP2268" s="54"/>
      <c r="AQ2268" s="54"/>
      <c r="AR2268" s="54"/>
      <c r="AS2268" s="54"/>
      <c r="AT2268" s="55"/>
      <c r="AU2268" s="55"/>
      <c r="AV2268" s="55"/>
      <c r="AW2268" s="55"/>
      <c r="AX2268" s="56" t="e">
        <f t="shared" si="68"/>
        <v>#DIV/0!</v>
      </c>
      <c r="AY2268" s="56" t="e">
        <f t="shared" si="69"/>
        <v>#DIV/0!</v>
      </c>
      <c r="AZ2268" s="56" t="e">
        <f t="shared" si="70"/>
        <v>#DIV/0!</v>
      </c>
      <c r="BA2268" s="56" t="e">
        <f t="shared" si="71"/>
        <v>#DIV/0!</v>
      </c>
      <c r="BB2268" s="56" t="e">
        <f t="shared" si="72"/>
        <v>#DIV/0!</v>
      </c>
      <c r="BC2268" s="57" t="e">
        <f t="shared" si="73"/>
        <v>#DIV/0!</v>
      </c>
      <c r="BD2268" s="58" t="e">
        <f t="shared" si="74"/>
        <v>#DIV/0!</v>
      </c>
      <c r="BI2268" s="9" t="e">
        <f>VLOOKUP(BH2268,[1]definitions_list_lookup!$AB$12:$AC$17,2,FALSE)</f>
        <v>#N/A</v>
      </c>
    </row>
    <row r="2269" spans="1:61">
      <c r="A2269" s="8"/>
      <c r="D2269" s="9" t="s">
        <v>10</v>
      </c>
      <c r="G2269" s="10" t="str">
        <f t="shared" si="75"/>
        <v>-</v>
      </c>
      <c r="J2269" s="49" t="e">
        <f>IF(((VLOOKUP($G2269,[1]Depth_Lookup!$A$3:$J$561,9,FALSE))-(I2269/100))&gt;=0,"Good","Too Long")</f>
        <v>#N/A</v>
      </c>
      <c r="K2269" s="50" t="e">
        <f>(VLOOKUP($G2269,[1]Depth_Lookup!$A$3:$J$561,10,FALSE))+(H2269/100)</f>
        <v>#N/A</v>
      </c>
      <c r="L2269" s="50" t="e">
        <f>(VLOOKUP($G2269,[1]Depth_Lookup!$A$3:$J$561,10,FALSE))+(I2269/100)</f>
        <v>#N/A</v>
      </c>
      <c r="R2269" s="9"/>
      <c r="S2269" s="17"/>
      <c r="U2269" s="5"/>
      <c r="V2269" s="9"/>
      <c r="W2269" s="9"/>
      <c r="X2269" s="10" t="e">
        <f>VLOOKUP(W2269,[1]definitions_list_lookup!$V$12:$W$15,2,FALSE)</f>
        <v>#N/A</v>
      </c>
      <c r="Y2269" s="5"/>
      <c r="Z2269" s="17" t="e">
        <f>VLOOKUP(Y2269,[1]definitions_list_lookup!$AT$3:$AU$5,2,FALSE)</f>
        <v>#N/A</v>
      </c>
      <c r="AA2269" s="52"/>
      <c r="AC2269" s="9"/>
      <c r="AE2269" s="10" t="e">
        <f>VLOOKUP(AD2269,[1]definitions_list_lookup!$Y$12:$Z$15,2,FALSE)</f>
        <v>#N/A</v>
      </c>
      <c r="AF2269" s="5"/>
      <c r="AG2269" s="17" t="e">
        <f>VLOOKUP(AF2269,[1]definitions_list_lookup!$AT$3:$AU$5,2,FALSE)</f>
        <v>#N/A</v>
      </c>
      <c r="AI2269" s="2"/>
      <c r="AJ2269" s="2"/>
      <c r="AK2269" s="54"/>
      <c r="AL2269" s="54"/>
      <c r="AM2269" s="54"/>
      <c r="AN2269" s="54"/>
      <c r="AO2269" s="54"/>
      <c r="AP2269" s="54"/>
      <c r="AQ2269" s="54"/>
      <c r="AR2269" s="54"/>
      <c r="AS2269" s="54"/>
      <c r="AT2269" s="55"/>
      <c r="AU2269" s="55"/>
      <c r="AV2269" s="55"/>
      <c r="AW2269" s="55"/>
      <c r="AX2269" s="56" t="e">
        <f t="shared" ref="AX2269:AX2332" si="76">+(IF($AU2269&lt;$AW2269,((MIN($AW2269,$AU2269)+(DEGREES(ATAN((TAN(RADIANS($AV2269))/((TAN(RADIANS($AT2269))*SIN(RADIANS(ABS($AU2269-$AW2269))))))-(COS(RADIANS(ABS($AU2269-$AW2269)))/SIN(RADIANS(ABS($AU2269-$AW2269)))))))-180)),((MAX($AW2269,$AU2269)-(DEGREES(ATAN((TAN(RADIANS($AV2269))/((TAN(RADIANS($AT2269))*SIN(RADIANS(ABS($AU2269-$AW2269))))))-(COS(RADIANS(ABS($AU2269-$AW2269)))/SIN(RADIANS(ABS($AU2269-$AW2269)))))))-180))))</f>
        <v>#DIV/0!</v>
      </c>
      <c r="AY2269" s="56" t="e">
        <f t="shared" ref="AY2269:AY2332" si="77">IF($AX2269&gt;0,$AX2269,360+$AX2269)</f>
        <v>#DIV/0!</v>
      </c>
      <c r="AZ2269" s="56" t="e">
        <f t="shared" ref="AZ2269:AZ2332" si="78">+ABS(DEGREES(ATAN((COS(RADIANS(ABS($AX2269+180-(IF($AU2269&gt;$AW2269,MAX($AV2269,$AU2269),MIN($AU2269,$AW2269))))))/(TAN(RADIANS($AT2269)))))))</f>
        <v>#DIV/0!</v>
      </c>
      <c r="BA2269" s="56" t="e">
        <f t="shared" ref="BA2269:BA2332" si="79">+IF(($AX2269+90)&gt;0,$AX2269+90,$AX2269+450)</f>
        <v>#DIV/0!</v>
      </c>
      <c r="BB2269" s="56" t="e">
        <f t="shared" ref="BB2269:BB2332" si="80">-$AZ2269+90</f>
        <v>#DIV/0!</v>
      </c>
      <c r="BC2269" s="57" t="e">
        <f t="shared" ref="BC2269:BC2332" si="81">IF(($AY2269&lt;180),$AY2269+180,$AY2269-180)</f>
        <v>#DIV/0!</v>
      </c>
      <c r="BD2269" s="58" t="e">
        <f t="shared" ref="BD2269:BD2332" si="82">-$AZ2269+90</f>
        <v>#DIV/0!</v>
      </c>
      <c r="BI2269" s="9" t="e">
        <f>VLOOKUP(BH2269,[1]definitions_list_lookup!$AB$12:$AC$17,2,FALSE)</f>
        <v>#N/A</v>
      </c>
    </row>
    <row r="2270" spans="1:61">
      <c r="A2270" s="8"/>
      <c r="D2270" s="9" t="s">
        <v>10</v>
      </c>
      <c r="G2270" s="10" t="str">
        <f t="shared" si="75"/>
        <v>-</v>
      </c>
      <c r="J2270" s="49" t="e">
        <f>IF(((VLOOKUP($G2270,[1]Depth_Lookup!$A$3:$J$561,9,FALSE))-(I2270/100))&gt;=0,"Good","Too Long")</f>
        <v>#N/A</v>
      </c>
      <c r="K2270" s="50" t="e">
        <f>(VLOOKUP($G2270,[1]Depth_Lookup!$A$3:$J$561,10,FALSE))+(H2270/100)</f>
        <v>#N/A</v>
      </c>
      <c r="L2270" s="50" t="e">
        <f>(VLOOKUP($G2270,[1]Depth_Lookup!$A$3:$J$561,10,FALSE))+(I2270/100)</f>
        <v>#N/A</v>
      </c>
      <c r="R2270" s="9"/>
      <c r="S2270" s="17"/>
      <c r="U2270" s="5"/>
      <c r="V2270" s="9"/>
      <c r="W2270" s="9"/>
      <c r="X2270" s="10" t="e">
        <f>VLOOKUP(W2270,[1]definitions_list_lookup!$V$12:$W$15,2,FALSE)</f>
        <v>#N/A</v>
      </c>
      <c r="Y2270" s="5"/>
      <c r="Z2270" s="17" t="e">
        <f>VLOOKUP(Y2270,[1]definitions_list_lookup!$AT$3:$AU$5,2,FALSE)</f>
        <v>#N/A</v>
      </c>
      <c r="AA2270" s="52"/>
      <c r="AC2270" s="9"/>
      <c r="AE2270" s="10" t="e">
        <f>VLOOKUP(AD2270,[1]definitions_list_lookup!$Y$12:$Z$15,2,FALSE)</f>
        <v>#N/A</v>
      </c>
      <c r="AF2270" s="5"/>
      <c r="AG2270" s="17" t="e">
        <f>VLOOKUP(AF2270,[1]definitions_list_lookup!$AT$3:$AU$5,2,FALSE)</f>
        <v>#N/A</v>
      </c>
      <c r="AI2270" s="2"/>
      <c r="AJ2270" s="2"/>
      <c r="AK2270" s="54"/>
      <c r="AL2270" s="54"/>
      <c r="AM2270" s="54"/>
      <c r="AN2270" s="54"/>
      <c r="AO2270" s="54"/>
      <c r="AP2270" s="54"/>
      <c r="AQ2270" s="54"/>
      <c r="AR2270" s="54"/>
      <c r="AS2270" s="54"/>
      <c r="AT2270" s="55"/>
      <c r="AU2270" s="55"/>
      <c r="AV2270" s="55"/>
      <c r="AW2270" s="55"/>
      <c r="AX2270" s="56" t="e">
        <f t="shared" si="76"/>
        <v>#DIV/0!</v>
      </c>
      <c r="AY2270" s="56" t="e">
        <f t="shared" si="77"/>
        <v>#DIV/0!</v>
      </c>
      <c r="AZ2270" s="56" t="e">
        <f t="shared" si="78"/>
        <v>#DIV/0!</v>
      </c>
      <c r="BA2270" s="56" t="e">
        <f t="shared" si="79"/>
        <v>#DIV/0!</v>
      </c>
      <c r="BB2270" s="56" t="e">
        <f t="shared" si="80"/>
        <v>#DIV/0!</v>
      </c>
      <c r="BC2270" s="57" t="e">
        <f t="shared" si="81"/>
        <v>#DIV/0!</v>
      </c>
      <c r="BD2270" s="58" t="e">
        <f t="shared" si="82"/>
        <v>#DIV/0!</v>
      </c>
      <c r="BI2270" s="9" t="e">
        <f>VLOOKUP(BH2270,[1]definitions_list_lookup!$AB$12:$AC$17,2,FALSE)</f>
        <v>#N/A</v>
      </c>
    </row>
    <row r="2271" spans="1:61">
      <c r="A2271" s="8"/>
      <c r="D2271" s="9" t="s">
        <v>10</v>
      </c>
      <c r="G2271" s="10" t="str">
        <f t="shared" si="75"/>
        <v>-</v>
      </c>
      <c r="J2271" s="49" t="e">
        <f>IF(((VLOOKUP($G2271,[1]Depth_Lookup!$A$3:$J$561,9,FALSE))-(I2271/100))&gt;=0,"Good","Too Long")</f>
        <v>#N/A</v>
      </c>
      <c r="K2271" s="50" t="e">
        <f>(VLOOKUP($G2271,[1]Depth_Lookup!$A$3:$J$561,10,FALSE))+(H2271/100)</f>
        <v>#N/A</v>
      </c>
      <c r="L2271" s="50" t="e">
        <f>(VLOOKUP($G2271,[1]Depth_Lookup!$A$3:$J$561,10,FALSE))+(I2271/100)</f>
        <v>#N/A</v>
      </c>
      <c r="R2271" s="9"/>
      <c r="S2271" s="17"/>
      <c r="U2271" s="5"/>
      <c r="V2271" s="9"/>
      <c r="W2271" s="9"/>
      <c r="X2271" s="10" t="e">
        <f>VLOOKUP(W2271,[1]definitions_list_lookup!$V$12:$W$15,2,FALSE)</f>
        <v>#N/A</v>
      </c>
      <c r="Y2271" s="5"/>
      <c r="Z2271" s="17" t="e">
        <f>VLOOKUP(Y2271,[1]definitions_list_lookup!$AT$3:$AU$5,2,FALSE)</f>
        <v>#N/A</v>
      </c>
      <c r="AA2271" s="52"/>
      <c r="AC2271" s="9"/>
      <c r="AE2271" s="10" t="e">
        <f>VLOOKUP(AD2271,[1]definitions_list_lookup!$Y$12:$Z$15,2,FALSE)</f>
        <v>#N/A</v>
      </c>
      <c r="AF2271" s="5"/>
      <c r="AG2271" s="17" t="e">
        <f>VLOOKUP(AF2271,[1]definitions_list_lookup!$AT$3:$AU$5,2,FALSE)</f>
        <v>#N/A</v>
      </c>
      <c r="AI2271" s="2"/>
      <c r="AJ2271" s="2"/>
      <c r="AK2271" s="54"/>
      <c r="AL2271" s="54"/>
      <c r="AM2271" s="54"/>
      <c r="AN2271" s="54"/>
      <c r="AO2271" s="54"/>
      <c r="AP2271" s="54"/>
      <c r="AQ2271" s="54"/>
      <c r="AR2271" s="54"/>
      <c r="AS2271" s="54"/>
      <c r="AT2271" s="55"/>
      <c r="AU2271" s="55"/>
      <c r="AV2271" s="55"/>
      <c r="AW2271" s="55"/>
      <c r="AX2271" s="56" t="e">
        <f t="shared" si="76"/>
        <v>#DIV/0!</v>
      </c>
      <c r="AY2271" s="56" t="e">
        <f t="shared" si="77"/>
        <v>#DIV/0!</v>
      </c>
      <c r="AZ2271" s="56" t="e">
        <f t="shared" si="78"/>
        <v>#DIV/0!</v>
      </c>
      <c r="BA2271" s="56" t="e">
        <f t="shared" si="79"/>
        <v>#DIV/0!</v>
      </c>
      <c r="BB2271" s="56" t="e">
        <f t="shared" si="80"/>
        <v>#DIV/0!</v>
      </c>
      <c r="BC2271" s="57" t="e">
        <f t="shared" si="81"/>
        <v>#DIV/0!</v>
      </c>
      <c r="BD2271" s="58" t="e">
        <f t="shared" si="82"/>
        <v>#DIV/0!</v>
      </c>
      <c r="BI2271" s="9" t="e">
        <f>VLOOKUP(BH2271,[1]definitions_list_lookup!$AB$12:$AC$17,2,FALSE)</f>
        <v>#N/A</v>
      </c>
    </row>
    <row r="2272" spans="1:61">
      <c r="A2272" s="8"/>
      <c r="D2272" s="9" t="s">
        <v>10</v>
      </c>
      <c r="G2272" s="10" t="str">
        <f t="shared" si="75"/>
        <v>-</v>
      </c>
      <c r="J2272" s="49" t="e">
        <f>IF(((VLOOKUP($G2272,[1]Depth_Lookup!$A$3:$J$561,9,FALSE))-(I2272/100))&gt;=0,"Good","Too Long")</f>
        <v>#N/A</v>
      </c>
      <c r="K2272" s="50" t="e">
        <f>(VLOOKUP($G2272,[1]Depth_Lookup!$A$3:$J$561,10,FALSE))+(H2272/100)</f>
        <v>#N/A</v>
      </c>
      <c r="L2272" s="50" t="e">
        <f>(VLOOKUP($G2272,[1]Depth_Lookup!$A$3:$J$561,10,FALSE))+(I2272/100)</f>
        <v>#N/A</v>
      </c>
      <c r="R2272" s="9"/>
      <c r="S2272" s="17"/>
      <c r="U2272" s="5"/>
      <c r="V2272" s="9"/>
      <c r="W2272" s="9"/>
      <c r="X2272" s="10" t="e">
        <f>VLOOKUP(W2272,[1]definitions_list_lookup!$V$12:$W$15,2,FALSE)</f>
        <v>#N/A</v>
      </c>
      <c r="Y2272" s="5"/>
      <c r="Z2272" s="17" t="e">
        <f>VLOOKUP(Y2272,[1]definitions_list_lookup!$AT$3:$AU$5,2,FALSE)</f>
        <v>#N/A</v>
      </c>
      <c r="AA2272" s="52"/>
      <c r="AC2272" s="9"/>
      <c r="AE2272" s="10" t="e">
        <f>VLOOKUP(AD2272,[1]definitions_list_lookup!$Y$12:$Z$15,2,FALSE)</f>
        <v>#N/A</v>
      </c>
      <c r="AF2272" s="5"/>
      <c r="AG2272" s="17" t="e">
        <f>VLOOKUP(AF2272,[1]definitions_list_lookup!$AT$3:$AU$5,2,FALSE)</f>
        <v>#N/A</v>
      </c>
      <c r="AI2272" s="2"/>
      <c r="AJ2272" s="2"/>
      <c r="AK2272" s="54"/>
      <c r="AL2272" s="54"/>
      <c r="AM2272" s="54"/>
      <c r="AN2272" s="54"/>
      <c r="AO2272" s="54"/>
      <c r="AP2272" s="54"/>
      <c r="AQ2272" s="54"/>
      <c r="AR2272" s="54"/>
      <c r="AS2272" s="54"/>
      <c r="AT2272" s="55"/>
      <c r="AU2272" s="55"/>
      <c r="AV2272" s="55"/>
      <c r="AW2272" s="55"/>
      <c r="AX2272" s="56" t="e">
        <f t="shared" si="76"/>
        <v>#DIV/0!</v>
      </c>
      <c r="AY2272" s="56" t="e">
        <f t="shared" si="77"/>
        <v>#DIV/0!</v>
      </c>
      <c r="AZ2272" s="56" t="e">
        <f t="shared" si="78"/>
        <v>#DIV/0!</v>
      </c>
      <c r="BA2272" s="56" t="e">
        <f t="shared" si="79"/>
        <v>#DIV/0!</v>
      </c>
      <c r="BB2272" s="56" t="e">
        <f t="shared" si="80"/>
        <v>#DIV/0!</v>
      </c>
      <c r="BC2272" s="57" t="e">
        <f t="shared" si="81"/>
        <v>#DIV/0!</v>
      </c>
      <c r="BD2272" s="58" t="e">
        <f t="shared" si="82"/>
        <v>#DIV/0!</v>
      </c>
      <c r="BI2272" s="9" t="e">
        <f>VLOOKUP(BH2272,[1]definitions_list_lookup!$AB$12:$AC$17,2,FALSE)</f>
        <v>#N/A</v>
      </c>
    </row>
    <row r="2273" spans="1:61">
      <c r="A2273" s="8"/>
      <c r="D2273" s="9" t="s">
        <v>10</v>
      </c>
      <c r="G2273" s="10" t="str">
        <f t="shared" si="75"/>
        <v>-</v>
      </c>
      <c r="J2273" s="49" t="e">
        <f>IF(((VLOOKUP($G2273,[1]Depth_Lookup!$A$3:$J$561,9,FALSE))-(I2273/100))&gt;=0,"Good","Too Long")</f>
        <v>#N/A</v>
      </c>
      <c r="K2273" s="50" t="e">
        <f>(VLOOKUP($G2273,[1]Depth_Lookup!$A$3:$J$561,10,FALSE))+(H2273/100)</f>
        <v>#N/A</v>
      </c>
      <c r="L2273" s="50" t="e">
        <f>(VLOOKUP($G2273,[1]Depth_Lookup!$A$3:$J$561,10,FALSE))+(I2273/100)</f>
        <v>#N/A</v>
      </c>
      <c r="R2273" s="9"/>
      <c r="S2273" s="17"/>
      <c r="U2273" s="5"/>
      <c r="V2273" s="9"/>
      <c r="W2273" s="9"/>
      <c r="X2273" s="10" t="e">
        <f>VLOOKUP(W2273,[1]definitions_list_lookup!$V$12:$W$15,2,FALSE)</f>
        <v>#N/A</v>
      </c>
      <c r="Y2273" s="5"/>
      <c r="Z2273" s="17" t="e">
        <f>VLOOKUP(Y2273,[1]definitions_list_lookup!$AT$3:$AU$5,2,FALSE)</f>
        <v>#N/A</v>
      </c>
      <c r="AA2273" s="52"/>
      <c r="AC2273" s="9"/>
      <c r="AE2273" s="10" t="e">
        <f>VLOOKUP(AD2273,[1]definitions_list_lookup!$Y$12:$Z$15,2,FALSE)</f>
        <v>#N/A</v>
      </c>
      <c r="AF2273" s="5"/>
      <c r="AG2273" s="17" t="e">
        <f>VLOOKUP(AF2273,[1]definitions_list_lookup!$AT$3:$AU$5,2,FALSE)</f>
        <v>#N/A</v>
      </c>
      <c r="AI2273" s="2"/>
      <c r="AJ2273" s="2"/>
      <c r="AK2273" s="54"/>
      <c r="AL2273" s="54"/>
      <c r="AM2273" s="54"/>
      <c r="AN2273" s="54"/>
      <c r="AO2273" s="54"/>
      <c r="AP2273" s="54"/>
      <c r="AQ2273" s="54"/>
      <c r="AR2273" s="54"/>
      <c r="AS2273" s="54"/>
      <c r="AT2273" s="55"/>
      <c r="AU2273" s="55"/>
      <c r="AV2273" s="55"/>
      <c r="AW2273" s="55"/>
      <c r="AX2273" s="56" t="e">
        <f t="shared" si="76"/>
        <v>#DIV/0!</v>
      </c>
      <c r="AY2273" s="56" t="e">
        <f t="shared" si="77"/>
        <v>#DIV/0!</v>
      </c>
      <c r="AZ2273" s="56" t="e">
        <f t="shared" si="78"/>
        <v>#DIV/0!</v>
      </c>
      <c r="BA2273" s="56" t="e">
        <f t="shared" si="79"/>
        <v>#DIV/0!</v>
      </c>
      <c r="BB2273" s="56" t="e">
        <f t="shared" si="80"/>
        <v>#DIV/0!</v>
      </c>
      <c r="BC2273" s="57" t="e">
        <f t="shared" si="81"/>
        <v>#DIV/0!</v>
      </c>
      <c r="BD2273" s="58" t="e">
        <f t="shared" si="82"/>
        <v>#DIV/0!</v>
      </c>
      <c r="BI2273" s="9" t="e">
        <f>VLOOKUP(BH2273,[1]definitions_list_lookup!$AB$12:$AC$17,2,FALSE)</f>
        <v>#N/A</v>
      </c>
    </row>
    <row r="2274" spans="1:61">
      <c r="A2274" s="8"/>
      <c r="D2274" s="9" t="s">
        <v>10</v>
      </c>
      <c r="G2274" s="10" t="str">
        <f t="shared" si="75"/>
        <v>-</v>
      </c>
      <c r="J2274" s="49" t="e">
        <f>IF(((VLOOKUP($G2274,[1]Depth_Lookup!$A$3:$J$561,9,FALSE))-(I2274/100))&gt;=0,"Good","Too Long")</f>
        <v>#N/A</v>
      </c>
      <c r="K2274" s="50" t="e">
        <f>(VLOOKUP($G2274,[1]Depth_Lookup!$A$3:$J$561,10,FALSE))+(H2274/100)</f>
        <v>#N/A</v>
      </c>
      <c r="L2274" s="50" t="e">
        <f>(VLOOKUP($G2274,[1]Depth_Lookup!$A$3:$J$561,10,FALSE))+(I2274/100)</f>
        <v>#N/A</v>
      </c>
      <c r="R2274" s="9"/>
      <c r="S2274" s="17"/>
      <c r="U2274" s="5"/>
      <c r="V2274" s="9"/>
      <c r="W2274" s="9"/>
      <c r="X2274" s="10" t="e">
        <f>VLOOKUP(W2274,[1]definitions_list_lookup!$V$12:$W$15,2,FALSE)</f>
        <v>#N/A</v>
      </c>
      <c r="Y2274" s="5"/>
      <c r="Z2274" s="17" t="e">
        <f>VLOOKUP(Y2274,[1]definitions_list_lookup!$AT$3:$AU$5,2,FALSE)</f>
        <v>#N/A</v>
      </c>
      <c r="AA2274" s="52"/>
      <c r="AC2274" s="9"/>
      <c r="AE2274" s="10" t="e">
        <f>VLOOKUP(AD2274,[1]definitions_list_lookup!$Y$12:$Z$15,2,FALSE)</f>
        <v>#N/A</v>
      </c>
      <c r="AF2274" s="5"/>
      <c r="AG2274" s="17" t="e">
        <f>VLOOKUP(AF2274,[1]definitions_list_lookup!$AT$3:$AU$5,2,FALSE)</f>
        <v>#N/A</v>
      </c>
      <c r="AI2274" s="2"/>
      <c r="AJ2274" s="2"/>
      <c r="AK2274" s="54"/>
      <c r="AL2274" s="54"/>
      <c r="AM2274" s="54"/>
      <c r="AN2274" s="54"/>
      <c r="AO2274" s="54"/>
      <c r="AP2274" s="54"/>
      <c r="AQ2274" s="54"/>
      <c r="AR2274" s="54"/>
      <c r="AS2274" s="54"/>
      <c r="AT2274" s="55"/>
      <c r="AU2274" s="55"/>
      <c r="AV2274" s="55"/>
      <c r="AW2274" s="55"/>
      <c r="AX2274" s="56" t="e">
        <f t="shared" si="76"/>
        <v>#DIV/0!</v>
      </c>
      <c r="AY2274" s="56" t="e">
        <f t="shared" si="77"/>
        <v>#DIV/0!</v>
      </c>
      <c r="AZ2274" s="56" t="e">
        <f t="shared" si="78"/>
        <v>#DIV/0!</v>
      </c>
      <c r="BA2274" s="56" t="e">
        <f t="shared" si="79"/>
        <v>#DIV/0!</v>
      </c>
      <c r="BB2274" s="56" t="e">
        <f t="shared" si="80"/>
        <v>#DIV/0!</v>
      </c>
      <c r="BC2274" s="57" t="e">
        <f t="shared" si="81"/>
        <v>#DIV/0!</v>
      </c>
      <c r="BD2274" s="58" t="e">
        <f t="shared" si="82"/>
        <v>#DIV/0!</v>
      </c>
      <c r="BI2274" s="9" t="e">
        <f>VLOOKUP(BH2274,[1]definitions_list_lookup!$AB$12:$AC$17,2,FALSE)</f>
        <v>#N/A</v>
      </c>
    </row>
    <row r="2275" spans="1:61">
      <c r="A2275" s="8"/>
      <c r="D2275" s="9" t="s">
        <v>10</v>
      </c>
      <c r="G2275" s="10" t="str">
        <f t="shared" si="75"/>
        <v>-</v>
      </c>
      <c r="J2275" s="49" t="e">
        <f>IF(((VLOOKUP($G2275,[1]Depth_Lookup!$A$3:$J$561,9,FALSE))-(I2275/100))&gt;=0,"Good","Too Long")</f>
        <v>#N/A</v>
      </c>
      <c r="K2275" s="50" t="e">
        <f>(VLOOKUP($G2275,[1]Depth_Lookup!$A$3:$J$561,10,FALSE))+(H2275/100)</f>
        <v>#N/A</v>
      </c>
      <c r="L2275" s="50" t="e">
        <f>(VLOOKUP($G2275,[1]Depth_Lookup!$A$3:$J$561,10,FALSE))+(I2275/100)</f>
        <v>#N/A</v>
      </c>
      <c r="R2275" s="9"/>
      <c r="S2275" s="17"/>
      <c r="U2275" s="5"/>
      <c r="V2275" s="9"/>
      <c r="W2275" s="9"/>
      <c r="X2275" s="10" t="e">
        <f>VLOOKUP(W2275,[1]definitions_list_lookup!$V$12:$W$15,2,FALSE)</f>
        <v>#N/A</v>
      </c>
      <c r="Y2275" s="5"/>
      <c r="Z2275" s="17" t="e">
        <f>VLOOKUP(Y2275,[1]definitions_list_lookup!$AT$3:$AU$5,2,FALSE)</f>
        <v>#N/A</v>
      </c>
      <c r="AA2275" s="52"/>
      <c r="AC2275" s="9"/>
      <c r="AE2275" s="10" t="e">
        <f>VLOOKUP(AD2275,[1]definitions_list_lookup!$Y$12:$Z$15,2,FALSE)</f>
        <v>#N/A</v>
      </c>
      <c r="AF2275" s="5"/>
      <c r="AG2275" s="17" t="e">
        <f>VLOOKUP(AF2275,[1]definitions_list_lookup!$AT$3:$AU$5,2,FALSE)</f>
        <v>#N/A</v>
      </c>
      <c r="AI2275" s="2"/>
      <c r="AJ2275" s="2"/>
      <c r="AK2275" s="54"/>
      <c r="AL2275" s="54"/>
      <c r="AM2275" s="54"/>
      <c r="AN2275" s="54"/>
      <c r="AO2275" s="54"/>
      <c r="AP2275" s="54"/>
      <c r="AQ2275" s="54"/>
      <c r="AR2275" s="54"/>
      <c r="AS2275" s="54"/>
      <c r="AT2275" s="55"/>
      <c r="AU2275" s="55"/>
      <c r="AV2275" s="55"/>
      <c r="AW2275" s="55"/>
      <c r="AX2275" s="56" t="e">
        <f t="shared" si="76"/>
        <v>#DIV/0!</v>
      </c>
      <c r="AY2275" s="56" t="e">
        <f t="shared" si="77"/>
        <v>#DIV/0!</v>
      </c>
      <c r="AZ2275" s="56" t="e">
        <f t="shared" si="78"/>
        <v>#DIV/0!</v>
      </c>
      <c r="BA2275" s="56" t="e">
        <f t="shared" si="79"/>
        <v>#DIV/0!</v>
      </c>
      <c r="BB2275" s="56" t="e">
        <f t="shared" si="80"/>
        <v>#DIV/0!</v>
      </c>
      <c r="BC2275" s="57" t="e">
        <f t="shared" si="81"/>
        <v>#DIV/0!</v>
      </c>
      <c r="BD2275" s="58" t="e">
        <f t="shared" si="82"/>
        <v>#DIV/0!</v>
      </c>
      <c r="BI2275" s="9" t="e">
        <f>VLOOKUP(BH2275,[1]definitions_list_lookup!$AB$12:$AC$17,2,FALSE)</f>
        <v>#N/A</v>
      </c>
    </row>
    <row r="2276" spans="1:61">
      <c r="A2276" s="8"/>
      <c r="D2276" s="9" t="s">
        <v>10</v>
      </c>
      <c r="G2276" s="10" t="str">
        <f t="shared" si="75"/>
        <v>-</v>
      </c>
      <c r="J2276" s="49" t="e">
        <f>IF(((VLOOKUP($G2276,[1]Depth_Lookup!$A$3:$J$561,9,FALSE))-(I2276/100))&gt;=0,"Good","Too Long")</f>
        <v>#N/A</v>
      </c>
      <c r="K2276" s="50" t="e">
        <f>(VLOOKUP($G2276,[1]Depth_Lookup!$A$3:$J$561,10,FALSE))+(H2276/100)</f>
        <v>#N/A</v>
      </c>
      <c r="L2276" s="50" t="e">
        <f>(VLOOKUP($G2276,[1]Depth_Lookup!$A$3:$J$561,10,FALSE))+(I2276/100)</f>
        <v>#N/A</v>
      </c>
      <c r="R2276" s="9"/>
      <c r="S2276" s="17"/>
      <c r="U2276" s="5"/>
      <c r="V2276" s="9"/>
      <c r="W2276" s="9"/>
      <c r="X2276" s="10" t="e">
        <f>VLOOKUP(W2276,[1]definitions_list_lookup!$V$12:$W$15,2,FALSE)</f>
        <v>#N/A</v>
      </c>
      <c r="Y2276" s="5"/>
      <c r="Z2276" s="17" t="e">
        <f>VLOOKUP(Y2276,[1]definitions_list_lookup!$AT$3:$AU$5,2,FALSE)</f>
        <v>#N/A</v>
      </c>
      <c r="AA2276" s="52"/>
      <c r="AC2276" s="9"/>
      <c r="AE2276" s="10" t="e">
        <f>VLOOKUP(AD2276,[1]definitions_list_lookup!$Y$12:$Z$15,2,FALSE)</f>
        <v>#N/A</v>
      </c>
      <c r="AF2276" s="5"/>
      <c r="AG2276" s="17" t="e">
        <f>VLOOKUP(AF2276,[1]definitions_list_lookup!$AT$3:$AU$5,2,FALSE)</f>
        <v>#N/A</v>
      </c>
      <c r="AI2276" s="2"/>
      <c r="AJ2276" s="2"/>
      <c r="AK2276" s="54"/>
      <c r="AL2276" s="54"/>
      <c r="AM2276" s="54"/>
      <c r="AN2276" s="54"/>
      <c r="AO2276" s="54"/>
      <c r="AP2276" s="54"/>
      <c r="AQ2276" s="54"/>
      <c r="AR2276" s="54"/>
      <c r="AS2276" s="54"/>
      <c r="AT2276" s="55"/>
      <c r="AU2276" s="55"/>
      <c r="AV2276" s="55"/>
      <c r="AW2276" s="55"/>
      <c r="AX2276" s="56" t="e">
        <f t="shared" si="76"/>
        <v>#DIV/0!</v>
      </c>
      <c r="AY2276" s="56" t="e">
        <f t="shared" si="77"/>
        <v>#DIV/0!</v>
      </c>
      <c r="AZ2276" s="56" t="e">
        <f t="shared" si="78"/>
        <v>#DIV/0!</v>
      </c>
      <c r="BA2276" s="56" t="e">
        <f t="shared" si="79"/>
        <v>#DIV/0!</v>
      </c>
      <c r="BB2276" s="56" t="e">
        <f t="shared" si="80"/>
        <v>#DIV/0!</v>
      </c>
      <c r="BC2276" s="57" t="e">
        <f t="shared" si="81"/>
        <v>#DIV/0!</v>
      </c>
      <c r="BD2276" s="58" t="e">
        <f t="shared" si="82"/>
        <v>#DIV/0!</v>
      </c>
      <c r="BI2276" s="9" t="e">
        <f>VLOOKUP(BH2276,[1]definitions_list_lookup!$AB$12:$AC$17,2,FALSE)</f>
        <v>#N/A</v>
      </c>
    </row>
    <row r="2277" spans="1:61">
      <c r="A2277" s="8"/>
      <c r="D2277" s="9" t="s">
        <v>10</v>
      </c>
      <c r="G2277" s="10" t="str">
        <f t="shared" si="75"/>
        <v>-</v>
      </c>
      <c r="J2277" s="49" t="e">
        <f>IF(((VLOOKUP($G2277,[1]Depth_Lookup!$A$3:$J$561,9,FALSE))-(I2277/100))&gt;=0,"Good","Too Long")</f>
        <v>#N/A</v>
      </c>
      <c r="K2277" s="50" t="e">
        <f>(VLOOKUP($G2277,[1]Depth_Lookup!$A$3:$J$561,10,FALSE))+(H2277/100)</f>
        <v>#N/A</v>
      </c>
      <c r="L2277" s="50" t="e">
        <f>(VLOOKUP($G2277,[1]Depth_Lookup!$A$3:$J$561,10,FALSE))+(I2277/100)</f>
        <v>#N/A</v>
      </c>
      <c r="R2277" s="9"/>
      <c r="S2277" s="17"/>
      <c r="U2277" s="5"/>
      <c r="V2277" s="9"/>
      <c r="W2277" s="9"/>
      <c r="X2277" s="10" t="e">
        <f>VLOOKUP(W2277,[1]definitions_list_lookup!$V$12:$W$15,2,FALSE)</f>
        <v>#N/A</v>
      </c>
      <c r="Y2277" s="5"/>
      <c r="Z2277" s="17" t="e">
        <f>VLOOKUP(Y2277,[1]definitions_list_lookup!$AT$3:$AU$5,2,FALSE)</f>
        <v>#N/A</v>
      </c>
      <c r="AA2277" s="52"/>
      <c r="AC2277" s="9"/>
      <c r="AE2277" s="10" t="e">
        <f>VLOOKUP(AD2277,[1]definitions_list_lookup!$Y$12:$Z$15,2,FALSE)</f>
        <v>#N/A</v>
      </c>
      <c r="AF2277" s="5"/>
      <c r="AG2277" s="17" t="e">
        <f>VLOOKUP(AF2277,[1]definitions_list_lookup!$AT$3:$AU$5,2,FALSE)</f>
        <v>#N/A</v>
      </c>
      <c r="AI2277" s="2"/>
      <c r="AJ2277" s="2"/>
      <c r="AK2277" s="54"/>
      <c r="AL2277" s="54"/>
      <c r="AM2277" s="54"/>
      <c r="AN2277" s="54"/>
      <c r="AO2277" s="54"/>
      <c r="AP2277" s="54"/>
      <c r="AQ2277" s="54"/>
      <c r="AR2277" s="54"/>
      <c r="AS2277" s="54"/>
      <c r="AT2277" s="55"/>
      <c r="AU2277" s="55"/>
      <c r="AV2277" s="55"/>
      <c r="AW2277" s="55"/>
      <c r="AX2277" s="56" t="e">
        <f t="shared" si="76"/>
        <v>#DIV/0!</v>
      </c>
      <c r="AY2277" s="56" t="e">
        <f t="shared" si="77"/>
        <v>#DIV/0!</v>
      </c>
      <c r="AZ2277" s="56" t="e">
        <f t="shared" si="78"/>
        <v>#DIV/0!</v>
      </c>
      <c r="BA2277" s="56" t="e">
        <f t="shared" si="79"/>
        <v>#DIV/0!</v>
      </c>
      <c r="BB2277" s="56" t="e">
        <f t="shared" si="80"/>
        <v>#DIV/0!</v>
      </c>
      <c r="BC2277" s="57" t="e">
        <f t="shared" si="81"/>
        <v>#DIV/0!</v>
      </c>
      <c r="BD2277" s="58" t="e">
        <f t="shared" si="82"/>
        <v>#DIV/0!</v>
      </c>
      <c r="BI2277" s="9" t="e">
        <f>VLOOKUP(BH2277,[1]definitions_list_lookup!$AB$12:$AC$17,2,FALSE)</f>
        <v>#N/A</v>
      </c>
    </row>
    <row r="2278" spans="1:61">
      <c r="A2278" s="8"/>
      <c r="D2278" s="9" t="s">
        <v>10</v>
      </c>
      <c r="G2278" s="10" t="str">
        <f t="shared" si="75"/>
        <v>-</v>
      </c>
      <c r="J2278" s="49" t="e">
        <f>IF(((VLOOKUP($G2278,[1]Depth_Lookup!$A$3:$J$561,9,FALSE))-(I2278/100))&gt;=0,"Good","Too Long")</f>
        <v>#N/A</v>
      </c>
      <c r="K2278" s="50" t="e">
        <f>(VLOOKUP($G2278,[1]Depth_Lookup!$A$3:$J$561,10,FALSE))+(H2278/100)</f>
        <v>#N/A</v>
      </c>
      <c r="L2278" s="50" t="e">
        <f>(VLOOKUP($G2278,[1]Depth_Lookup!$A$3:$J$561,10,FALSE))+(I2278/100)</f>
        <v>#N/A</v>
      </c>
      <c r="R2278" s="9"/>
      <c r="S2278" s="17"/>
      <c r="U2278" s="5"/>
      <c r="V2278" s="9"/>
      <c r="W2278" s="9"/>
      <c r="X2278" s="10" t="e">
        <f>VLOOKUP(W2278,[1]definitions_list_lookup!$V$12:$W$15,2,FALSE)</f>
        <v>#N/A</v>
      </c>
      <c r="Y2278" s="5"/>
      <c r="Z2278" s="17" t="e">
        <f>VLOOKUP(Y2278,[1]definitions_list_lookup!$AT$3:$AU$5,2,FALSE)</f>
        <v>#N/A</v>
      </c>
      <c r="AA2278" s="52"/>
      <c r="AC2278" s="9"/>
      <c r="AE2278" s="10" t="e">
        <f>VLOOKUP(AD2278,[1]definitions_list_lookup!$Y$12:$Z$15,2,FALSE)</f>
        <v>#N/A</v>
      </c>
      <c r="AF2278" s="5"/>
      <c r="AG2278" s="17" t="e">
        <f>VLOOKUP(AF2278,[1]definitions_list_lookup!$AT$3:$AU$5,2,FALSE)</f>
        <v>#N/A</v>
      </c>
      <c r="AI2278" s="2"/>
      <c r="AJ2278" s="2"/>
      <c r="AK2278" s="54"/>
      <c r="AL2278" s="54"/>
      <c r="AM2278" s="54"/>
      <c r="AN2278" s="54"/>
      <c r="AO2278" s="54"/>
      <c r="AP2278" s="54"/>
      <c r="AQ2278" s="54"/>
      <c r="AR2278" s="54"/>
      <c r="AS2278" s="54"/>
      <c r="AT2278" s="55"/>
      <c r="AU2278" s="55"/>
      <c r="AV2278" s="55"/>
      <c r="AW2278" s="55"/>
      <c r="AX2278" s="56" t="e">
        <f t="shared" si="76"/>
        <v>#DIV/0!</v>
      </c>
      <c r="AY2278" s="56" t="e">
        <f t="shared" si="77"/>
        <v>#DIV/0!</v>
      </c>
      <c r="AZ2278" s="56" t="e">
        <f t="shared" si="78"/>
        <v>#DIV/0!</v>
      </c>
      <c r="BA2278" s="56" t="e">
        <f t="shared" si="79"/>
        <v>#DIV/0!</v>
      </c>
      <c r="BB2278" s="56" t="e">
        <f t="shared" si="80"/>
        <v>#DIV/0!</v>
      </c>
      <c r="BC2278" s="57" t="e">
        <f t="shared" si="81"/>
        <v>#DIV/0!</v>
      </c>
      <c r="BD2278" s="58" t="e">
        <f t="shared" si="82"/>
        <v>#DIV/0!</v>
      </c>
      <c r="BI2278" s="9" t="e">
        <f>VLOOKUP(BH2278,[1]definitions_list_lookup!$AB$12:$AC$17,2,FALSE)</f>
        <v>#N/A</v>
      </c>
    </row>
    <row r="2279" spans="1:61">
      <c r="A2279" s="8"/>
      <c r="D2279" s="9" t="s">
        <v>10</v>
      </c>
      <c r="G2279" s="10" t="str">
        <f t="shared" si="75"/>
        <v>-</v>
      </c>
      <c r="J2279" s="49" t="e">
        <f>IF(((VLOOKUP($G2279,[1]Depth_Lookup!$A$3:$J$561,9,FALSE))-(I2279/100))&gt;=0,"Good","Too Long")</f>
        <v>#N/A</v>
      </c>
      <c r="K2279" s="50" t="e">
        <f>(VLOOKUP($G2279,[1]Depth_Lookup!$A$3:$J$561,10,FALSE))+(H2279/100)</f>
        <v>#N/A</v>
      </c>
      <c r="L2279" s="50" t="e">
        <f>(VLOOKUP($G2279,[1]Depth_Lookup!$A$3:$J$561,10,FALSE))+(I2279/100)</f>
        <v>#N/A</v>
      </c>
      <c r="R2279" s="9"/>
      <c r="S2279" s="17"/>
      <c r="U2279" s="5"/>
      <c r="V2279" s="9"/>
      <c r="W2279" s="9"/>
      <c r="X2279" s="10" t="e">
        <f>VLOOKUP(W2279,[1]definitions_list_lookup!$V$12:$W$15,2,FALSE)</f>
        <v>#N/A</v>
      </c>
      <c r="Y2279" s="5"/>
      <c r="Z2279" s="17" t="e">
        <f>VLOOKUP(Y2279,[1]definitions_list_lookup!$AT$3:$AU$5,2,FALSE)</f>
        <v>#N/A</v>
      </c>
      <c r="AA2279" s="52"/>
      <c r="AC2279" s="9"/>
      <c r="AE2279" s="10" t="e">
        <f>VLOOKUP(AD2279,[1]definitions_list_lookup!$Y$12:$Z$15,2,FALSE)</f>
        <v>#N/A</v>
      </c>
      <c r="AF2279" s="5"/>
      <c r="AG2279" s="17" t="e">
        <f>VLOOKUP(AF2279,[1]definitions_list_lookup!$AT$3:$AU$5,2,FALSE)</f>
        <v>#N/A</v>
      </c>
      <c r="AI2279" s="2"/>
      <c r="AJ2279" s="2"/>
      <c r="AK2279" s="54"/>
      <c r="AL2279" s="54"/>
      <c r="AM2279" s="54"/>
      <c r="AN2279" s="54"/>
      <c r="AO2279" s="54"/>
      <c r="AP2279" s="54"/>
      <c r="AQ2279" s="54"/>
      <c r="AR2279" s="54"/>
      <c r="AS2279" s="54"/>
      <c r="AT2279" s="55"/>
      <c r="AU2279" s="55"/>
      <c r="AV2279" s="55"/>
      <c r="AW2279" s="55"/>
      <c r="AX2279" s="56" t="e">
        <f t="shared" si="76"/>
        <v>#DIV/0!</v>
      </c>
      <c r="AY2279" s="56" t="e">
        <f t="shared" si="77"/>
        <v>#DIV/0!</v>
      </c>
      <c r="AZ2279" s="56" t="e">
        <f t="shared" si="78"/>
        <v>#DIV/0!</v>
      </c>
      <c r="BA2279" s="56" t="e">
        <f t="shared" si="79"/>
        <v>#DIV/0!</v>
      </c>
      <c r="BB2279" s="56" t="e">
        <f t="shared" si="80"/>
        <v>#DIV/0!</v>
      </c>
      <c r="BC2279" s="57" t="e">
        <f t="shared" si="81"/>
        <v>#DIV/0!</v>
      </c>
      <c r="BD2279" s="58" t="e">
        <f t="shared" si="82"/>
        <v>#DIV/0!</v>
      </c>
      <c r="BI2279" s="9" t="e">
        <f>VLOOKUP(BH2279,[1]definitions_list_lookup!$AB$12:$AC$17,2,FALSE)</f>
        <v>#N/A</v>
      </c>
    </row>
    <row r="2280" spans="1:61">
      <c r="A2280" s="8"/>
      <c r="D2280" s="9" t="s">
        <v>10</v>
      </c>
      <c r="G2280" s="10" t="str">
        <f t="shared" si="75"/>
        <v>-</v>
      </c>
      <c r="J2280" s="49" t="e">
        <f>IF(((VLOOKUP($G2280,[1]Depth_Lookup!$A$3:$J$561,9,FALSE))-(I2280/100))&gt;=0,"Good","Too Long")</f>
        <v>#N/A</v>
      </c>
      <c r="K2280" s="50" t="e">
        <f>(VLOOKUP($G2280,[1]Depth_Lookup!$A$3:$J$561,10,FALSE))+(H2280/100)</f>
        <v>#N/A</v>
      </c>
      <c r="L2280" s="50" t="e">
        <f>(VLOOKUP($G2280,[1]Depth_Lookup!$A$3:$J$561,10,FALSE))+(I2280/100)</f>
        <v>#N/A</v>
      </c>
      <c r="R2280" s="9"/>
      <c r="S2280" s="17"/>
      <c r="U2280" s="5"/>
      <c r="V2280" s="9"/>
      <c r="W2280" s="9"/>
      <c r="X2280" s="10" t="e">
        <f>VLOOKUP(W2280,[1]definitions_list_lookup!$V$12:$W$15,2,FALSE)</f>
        <v>#N/A</v>
      </c>
      <c r="Y2280" s="5"/>
      <c r="Z2280" s="17" t="e">
        <f>VLOOKUP(Y2280,[1]definitions_list_lookup!$AT$3:$AU$5,2,FALSE)</f>
        <v>#N/A</v>
      </c>
      <c r="AA2280" s="52"/>
      <c r="AC2280" s="9"/>
      <c r="AE2280" s="10" t="e">
        <f>VLOOKUP(AD2280,[1]definitions_list_lookup!$Y$12:$Z$15,2,FALSE)</f>
        <v>#N/A</v>
      </c>
      <c r="AF2280" s="5"/>
      <c r="AG2280" s="17" t="e">
        <f>VLOOKUP(AF2280,[1]definitions_list_lookup!$AT$3:$AU$5,2,FALSE)</f>
        <v>#N/A</v>
      </c>
      <c r="AI2280" s="2"/>
      <c r="AJ2280" s="2"/>
      <c r="AK2280" s="54"/>
      <c r="AL2280" s="54"/>
      <c r="AM2280" s="54"/>
      <c r="AN2280" s="54"/>
      <c r="AO2280" s="54"/>
      <c r="AP2280" s="54"/>
      <c r="AQ2280" s="54"/>
      <c r="AR2280" s="54"/>
      <c r="AS2280" s="54"/>
      <c r="AT2280" s="55"/>
      <c r="AU2280" s="55"/>
      <c r="AV2280" s="55"/>
      <c r="AW2280" s="55"/>
      <c r="AX2280" s="56" t="e">
        <f t="shared" si="76"/>
        <v>#DIV/0!</v>
      </c>
      <c r="AY2280" s="56" t="e">
        <f t="shared" si="77"/>
        <v>#DIV/0!</v>
      </c>
      <c r="AZ2280" s="56" t="e">
        <f t="shared" si="78"/>
        <v>#DIV/0!</v>
      </c>
      <c r="BA2280" s="56" t="e">
        <f t="shared" si="79"/>
        <v>#DIV/0!</v>
      </c>
      <c r="BB2280" s="56" t="e">
        <f t="shared" si="80"/>
        <v>#DIV/0!</v>
      </c>
      <c r="BC2280" s="57" t="e">
        <f t="shared" si="81"/>
        <v>#DIV/0!</v>
      </c>
      <c r="BD2280" s="58" t="e">
        <f t="shared" si="82"/>
        <v>#DIV/0!</v>
      </c>
      <c r="BI2280" s="9" t="e">
        <f>VLOOKUP(BH2280,[1]definitions_list_lookup!$AB$12:$AC$17,2,FALSE)</f>
        <v>#N/A</v>
      </c>
    </row>
    <row r="2281" spans="1:61">
      <c r="A2281" s="8"/>
      <c r="D2281" s="9" t="s">
        <v>10</v>
      </c>
      <c r="G2281" s="10" t="str">
        <f t="shared" si="75"/>
        <v>-</v>
      </c>
      <c r="J2281" s="49" t="e">
        <f>IF(((VLOOKUP($G2281,[1]Depth_Lookup!$A$3:$J$561,9,FALSE))-(I2281/100))&gt;=0,"Good","Too Long")</f>
        <v>#N/A</v>
      </c>
      <c r="K2281" s="50" t="e">
        <f>(VLOOKUP($G2281,[1]Depth_Lookup!$A$3:$J$561,10,FALSE))+(H2281/100)</f>
        <v>#N/A</v>
      </c>
      <c r="L2281" s="50" t="e">
        <f>(VLOOKUP($G2281,[1]Depth_Lookup!$A$3:$J$561,10,FALSE))+(I2281/100)</f>
        <v>#N/A</v>
      </c>
      <c r="R2281" s="9"/>
      <c r="S2281" s="17"/>
      <c r="U2281" s="5"/>
      <c r="V2281" s="9"/>
      <c r="W2281" s="9"/>
      <c r="X2281" s="10" t="e">
        <f>VLOOKUP(W2281,[1]definitions_list_lookup!$V$12:$W$15,2,FALSE)</f>
        <v>#N/A</v>
      </c>
      <c r="Y2281" s="5"/>
      <c r="Z2281" s="17" t="e">
        <f>VLOOKUP(Y2281,[1]definitions_list_lookup!$AT$3:$AU$5,2,FALSE)</f>
        <v>#N/A</v>
      </c>
      <c r="AA2281" s="52"/>
      <c r="AC2281" s="9"/>
      <c r="AE2281" s="10" t="e">
        <f>VLOOKUP(AD2281,[1]definitions_list_lookup!$Y$12:$Z$15,2,FALSE)</f>
        <v>#N/A</v>
      </c>
      <c r="AF2281" s="5"/>
      <c r="AG2281" s="17" t="e">
        <f>VLOOKUP(AF2281,[1]definitions_list_lookup!$AT$3:$AU$5,2,FALSE)</f>
        <v>#N/A</v>
      </c>
      <c r="AI2281" s="2"/>
      <c r="AJ2281" s="2"/>
      <c r="AK2281" s="54"/>
      <c r="AL2281" s="54"/>
      <c r="AM2281" s="54"/>
      <c r="AN2281" s="54"/>
      <c r="AO2281" s="54"/>
      <c r="AP2281" s="54"/>
      <c r="AQ2281" s="54"/>
      <c r="AR2281" s="54"/>
      <c r="AS2281" s="54"/>
      <c r="AT2281" s="55"/>
      <c r="AU2281" s="55"/>
      <c r="AV2281" s="55"/>
      <c r="AW2281" s="55"/>
      <c r="AX2281" s="56" t="e">
        <f t="shared" si="76"/>
        <v>#DIV/0!</v>
      </c>
      <c r="AY2281" s="56" t="e">
        <f t="shared" si="77"/>
        <v>#DIV/0!</v>
      </c>
      <c r="AZ2281" s="56" t="e">
        <f t="shared" si="78"/>
        <v>#DIV/0!</v>
      </c>
      <c r="BA2281" s="56" t="e">
        <f t="shared" si="79"/>
        <v>#DIV/0!</v>
      </c>
      <c r="BB2281" s="56" t="e">
        <f t="shared" si="80"/>
        <v>#DIV/0!</v>
      </c>
      <c r="BC2281" s="57" t="e">
        <f t="shared" si="81"/>
        <v>#DIV/0!</v>
      </c>
      <c r="BD2281" s="58" t="e">
        <f t="shared" si="82"/>
        <v>#DIV/0!</v>
      </c>
      <c r="BI2281" s="9" t="e">
        <f>VLOOKUP(BH2281,[1]definitions_list_lookup!$AB$12:$AC$17,2,FALSE)</f>
        <v>#N/A</v>
      </c>
    </row>
    <row r="2282" spans="1:61">
      <c r="A2282" s="8"/>
      <c r="D2282" s="9" t="s">
        <v>10</v>
      </c>
      <c r="G2282" s="10" t="str">
        <f t="shared" si="75"/>
        <v>-</v>
      </c>
      <c r="J2282" s="49" t="e">
        <f>IF(((VLOOKUP($G2282,[1]Depth_Lookup!$A$3:$J$561,9,FALSE))-(I2282/100))&gt;=0,"Good","Too Long")</f>
        <v>#N/A</v>
      </c>
      <c r="K2282" s="50" t="e">
        <f>(VLOOKUP($G2282,[1]Depth_Lookup!$A$3:$J$561,10,FALSE))+(H2282/100)</f>
        <v>#N/A</v>
      </c>
      <c r="L2282" s="50" t="e">
        <f>(VLOOKUP($G2282,[1]Depth_Lookup!$A$3:$J$561,10,FALSE))+(I2282/100)</f>
        <v>#N/A</v>
      </c>
      <c r="R2282" s="9"/>
      <c r="S2282" s="17"/>
      <c r="U2282" s="5"/>
      <c r="V2282" s="9"/>
      <c r="W2282" s="9"/>
      <c r="X2282" s="10" t="e">
        <f>VLOOKUP(W2282,[1]definitions_list_lookup!$V$12:$W$15,2,FALSE)</f>
        <v>#N/A</v>
      </c>
      <c r="Y2282" s="5"/>
      <c r="Z2282" s="17" t="e">
        <f>VLOOKUP(Y2282,[1]definitions_list_lookup!$AT$3:$AU$5,2,FALSE)</f>
        <v>#N/A</v>
      </c>
      <c r="AA2282" s="52"/>
      <c r="AC2282" s="9"/>
      <c r="AE2282" s="10" t="e">
        <f>VLOOKUP(AD2282,[1]definitions_list_lookup!$Y$12:$Z$15,2,FALSE)</f>
        <v>#N/A</v>
      </c>
      <c r="AF2282" s="5"/>
      <c r="AG2282" s="17" t="e">
        <f>VLOOKUP(AF2282,[1]definitions_list_lookup!$AT$3:$AU$5,2,FALSE)</f>
        <v>#N/A</v>
      </c>
      <c r="AI2282" s="2"/>
      <c r="AJ2282" s="2"/>
      <c r="AK2282" s="54"/>
      <c r="AL2282" s="54"/>
      <c r="AM2282" s="54"/>
      <c r="AN2282" s="54"/>
      <c r="AO2282" s="54"/>
      <c r="AP2282" s="54"/>
      <c r="AQ2282" s="54"/>
      <c r="AR2282" s="54"/>
      <c r="AS2282" s="54"/>
      <c r="AT2282" s="55"/>
      <c r="AU2282" s="55"/>
      <c r="AV2282" s="55"/>
      <c r="AW2282" s="55"/>
      <c r="AX2282" s="56" t="e">
        <f t="shared" si="76"/>
        <v>#DIV/0!</v>
      </c>
      <c r="AY2282" s="56" t="e">
        <f t="shared" si="77"/>
        <v>#DIV/0!</v>
      </c>
      <c r="AZ2282" s="56" t="e">
        <f t="shared" si="78"/>
        <v>#DIV/0!</v>
      </c>
      <c r="BA2282" s="56" t="e">
        <f t="shared" si="79"/>
        <v>#DIV/0!</v>
      </c>
      <c r="BB2282" s="56" t="e">
        <f t="shared" si="80"/>
        <v>#DIV/0!</v>
      </c>
      <c r="BC2282" s="57" t="e">
        <f t="shared" si="81"/>
        <v>#DIV/0!</v>
      </c>
      <c r="BD2282" s="58" t="e">
        <f t="shared" si="82"/>
        <v>#DIV/0!</v>
      </c>
      <c r="BI2282" s="9" t="e">
        <f>VLOOKUP(BH2282,[1]definitions_list_lookup!$AB$12:$AC$17,2,FALSE)</f>
        <v>#N/A</v>
      </c>
    </row>
    <row r="2283" spans="1:61">
      <c r="A2283" s="8"/>
      <c r="D2283" s="9" t="s">
        <v>10</v>
      </c>
      <c r="G2283" s="10" t="str">
        <f t="shared" si="75"/>
        <v>-</v>
      </c>
      <c r="J2283" s="49" t="e">
        <f>IF(((VLOOKUP($G2283,[1]Depth_Lookup!$A$3:$J$561,9,FALSE))-(I2283/100))&gt;=0,"Good","Too Long")</f>
        <v>#N/A</v>
      </c>
      <c r="K2283" s="50" t="e">
        <f>(VLOOKUP($G2283,[1]Depth_Lookup!$A$3:$J$561,10,FALSE))+(H2283/100)</f>
        <v>#N/A</v>
      </c>
      <c r="L2283" s="50" t="e">
        <f>(VLOOKUP($G2283,[1]Depth_Lookup!$A$3:$J$561,10,FALSE))+(I2283/100)</f>
        <v>#N/A</v>
      </c>
      <c r="R2283" s="9"/>
      <c r="S2283" s="17"/>
      <c r="U2283" s="5"/>
      <c r="V2283" s="9"/>
      <c r="W2283" s="9"/>
      <c r="X2283" s="10" t="e">
        <f>VLOOKUP(W2283,[1]definitions_list_lookup!$V$12:$W$15,2,FALSE)</f>
        <v>#N/A</v>
      </c>
      <c r="Y2283" s="5"/>
      <c r="Z2283" s="17" t="e">
        <f>VLOOKUP(Y2283,[1]definitions_list_lookup!$AT$3:$AU$5,2,FALSE)</f>
        <v>#N/A</v>
      </c>
      <c r="AA2283" s="52"/>
      <c r="AC2283" s="9"/>
      <c r="AE2283" s="10" t="e">
        <f>VLOOKUP(AD2283,[1]definitions_list_lookup!$Y$12:$Z$15,2,FALSE)</f>
        <v>#N/A</v>
      </c>
      <c r="AF2283" s="5"/>
      <c r="AG2283" s="17" t="e">
        <f>VLOOKUP(AF2283,[1]definitions_list_lookup!$AT$3:$AU$5,2,FALSE)</f>
        <v>#N/A</v>
      </c>
      <c r="AI2283" s="2"/>
      <c r="AJ2283" s="2"/>
      <c r="AK2283" s="54"/>
      <c r="AL2283" s="54"/>
      <c r="AM2283" s="54"/>
      <c r="AN2283" s="54"/>
      <c r="AO2283" s="54"/>
      <c r="AP2283" s="54"/>
      <c r="AQ2283" s="54"/>
      <c r="AR2283" s="54"/>
      <c r="AS2283" s="54"/>
      <c r="AT2283" s="55"/>
      <c r="AU2283" s="55"/>
      <c r="AV2283" s="55"/>
      <c r="AW2283" s="55"/>
      <c r="AX2283" s="56" t="e">
        <f t="shared" si="76"/>
        <v>#DIV/0!</v>
      </c>
      <c r="AY2283" s="56" t="e">
        <f t="shared" si="77"/>
        <v>#DIV/0!</v>
      </c>
      <c r="AZ2283" s="56" t="e">
        <f t="shared" si="78"/>
        <v>#DIV/0!</v>
      </c>
      <c r="BA2283" s="56" t="e">
        <f t="shared" si="79"/>
        <v>#DIV/0!</v>
      </c>
      <c r="BB2283" s="56" t="e">
        <f t="shared" si="80"/>
        <v>#DIV/0!</v>
      </c>
      <c r="BC2283" s="57" t="e">
        <f t="shared" si="81"/>
        <v>#DIV/0!</v>
      </c>
      <c r="BD2283" s="58" t="e">
        <f t="shared" si="82"/>
        <v>#DIV/0!</v>
      </c>
      <c r="BI2283" s="9" t="e">
        <f>VLOOKUP(BH2283,[1]definitions_list_lookup!$AB$12:$AC$17,2,FALSE)</f>
        <v>#N/A</v>
      </c>
    </row>
    <row r="2284" spans="1:61">
      <c r="A2284" s="8"/>
      <c r="D2284" s="9" t="s">
        <v>10</v>
      </c>
      <c r="G2284" s="10" t="str">
        <f t="shared" si="75"/>
        <v>-</v>
      </c>
      <c r="J2284" s="49" t="e">
        <f>IF(((VLOOKUP($G2284,[1]Depth_Lookup!$A$3:$J$561,9,FALSE))-(I2284/100))&gt;=0,"Good","Too Long")</f>
        <v>#N/A</v>
      </c>
      <c r="K2284" s="50" t="e">
        <f>(VLOOKUP($G2284,[1]Depth_Lookup!$A$3:$J$561,10,FALSE))+(H2284/100)</f>
        <v>#N/A</v>
      </c>
      <c r="L2284" s="50" t="e">
        <f>(VLOOKUP($G2284,[1]Depth_Lookup!$A$3:$J$561,10,FALSE))+(I2284/100)</f>
        <v>#N/A</v>
      </c>
      <c r="R2284" s="9"/>
      <c r="S2284" s="17"/>
      <c r="U2284" s="5"/>
      <c r="V2284" s="9"/>
      <c r="W2284" s="9"/>
      <c r="X2284" s="10" t="e">
        <f>VLOOKUP(W2284,[1]definitions_list_lookup!$V$12:$W$15,2,FALSE)</f>
        <v>#N/A</v>
      </c>
      <c r="Y2284" s="5"/>
      <c r="Z2284" s="17" t="e">
        <f>VLOOKUP(Y2284,[1]definitions_list_lookup!$AT$3:$AU$5,2,FALSE)</f>
        <v>#N/A</v>
      </c>
      <c r="AA2284" s="52"/>
      <c r="AC2284" s="9"/>
      <c r="AE2284" s="10" t="e">
        <f>VLOOKUP(AD2284,[1]definitions_list_lookup!$Y$12:$Z$15,2,FALSE)</f>
        <v>#N/A</v>
      </c>
      <c r="AF2284" s="5"/>
      <c r="AG2284" s="17" t="e">
        <f>VLOOKUP(AF2284,[1]definitions_list_lookup!$AT$3:$AU$5,2,FALSE)</f>
        <v>#N/A</v>
      </c>
      <c r="AI2284" s="2"/>
      <c r="AJ2284" s="2"/>
      <c r="AK2284" s="54"/>
      <c r="AL2284" s="54"/>
      <c r="AM2284" s="54"/>
      <c r="AN2284" s="54"/>
      <c r="AO2284" s="54"/>
      <c r="AP2284" s="54"/>
      <c r="AQ2284" s="54"/>
      <c r="AR2284" s="54"/>
      <c r="AS2284" s="54"/>
      <c r="AT2284" s="55"/>
      <c r="AU2284" s="55"/>
      <c r="AV2284" s="55"/>
      <c r="AW2284" s="55"/>
      <c r="AX2284" s="56" t="e">
        <f t="shared" si="76"/>
        <v>#DIV/0!</v>
      </c>
      <c r="AY2284" s="56" t="e">
        <f t="shared" si="77"/>
        <v>#DIV/0!</v>
      </c>
      <c r="AZ2284" s="56" t="e">
        <f t="shared" si="78"/>
        <v>#DIV/0!</v>
      </c>
      <c r="BA2284" s="56" t="e">
        <f t="shared" si="79"/>
        <v>#DIV/0!</v>
      </c>
      <c r="BB2284" s="56" t="e">
        <f t="shared" si="80"/>
        <v>#DIV/0!</v>
      </c>
      <c r="BC2284" s="57" t="e">
        <f t="shared" si="81"/>
        <v>#DIV/0!</v>
      </c>
      <c r="BD2284" s="58" t="e">
        <f t="shared" si="82"/>
        <v>#DIV/0!</v>
      </c>
      <c r="BI2284" s="9" t="e">
        <f>VLOOKUP(BH2284,[1]definitions_list_lookup!$AB$12:$AC$17,2,FALSE)</f>
        <v>#N/A</v>
      </c>
    </row>
    <row r="2285" spans="1:61">
      <c r="A2285" s="8"/>
      <c r="D2285" s="9" t="s">
        <v>10</v>
      </c>
      <c r="G2285" s="10" t="str">
        <f t="shared" si="75"/>
        <v>-</v>
      </c>
      <c r="J2285" s="49" t="e">
        <f>IF(((VLOOKUP($G2285,[1]Depth_Lookup!$A$3:$J$561,9,FALSE))-(I2285/100))&gt;=0,"Good","Too Long")</f>
        <v>#N/A</v>
      </c>
      <c r="K2285" s="50" t="e">
        <f>(VLOOKUP($G2285,[1]Depth_Lookup!$A$3:$J$561,10,FALSE))+(H2285/100)</f>
        <v>#N/A</v>
      </c>
      <c r="L2285" s="50" t="e">
        <f>(VLOOKUP($G2285,[1]Depth_Lookup!$A$3:$J$561,10,FALSE))+(I2285/100)</f>
        <v>#N/A</v>
      </c>
      <c r="R2285" s="9"/>
      <c r="S2285" s="17"/>
      <c r="U2285" s="5"/>
      <c r="V2285" s="9"/>
      <c r="W2285" s="9"/>
      <c r="X2285" s="10" t="e">
        <f>VLOOKUP(W2285,[1]definitions_list_lookup!$V$12:$W$15,2,FALSE)</f>
        <v>#N/A</v>
      </c>
      <c r="Y2285" s="5"/>
      <c r="Z2285" s="17" t="e">
        <f>VLOOKUP(Y2285,[1]definitions_list_lookup!$AT$3:$AU$5,2,FALSE)</f>
        <v>#N/A</v>
      </c>
      <c r="AA2285" s="52"/>
      <c r="AC2285" s="9"/>
      <c r="AE2285" s="10" t="e">
        <f>VLOOKUP(AD2285,[1]definitions_list_lookup!$Y$12:$Z$15,2,FALSE)</f>
        <v>#N/A</v>
      </c>
      <c r="AF2285" s="5"/>
      <c r="AG2285" s="17" t="e">
        <f>VLOOKUP(AF2285,[1]definitions_list_lookup!$AT$3:$AU$5,2,FALSE)</f>
        <v>#N/A</v>
      </c>
      <c r="AI2285" s="2"/>
      <c r="AJ2285" s="2"/>
      <c r="AK2285" s="54"/>
      <c r="AL2285" s="54"/>
      <c r="AM2285" s="54"/>
      <c r="AN2285" s="54"/>
      <c r="AO2285" s="54"/>
      <c r="AP2285" s="54"/>
      <c r="AQ2285" s="54"/>
      <c r="AR2285" s="54"/>
      <c r="AS2285" s="54"/>
      <c r="AT2285" s="55"/>
      <c r="AU2285" s="55"/>
      <c r="AV2285" s="55"/>
      <c r="AW2285" s="55"/>
      <c r="AX2285" s="56" t="e">
        <f t="shared" si="76"/>
        <v>#DIV/0!</v>
      </c>
      <c r="AY2285" s="56" t="e">
        <f t="shared" si="77"/>
        <v>#DIV/0!</v>
      </c>
      <c r="AZ2285" s="56" t="e">
        <f t="shared" si="78"/>
        <v>#DIV/0!</v>
      </c>
      <c r="BA2285" s="56" t="e">
        <f t="shared" si="79"/>
        <v>#DIV/0!</v>
      </c>
      <c r="BB2285" s="56" t="e">
        <f t="shared" si="80"/>
        <v>#DIV/0!</v>
      </c>
      <c r="BC2285" s="57" t="e">
        <f t="shared" si="81"/>
        <v>#DIV/0!</v>
      </c>
      <c r="BD2285" s="58" t="e">
        <f t="shared" si="82"/>
        <v>#DIV/0!</v>
      </c>
      <c r="BI2285" s="9" t="e">
        <f>VLOOKUP(BH2285,[1]definitions_list_lookup!$AB$12:$AC$17,2,FALSE)</f>
        <v>#N/A</v>
      </c>
    </row>
    <row r="2286" spans="1:61">
      <c r="A2286" s="8"/>
      <c r="D2286" s="9" t="s">
        <v>10</v>
      </c>
      <c r="G2286" s="10" t="str">
        <f t="shared" si="75"/>
        <v>-</v>
      </c>
      <c r="J2286" s="49" t="e">
        <f>IF(((VLOOKUP($G2286,[1]Depth_Lookup!$A$3:$J$561,9,FALSE))-(I2286/100))&gt;=0,"Good","Too Long")</f>
        <v>#N/A</v>
      </c>
      <c r="K2286" s="50" t="e">
        <f>(VLOOKUP($G2286,[1]Depth_Lookup!$A$3:$J$561,10,FALSE))+(H2286/100)</f>
        <v>#N/A</v>
      </c>
      <c r="L2286" s="50" t="e">
        <f>(VLOOKUP($G2286,[1]Depth_Lookup!$A$3:$J$561,10,FALSE))+(I2286/100)</f>
        <v>#N/A</v>
      </c>
      <c r="R2286" s="9"/>
      <c r="S2286" s="17"/>
      <c r="U2286" s="5"/>
      <c r="V2286" s="9"/>
      <c r="W2286" s="9"/>
      <c r="X2286" s="10" t="e">
        <f>VLOOKUP(W2286,[1]definitions_list_lookup!$V$12:$W$15,2,FALSE)</f>
        <v>#N/A</v>
      </c>
      <c r="Y2286" s="5"/>
      <c r="Z2286" s="17" t="e">
        <f>VLOOKUP(Y2286,[1]definitions_list_lookup!$AT$3:$AU$5,2,FALSE)</f>
        <v>#N/A</v>
      </c>
      <c r="AA2286" s="52"/>
      <c r="AC2286" s="9"/>
      <c r="AE2286" s="10" t="e">
        <f>VLOOKUP(AD2286,[1]definitions_list_lookup!$Y$12:$Z$15,2,FALSE)</f>
        <v>#N/A</v>
      </c>
      <c r="AF2286" s="5"/>
      <c r="AG2286" s="17" t="e">
        <f>VLOOKUP(AF2286,[1]definitions_list_lookup!$AT$3:$AU$5,2,FALSE)</f>
        <v>#N/A</v>
      </c>
      <c r="AI2286" s="2"/>
      <c r="AJ2286" s="2"/>
      <c r="AK2286" s="54"/>
      <c r="AL2286" s="54"/>
      <c r="AM2286" s="54"/>
      <c r="AN2286" s="54"/>
      <c r="AO2286" s="54"/>
      <c r="AP2286" s="54"/>
      <c r="AQ2286" s="54"/>
      <c r="AR2286" s="54"/>
      <c r="AS2286" s="54"/>
      <c r="AT2286" s="55"/>
      <c r="AU2286" s="55"/>
      <c r="AV2286" s="55"/>
      <c r="AW2286" s="55"/>
      <c r="AX2286" s="56" t="e">
        <f t="shared" si="76"/>
        <v>#DIV/0!</v>
      </c>
      <c r="AY2286" s="56" t="e">
        <f t="shared" si="77"/>
        <v>#DIV/0!</v>
      </c>
      <c r="AZ2286" s="56" t="e">
        <f t="shared" si="78"/>
        <v>#DIV/0!</v>
      </c>
      <c r="BA2286" s="56" t="e">
        <f t="shared" si="79"/>
        <v>#DIV/0!</v>
      </c>
      <c r="BB2286" s="56" t="e">
        <f t="shared" si="80"/>
        <v>#DIV/0!</v>
      </c>
      <c r="BC2286" s="57" t="e">
        <f t="shared" si="81"/>
        <v>#DIV/0!</v>
      </c>
      <c r="BD2286" s="58" t="e">
        <f t="shared" si="82"/>
        <v>#DIV/0!</v>
      </c>
      <c r="BI2286" s="9" t="e">
        <f>VLOOKUP(BH2286,[1]definitions_list_lookup!$AB$12:$AC$17,2,FALSE)</f>
        <v>#N/A</v>
      </c>
    </row>
    <row r="2287" spans="1:61">
      <c r="A2287" s="8"/>
      <c r="D2287" s="9" t="s">
        <v>10</v>
      </c>
      <c r="G2287" s="10" t="str">
        <f t="shared" si="75"/>
        <v>-</v>
      </c>
      <c r="J2287" s="49" t="e">
        <f>IF(((VLOOKUP($G2287,[1]Depth_Lookup!$A$3:$J$561,9,FALSE))-(I2287/100))&gt;=0,"Good","Too Long")</f>
        <v>#N/A</v>
      </c>
      <c r="K2287" s="50" t="e">
        <f>(VLOOKUP($G2287,[1]Depth_Lookup!$A$3:$J$561,10,FALSE))+(H2287/100)</f>
        <v>#N/A</v>
      </c>
      <c r="L2287" s="50" t="e">
        <f>(VLOOKUP($G2287,[1]Depth_Lookup!$A$3:$J$561,10,FALSE))+(I2287/100)</f>
        <v>#N/A</v>
      </c>
      <c r="R2287" s="9"/>
      <c r="S2287" s="17"/>
      <c r="U2287" s="5"/>
      <c r="V2287" s="9"/>
      <c r="W2287" s="9"/>
      <c r="X2287" s="10" t="e">
        <f>VLOOKUP(W2287,[1]definitions_list_lookup!$V$12:$W$15,2,FALSE)</f>
        <v>#N/A</v>
      </c>
      <c r="Y2287" s="5"/>
      <c r="Z2287" s="17" t="e">
        <f>VLOOKUP(Y2287,[1]definitions_list_lookup!$AT$3:$AU$5,2,FALSE)</f>
        <v>#N/A</v>
      </c>
      <c r="AA2287" s="52"/>
      <c r="AC2287" s="9"/>
      <c r="AE2287" s="10" t="e">
        <f>VLOOKUP(AD2287,[1]definitions_list_lookup!$Y$12:$Z$15,2,FALSE)</f>
        <v>#N/A</v>
      </c>
      <c r="AF2287" s="5"/>
      <c r="AG2287" s="17" t="e">
        <f>VLOOKUP(AF2287,[1]definitions_list_lookup!$AT$3:$AU$5,2,FALSE)</f>
        <v>#N/A</v>
      </c>
      <c r="AI2287" s="2"/>
      <c r="AJ2287" s="2"/>
      <c r="AK2287" s="54"/>
      <c r="AL2287" s="54"/>
      <c r="AM2287" s="54"/>
      <c r="AN2287" s="54"/>
      <c r="AO2287" s="54"/>
      <c r="AP2287" s="54"/>
      <c r="AQ2287" s="54"/>
      <c r="AR2287" s="54"/>
      <c r="AS2287" s="54"/>
      <c r="AT2287" s="55"/>
      <c r="AU2287" s="55"/>
      <c r="AV2287" s="55"/>
      <c r="AW2287" s="55"/>
      <c r="AX2287" s="56" t="e">
        <f t="shared" si="76"/>
        <v>#DIV/0!</v>
      </c>
      <c r="AY2287" s="56" t="e">
        <f t="shared" si="77"/>
        <v>#DIV/0!</v>
      </c>
      <c r="AZ2287" s="56" t="e">
        <f t="shared" si="78"/>
        <v>#DIV/0!</v>
      </c>
      <c r="BA2287" s="56" t="e">
        <f t="shared" si="79"/>
        <v>#DIV/0!</v>
      </c>
      <c r="BB2287" s="56" t="e">
        <f t="shared" si="80"/>
        <v>#DIV/0!</v>
      </c>
      <c r="BC2287" s="57" t="e">
        <f t="shared" si="81"/>
        <v>#DIV/0!</v>
      </c>
      <c r="BD2287" s="58" t="e">
        <f t="shared" si="82"/>
        <v>#DIV/0!</v>
      </c>
      <c r="BI2287" s="9" t="e">
        <f>VLOOKUP(BH2287,[1]definitions_list_lookup!$AB$12:$AC$17,2,FALSE)</f>
        <v>#N/A</v>
      </c>
    </row>
    <row r="2288" spans="1:61">
      <c r="A2288" s="8"/>
      <c r="D2288" s="9" t="s">
        <v>10</v>
      </c>
      <c r="G2288" s="10" t="str">
        <f t="shared" si="75"/>
        <v>-</v>
      </c>
      <c r="J2288" s="49" t="e">
        <f>IF(((VLOOKUP($G2288,[1]Depth_Lookup!$A$3:$J$561,9,FALSE))-(I2288/100))&gt;=0,"Good","Too Long")</f>
        <v>#N/A</v>
      </c>
      <c r="K2288" s="50" t="e">
        <f>(VLOOKUP($G2288,[1]Depth_Lookup!$A$3:$J$561,10,FALSE))+(H2288/100)</f>
        <v>#N/A</v>
      </c>
      <c r="L2288" s="50" t="e">
        <f>(VLOOKUP($G2288,[1]Depth_Lookup!$A$3:$J$561,10,FALSE))+(I2288/100)</f>
        <v>#N/A</v>
      </c>
      <c r="R2288" s="9"/>
      <c r="S2288" s="17"/>
      <c r="U2288" s="5"/>
      <c r="V2288" s="9"/>
      <c r="W2288" s="9"/>
      <c r="X2288" s="10" t="e">
        <f>VLOOKUP(W2288,[1]definitions_list_lookup!$V$12:$W$15,2,FALSE)</f>
        <v>#N/A</v>
      </c>
      <c r="Y2288" s="5"/>
      <c r="Z2288" s="17" t="e">
        <f>VLOOKUP(Y2288,[1]definitions_list_lookup!$AT$3:$AU$5,2,FALSE)</f>
        <v>#N/A</v>
      </c>
      <c r="AA2288" s="52"/>
      <c r="AC2288" s="9"/>
      <c r="AE2288" s="10" t="e">
        <f>VLOOKUP(AD2288,[1]definitions_list_lookup!$Y$12:$Z$15,2,FALSE)</f>
        <v>#N/A</v>
      </c>
      <c r="AF2288" s="5"/>
      <c r="AG2288" s="17" t="e">
        <f>VLOOKUP(AF2288,[1]definitions_list_lookup!$AT$3:$AU$5,2,FALSE)</f>
        <v>#N/A</v>
      </c>
      <c r="AI2288" s="2"/>
      <c r="AJ2288" s="2"/>
      <c r="AK2288" s="54"/>
      <c r="AL2288" s="54"/>
      <c r="AM2288" s="54"/>
      <c r="AN2288" s="54"/>
      <c r="AO2288" s="54"/>
      <c r="AP2288" s="54"/>
      <c r="AQ2288" s="54"/>
      <c r="AR2288" s="54"/>
      <c r="AS2288" s="54"/>
      <c r="AT2288" s="55"/>
      <c r="AU2288" s="55"/>
      <c r="AV2288" s="55"/>
      <c r="AW2288" s="55"/>
      <c r="AX2288" s="56" t="e">
        <f t="shared" si="76"/>
        <v>#DIV/0!</v>
      </c>
      <c r="AY2288" s="56" t="e">
        <f t="shared" si="77"/>
        <v>#DIV/0!</v>
      </c>
      <c r="AZ2288" s="56" t="e">
        <f t="shared" si="78"/>
        <v>#DIV/0!</v>
      </c>
      <c r="BA2288" s="56" t="e">
        <f t="shared" si="79"/>
        <v>#DIV/0!</v>
      </c>
      <c r="BB2288" s="56" t="e">
        <f t="shared" si="80"/>
        <v>#DIV/0!</v>
      </c>
      <c r="BC2288" s="57" t="e">
        <f t="shared" si="81"/>
        <v>#DIV/0!</v>
      </c>
      <c r="BD2288" s="58" t="e">
        <f t="shared" si="82"/>
        <v>#DIV/0!</v>
      </c>
      <c r="BI2288" s="9" t="e">
        <f>VLOOKUP(BH2288,[1]definitions_list_lookup!$AB$12:$AC$17,2,FALSE)</f>
        <v>#N/A</v>
      </c>
    </row>
    <row r="2289" spans="1:61">
      <c r="A2289" s="8"/>
      <c r="D2289" s="9" t="s">
        <v>10</v>
      </c>
      <c r="G2289" s="10" t="str">
        <f t="shared" si="75"/>
        <v>-</v>
      </c>
      <c r="J2289" s="49" t="e">
        <f>IF(((VLOOKUP($G2289,[1]Depth_Lookup!$A$3:$J$561,9,FALSE))-(I2289/100))&gt;=0,"Good","Too Long")</f>
        <v>#N/A</v>
      </c>
      <c r="K2289" s="50" t="e">
        <f>(VLOOKUP($G2289,[1]Depth_Lookup!$A$3:$J$561,10,FALSE))+(H2289/100)</f>
        <v>#N/A</v>
      </c>
      <c r="L2289" s="50" t="e">
        <f>(VLOOKUP($G2289,[1]Depth_Lookup!$A$3:$J$561,10,FALSE))+(I2289/100)</f>
        <v>#N/A</v>
      </c>
      <c r="R2289" s="9"/>
      <c r="S2289" s="17"/>
      <c r="U2289" s="5"/>
      <c r="V2289" s="9"/>
      <c r="W2289" s="9"/>
      <c r="X2289" s="10" t="e">
        <f>VLOOKUP(W2289,[1]definitions_list_lookup!$V$12:$W$15,2,FALSE)</f>
        <v>#N/A</v>
      </c>
      <c r="Y2289" s="5"/>
      <c r="Z2289" s="17" t="e">
        <f>VLOOKUP(Y2289,[1]definitions_list_lookup!$AT$3:$AU$5,2,FALSE)</f>
        <v>#N/A</v>
      </c>
      <c r="AA2289" s="52"/>
      <c r="AC2289" s="9"/>
      <c r="AE2289" s="10" t="e">
        <f>VLOOKUP(AD2289,[1]definitions_list_lookup!$Y$12:$Z$15,2,FALSE)</f>
        <v>#N/A</v>
      </c>
      <c r="AF2289" s="5"/>
      <c r="AG2289" s="17" t="e">
        <f>VLOOKUP(AF2289,[1]definitions_list_lookup!$AT$3:$AU$5,2,FALSE)</f>
        <v>#N/A</v>
      </c>
      <c r="AI2289" s="2"/>
      <c r="AJ2289" s="2"/>
      <c r="AK2289" s="54"/>
      <c r="AL2289" s="54"/>
      <c r="AM2289" s="54"/>
      <c r="AN2289" s="54"/>
      <c r="AO2289" s="54"/>
      <c r="AP2289" s="54"/>
      <c r="AQ2289" s="54"/>
      <c r="AR2289" s="54"/>
      <c r="AS2289" s="54"/>
      <c r="AT2289" s="55"/>
      <c r="AU2289" s="55"/>
      <c r="AV2289" s="55"/>
      <c r="AW2289" s="55"/>
      <c r="AX2289" s="56" t="e">
        <f t="shared" si="76"/>
        <v>#DIV/0!</v>
      </c>
      <c r="AY2289" s="56" t="e">
        <f t="shared" si="77"/>
        <v>#DIV/0!</v>
      </c>
      <c r="AZ2289" s="56" t="e">
        <f t="shared" si="78"/>
        <v>#DIV/0!</v>
      </c>
      <c r="BA2289" s="56" t="e">
        <f t="shared" si="79"/>
        <v>#DIV/0!</v>
      </c>
      <c r="BB2289" s="56" t="e">
        <f t="shared" si="80"/>
        <v>#DIV/0!</v>
      </c>
      <c r="BC2289" s="57" t="e">
        <f t="shared" si="81"/>
        <v>#DIV/0!</v>
      </c>
      <c r="BD2289" s="58" t="e">
        <f t="shared" si="82"/>
        <v>#DIV/0!</v>
      </c>
      <c r="BI2289" s="9" t="e">
        <f>VLOOKUP(BH2289,[1]definitions_list_lookup!$AB$12:$AC$17,2,FALSE)</f>
        <v>#N/A</v>
      </c>
    </row>
    <row r="2290" spans="1:61">
      <c r="A2290" s="8"/>
      <c r="D2290" s="9" t="s">
        <v>10</v>
      </c>
      <c r="G2290" s="10" t="str">
        <f t="shared" si="75"/>
        <v>-</v>
      </c>
      <c r="J2290" s="49" t="e">
        <f>IF(((VLOOKUP($G2290,[1]Depth_Lookup!$A$3:$J$561,9,FALSE))-(I2290/100))&gt;=0,"Good","Too Long")</f>
        <v>#N/A</v>
      </c>
      <c r="K2290" s="50" t="e">
        <f>(VLOOKUP($G2290,[1]Depth_Lookup!$A$3:$J$561,10,FALSE))+(H2290/100)</f>
        <v>#N/A</v>
      </c>
      <c r="L2290" s="50" t="e">
        <f>(VLOOKUP($G2290,[1]Depth_Lookup!$A$3:$J$561,10,FALSE))+(I2290/100)</f>
        <v>#N/A</v>
      </c>
      <c r="R2290" s="9"/>
      <c r="S2290" s="17"/>
      <c r="U2290" s="5"/>
      <c r="V2290" s="9"/>
      <c r="W2290" s="9"/>
      <c r="X2290" s="10" t="e">
        <f>VLOOKUP(W2290,[1]definitions_list_lookup!$V$12:$W$15,2,FALSE)</f>
        <v>#N/A</v>
      </c>
      <c r="Y2290" s="5"/>
      <c r="Z2290" s="17" t="e">
        <f>VLOOKUP(Y2290,[1]definitions_list_lookup!$AT$3:$AU$5,2,FALSE)</f>
        <v>#N/A</v>
      </c>
      <c r="AA2290" s="52"/>
      <c r="AC2290" s="9"/>
      <c r="AE2290" s="10" t="e">
        <f>VLOOKUP(AD2290,[1]definitions_list_lookup!$Y$12:$Z$15,2,FALSE)</f>
        <v>#N/A</v>
      </c>
      <c r="AF2290" s="5"/>
      <c r="AG2290" s="17" t="e">
        <f>VLOOKUP(AF2290,[1]definitions_list_lookup!$AT$3:$AU$5,2,FALSE)</f>
        <v>#N/A</v>
      </c>
      <c r="AI2290" s="2"/>
      <c r="AJ2290" s="2"/>
      <c r="AK2290" s="54"/>
      <c r="AL2290" s="54"/>
      <c r="AM2290" s="54"/>
      <c r="AN2290" s="54"/>
      <c r="AO2290" s="54"/>
      <c r="AP2290" s="54"/>
      <c r="AQ2290" s="54"/>
      <c r="AR2290" s="54"/>
      <c r="AS2290" s="54"/>
      <c r="AT2290" s="55"/>
      <c r="AU2290" s="55"/>
      <c r="AV2290" s="55"/>
      <c r="AW2290" s="55"/>
      <c r="AX2290" s="56" t="e">
        <f t="shared" si="76"/>
        <v>#DIV/0!</v>
      </c>
      <c r="AY2290" s="56" t="e">
        <f t="shared" si="77"/>
        <v>#DIV/0!</v>
      </c>
      <c r="AZ2290" s="56" t="e">
        <f t="shared" si="78"/>
        <v>#DIV/0!</v>
      </c>
      <c r="BA2290" s="56" t="e">
        <f t="shared" si="79"/>
        <v>#DIV/0!</v>
      </c>
      <c r="BB2290" s="56" t="e">
        <f t="shared" si="80"/>
        <v>#DIV/0!</v>
      </c>
      <c r="BC2290" s="57" t="e">
        <f t="shared" si="81"/>
        <v>#DIV/0!</v>
      </c>
      <c r="BD2290" s="58" t="e">
        <f t="shared" si="82"/>
        <v>#DIV/0!</v>
      </c>
      <c r="BI2290" s="9" t="e">
        <f>VLOOKUP(BH2290,[1]definitions_list_lookup!$AB$12:$AC$17,2,FALSE)</f>
        <v>#N/A</v>
      </c>
    </row>
    <row r="2291" spans="1:61">
      <c r="A2291" s="8"/>
      <c r="D2291" s="9" t="s">
        <v>10</v>
      </c>
      <c r="G2291" s="10" t="str">
        <f t="shared" si="75"/>
        <v>-</v>
      </c>
      <c r="J2291" s="49" t="e">
        <f>IF(((VLOOKUP($G2291,[1]Depth_Lookup!$A$3:$J$561,9,FALSE))-(I2291/100))&gt;=0,"Good","Too Long")</f>
        <v>#N/A</v>
      </c>
      <c r="K2291" s="50" t="e">
        <f>(VLOOKUP($G2291,[1]Depth_Lookup!$A$3:$J$561,10,FALSE))+(H2291/100)</f>
        <v>#N/A</v>
      </c>
      <c r="L2291" s="50" t="e">
        <f>(VLOOKUP($G2291,[1]Depth_Lookup!$A$3:$J$561,10,FALSE))+(I2291/100)</f>
        <v>#N/A</v>
      </c>
      <c r="R2291" s="9"/>
      <c r="S2291" s="17"/>
      <c r="U2291" s="5"/>
      <c r="V2291" s="9"/>
      <c r="W2291" s="9"/>
      <c r="X2291" s="10" t="e">
        <f>VLOOKUP(W2291,[1]definitions_list_lookup!$V$12:$W$15,2,FALSE)</f>
        <v>#N/A</v>
      </c>
      <c r="Y2291" s="5"/>
      <c r="Z2291" s="17" t="e">
        <f>VLOOKUP(Y2291,[1]definitions_list_lookup!$AT$3:$AU$5,2,FALSE)</f>
        <v>#N/A</v>
      </c>
      <c r="AA2291" s="52"/>
      <c r="AC2291" s="9"/>
      <c r="AE2291" s="10" t="e">
        <f>VLOOKUP(AD2291,[1]definitions_list_lookup!$Y$12:$Z$15,2,FALSE)</f>
        <v>#N/A</v>
      </c>
      <c r="AF2291" s="5"/>
      <c r="AG2291" s="17" t="e">
        <f>VLOOKUP(AF2291,[1]definitions_list_lookup!$AT$3:$AU$5,2,FALSE)</f>
        <v>#N/A</v>
      </c>
      <c r="AI2291" s="2"/>
      <c r="AJ2291" s="2"/>
      <c r="AK2291" s="54"/>
      <c r="AL2291" s="54"/>
      <c r="AM2291" s="54"/>
      <c r="AN2291" s="54"/>
      <c r="AO2291" s="54"/>
      <c r="AP2291" s="54"/>
      <c r="AQ2291" s="54"/>
      <c r="AR2291" s="54"/>
      <c r="AS2291" s="54"/>
      <c r="AT2291" s="55"/>
      <c r="AU2291" s="55"/>
      <c r="AV2291" s="55"/>
      <c r="AW2291" s="55"/>
      <c r="AX2291" s="56" t="e">
        <f t="shared" si="76"/>
        <v>#DIV/0!</v>
      </c>
      <c r="AY2291" s="56" t="e">
        <f t="shared" si="77"/>
        <v>#DIV/0!</v>
      </c>
      <c r="AZ2291" s="56" t="e">
        <f t="shared" si="78"/>
        <v>#DIV/0!</v>
      </c>
      <c r="BA2291" s="56" t="e">
        <f t="shared" si="79"/>
        <v>#DIV/0!</v>
      </c>
      <c r="BB2291" s="56" t="e">
        <f t="shared" si="80"/>
        <v>#DIV/0!</v>
      </c>
      <c r="BC2291" s="57" t="e">
        <f t="shared" si="81"/>
        <v>#DIV/0!</v>
      </c>
      <c r="BD2291" s="58" t="e">
        <f t="shared" si="82"/>
        <v>#DIV/0!</v>
      </c>
      <c r="BI2291" s="9" t="e">
        <f>VLOOKUP(BH2291,[1]definitions_list_lookup!$AB$12:$AC$17,2,FALSE)</f>
        <v>#N/A</v>
      </c>
    </row>
    <row r="2292" spans="1:61">
      <c r="A2292" s="8"/>
      <c r="D2292" s="9" t="s">
        <v>10</v>
      </c>
      <c r="G2292" s="10" t="str">
        <f t="shared" si="75"/>
        <v>-</v>
      </c>
      <c r="J2292" s="49" t="e">
        <f>IF(((VLOOKUP($G2292,[1]Depth_Lookup!$A$3:$J$561,9,FALSE))-(I2292/100))&gt;=0,"Good","Too Long")</f>
        <v>#N/A</v>
      </c>
      <c r="K2292" s="50" t="e">
        <f>(VLOOKUP($G2292,[1]Depth_Lookup!$A$3:$J$561,10,FALSE))+(H2292/100)</f>
        <v>#N/A</v>
      </c>
      <c r="L2292" s="50" t="e">
        <f>(VLOOKUP($G2292,[1]Depth_Lookup!$A$3:$J$561,10,FALSE))+(I2292/100)</f>
        <v>#N/A</v>
      </c>
      <c r="R2292" s="9"/>
      <c r="S2292" s="17"/>
      <c r="U2292" s="5"/>
      <c r="V2292" s="9"/>
      <c r="W2292" s="9"/>
      <c r="X2292" s="10" t="e">
        <f>VLOOKUP(W2292,[1]definitions_list_lookup!$V$12:$W$15,2,FALSE)</f>
        <v>#N/A</v>
      </c>
      <c r="Y2292" s="5"/>
      <c r="Z2292" s="17" t="e">
        <f>VLOOKUP(Y2292,[1]definitions_list_lookup!$AT$3:$AU$5,2,FALSE)</f>
        <v>#N/A</v>
      </c>
      <c r="AA2292" s="52"/>
      <c r="AC2292" s="9"/>
      <c r="AE2292" s="10" t="e">
        <f>VLOOKUP(AD2292,[1]definitions_list_lookup!$Y$12:$Z$15,2,FALSE)</f>
        <v>#N/A</v>
      </c>
      <c r="AF2292" s="5"/>
      <c r="AG2292" s="17" t="e">
        <f>VLOOKUP(AF2292,[1]definitions_list_lookup!$AT$3:$AU$5,2,FALSE)</f>
        <v>#N/A</v>
      </c>
      <c r="AI2292" s="2"/>
      <c r="AJ2292" s="2"/>
      <c r="AK2292" s="54"/>
      <c r="AL2292" s="54"/>
      <c r="AM2292" s="54"/>
      <c r="AN2292" s="54"/>
      <c r="AO2292" s="54"/>
      <c r="AP2292" s="54"/>
      <c r="AQ2292" s="54"/>
      <c r="AR2292" s="54"/>
      <c r="AS2292" s="54"/>
      <c r="AT2292" s="55"/>
      <c r="AU2292" s="55"/>
      <c r="AV2292" s="55"/>
      <c r="AW2292" s="55"/>
      <c r="AX2292" s="56" t="e">
        <f t="shared" si="76"/>
        <v>#DIV/0!</v>
      </c>
      <c r="AY2292" s="56" t="e">
        <f t="shared" si="77"/>
        <v>#DIV/0!</v>
      </c>
      <c r="AZ2292" s="56" t="e">
        <f t="shared" si="78"/>
        <v>#DIV/0!</v>
      </c>
      <c r="BA2292" s="56" t="e">
        <f t="shared" si="79"/>
        <v>#DIV/0!</v>
      </c>
      <c r="BB2292" s="56" t="e">
        <f t="shared" si="80"/>
        <v>#DIV/0!</v>
      </c>
      <c r="BC2292" s="57" t="e">
        <f t="shared" si="81"/>
        <v>#DIV/0!</v>
      </c>
      <c r="BD2292" s="58" t="e">
        <f t="shared" si="82"/>
        <v>#DIV/0!</v>
      </c>
      <c r="BI2292" s="9" t="e">
        <f>VLOOKUP(BH2292,[1]definitions_list_lookup!$AB$12:$AC$17,2,FALSE)</f>
        <v>#N/A</v>
      </c>
    </row>
    <row r="2293" spans="1:61">
      <c r="A2293" s="8"/>
      <c r="D2293" s="9" t="s">
        <v>10</v>
      </c>
      <c r="G2293" s="10" t="str">
        <f t="shared" si="75"/>
        <v>-</v>
      </c>
      <c r="J2293" s="49" t="e">
        <f>IF(((VLOOKUP($G2293,[1]Depth_Lookup!$A$3:$J$561,9,FALSE))-(I2293/100))&gt;=0,"Good","Too Long")</f>
        <v>#N/A</v>
      </c>
      <c r="K2293" s="50" t="e">
        <f>(VLOOKUP($G2293,[1]Depth_Lookup!$A$3:$J$561,10,FALSE))+(H2293/100)</f>
        <v>#N/A</v>
      </c>
      <c r="L2293" s="50" t="e">
        <f>(VLOOKUP($G2293,[1]Depth_Lookup!$A$3:$J$561,10,FALSE))+(I2293/100)</f>
        <v>#N/A</v>
      </c>
      <c r="R2293" s="9"/>
      <c r="S2293" s="17"/>
      <c r="U2293" s="5"/>
      <c r="V2293" s="9"/>
      <c r="W2293" s="9"/>
      <c r="X2293" s="10" t="e">
        <f>VLOOKUP(W2293,[1]definitions_list_lookup!$V$12:$W$15,2,FALSE)</f>
        <v>#N/A</v>
      </c>
      <c r="Y2293" s="5"/>
      <c r="Z2293" s="17" t="e">
        <f>VLOOKUP(Y2293,[1]definitions_list_lookup!$AT$3:$AU$5,2,FALSE)</f>
        <v>#N/A</v>
      </c>
      <c r="AA2293" s="52"/>
      <c r="AC2293" s="9"/>
      <c r="AE2293" s="10" t="e">
        <f>VLOOKUP(AD2293,[1]definitions_list_lookup!$Y$12:$Z$15,2,FALSE)</f>
        <v>#N/A</v>
      </c>
      <c r="AF2293" s="5"/>
      <c r="AG2293" s="17" t="e">
        <f>VLOOKUP(AF2293,[1]definitions_list_lookup!$AT$3:$AU$5,2,FALSE)</f>
        <v>#N/A</v>
      </c>
      <c r="AI2293" s="2"/>
      <c r="AJ2293" s="2"/>
      <c r="AK2293" s="54"/>
      <c r="AL2293" s="54"/>
      <c r="AM2293" s="54"/>
      <c r="AN2293" s="54"/>
      <c r="AO2293" s="54"/>
      <c r="AP2293" s="54"/>
      <c r="AQ2293" s="54"/>
      <c r="AR2293" s="54"/>
      <c r="AS2293" s="54"/>
      <c r="AT2293" s="55"/>
      <c r="AU2293" s="55"/>
      <c r="AV2293" s="55"/>
      <c r="AW2293" s="55"/>
      <c r="AX2293" s="56" t="e">
        <f t="shared" si="76"/>
        <v>#DIV/0!</v>
      </c>
      <c r="AY2293" s="56" t="e">
        <f t="shared" si="77"/>
        <v>#DIV/0!</v>
      </c>
      <c r="AZ2293" s="56" t="e">
        <f t="shared" si="78"/>
        <v>#DIV/0!</v>
      </c>
      <c r="BA2293" s="56" t="e">
        <f t="shared" si="79"/>
        <v>#DIV/0!</v>
      </c>
      <c r="BB2293" s="56" t="e">
        <f t="shared" si="80"/>
        <v>#DIV/0!</v>
      </c>
      <c r="BC2293" s="57" t="e">
        <f t="shared" si="81"/>
        <v>#DIV/0!</v>
      </c>
      <c r="BD2293" s="58" t="e">
        <f t="shared" si="82"/>
        <v>#DIV/0!</v>
      </c>
      <c r="BI2293" s="9" t="e">
        <f>VLOOKUP(BH2293,[1]definitions_list_lookup!$AB$12:$AC$17,2,FALSE)</f>
        <v>#N/A</v>
      </c>
    </row>
    <row r="2294" spans="1:61">
      <c r="A2294" s="8"/>
      <c r="D2294" s="9" t="s">
        <v>10</v>
      </c>
      <c r="G2294" s="10" t="str">
        <f t="shared" si="75"/>
        <v>-</v>
      </c>
      <c r="J2294" s="49" t="e">
        <f>IF(((VLOOKUP($G2294,[1]Depth_Lookup!$A$3:$J$561,9,FALSE))-(I2294/100))&gt;=0,"Good","Too Long")</f>
        <v>#N/A</v>
      </c>
      <c r="K2294" s="50" t="e">
        <f>(VLOOKUP($G2294,[1]Depth_Lookup!$A$3:$J$561,10,FALSE))+(H2294/100)</f>
        <v>#N/A</v>
      </c>
      <c r="L2294" s="50" t="e">
        <f>(VLOOKUP($G2294,[1]Depth_Lookup!$A$3:$J$561,10,FALSE))+(I2294/100)</f>
        <v>#N/A</v>
      </c>
      <c r="R2294" s="9"/>
      <c r="S2294" s="17"/>
      <c r="U2294" s="5"/>
      <c r="V2294" s="9"/>
      <c r="W2294" s="9"/>
      <c r="X2294" s="10" t="e">
        <f>VLOOKUP(W2294,[1]definitions_list_lookup!$V$12:$W$15,2,FALSE)</f>
        <v>#N/A</v>
      </c>
      <c r="Y2294" s="5"/>
      <c r="Z2294" s="17" t="e">
        <f>VLOOKUP(Y2294,[1]definitions_list_lookup!$AT$3:$AU$5,2,FALSE)</f>
        <v>#N/A</v>
      </c>
      <c r="AA2294" s="52"/>
      <c r="AC2294" s="9"/>
      <c r="AE2294" s="10" t="e">
        <f>VLOOKUP(AD2294,[1]definitions_list_lookup!$Y$12:$Z$15,2,FALSE)</f>
        <v>#N/A</v>
      </c>
      <c r="AF2294" s="5"/>
      <c r="AG2294" s="17" t="e">
        <f>VLOOKUP(AF2294,[1]definitions_list_lookup!$AT$3:$AU$5,2,FALSE)</f>
        <v>#N/A</v>
      </c>
      <c r="AI2294" s="2"/>
      <c r="AJ2294" s="2"/>
      <c r="AK2294" s="54"/>
      <c r="AL2294" s="54"/>
      <c r="AM2294" s="54"/>
      <c r="AN2294" s="54"/>
      <c r="AO2294" s="54"/>
      <c r="AP2294" s="54"/>
      <c r="AQ2294" s="54"/>
      <c r="AR2294" s="54"/>
      <c r="AS2294" s="54"/>
      <c r="AT2294" s="55"/>
      <c r="AU2294" s="55"/>
      <c r="AV2294" s="55"/>
      <c r="AW2294" s="55"/>
      <c r="AX2294" s="56" t="e">
        <f t="shared" si="76"/>
        <v>#DIV/0!</v>
      </c>
      <c r="AY2294" s="56" t="e">
        <f t="shared" si="77"/>
        <v>#DIV/0!</v>
      </c>
      <c r="AZ2294" s="56" t="e">
        <f t="shared" si="78"/>
        <v>#DIV/0!</v>
      </c>
      <c r="BA2294" s="56" t="e">
        <f t="shared" si="79"/>
        <v>#DIV/0!</v>
      </c>
      <c r="BB2294" s="56" t="e">
        <f t="shared" si="80"/>
        <v>#DIV/0!</v>
      </c>
      <c r="BC2294" s="57" t="e">
        <f t="shared" si="81"/>
        <v>#DIV/0!</v>
      </c>
      <c r="BD2294" s="58" t="e">
        <f t="shared" si="82"/>
        <v>#DIV/0!</v>
      </c>
      <c r="BI2294" s="9" t="e">
        <f>VLOOKUP(BH2294,[1]definitions_list_lookup!$AB$12:$AC$17,2,FALSE)</f>
        <v>#N/A</v>
      </c>
    </row>
    <row r="2295" spans="1:61">
      <c r="A2295" s="8"/>
      <c r="D2295" s="9" t="s">
        <v>10</v>
      </c>
      <c r="G2295" s="10" t="str">
        <f t="shared" si="75"/>
        <v>-</v>
      </c>
      <c r="J2295" s="49" t="e">
        <f>IF(((VLOOKUP($G2295,[1]Depth_Lookup!$A$3:$J$561,9,FALSE))-(I2295/100))&gt;=0,"Good","Too Long")</f>
        <v>#N/A</v>
      </c>
      <c r="K2295" s="50" t="e">
        <f>(VLOOKUP($G2295,[1]Depth_Lookup!$A$3:$J$561,10,FALSE))+(H2295/100)</f>
        <v>#N/A</v>
      </c>
      <c r="L2295" s="50" t="e">
        <f>(VLOOKUP($G2295,[1]Depth_Lookup!$A$3:$J$561,10,FALSE))+(I2295/100)</f>
        <v>#N/A</v>
      </c>
      <c r="R2295" s="9"/>
      <c r="S2295" s="17"/>
      <c r="U2295" s="5"/>
      <c r="V2295" s="9"/>
      <c r="W2295" s="9"/>
      <c r="X2295" s="10" t="e">
        <f>VLOOKUP(W2295,[1]definitions_list_lookup!$V$12:$W$15,2,FALSE)</f>
        <v>#N/A</v>
      </c>
      <c r="Y2295" s="5"/>
      <c r="Z2295" s="17" t="e">
        <f>VLOOKUP(Y2295,[1]definitions_list_lookup!$AT$3:$AU$5,2,FALSE)</f>
        <v>#N/A</v>
      </c>
      <c r="AA2295" s="52"/>
      <c r="AC2295" s="9"/>
      <c r="AE2295" s="10" t="e">
        <f>VLOOKUP(AD2295,[1]definitions_list_lookup!$Y$12:$Z$15,2,FALSE)</f>
        <v>#N/A</v>
      </c>
      <c r="AF2295" s="5"/>
      <c r="AG2295" s="17" t="e">
        <f>VLOOKUP(AF2295,[1]definitions_list_lookup!$AT$3:$AU$5,2,FALSE)</f>
        <v>#N/A</v>
      </c>
      <c r="AI2295" s="2"/>
      <c r="AJ2295" s="2"/>
      <c r="AK2295" s="54"/>
      <c r="AL2295" s="54"/>
      <c r="AM2295" s="54"/>
      <c r="AN2295" s="54"/>
      <c r="AO2295" s="54"/>
      <c r="AP2295" s="54"/>
      <c r="AQ2295" s="54"/>
      <c r="AR2295" s="54"/>
      <c r="AS2295" s="54"/>
      <c r="AT2295" s="55"/>
      <c r="AU2295" s="55"/>
      <c r="AV2295" s="55"/>
      <c r="AW2295" s="55"/>
      <c r="AX2295" s="56" t="e">
        <f t="shared" si="76"/>
        <v>#DIV/0!</v>
      </c>
      <c r="AY2295" s="56" t="e">
        <f t="shared" si="77"/>
        <v>#DIV/0!</v>
      </c>
      <c r="AZ2295" s="56" t="e">
        <f t="shared" si="78"/>
        <v>#DIV/0!</v>
      </c>
      <c r="BA2295" s="56" t="e">
        <f t="shared" si="79"/>
        <v>#DIV/0!</v>
      </c>
      <c r="BB2295" s="56" t="e">
        <f t="shared" si="80"/>
        <v>#DIV/0!</v>
      </c>
      <c r="BC2295" s="57" t="e">
        <f t="shared" si="81"/>
        <v>#DIV/0!</v>
      </c>
      <c r="BD2295" s="58" t="e">
        <f t="shared" si="82"/>
        <v>#DIV/0!</v>
      </c>
      <c r="BI2295" s="9" t="e">
        <f>VLOOKUP(BH2295,[1]definitions_list_lookup!$AB$12:$AC$17,2,FALSE)</f>
        <v>#N/A</v>
      </c>
    </row>
    <row r="2296" spans="1:61">
      <c r="A2296" s="8"/>
      <c r="D2296" s="9" t="s">
        <v>10</v>
      </c>
      <c r="G2296" s="10" t="str">
        <f t="shared" si="75"/>
        <v>-</v>
      </c>
      <c r="J2296" s="49" t="e">
        <f>IF(((VLOOKUP($G2296,[1]Depth_Lookup!$A$3:$J$561,9,FALSE))-(I2296/100))&gt;=0,"Good","Too Long")</f>
        <v>#N/A</v>
      </c>
      <c r="K2296" s="50" t="e">
        <f>(VLOOKUP($G2296,[1]Depth_Lookup!$A$3:$J$561,10,FALSE))+(H2296/100)</f>
        <v>#N/A</v>
      </c>
      <c r="L2296" s="50" t="e">
        <f>(VLOOKUP($G2296,[1]Depth_Lookup!$A$3:$J$561,10,FALSE))+(I2296/100)</f>
        <v>#N/A</v>
      </c>
      <c r="R2296" s="9"/>
      <c r="S2296" s="17"/>
      <c r="U2296" s="5"/>
      <c r="V2296" s="9"/>
      <c r="W2296" s="9"/>
      <c r="X2296" s="10" t="e">
        <f>VLOOKUP(W2296,[1]definitions_list_lookup!$V$12:$W$15,2,FALSE)</f>
        <v>#N/A</v>
      </c>
      <c r="Y2296" s="5"/>
      <c r="Z2296" s="17" t="e">
        <f>VLOOKUP(Y2296,[1]definitions_list_lookup!$AT$3:$AU$5,2,FALSE)</f>
        <v>#N/A</v>
      </c>
      <c r="AA2296" s="52"/>
      <c r="AC2296" s="9"/>
      <c r="AE2296" s="10" t="e">
        <f>VLOOKUP(AD2296,[1]definitions_list_lookup!$Y$12:$Z$15,2,FALSE)</f>
        <v>#N/A</v>
      </c>
      <c r="AF2296" s="5"/>
      <c r="AG2296" s="17" t="e">
        <f>VLOOKUP(AF2296,[1]definitions_list_lookup!$AT$3:$AU$5,2,FALSE)</f>
        <v>#N/A</v>
      </c>
      <c r="AI2296" s="2"/>
      <c r="AJ2296" s="2"/>
      <c r="AK2296" s="54"/>
      <c r="AL2296" s="54"/>
      <c r="AM2296" s="54"/>
      <c r="AN2296" s="54"/>
      <c r="AO2296" s="54"/>
      <c r="AP2296" s="54"/>
      <c r="AQ2296" s="54"/>
      <c r="AR2296" s="54"/>
      <c r="AS2296" s="54"/>
      <c r="AT2296" s="55"/>
      <c r="AU2296" s="55"/>
      <c r="AV2296" s="55"/>
      <c r="AW2296" s="55"/>
      <c r="AX2296" s="56" t="e">
        <f t="shared" si="76"/>
        <v>#DIV/0!</v>
      </c>
      <c r="AY2296" s="56" t="e">
        <f t="shared" si="77"/>
        <v>#DIV/0!</v>
      </c>
      <c r="AZ2296" s="56" t="e">
        <f t="shared" si="78"/>
        <v>#DIV/0!</v>
      </c>
      <c r="BA2296" s="56" t="e">
        <f t="shared" si="79"/>
        <v>#DIV/0!</v>
      </c>
      <c r="BB2296" s="56" t="e">
        <f t="shared" si="80"/>
        <v>#DIV/0!</v>
      </c>
      <c r="BC2296" s="57" t="e">
        <f t="shared" si="81"/>
        <v>#DIV/0!</v>
      </c>
      <c r="BD2296" s="58" t="e">
        <f t="shared" si="82"/>
        <v>#DIV/0!</v>
      </c>
      <c r="BI2296" s="9" t="e">
        <f>VLOOKUP(BH2296,[1]definitions_list_lookup!$AB$12:$AC$17,2,FALSE)</f>
        <v>#N/A</v>
      </c>
    </row>
    <row r="2297" spans="1:61">
      <c r="A2297" s="8"/>
      <c r="D2297" s="9" t="s">
        <v>10</v>
      </c>
      <c r="G2297" s="10" t="str">
        <f t="shared" si="75"/>
        <v>-</v>
      </c>
      <c r="J2297" s="49" t="e">
        <f>IF(((VLOOKUP($G2297,[1]Depth_Lookup!$A$3:$J$561,9,FALSE))-(I2297/100))&gt;=0,"Good","Too Long")</f>
        <v>#N/A</v>
      </c>
      <c r="K2297" s="50" t="e">
        <f>(VLOOKUP($G2297,[1]Depth_Lookup!$A$3:$J$561,10,FALSE))+(H2297/100)</f>
        <v>#N/A</v>
      </c>
      <c r="L2297" s="50" t="e">
        <f>(VLOOKUP($G2297,[1]Depth_Lookup!$A$3:$J$561,10,FALSE))+(I2297/100)</f>
        <v>#N/A</v>
      </c>
      <c r="R2297" s="9"/>
      <c r="S2297" s="17"/>
      <c r="U2297" s="5"/>
      <c r="V2297" s="9"/>
      <c r="W2297" s="9"/>
      <c r="X2297" s="10" t="e">
        <f>VLOOKUP(W2297,[1]definitions_list_lookup!$V$12:$W$15,2,FALSE)</f>
        <v>#N/A</v>
      </c>
      <c r="Y2297" s="5"/>
      <c r="Z2297" s="17" t="e">
        <f>VLOOKUP(Y2297,[1]definitions_list_lookup!$AT$3:$AU$5,2,FALSE)</f>
        <v>#N/A</v>
      </c>
      <c r="AA2297" s="52"/>
      <c r="AC2297" s="9"/>
      <c r="AE2297" s="10" t="e">
        <f>VLOOKUP(AD2297,[1]definitions_list_lookup!$Y$12:$Z$15,2,FALSE)</f>
        <v>#N/A</v>
      </c>
      <c r="AF2297" s="5"/>
      <c r="AG2297" s="17" t="e">
        <f>VLOOKUP(AF2297,[1]definitions_list_lookup!$AT$3:$AU$5,2,FALSE)</f>
        <v>#N/A</v>
      </c>
      <c r="AI2297" s="2"/>
      <c r="AJ2297" s="2"/>
      <c r="AK2297" s="54"/>
      <c r="AL2297" s="54"/>
      <c r="AM2297" s="54"/>
      <c r="AN2297" s="54"/>
      <c r="AO2297" s="54"/>
      <c r="AP2297" s="54"/>
      <c r="AQ2297" s="54"/>
      <c r="AR2297" s="54"/>
      <c r="AS2297" s="54"/>
      <c r="AT2297" s="55"/>
      <c r="AU2297" s="55"/>
      <c r="AV2297" s="55"/>
      <c r="AW2297" s="55"/>
      <c r="AX2297" s="56" t="e">
        <f t="shared" si="76"/>
        <v>#DIV/0!</v>
      </c>
      <c r="AY2297" s="56" t="e">
        <f t="shared" si="77"/>
        <v>#DIV/0!</v>
      </c>
      <c r="AZ2297" s="56" t="e">
        <f t="shared" si="78"/>
        <v>#DIV/0!</v>
      </c>
      <c r="BA2297" s="56" t="e">
        <f t="shared" si="79"/>
        <v>#DIV/0!</v>
      </c>
      <c r="BB2297" s="56" t="e">
        <f t="shared" si="80"/>
        <v>#DIV/0!</v>
      </c>
      <c r="BC2297" s="57" t="e">
        <f t="shared" si="81"/>
        <v>#DIV/0!</v>
      </c>
      <c r="BD2297" s="58" t="e">
        <f t="shared" si="82"/>
        <v>#DIV/0!</v>
      </c>
      <c r="BI2297" s="9" t="e">
        <f>VLOOKUP(BH2297,[1]definitions_list_lookup!$AB$12:$AC$17,2,FALSE)</f>
        <v>#N/A</v>
      </c>
    </row>
    <row r="2298" spans="1:61">
      <c r="A2298" s="8"/>
      <c r="D2298" s="9" t="s">
        <v>10</v>
      </c>
      <c r="G2298" s="10" t="str">
        <f t="shared" si="75"/>
        <v>-</v>
      </c>
      <c r="J2298" s="49" t="e">
        <f>IF(((VLOOKUP($G2298,[1]Depth_Lookup!$A$3:$J$561,9,FALSE))-(I2298/100))&gt;=0,"Good","Too Long")</f>
        <v>#N/A</v>
      </c>
      <c r="K2298" s="50" t="e">
        <f>(VLOOKUP($G2298,[1]Depth_Lookup!$A$3:$J$561,10,FALSE))+(H2298/100)</f>
        <v>#N/A</v>
      </c>
      <c r="L2298" s="50" t="e">
        <f>(VLOOKUP($G2298,[1]Depth_Lookup!$A$3:$J$561,10,FALSE))+(I2298/100)</f>
        <v>#N/A</v>
      </c>
      <c r="R2298" s="9"/>
      <c r="S2298" s="17"/>
      <c r="U2298" s="5"/>
      <c r="V2298" s="9"/>
      <c r="W2298" s="9"/>
      <c r="X2298" s="10" t="e">
        <f>VLOOKUP(W2298,[1]definitions_list_lookup!$V$12:$W$15,2,FALSE)</f>
        <v>#N/A</v>
      </c>
      <c r="Y2298" s="5"/>
      <c r="Z2298" s="17" t="e">
        <f>VLOOKUP(Y2298,[1]definitions_list_lookup!$AT$3:$AU$5,2,FALSE)</f>
        <v>#N/A</v>
      </c>
      <c r="AA2298" s="52"/>
      <c r="AC2298" s="9"/>
      <c r="AE2298" s="10" t="e">
        <f>VLOOKUP(AD2298,[1]definitions_list_lookup!$Y$12:$Z$15,2,FALSE)</f>
        <v>#N/A</v>
      </c>
      <c r="AF2298" s="5"/>
      <c r="AG2298" s="17" t="e">
        <f>VLOOKUP(AF2298,[1]definitions_list_lookup!$AT$3:$AU$5,2,FALSE)</f>
        <v>#N/A</v>
      </c>
      <c r="AI2298" s="2"/>
      <c r="AJ2298" s="2"/>
      <c r="AK2298" s="54"/>
      <c r="AL2298" s="54"/>
      <c r="AM2298" s="54"/>
      <c r="AN2298" s="54"/>
      <c r="AO2298" s="54"/>
      <c r="AP2298" s="54"/>
      <c r="AQ2298" s="54"/>
      <c r="AR2298" s="54"/>
      <c r="AS2298" s="54"/>
      <c r="AT2298" s="55"/>
      <c r="AU2298" s="55"/>
      <c r="AV2298" s="55"/>
      <c r="AW2298" s="55"/>
      <c r="AX2298" s="56" t="e">
        <f t="shared" si="76"/>
        <v>#DIV/0!</v>
      </c>
      <c r="AY2298" s="56" t="e">
        <f t="shared" si="77"/>
        <v>#DIV/0!</v>
      </c>
      <c r="AZ2298" s="56" t="e">
        <f t="shared" si="78"/>
        <v>#DIV/0!</v>
      </c>
      <c r="BA2298" s="56" t="e">
        <f t="shared" si="79"/>
        <v>#DIV/0!</v>
      </c>
      <c r="BB2298" s="56" t="e">
        <f t="shared" si="80"/>
        <v>#DIV/0!</v>
      </c>
      <c r="BC2298" s="57" t="e">
        <f t="shared" si="81"/>
        <v>#DIV/0!</v>
      </c>
      <c r="BD2298" s="58" t="e">
        <f t="shared" si="82"/>
        <v>#DIV/0!</v>
      </c>
      <c r="BI2298" s="9" t="e">
        <f>VLOOKUP(BH2298,[1]definitions_list_lookup!$AB$12:$AC$17,2,FALSE)</f>
        <v>#N/A</v>
      </c>
    </row>
    <row r="2299" spans="1:61">
      <c r="A2299" s="8"/>
      <c r="D2299" s="9" t="s">
        <v>10</v>
      </c>
      <c r="G2299" s="10" t="str">
        <f t="shared" si="75"/>
        <v>-</v>
      </c>
      <c r="J2299" s="49" t="e">
        <f>IF(((VLOOKUP($G2299,[1]Depth_Lookup!$A$3:$J$561,9,FALSE))-(I2299/100))&gt;=0,"Good","Too Long")</f>
        <v>#N/A</v>
      </c>
      <c r="K2299" s="50" t="e">
        <f>(VLOOKUP($G2299,[1]Depth_Lookup!$A$3:$J$561,10,FALSE))+(H2299/100)</f>
        <v>#N/A</v>
      </c>
      <c r="L2299" s="50" t="e">
        <f>(VLOOKUP($G2299,[1]Depth_Lookup!$A$3:$J$561,10,FALSE))+(I2299/100)</f>
        <v>#N/A</v>
      </c>
      <c r="R2299" s="9"/>
      <c r="S2299" s="17"/>
      <c r="U2299" s="5"/>
      <c r="V2299" s="9"/>
      <c r="W2299" s="9"/>
      <c r="X2299" s="10" t="e">
        <f>VLOOKUP(W2299,[1]definitions_list_lookup!$V$12:$W$15,2,FALSE)</f>
        <v>#N/A</v>
      </c>
      <c r="Y2299" s="5"/>
      <c r="Z2299" s="17" t="e">
        <f>VLOOKUP(Y2299,[1]definitions_list_lookup!$AT$3:$AU$5,2,FALSE)</f>
        <v>#N/A</v>
      </c>
      <c r="AA2299" s="52"/>
      <c r="AC2299" s="9"/>
      <c r="AE2299" s="10" t="e">
        <f>VLOOKUP(AD2299,[1]definitions_list_lookup!$Y$12:$Z$15,2,FALSE)</f>
        <v>#N/A</v>
      </c>
      <c r="AF2299" s="5"/>
      <c r="AG2299" s="17" t="e">
        <f>VLOOKUP(AF2299,[1]definitions_list_lookup!$AT$3:$AU$5,2,FALSE)</f>
        <v>#N/A</v>
      </c>
      <c r="AI2299" s="2"/>
      <c r="AJ2299" s="2"/>
      <c r="AK2299" s="54"/>
      <c r="AL2299" s="54"/>
      <c r="AM2299" s="54"/>
      <c r="AN2299" s="54"/>
      <c r="AO2299" s="54"/>
      <c r="AP2299" s="54"/>
      <c r="AQ2299" s="54"/>
      <c r="AR2299" s="54"/>
      <c r="AS2299" s="54"/>
      <c r="AT2299" s="55"/>
      <c r="AU2299" s="55"/>
      <c r="AV2299" s="55"/>
      <c r="AW2299" s="55"/>
      <c r="AX2299" s="56" t="e">
        <f t="shared" si="76"/>
        <v>#DIV/0!</v>
      </c>
      <c r="AY2299" s="56" t="e">
        <f t="shared" si="77"/>
        <v>#DIV/0!</v>
      </c>
      <c r="AZ2299" s="56" t="e">
        <f t="shared" si="78"/>
        <v>#DIV/0!</v>
      </c>
      <c r="BA2299" s="56" t="e">
        <f t="shared" si="79"/>
        <v>#DIV/0!</v>
      </c>
      <c r="BB2299" s="56" t="e">
        <f t="shared" si="80"/>
        <v>#DIV/0!</v>
      </c>
      <c r="BC2299" s="57" t="e">
        <f t="shared" si="81"/>
        <v>#DIV/0!</v>
      </c>
      <c r="BD2299" s="58" t="e">
        <f t="shared" si="82"/>
        <v>#DIV/0!</v>
      </c>
      <c r="BI2299" s="9" t="e">
        <f>VLOOKUP(BH2299,[1]definitions_list_lookup!$AB$12:$AC$17,2,FALSE)</f>
        <v>#N/A</v>
      </c>
    </row>
    <row r="2300" spans="1:61">
      <c r="A2300" s="8"/>
      <c r="D2300" s="9" t="s">
        <v>10</v>
      </c>
      <c r="G2300" s="10" t="str">
        <f t="shared" si="75"/>
        <v>-</v>
      </c>
      <c r="J2300" s="49" t="e">
        <f>IF(((VLOOKUP($G2300,[1]Depth_Lookup!$A$3:$J$561,9,FALSE))-(I2300/100))&gt;=0,"Good","Too Long")</f>
        <v>#N/A</v>
      </c>
      <c r="K2300" s="50" t="e">
        <f>(VLOOKUP($G2300,[1]Depth_Lookup!$A$3:$J$561,10,FALSE))+(H2300/100)</f>
        <v>#N/A</v>
      </c>
      <c r="L2300" s="50" t="e">
        <f>(VLOOKUP($G2300,[1]Depth_Lookup!$A$3:$J$561,10,FALSE))+(I2300/100)</f>
        <v>#N/A</v>
      </c>
      <c r="R2300" s="9"/>
      <c r="S2300" s="17"/>
      <c r="U2300" s="5"/>
      <c r="V2300" s="9"/>
      <c r="W2300" s="9"/>
      <c r="X2300" s="10" t="e">
        <f>VLOOKUP(W2300,[1]definitions_list_lookup!$V$12:$W$15,2,FALSE)</f>
        <v>#N/A</v>
      </c>
      <c r="Y2300" s="5"/>
      <c r="Z2300" s="17" t="e">
        <f>VLOOKUP(Y2300,[1]definitions_list_lookup!$AT$3:$AU$5,2,FALSE)</f>
        <v>#N/A</v>
      </c>
      <c r="AA2300" s="52"/>
      <c r="AC2300" s="9"/>
      <c r="AE2300" s="10" t="e">
        <f>VLOOKUP(AD2300,[1]definitions_list_lookup!$Y$12:$Z$15,2,FALSE)</f>
        <v>#N/A</v>
      </c>
      <c r="AF2300" s="5"/>
      <c r="AG2300" s="17" t="e">
        <f>VLOOKUP(AF2300,[1]definitions_list_lookup!$AT$3:$AU$5,2,FALSE)</f>
        <v>#N/A</v>
      </c>
      <c r="AI2300" s="2"/>
      <c r="AJ2300" s="2"/>
      <c r="AK2300" s="54"/>
      <c r="AL2300" s="54"/>
      <c r="AM2300" s="54"/>
      <c r="AN2300" s="54"/>
      <c r="AO2300" s="54"/>
      <c r="AP2300" s="54"/>
      <c r="AQ2300" s="54"/>
      <c r="AR2300" s="54"/>
      <c r="AS2300" s="54"/>
      <c r="AT2300" s="55"/>
      <c r="AU2300" s="55"/>
      <c r="AV2300" s="55"/>
      <c r="AW2300" s="55"/>
      <c r="AX2300" s="56" t="e">
        <f t="shared" si="76"/>
        <v>#DIV/0!</v>
      </c>
      <c r="AY2300" s="56" t="e">
        <f t="shared" si="77"/>
        <v>#DIV/0!</v>
      </c>
      <c r="AZ2300" s="56" t="e">
        <f t="shared" si="78"/>
        <v>#DIV/0!</v>
      </c>
      <c r="BA2300" s="56" t="e">
        <f t="shared" si="79"/>
        <v>#DIV/0!</v>
      </c>
      <c r="BB2300" s="56" t="e">
        <f t="shared" si="80"/>
        <v>#DIV/0!</v>
      </c>
      <c r="BC2300" s="57" t="e">
        <f t="shared" si="81"/>
        <v>#DIV/0!</v>
      </c>
      <c r="BD2300" s="58" t="e">
        <f t="shared" si="82"/>
        <v>#DIV/0!</v>
      </c>
      <c r="BI2300" s="9" t="e">
        <f>VLOOKUP(BH2300,[1]definitions_list_lookup!$AB$12:$AC$17,2,FALSE)</f>
        <v>#N/A</v>
      </c>
    </row>
    <row r="2301" spans="1:61">
      <c r="A2301" s="8"/>
      <c r="D2301" s="9" t="s">
        <v>10</v>
      </c>
      <c r="G2301" s="10" t="str">
        <f t="shared" si="75"/>
        <v>-</v>
      </c>
      <c r="J2301" s="49" t="e">
        <f>IF(((VLOOKUP($G2301,[1]Depth_Lookup!$A$3:$J$561,9,FALSE))-(I2301/100))&gt;=0,"Good","Too Long")</f>
        <v>#N/A</v>
      </c>
      <c r="K2301" s="50" t="e">
        <f>(VLOOKUP($G2301,[1]Depth_Lookup!$A$3:$J$561,10,FALSE))+(H2301/100)</f>
        <v>#N/A</v>
      </c>
      <c r="L2301" s="50" t="e">
        <f>(VLOOKUP($G2301,[1]Depth_Lookup!$A$3:$J$561,10,FALSE))+(I2301/100)</f>
        <v>#N/A</v>
      </c>
      <c r="R2301" s="9"/>
      <c r="S2301" s="17"/>
      <c r="U2301" s="5"/>
      <c r="V2301" s="9"/>
      <c r="W2301" s="9"/>
      <c r="X2301" s="10" t="e">
        <f>VLOOKUP(W2301,[1]definitions_list_lookup!$V$12:$W$15,2,FALSE)</f>
        <v>#N/A</v>
      </c>
      <c r="Y2301" s="5"/>
      <c r="Z2301" s="17" t="e">
        <f>VLOOKUP(Y2301,[1]definitions_list_lookup!$AT$3:$AU$5,2,FALSE)</f>
        <v>#N/A</v>
      </c>
      <c r="AA2301" s="52"/>
      <c r="AC2301" s="9"/>
      <c r="AE2301" s="10" t="e">
        <f>VLOOKUP(AD2301,[1]definitions_list_lookup!$Y$12:$Z$15,2,FALSE)</f>
        <v>#N/A</v>
      </c>
      <c r="AF2301" s="5"/>
      <c r="AG2301" s="17" t="e">
        <f>VLOOKUP(AF2301,[1]definitions_list_lookup!$AT$3:$AU$5,2,FALSE)</f>
        <v>#N/A</v>
      </c>
      <c r="AI2301" s="2"/>
      <c r="AJ2301" s="2"/>
      <c r="AK2301" s="54"/>
      <c r="AL2301" s="54"/>
      <c r="AM2301" s="54"/>
      <c r="AN2301" s="54"/>
      <c r="AO2301" s="54"/>
      <c r="AP2301" s="54"/>
      <c r="AQ2301" s="54"/>
      <c r="AR2301" s="54"/>
      <c r="AS2301" s="54"/>
      <c r="AT2301" s="55"/>
      <c r="AU2301" s="55"/>
      <c r="AV2301" s="55"/>
      <c r="AW2301" s="55"/>
      <c r="AX2301" s="56" t="e">
        <f t="shared" si="76"/>
        <v>#DIV/0!</v>
      </c>
      <c r="AY2301" s="56" t="e">
        <f t="shared" si="77"/>
        <v>#DIV/0!</v>
      </c>
      <c r="AZ2301" s="56" t="e">
        <f t="shared" si="78"/>
        <v>#DIV/0!</v>
      </c>
      <c r="BA2301" s="56" t="e">
        <f t="shared" si="79"/>
        <v>#DIV/0!</v>
      </c>
      <c r="BB2301" s="56" t="e">
        <f t="shared" si="80"/>
        <v>#DIV/0!</v>
      </c>
      <c r="BC2301" s="57" t="e">
        <f t="shared" si="81"/>
        <v>#DIV/0!</v>
      </c>
      <c r="BD2301" s="58" t="e">
        <f t="shared" si="82"/>
        <v>#DIV/0!</v>
      </c>
      <c r="BI2301" s="9" t="e">
        <f>VLOOKUP(BH2301,[1]definitions_list_lookup!$AB$12:$AC$17,2,FALSE)</f>
        <v>#N/A</v>
      </c>
    </row>
    <row r="2302" spans="1:61">
      <c r="A2302" s="8"/>
      <c r="D2302" s="9" t="s">
        <v>10</v>
      </c>
      <c r="G2302" s="10" t="str">
        <f t="shared" si="75"/>
        <v>-</v>
      </c>
      <c r="J2302" s="49" t="e">
        <f>IF(((VLOOKUP($G2302,[1]Depth_Lookup!$A$3:$J$561,9,FALSE))-(I2302/100))&gt;=0,"Good","Too Long")</f>
        <v>#N/A</v>
      </c>
      <c r="K2302" s="50" t="e">
        <f>(VLOOKUP($G2302,[1]Depth_Lookup!$A$3:$J$561,10,FALSE))+(H2302/100)</f>
        <v>#N/A</v>
      </c>
      <c r="L2302" s="50" t="e">
        <f>(VLOOKUP($G2302,[1]Depth_Lookup!$A$3:$J$561,10,FALSE))+(I2302/100)</f>
        <v>#N/A</v>
      </c>
      <c r="R2302" s="9"/>
      <c r="S2302" s="17"/>
      <c r="U2302" s="5"/>
      <c r="V2302" s="9"/>
      <c r="W2302" s="9"/>
      <c r="X2302" s="10" t="e">
        <f>VLOOKUP(W2302,[1]definitions_list_lookup!$V$12:$W$15,2,FALSE)</f>
        <v>#N/A</v>
      </c>
      <c r="Y2302" s="5"/>
      <c r="Z2302" s="17" t="e">
        <f>VLOOKUP(Y2302,[1]definitions_list_lookup!$AT$3:$AU$5,2,FALSE)</f>
        <v>#N/A</v>
      </c>
      <c r="AA2302" s="52"/>
      <c r="AC2302" s="9"/>
      <c r="AE2302" s="10" t="e">
        <f>VLOOKUP(AD2302,[1]definitions_list_lookup!$Y$12:$Z$15,2,FALSE)</f>
        <v>#N/A</v>
      </c>
      <c r="AF2302" s="5"/>
      <c r="AG2302" s="17" t="e">
        <f>VLOOKUP(AF2302,[1]definitions_list_lookup!$AT$3:$AU$5,2,FALSE)</f>
        <v>#N/A</v>
      </c>
      <c r="AI2302" s="2"/>
      <c r="AJ2302" s="2"/>
      <c r="AK2302" s="54"/>
      <c r="AL2302" s="54"/>
      <c r="AM2302" s="54"/>
      <c r="AN2302" s="54"/>
      <c r="AO2302" s="54"/>
      <c r="AP2302" s="54"/>
      <c r="AQ2302" s="54"/>
      <c r="AR2302" s="54"/>
      <c r="AS2302" s="54"/>
      <c r="AT2302" s="55"/>
      <c r="AU2302" s="55"/>
      <c r="AV2302" s="55"/>
      <c r="AW2302" s="55"/>
      <c r="AX2302" s="56" t="e">
        <f t="shared" si="76"/>
        <v>#DIV/0!</v>
      </c>
      <c r="AY2302" s="56" t="e">
        <f t="shared" si="77"/>
        <v>#DIV/0!</v>
      </c>
      <c r="AZ2302" s="56" t="e">
        <f t="shared" si="78"/>
        <v>#DIV/0!</v>
      </c>
      <c r="BA2302" s="56" t="e">
        <f t="shared" si="79"/>
        <v>#DIV/0!</v>
      </c>
      <c r="BB2302" s="56" t="e">
        <f t="shared" si="80"/>
        <v>#DIV/0!</v>
      </c>
      <c r="BC2302" s="57" t="e">
        <f t="shared" si="81"/>
        <v>#DIV/0!</v>
      </c>
      <c r="BD2302" s="58" t="e">
        <f t="shared" si="82"/>
        <v>#DIV/0!</v>
      </c>
      <c r="BI2302" s="9" t="e">
        <f>VLOOKUP(BH2302,[1]definitions_list_lookup!$AB$12:$AC$17,2,FALSE)</f>
        <v>#N/A</v>
      </c>
    </row>
    <row r="2303" spans="1:61">
      <c r="A2303" s="8"/>
      <c r="D2303" s="9" t="s">
        <v>10</v>
      </c>
      <c r="G2303" s="10" t="str">
        <f t="shared" si="75"/>
        <v>-</v>
      </c>
      <c r="J2303" s="49" t="e">
        <f>IF(((VLOOKUP($G2303,[1]Depth_Lookup!$A$3:$J$561,9,FALSE))-(I2303/100))&gt;=0,"Good","Too Long")</f>
        <v>#N/A</v>
      </c>
      <c r="K2303" s="50" t="e">
        <f>(VLOOKUP($G2303,[1]Depth_Lookup!$A$3:$J$561,10,FALSE))+(H2303/100)</f>
        <v>#N/A</v>
      </c>
      <c r="L2303" s="50" t="e">
        <f>(VLOOKUP($G2303,[1]Depth_Lookup!$A$3:$J$561,10,FALSE))+(I2303/100)</f>
        <v>#N/A</v>
      </c>
      <c r="R2303" s="9"/>
      <c r="S2303" s="17"/>
      <c r="U2303" s="5"/>
      <c r="V2303" s="9"/>
      <c r="W2303" s="9"/>
      <c r="X2303" s="10" t="e">
        <f>VLOOKUP(W2303,[1]definitions_list_lookup!$V$12:$W$15,2,FALSE)</f>
        <v>#N/A</v>
      </c>
      <c r="Y2303" s="5"/>
      <c r="Z2303" s="17" t="e">
        <f>VLOOKUP(Y2303,[1]definitions_list_lookup!$AT$3:$AU$5,2,FALSE)</f>
        <v>#N/A</v>
      </c>
      <c r="AA2303" s="52"/>
      <c r="AC2303" s="9"/>
      <c r="AE2303" s="10" t="e">
        <f>VLOOKUP(AD2303,[1]definitions_list_lookup!$Y$12:$Z$15,2,FALSE)</f>
        <v>#N/A</v>
      </c>
      <c r="AF2303" s="5"/>
      <c r="AG2303" s="17" t="e">
        <f>VLOOKUP(AF2303,[1]definitions_list_lookup!$AT$3:$AU$5,2,FALSE)</f>
        <v>#N/A</v>
      </c>
      <c r="AI2303" s="2"/>
      <c r="AJ2303" s="2"/>
      <c r="AK2303" s="54"/>
      <c r="AL2303" s="54"/>
      <c r="AM2303" s="54"/>
      <c r="AN2303" s="54"/>
      <c r="AO2303" s="54"/>
      <c r="AP2303" s="54"/>
      <c r="AQ2303" s="54"/>
      <c r="AR2303" s="54"/>
      <c r="AS2303" s="54"/>
      <c r="AT2303" s="55"/>
      <c r="AU2303" s="55"/>
      <c r="AV2303" s="55"/>
      <c r="AW2303" s="55"/>
      <c r="AX2303" s="56" t="e">
        <f t="shared" si="76"/>
        <v>#DIV/0!</v>
      </c>
      <c r="AY2303" s="56" t="e">
        <f t="shared" si="77"/>
        <v>#DIV/0!</v>
      </c>
      <c r="AZ2303" s="56" t="e">
        <f t="shared" si="78"/>
        <v>#DIV/0!</v>
      </c>
      <c r="BA2303" s="56" t="e">
        <f t="shared" si="79"/>
        <v>#DIV/0!</v>
      </c>
      <c r="BB2303" s="56" t="e">
        <f t="shared" si="80"/>
        <v>#DIV/0!</v>
      </c>
      <c r="BC2303" s="57" t="e">
        <f t="shared" si="81"/>
        <v>#DIV/0!</v>
      </c>
      <c r="BD2303" s="58" t="e">
        <f t="shared" si="82"/>
        <v>#DIV/0!</v>
      </c>
      <c r="BI2303" s="9" t="e">
        <f>VLOOKUP(BH2303,[1]definitions_list_lookup!$AB$12:$AC$17,2,FALSE)</f>
        <v>#N/A</v>
      </c>
    </row>
    <row r="2304" spans="1:61">
      <c r="A2304" s="8"/>
      <c r="D2304" s="9" t="s">
        <v>10</v>
      </c>
      <c r="G2304" s="10" t="str">
        <f t="shared" si="75"/>
        <v>-</v>
      </c>
      <c r="J2304" s="49" t="e">
        <f>IF(((VLOOKUP($G2304,[1]Depth_Lookup!$A$3:$J$561,9,FALSE))-(I2304/100))&gt;=0,"Good","Too Long")</f>
        <v>#N/A</v>
      </c>
      <c r="K2304" s="50" t="e">
        <f>(VLOOKUP($G2304,[1]Depth_Lookup!$A$3:$J$561,10,FALSE))+(H2304/100)</f>
        <v>#N/A</v>
      </c>
      <c r="L2304" s="50" t="e">
        <f>(VLOOKUP($G2304,[1]Depth_Lookup!$A$3:$J$561,10,FALSE))+(I2304/100)</f>
        <v>#N/A</v>
      </c>
      <c r="R2304" s="9"/>
      <c r="S2304" s="17"/>
      <c r="U2304" s="5"/>
      <c r="V2304" s="9"/>
      <c r="W2304" s="9"/>
      <c r="X2304" s="10" t="e">
        <f>VLOOKUP(W2304,[1]definitions_list_lookup!$V$12:$W$15,2,FALSE)</f>
        <v>#N/A</v>
      </c>
      <c r="Y2304" s="5"/>
      <c r="Z2304" s="17" t="e">
        <f>VLOOKUP(Y2304,[1]definitions_list_lookup!$AT$3:$AU$5,2,FALSE)</f>
        <v>#N/A</v>
      </c>
      <c r="AA2304" s="52"/>
      <c r="AC2304" s="9"/>
      <c r="AE2304" s="10" t="e">
        <f>VLOOKUP(AD2304,[1]definitions_list_lookup!$Y$12:$Z$15,2,FALSE)</f>
        <v>#N/A</v>
      </c>
      <c r="AF2304" s="5"/>
      <c r="AG2304" s="17" t="e">
        <f>VLOOKUP(AF2304,[1]definitions_list_lookup!$AT$3:$AU$5,2,FALSE)</f>
        <v>#N/A</v>
      </c>
      <c r="AI2304" s="2"/>
      <c r="AJ2304" s="2"/>
      <c r="AK2304" s="54"/>
      <c r="AL2304" s="54"/>
      <c r="AM2304" s="54"/>
      <c r="AN2304" s="54"/>
      <c r="AO2304" s="54"/>
      <c r="AP2304" s="54"/>
      <c r="AQ2304" s="54"/>
      <c r="AR2304" s="54"/>
      <c r="AS2304" s="54"/>
      <c r="AT2304" s="55"/>
      <c r="AU2304" s="55"/>
      <c r="AV2304" s="55"/>
      <c r="AW2304" s="55"/>
      <c r="AX2304" s="56" t="e">
        <f t="shared" si="76"/>
        <v>#DIV/0!</v>
      </c>
      <c r="AY2304" s="56" t="e">
        <f t="shared" si="77"/>
        <v>#DIV/0!</v>
      </c>
      <c r="AZ2304" s="56" t="e">
        <f t="shared" si="78"/>
        <v>#DIV/0!</v>
      </c>
      <c r="BA2304" s="56" t="e">
        <f t="shared" si="79"/>
        <v>#DIV/0!</v>
      </c>
      <c r="BB2304" s="56" t="e">
        <f t="shared" si="80"/>
        <v>#DIV/0!</v>
      </c>
      <c r="BC2304" s="57" t="e">
        <f t="shared" si="81"/>
        <v>#DIV/0!</v>
      </c>
      <c r="BD2304" s="58" t="e">
        <f t="shared" si="82"/>
        <v>#DIV/0!</v>
      </c>
      <c r="BI2304" s="9" t="e">
        <f>VLOOKUP(BH2304,[1]definitions_list_lookup!$AB$12:$AC$17,2,FALSE)</f>
        <v>#N/A</v>
      </c>
    </row>
    <row r="2305" spans="1:61">
      <c r="A2305" s="8"/>
      <c r="D2305" s="9" t="s">
        <v>10</v>
      </c>
      <c r="G2305" s="10" t="str">
        <f t="shared" si="75"/>
        <v>-</v>
      </c>
      <c r="J2305" s="49" t="e">
        <f>IF(((VLOOKUP($G2305,[1]Depth_Lookup!$A$3:$J$561,9,FALSE))-(I2305/100))&gt;=0,"Good","Too Long")</f>
        <v>#N/A</v>
      </c>
      <c r="K2305" s="50" t="e">
        <f>(VLOOKUP($G2305,[1]Depth_Lookup!$A$3:$J$561,10,FALSE))+(H2305/100)</f>
        <v>#N/A</v>
      </c>
      <c r="L2305" s="50" t="e">
        <f>(VLOOKUP($G2305,[1]Depth_Lookup!$A$3:$J$561,10,FALSE))+(I2305/100)</f>
        <v>#N/A</v>
      </c>
      <c r="R2305" s="9"/>
      <c r="S2305" s="17"/>
      <c r="U2305" s="5"/>
      <c r="V2305" s="9"/>
      <c r="W2305" s="9"/>
      <c r="X2305" s="10" t="e">
        <f>VLOOKUP(W2305,[1]definitions_list_lookup!$V$12:$W$15,2,FALSE)</f>
        <v>#N/A</v>
      </c>
      <c r="Y2305" s="5"/>
      <c r="Z2305" s="17" t="e">
        <f>VLOOKUP(Y2305,[1]definitions_list_lookup!$AT$3:$AU$5,2,FALSE)</f>
        <v>#N/A</v>
      </c>
      <c r="AA2305" s="52"/>
      <c r="AC2305" s="9"/>
      <c r="AE2305" s="10" t="e">
        <f>VLOOKUP(AD2305,[1]definitions_list_lookup!$Y$12:$Z$15,2,FALSE)</f>
        <v>#N/A</v>
      </c>
      <c r="AF2305" s="5"/>
      <c r="AG2305" s="17" t="e">
        <f>VLOOKUP(AF2305,[1]definitions_list_lookup!$AT$3:$AU$5,2,FALSE)</f>
        <v>#N/A</v>
      </c>
      <c r="AI2305" s="2"/>
      <c r="AJ2305" s="2"/>
      <c r="AK2305" s="54"/>
      <c r="AL2305" s="54"/>
      <c r="AM2305" s="54"/>
      <c r="AN2305" s="54"/>
      <c r="AO2305" s="54"/>
      <c r="AP2305" s="54"/>
      <c r="AQ2305" s="54"/>
      <c r="AR2305" s="54"/>
      <c r="AS2305" s="54"/>
      <c r="AT2305" s="55"/>
      <c r="AU2305" s="55"/>
      <c r="AV2305" s="55"/>
      <c r="AW2305" s="55"/>
      <c r="AX2305" s="56" t="e">
        <f t="shared" si="76"/>
        <v>#DIV/0!</v>
      </c>
      <c r="AY2305" s="56" t="e">
        <f t="shared" si="77"/>
        <v>#DIV/0!</v>
      </c>
      <c r="AZ2305" s="56" t="e">
        <f t="shared" si="78"/>
        <v>#DIV/0!</v>
      </c>
      <c r="BA2305" s="56" t="e">
        <f t="shared" si="79"/>
        <v>#DIV/0!</v>
      </c>
      <c r="BB2305" s="56" t="e">
        <f t="shared" si="80"/>
        <v>#DIV/0!</v>
      </c>
      <c r="BC2305" s="57" t="e">
        <f t="shared" si="81"/>
        <v>#DIV/0!</v>
      </c>
      <c r="BD2305" s="58" t="e">
        <f t="shared" si="82"/>
        <v>#DIV/0!</v>
      </c>
      <c r="BI2305" s="9" t="e">
        <f>VLOOKUP(BH2305,[1]definitions_list_lookup!$AB$12:$AC$17,2,FALSE)</f>
        <v>#N/A</v>
      </c>
    </row>
    <row r="2306" spans="1:61">
      <c r="A2306" s="8"/>
      <c r="D2306" s="9" t="s">
        <v>10</v>
      </c>
      <c r="G2306" s="10" t="str">
        <f t="shared" si="75"/>
        <v>-</v>
      </c>
      <c r="J2306" s="49" t="e">
        <f>IF(((VLOOKUP($G2306,[1]Depth_Lookup!$A$3:$J$561,9,FALSE))-(I2306/100))&gt;=0,"Good","Too Long")</f>
        <v>#N/A</v>
      </c>
      <c r="K2306" s="50" t="e">
        <f>(VLOOKUP($G2306,[1]Depth_Lookup!$A$3:$J$561,10,FALSE))+(H2306/100)</f>
        <v>#N/A</v>
      </c>
      <c r="L2306" s="50" t="e">
        <f>(VLOOKUP($G2306,[1]Depth_Lookup!$A$3:$J$561,10,FALSE))+(I2306/100)</f>
        <v>#N/A</v>
      </c>
      <c r="R2306" s="9"/>
      <c r="S2306" s="17"/>
      <c r="U2306" s="5"/>
      <c r="V2306" s="9"/>
      <c r="W2306" s="9"/>
      <c r="X2306" s="10" t="e">
        <f>VLOOKUP(W2306,[1]definitions_list_lookup!$V$12:$W$15,2,FALSE)</f>
        <v>#N/A</v>
      </c>
      <c r="Y2306" s="5"/>
      <c r="Z2306" s="17" t="e">
        <f>VLOOKUP(Y2306,[1]definitions_list_lookup!$AT$3:$AU$5,2,FALSE)</f>
        <v>#N/A</v>
      </c>
      <c r="AA2306" s="52"/>
      <c r="AC2306" s="9"/>
      <c r="AE2306" s="10" t="e">
        <f>VLOOKUP(AD2306,[1]definitions_list_lookup!$Y$12:$Z$15,2,FALSE)</f>
        <v>#N/A</v>
      </c>
      <c r="AF2306" s="5"/>
      <c r="AG2306" s="17" t="e">
        <f>VLOOKUP(AF2306,[1]definitions_list_lookup!$AT$3:$AU$5,2,FALSE)</f>
        <v>#N/A</v>
      </c>
      <c r="AI2306" s="2"/>
      <c r="AJ2306" s="2"/>
      <c r="AK2306" s="54"/>
      <c r="AL2306" s="54"/>
      <c r="AM2306" s="54"/>
      <c r="AN2306" s="54"/>
      <c r="AO2306" s="54"/>
      <c r="AP2306" s="54"/>
      <c r="AQ2306" s="54"/>
      <c r="AR2306" s="54"/>
      <c r="AS2306" s="54"/>
      <c r="AT2306" s="55"/>
      <c r="AU2306" s="55"/>
      <c r="AV2306" s="55"/>
      <c r="AW2306" s="55"/>
      <c r="AX2306" s="56" t="e">
        <f t="shared" si="76"/>
        <v>#DIV/0!</v>
      </c>
      <c r="AY2306" s="56" t="e">
        <f t="shared" si="77"/>
        <v>#DIV/0!</v>
      </c>
      <c r="AZ2306" s="56" t="e">
        <f t="shared" si="78"/>
        <v>#DIV/0!</v>
      </c>
      <c r="BA2306" s="56" t="e">
        <f t="shared" si="79"/>
        <v>#DIV/0!</v>
      </c>
      <c r="BB2306" s="56" t="e">
        <f t="shared" si="80"/>
        <v>#DIV/0!</v>
      </c>
      <c r="BC2306" s="57" t="e">
        <f t="shared" si="81"/>
        <v>#DIV/0!</v>
      </c>
      <c r="BD2306" s="58" t="e">
        <f t="shared" si="82"/>
        <v>#DIV/0!</v>
      </c>
      <c r="BI2306" s="9" t="e">
        <f>VLOOKUP(BH2306,[1]definitions_list_lookup!$AB$12:$AC$17,2,FALSE)</f>
        <v>#N/A</v>
      </c>
    </row>
    <row r="2307" spans="1:61">
      <c r="A2307" s="8"/>
      <c r="D2307" s="9" t="s">
        <v>10</v>
      </c>
      <c r="G2307" s="10" t="str">
        <f t="shared" si="75"/>
        <v>-</v>
      </c>
      <c r="J2307" s="49" t="e">
        <f>IF(((VLOOKUP($G2307,[1]Depth_Lookup!$A$3:$J$561,9,FALSE))-(I2307/100))&gt;=0,"Good","Too Long")</f>
        <v>#N/A</v>
      </c>
      <c r="K2307" s="50" t="e">
        <f>(VLOOKUP($G2307,[1]Depth_Lookup!$A$3:$J$561,10,FALSE))+(H2307/100)</f>
        <v>#N/A</v>
      </c>
      <c r="L2307" s="50" t="e">
        <f>(VLOOKUP($G2307,[1]Depth_Lookup!$A$3:$J$561,10,FALSE))+(I2307/100)</f>
        <v>#N/A</v>
      </c>
      <c r="R2307" s="9"/>
      <c r="S2307" s="17"/>
      <c r="U2307" s="5"/>
      <c r="V2307" s="9"/>
      <c r="W2307" s="9"/>
      <c r="X2307" s="10" t="e">
        <f>VLOOKUP(W2307,[1]definitions_list_lookup!$V$12:$W$15,2,FALSE)</f>
        <v>#N/A</v>
      </c>
      <c r="Y2307" s="5"/>
      <c r="Z2307" s="17" t="e">
        <f>VLOOKUP(Y2307,[1]definitions_list_lookup!$AT$3:$AU$5,2,FALSE)</f>
        <v>#N/A</v>
      </c>
      <c r="AA2307" s="52"/>
      <c r="AC2307" s="9"/>
      <c r="AE2307" s="10" t="e">
        <f>VLOOKUP(AD2307,[1]definitions_list_lookup!$Y$12:$Z$15,2,FALSE)</f>
        <v>#N/A</v>
      </c>
      <c r="AF2307" s="5"/>
      <c r="AG2307" s="17" t="e">
        <f>VLOOKUP(AF2307,[1]definitions_list_lookup!$AT$3:$AU$5,2,FALSE)</f>
        <v>#N/A</v>
      </c>
      <c r="AI2307" s="2"/>
      <c r="AJ2307" s="2"/>
      <c r="AK2307" s="54"/>
      <c r="AL2307" s="54"/>
      <c r="AM2307" s="54"/>
      <c r="AN2307" s="54"/>
      <c r="AO2307" s="54"/>
      <c r="AP2307" s="54"/>
      <c r="AQ2307" s="54"/>
      <c r="AR2307" s="54"/>
      <c r="AS2307" s="54"/>
      <c r="AT2307" s="55"/>
      <c r="AU2307" s="55"/>
      <c r="AV2307" s="55"/>
      <c r="AW2307" s="55"/>
      <c r="AX2307" s="56" t="e">
        <f t="shared" si="76"/>
        <v>#DIV/0!</v>
      </c>
      <c r="AY2307" s="56" t="e">
        <f t="shared" si="77"/>
        <v>#DIV/0!</v>
      </c>
      <c r="AZ2307" s="56" t="e">
        <f t="shared" si="78"/>
        <v>#DIV/0!</v>
      </c>
      <c r="BA2307" s="56" t="e">
        <f t="shared" si="79"/>
        <v>#DIV/0!</v>
      </c>
      <c r="BB2307" s="56" t="e">
        <f t="shared" si="80"/>
        <v>#DIV/0!</v>
      </c>
      <c r="BC2307" s="57" t="e">
        <f t="shared" si="81"/>
        <v>#DIV/0!</v>
      </c>
      <c r="BD2307" s="58" t="e">
        <f t="shared" si="82"/>
        <v>#DIV/0!</v>
      </c>
      <c r="BI2307" s="9" t="e">
        <f>VLOOKUP(BH2307,[1]definitions_list_lookup!$AB$12:$AC$17,2,FALSE)</f>
        <v>#N/A</v>
      </c>
    </row>
    <row r="2308" spans="1:61">
      <c r="A2308" s="8"/>
      <c r="D2308" s="9" t="s">
        <v>10</v>
      </c>
      <c r="G2308" s="10" t="str">
        <f t="shared" si="75"/>
        <v>-</v>
      </c>
      <c r="J2308" s="49" t="e">
        <f>IF(((VLOOKUP($G2308,[1]Depth_Lookup!$A$3:$J$561,9,FALSE))-(I2308/100))&gt;=0,"Good","Too Long")</f>
        <v>#N/A</v>
      </c>
      <c r="K2308" s="50" t="e">
        <f>(VLOOKUP($G2308,[1]Depth_Lookup!$A$3:$J$561,10,FALSE))+(H2308/100)</f>
        <v>#N/A</v>
      </c>
      <c r="L2308" s="50" t="e">
        <f>(VLOOKUP($G2308,[1]Depth_Lookup!$A$3:$J$561,10,FALSE))+(I2308/100)</f>
        <v>#N/A</v>
      </c>
      <c r="R2308" s="9"/>
      <c r="S2308" s="17"/>
      <c r="U2308" s="5"/>
      <c r="V2308" s="9"/>
      <c r="W2308" s="9"/>
      <c r="X2308" s="10" t="e">
        <f>VLOOKUP(W2308,[1]definitions_list_lookup!$V$12:$W$15,2,FALSE)</f>
        <v>#N/A</v>
      </c>
      <c r="Y2308" s="5"/>
      <c r="Z2308" s="17" t="e">
        <f>VLOOKUP(Y2308,[1]definitions_list_lookup!$AT$3:$AU$5,2,FALSE)</f>
        <v>#N/A</v>
      </c>
      <c r="AA2308" s="52"/>
      <c r="AC2308" s="9"/>
      <c r="AE2308" s="10" t="e">
        <f>VLOOKUP(AD2308,[1]definitions_list_lookup!$Y$12:$Z$15,2,FALSE)</f>
        <v>#N/A</v>
      </c>
      <c r="AF2308" s="5"/>
      <c r="AG2308" s="17" t="e">
        <f>VLOOKUP(AF2308,[1]definitions_list_lookup!$AT$3:$AU$5,2,FALSE)</f>
        <v>#N/A</v>
      </c>
      <c r="AI2308" s="2"/>
      <c r="AJ2308" s="2"/>
      <c r="AK2308" s="54"/>
      <c r="AL2308" s="54"/>
      <c r="AM2308" s="54"/>
      <c r="AN2308" s="54"/>
      <c r="AO2308" s="54"/>
      <c r="AP2308" s="54"/>
      <c r="AQ2308" s="54"/>
      <c r="AR2308" s="54"/>
      <c r="AS2308" s="54"/>
      <c r="AT2308" s="55"/>
      <c r="AU2308" s="55"/>
      <c r="AV2308" s="55"/>
      <c r="AW2308" s="55"/>
      <c r="AX2308" s="56" t="e">
        <f t="shared" si="76"/>
        <v>#DIV/0!</v>
      </c>
      <c r="AY2308" s="56" t="e">
        <f t="shared" si="77"/>
        <v>#DIV/0!</v>
      </c>
      <c r="AZ2308" s="56" t="e">
        <f t="shared" si="78"/>
        <v>#DIV/0!</v>
      </c>
      <c r="BA2308" s="56" t="e">
        <f t="shared" si="79"/>
        <v>#DIV/0!</v>
      </c>
      <c r="BB2308" s="56" t="e">
        <f t="shared" si="80"/>
        <v>#DIV/0!</v>
      </c>
      <c r="BC2308" s="57" t="e">
        <f t="shared" si="81"/>
        <v>#DIV/0!</v>
      </c>
      <c r="BD2308" s="58" t="e">
        <f t="shared" si="82"/>
        <v>#DIV/0!</v>
      </c>
      <c r="BI2308" s="9" t="e">
        <f>VLOOKUP(BH2308,[1]definitions_list_lookup!$AB$12:$AC$17,2,FALSE)</f>
        <v>#N/A</v>
      </c>
    </row>
    <row r="2309" spans="1:61">
      <c r="A2309" s="8"/>
      <c r="D2309" s="9" t="s">
        <v>10</v>
      </c>
      <c r="G2309" s="10" t="str">
        <f t="shared" ref="G2309:G2372" si="83">E2309&amp;"-"&amp;F2309</f>
        <v>-</v>
      </c>
      <c r="J2309" s="49" t="e">
        <f>IF(((VLOOKUP($G2309,[1]Depth_Lookup!$A$3:$J$561,9,FALSE))-(I2309/100))&gt;=0,"Good","Too Long")</f>
        <v>#N/A</v>
      </c>
      <c r="K2309" s="50" t="e">
        <f>(VLOOKUP($G2309,[1]Depth_Lookup!$A$3:$J$561,10,FALSE))+(H2309/100)</f>
        <v>#N/A</v>
      </c>
      <c r="L2309" s="50" t="e">
        <f>(VLOOKUP($G2309,[1]Depth_Lookup!$A$3:$J$561,10,FALSE))+(I2309/100)</f>
        <v>#N/A</v>
      </c>
      <c r="R2309" s="9"/>
      <c r="S2309" s="17"/>
      <c r="U2309" s="5"/>
      <c r="V2309" s="9"/>
      <c r="W2309" s="9"/>
      <c r="X2309" s="10" t="e">
        <f>VLOOKUP(W2309,[1]definitions_list_lookup!$V$12:$W$15,2,FALSE)</f>
        <v>#N/A</v>
      </c>
      <c r="Y2309" s="5"/>
      <c r="Z2309" s="17" t="e">
        <f>VLOOKUP(Y2309,[1]definitions_list_lookup!$AT$3:$AU$5,2,FALSE)</f>
        <v>#N/A</v>
      </c>
      <c r="AA2309" s="52"/>
      <c r="AC2309" s="9"/>
      <c r="AE2309" s="10" t="e">
        <f>VLOOKUP(AD2309,[1]definitions_list_lookup!$Y$12:$Z$15,2,FALSE)</f>
        <v>#N/A</v>
      </c>
      <c r="AF2309" s="5"/>
      <c r="AG2309" s="17" t="e">
        <f>VLOOKUP(AF2309,[1]definitions_list_lookup!$AT$3:$AU$5,2,FALSE)</f>
        <v>#N/A</v>
      </c>
      <c r="AI2309" s="2"/>
      <c r="AJ2309" s="2"/>
      <c r="AK2309" s="54"/>
      <c r="AL2309" s="54"/>
      <c r="AM2309" s="54"/>
      <c r="AN2309" s="54"/>
      <c r="AO2309" s="54"/>
      <c r="AP2309" s="54"/>
      <c r="AQ2309" s="54"/>
      <c r="AR2309" s="54"/>
      <c r="AS2309" s="54"/>
      <c r="AT2309" s="55"/>
      <c r="AU2309" s="55"/>
      <c r="AV2309" s="55"/>
      <c r="AW2309" s="55"/>
      <c r="AX2309" s="56" t="e">
        <f t="shared" si="76"/>
        <v>#DIV/0!</v>
      </c>
      <c r="AY2309" s="56" t="e">
        <f t="shared" si="77"/>
        <v>#DIV/0!</v>
      </c>
      <c r="AZ2309" s="56" t="e">
        <f t="shared" si="78"/>
        <v>#DIV/0!</v>
      </c>
      <c r="BA2309" s="56" t="e">
        <f t="shared" si="79"/>
        <v>#DIV/0!</v>
      </c>
      <c r="BB2309" s="56" t="e">
        <f t="shared" si="80"/>
        <v>#DIV/0!</v>
      </c>
      <c r="BC2309" s="57" t="e">
        <f t="shared" si="81"/>
        <v>#DIV/0!</v>
      </c>
      <c r="BD2309" s="58" t="e">
        <f t="shared" si="82"/>
        <v>#DIV/0!</v>
      </c>
      <c r="BI2309" s="9" t="e">
        <f>VLOOKUP(BH2309,[1]definitions_list_lookup!$AB$12:$AC$17,2,FALSE)</f>
        <v>#N/A</v>
      </c>
    </row>
    <row r="2310" spans="1:61">
      <c r="A2310" s="8"/>
      <c r="D2310" s="9" t="s">
        <v>10</v>
      </c>
      <c r="G2310" s="10" t="str">
        <f t="shared" si="83"/>
        <v>-</v>
      </c>
      <c r="J2310" s="49" t="e">
        <f>IF(((VLOOKUP($G2310,[1]Depth_Lookup!$A$3:$J$561,9,FALSE))-(I2310/100))&gt;=0,"Good","Too Long")</f>
        <v>#N/A</v>
      </c>
      <c r="K2310" s="50" t="e">
        <f>(VLOOKUP($G2310,[1]Depth_Lookup!$A$3:$J$561,10,FALSE))+(H2310/100)</f>
        <v>#N/A</v>
      </c>
      <c r="L2310" s="50" t="e">
        <f>(VLOOKUP($G2310,[1]Depth_Lookup!$A$3:$J$561,10,FALSE))+(I2310/100)</f>
        <v>#N/A</v>
      </c>
      <c r="R2310" s="9"/>
      <c r="S2310" s="17"/>
      <c r="U2310" s="5"/>
      <c r="V2310" s="9"/>
      <c r="W2310" s="9"/>
      <c r="X2310" s="10" t="e">
        <f>VLOOKUP(W2310,[1]definitions_list_lookup!$V$12:$W$15,2,FALSE)</f>
        <v>#N/A</v>
      </c>
      <c r="Y2310" s="5"/>
      <c r="Z2310" s="17" t="e">
        <f>VLOOKUP(Y2310,[1]definitions_list_lookup!$AT$3:$AU$5,2,FALSE)</f>
        <v>#N/A</v>
      </c>
      <c r="AA2310" s="52"/>
      <c r="AC2310" s="9"/>
      <c r="AE2310" s="10" t="e">
        <f>VLOOKUP(AD2310,[1]definitions_list_lookup!$Y$12:$Z$15,2,FALSE)</f>
        <v>#N/A</v>
      </c>
      <c r="AF2310" s="5"/>
      <c r="AG2310" s="17" t="e">
        <f>VLOOKUP(AF2310,[1]definitions_list_lookup!$AT$3:$AU$5,2,FALSE)</f>
        <v>#N/A</v>
      </c>
      <c r="AI2310" s="2"/>
      <c r="AJ2310" s="2"/>
      <c r="AK2310" s="54"/>
      <c r="AL2310" s="54"/>
      <c r="AM2310" s="54"/>
      <c r="AN2310" s="54"/>
      <c r="AO2310" s="54"/>
      <c r="AP2310" s="54"/>
      <c r="AQ2310" s="54"/>
      <c r="AR2310" s="54"/>
      <c r="AS2310" s="54"/>
      <c r="AT2310" s="55"/>
      <c r="AU2310" s="55"/>
      <c r="AV2310" s="55"/>
      <c r="AW2310" s="55"/>
      <c r="AX2310" s="56" t="e">
        <f t="shared" si="76"/>
        <v>#DIV/0!</v>
      </c>
      <c r="AY2310" s="56" t="e">
        <f t="shared" si="77"/>
        <v>#DIV/0!</v>
      </c>
      <c r="AZ2310" s="56" t="e">
        <f t="shared" si="78"/>
        <v>#DIV/0!</v>
      </c>
      <c r="BA2310" s="56" t="e">
        <f t="shared" si="79"/>
        <v>#DIV/0!</v>
      </c>
      <c r="BB2310" s="56" t="e">
        <f t="shared" si="80"/>
        <v>#DIV/0!</v>
      </c>
      <c r="BC2310" s="57" t="e">
        <f t="shared" si="81"/>
        <v>#DIV/0!</v>
      </c>
      <c r="BD2310" s="58" t="e">
        <f t="shared" si="82"/>
        <v>#DIV/0!</v>
      </c>
      <c r="BI2310" s="9" t="e">
        <f>VLOOKUP(BH2310,[1]definitions_list_lookup!$AB$12:$AC$17,2,FALSE)</f>
        <v>#N/A</v>
      </c>
    </row>
    <row r="2311" spans="1:61">
      <c r="A2311" s="8"/>
      <c r="D2311" s="9" t="s">
        <v>10</v>
      </c>
      <c r="G2311" s="10" t="str">
        <f t="shared" si="83"/>
        <v>-</v>
      </c>
      <c r="J2311" s="49" t="e">
        <f>IF(((VLOOKUP($G2311,[1]Depth_Lookup!$A$3:$J$561,9,FALSE))-(I2311/100))&gt;=0,"Good","Too Long")</f>
        <v>#N/A</v>
      </c>
      <c r="K2311" s="50" t="e">
        <f>(VLOOKUP($G2311,[1]Depth_Lookup!$A$3:$J$561,10,FALSE))+(H2311/100)</f>
        <v>#N/A</v>
      </c>
      <c r="L2311" s="50" t="e">
        <f>(VLOOKUP($G2311,[1]Depth_Lookup!$A$3:$J$561,10,FALSE))+(I2311/100)</f>
        <v>#N/A</v>
      </c>
      <c r="R2311" s="9"/>
      <c r="S2311" s="17"/>
      <c r="U2311" s="5"/>
      <c r="V2311" s="9"/>
      <c r="W2311" s="9"/>
      <c r="X2311" s="10" t="e">
        <f>VLOOKUP(W2311,[1]definitions_list_lookup!$V$12:$W$15,2,FALSE)</f>
        <v>#N/A</v>
      </c>
      <c r="Y2311" s="5"/>
      <c r="Z2311" s="17" t="e">
        <f>VLOOKUP(Y2311,[1]definitions_list_lookup!$AT$3:$AU$5,2,FALSE)</f>
        <v>#N/A</v>
      </c>
      <c r="AA2311" s="52"/>
      <c r="AC2311" s="9"/>
      <c r="AE2311" s="10" t="e">
        <f>VLOOKUP(AD2311,[1]definitions_list_lookup!$Y$12:$Z$15,2,FALSE)</f>
        <v>#N/A</v>
      </c>
      <c r="AF2311" s="5"/>
      <c r="AG2311" s="17" t="e">
        <f>VLOOKUP(AF2311,[1]definitions_list_lookup!$AT$3:$AU$5,2,FALSE)</f>
        <v>#N/A</v>
      </c>
      <c r="AI2311" s="2"/>
      <c r="AJ2311" s="2"/>
      <c r="AK2311" s="54"/>
      <c r="AL2311" s="54"/>
      <c r="AM2311" s="54"/>
      <c r="AN2311" s="54"/>
      <c r="AO2311" s="54"/>
      <c r="AP2311" s="54"/>
      <c r="AQ2311" s="54"/>
      <c r="AR2311" s="54"/>
      <c r="AS2311" s="54"/>
      <c r="AT2311" s="55"/>
      <c r="AU2311" s="55"/>
      <c r="AV2311" s="55"/>
      <c r="AW2311" s="55"/>
      <c r="AX2311" s="56" t="e">
        <f t="shared" si="76"/>
        <v>#DIV/0!</v>
      </c>
      <c r="AY2311" s="56" t="e">
        <f t="shared" si="77"/>
        <v>#DIV/0!</v>
      </c>
      <c r="AZ2311" s="56" t="e">
        <f t="shared" si="78"/>
        <v>#DIV/0!</v>
      </c>
      <c r="BA2311" s="56" t="e">
        <f t="shared" si="79"/>
        <v>#DIV/0!</v>
      </c>
      <c r="BB2311" s="56" t="e">
        <f t="shared" si="80"/>
        <v>#DIV/0!</v>
      </c>
      <c r="BC2311" s="57" t="e">
        <f t="shared" si="81"/>
        <v>#DIV/0!</v>
      </c>
      <c r="BD2311" s="58" t="e">
        <f t="shared" si="82"/>
        <v>#DIV/0!</v>
      </c>
      <c r="BI2311" s="9" t="e">
        <f>VLOOKUP(BH2311,[1]definitions_list_lookup!$AB$12:$AC$17,2,FALSE)</f>
        <v>#N/A</v>
      </c>
    </row>
    <row r="2312" spans="1:61">
      <c r="A2312" s="8"/>
      <c r="D2312" s="9" t="s">
        <v>10</v>
      </c>
      <c r="G2312" s="10" t="str">
        <f t="shared" si="83"/>
        <v>-</v>
      </c>
      <c r="J2312" s="49" t="e">
        <f>IF(((VLOOKUP($G2312,[1]Depth_Lookup!$A$3:$J$561,9,FALSE))-(I2312/100))&gt;=0,"Good","Too Long")</f>
        <v>#N/A</v>
      </c>
      <c r="K2312" s="50" t="e">
        <f>(VLOOKUP($G2312,[1]Depth_Lookup!$A$3:$J$561,10,FALSE))+(H2312/100)</f>
        <v>#N/A</v>
      </c>
      <c r="L2312" s="50" t="e">
        <f>(VLOOKUP($G2312,[1]Depth_Lookup!$A$3:$J$561,10,FALSE))+(I2312/100)</f>
        <v>#N/A</v>
      </c>
      <c r="R2312" s="9"/>
      <c r="S2312" s="17"/>
      <c r="U2312" s="5"/>
      <c r="V2312" s="9"/>
      <c r="W2312" s="9"/>
      <c r="X2312" s="10" t="e">
        <f>VLOOKUP(W2312,[1]definitions_list_lookup!$V$12:$W$15,2,FALSE)</f>
        <v>#N/A</v>
      </c>
      <c r="Y2312" s="5"/>
      <c r="Z2312" s="17" t="e">
        <f>VLOOKUP(Y2312,[1]definitions_list_lookup!$AT$3:$AU$5,2,FALSE)</f>
        <v>#N/A</v>
      </c>
      <c r="AA2312" s="52"/>
      <c r="AC2312" s="9"/>
      <c r="AE2312" s="10" t="e">
        <f>VLOOKUP(AD2312,[1]definitions_list_lookup!$Y$12:$Z$15,2,FALSE)</f>
        <v>#N/A</v>
      </c>
      <c r="AF2312" s="5"/>
      <c r="AG2312" s="17" t="e">
        <f>VLOOKUP(AF2312,[1]definitions_list_lookup!$AT$3:$AU$5,2,FALSE)</f>
        <v>#N/A</v>
      </c>
      <c r="AI2312" s="2"/>
      <c r="AJ2312" s="2"/>
      <c r="AK2312" s="54"/>
      <c r="AL2312" s="54"/>
      <c r="AM2312" s="54"/>
      <c r="AN2312" s="54"/>
      <c r="AO2312" s="54"/>
      <c r="AP2312" s="54"/>
      <c r="AQ2312" s="54"/>
      <c r="AR2312" s="54"/>
      <c r="AS2312" s="54"/>
      <c r="AT2312" s="55"/>
      <c r="AU2312" s="55"/>
      <c r="AV2312" s="55"/>
      <c r="AW2312" s="55"/>
      <c r="AX2312" s="56" t="e">
        <f t="shared" si="76"/>
        <v>#DIV/0!</v>
      </c>
      <c r="AY2312" s="56" t="e">
        <f t="shared" si="77"/>
        <v>#DIV/0!</v>
      </c>
      <c r="AZ2312" s="56" t="e">
        <f t="shared" si="78"/>
        <v>#DIV/0!</v>
      </c>
      <c r="BA2312" s="56" t="e">
        <f t="shared" si="79"/>
        <v>#DIV/0!</v>
      </c>
      <c r="BB2312" s="56" t="e">
        <f t="shared" si="80"/>
        <v>#DIV/0!</v>
      </c>
      <c r="BC2312" s="57" t="e">
        <f t="shared" si="81"/>
        <v>#DIV/0!</v>
      </c>
      <c r="BD2312" s="58" t="e">
        <f t="shared" si="82"/>
        <v>#DIV/0!</v>
      </c>
      <c r="BI2312" s="9" t="e">
        <f>VLOOKUP(BH2312,[1]definitions_list_lookup!$AB$12:$AC$17,2,FALSE)</f>
        <v>#N/A</v>
      </c>
    </row>
    <row r="2313" spans="1:61">
      <c r="A2313" s="8"/>
      <c r="D2313" s="9" t="s">
        <v>10</v>
      </c>
      <c r="G2313" s="10" t="str">
        <f t="shared" si="83"/>
        <v>-</v>
      </c>
      <c r="J2313" s="49" t="e">
        <f>IF(((VLOOKUP($G2313,[1]Depth_Lookup!$A$3:$J$561,9,FALSE))-(I2313/100))&gt;=0,"Good","Too Long")</f>
        <v>#N/A</v>
      </c>
      <c r="K2313" s="50" t="e">
        <f>(VLOOKUP($G2313,[1]Depth_Lookup!$A$3:$J$561,10,FALSE))+(H2313/100)</f>
        <v>#N/A</v>
      </c>
      <c r="L2313" s="50" t="e">
        <f>(VLOOKUP($G2313,[1]Depth_Lookup!$A$3:$J$561,10,FALSE))+(I2313/100)</f>
        <v>#N/A</v>
      </c>
      <c r="R2313" s="9"/>
      <c r="S2313" s="17"/>
      <c r="U2313" s="5"/>
      <c r="V2313" s="9"/>
      <c r="W2313" s="9"/>
      <c r="X2313" s="10" t="e">
        <f>VLOOKUP(W2313,[1]definitions_list_lookup!$V$12:$W$15,2,FALSE)</f>
        <v>#N/A</v>
      </c>
      <c r="Y2313" s="5"/>
      <c r="Z2313" s="17" t="e">
        <f>VLOOKUP(Y2313,[1]definitions_list_lookup!$AT$3:$AU$5,2,FALSE)</f>
        <v>#N/A</v>
      </c>
      <c r="AA2313" s="52"/>
      <c r="AC2313" s="9"/>
      <c r="AE2313" s="10" t="e">
        <f>VLOOKUP(AD2313,[1]definitions_list_lookup!$Y$12:$Z$15,2,FALSE)</f>
        <v>#N/A</v>
      </c>
      <c r="AF2313" s="5"/>
      <c r="AG2313" s="17" t="e">
        <f>VLOOKUP(AF2313,[1]definitions_list_lookup!$AT$3:$AU$5,2,FALSE)</f>
        <v>#N/A</v>
      </c>
      <c r="AI2313" s="2"/>
      <c r="AJ2313" s="2"/>
      <c r="AK2313" s="54"/>
      <c r="AL2313" s="54"/>
      <c r="AM2313" s="54"/>
      <c r="AN2313" s="54"/>
      <c r="AO2313" s="54"/>
      <c r="AP2313" s="54"/>
      <c r="AQ2313" s="54"/>
      <c r="AR2313" s="54"/>
      <c r="AS2313" s="54"/>
      <c r="AT2313" s="55"/>
      <c r="AU2313" s="55"/>
      <c r="AV2313" s="55"/>
      <c r="AW2313" s="55"/>
      <c r="AX2313" s="56" t="e">
        <f t="shared" si="76"/>
        <v>#DIV/0!</v>
      </c>
      <c r="AY2313" s="56" t="e">
        <f t="shared" si="77"/>
        <v>#DIV/0!</v>
      </c>
      <c r="AZ2313" s="56" t="e">
        <f t="shared" si="78"/>
        <v>#DIV/0!</v>
      </c>
      <c r="BA2313" s="56" t="e">
        <f t="shared" si="79"/>
        <v>#DIV/0!</v>
      </c>
      <c r="BB2313" s="56" t="e">
        <f t="shared" si="80"/>
        <v>#DIV/0!</v>
      </c>
      <c r="BC2313" s="57" t="e">
        <f t="shared" si="81"/>
        <v>#DIV/0!</v>
      </c>
      <c r="BD2313" s="58" t="e">
        <f t="shared" si="82"/>
        <v>#DIV/0!</v>
      </c>
      <c r="BI2313" s="9" t="e">
        <f>VLOOKUP(BH2313,[1]definitions_list_lookup!$AB$12:$AC$17,2,FALSE)</f>
        <v>#N/A</v>
      </c>
    </row>
    <row r="2314" spans="1:61">
      <c r="A2314" s="8"/>
      <c r="D2314" s="9" t="s">
        <v>10</v>
      </c>
      <c r="G2314" s="10" t="str">
        <f t="shared" si="83"/>
        <v>-</v>
      </c>
      <c r="J2314" s="49" t="e">
        <f>IF(((VLOOKUP($G2314,[1]Depth_Lookup!$A$3:$J$561,9,FALSE))-(I2314/100))&gt;=0,"Good","Too Long")</f>
        <v>#N/A</v>
      </c>
      <c r="K2314" s="50" t="e">
        <f>(VLOOKUP($G2314,[1]Depth_Lookup!$A$3:$J$561,10,FALSE))+(H2314/100)</f>
        <v>#N/A</v>
      </c>
      <c r="L2314" s="50" t="e">
        <f>(VLOOKUP($G2314,[1]Depth_Lookup!$A$3:$J$561,10,FALSE))+(I2314/100)</f>
        <v>#N/A</v>
      </c>
      <c r="R2314" s="9"/>
      <c r="S2314" s="17"/>
      <c r="U2314" s="5"/>
      <c r="V2314" s="9"/>
      <c r="W2314" s="9"/>
      <c r="X2314" s="10" t="e">
        <f>VLOOKUP(W2314,[1]definitions_list_lookup!$V$12:$W$15,2,FALSE)</f>
        <v>#N/A</v>
      </c>
      <c r="Y2314" s="5"/>
      <c r="Z2314" s="17" t="e">
        <f>VLOOKUP(Y2314,[1]definitions_list_lookup!$AT$3:$AU$5,2,FALSE)</f>
        <v>#N/A</v>
      </c>
      <c r="AA2314" s="52"/>
      <c r="AC2314" s="9"/>
      <c r="AE2314" s="10" t="e">
        <f>VLOOKUP(AD2314,[1]definitions_list_lookup!$Y$12:$Z$15,2,FALSE)</f>
        <v>#N/A</v>
      </c>
      <c r="AF2314" s="5"/>
      <c r="AG2314" s="17" t="e">
        <f>VLOOKUP(AF2314,[1]definitions_list_lookup!$AT$3:$AU$5,2,FALSE)</f>
        <v>#N/A</v>
      </c>
      <c r="AI2314" s="2"/>
      <c r="AJ2314" s="2"/>
      <c r="AK2314" s="54"/>
      <c r="AL2314" s="54"/>
      <c r="AM2314" s="54"/>
      <c r="AN2314" s="54"/>
      <c r="AO2314" s="54"/>
      <c r="AP2314" s="54"/>
      <c r="AQ2314" s="54"/>
      <c r="AR2314" s="54"/>
      <c r="AS2314" s="54"/>
      <c r="AT2314" s="55"/>
      <c r="AU2314" s="55"/>
      <c r="AV2314" s="55"/>
      <c r="AW2314" s="55"/>
      <c r="AX2314" s="56" t="e">
        <f t="shared" si="76"/>
        <v>#DIV/0!</v>
      </c>
      <c r="AY2314" s="56" t="e">
        <f t="shared" si="77"/>
        <v>#DIV/0!</v>
      </c>
      <c r="AZ2314" s="56" t="e">
        <f t="shared" si="78"/>
        <v>#DIV/0!</v>
      </c>
      <c r="BA2314" s="56" t="e">
        <f t="shared" si="79"/>
        <v>#DIV/0!</v>
      </c>
      <c r="BB2314" s="56" t="e">
        <f t="shared" si="80"/>
        <v>#DIV/0!</v>
      </c>
      <c r="BC2314" s="57" t="e">
        <f t="shared" si="81"/>
        <v>#DIV/0!</v>
      </c>
      <c r="BD2314" s="58" t="e">
        <f t="shared" si="82"/>
        <v>#DIV/0!</v>
      </c>
      <c r="BI2314" s="9" t="e">
        <f>VLOOKUP(BH2314,[1]definitions_list_lookup!$AB$12:$AC$17,2,FALSE)</f>
        <v>#N/A</v>
      </c>
    </row>
    <row r="2315" spans="1:61">
      <c r="A2315" s="8"/>
      <c r="D2315" s="9" t="s">
        <v>10</v>
      </c>
      <c r="G2315" s="10" t="str">
        <f t="shared" si="83"/>
        <v>-</v>
      </c>
      <c r="J2315" s="49" t="e">
        <f>IF(((VLOOKUP($G2315,[1]Depth_Lookup!$A$3:$J$561,9,FALSE))-(I2315/100))&gt;=0,"Good","Too Long")</f>
        <v>#N/A</v>
      </c>
      <c r="K2315" s="50" t="e">
        <f>(VLOOKUP($G2315,[1]Depth_Lookup!$A$3:$J$561,10,FALSE))+(H2315/100)</f>
        <v>#N/A</v>
      </c>
      <c r="L2315" s="50" t="e">
        <f>(VLOOKUP($G2315,[1]Depth_Lookup!$A$3:$J$561,10,FALSE))+(I2315/100)</f>
        <v>#N/A</v>
      </c>
      <c r="R2315" s="9"/>
      <c r="S2315" s="17"/>
      <c r="U2315" s="5"/>
      <c r="V2315" s="9"/>
      <c r="W2315" s="9"/>
      <c r="X2315" s="10" t="e">
        <f>VLOOKUP(W2315,[1]definitions_list_lookup!$V$12:$W$15,2,FALSE)</f>
        <v>#N/A</v>
      </c>
      <c r="Y2315" s="5"/>
      <c r="Z2315" s="17" t="e">
        <f>VLOOKUP(Y2315,[1]definitions_list_lookup!$AT$3:$AU$5,2,FALSE)</f>
        <v>#N/A</v>
      </c>
      <c r="AA2315" s="52"/>
      <c r="AC2315" s="9"/>
      <c r="AE2315" s="10" t="e">
        <f>VLOOKUP(AD2315,[1]definitions_list_lookup!$Y$12:$Z$15,2,FALSE)</f>
        <v>#N/A</v>
      </c>
      <c r="AF2315" s="5"/>
      <c r="AG2315" s="17" t="e">
        <f>VLOOKUP(AF2315,[1]definitions_list_lookup!$AT$3:$AU$5,2,FALSE)</f>
        <v>#N/A</v>
      </c>
      <c r="AI2315" s="2"/>
      <c r="AJ2315" s="2"/>
      <c r="AK2315" s="54"/>
      <c r="AL2315" s="54"/>
      <c r="AM2315" s="54"/>
      <c r="AN2315" s="54"/>
      <c r="AO2315" s="54"/>
      <c r="AP2315" s="54"/>
      <c r="AQ2315" s="54"/>
      <c r="AR2315" s="54"/>
      <c r="AS2315" s="54"/>
      <c r="AT2315" s="55"/>
      <c r="AU2315" s="55"/>
      <c r="AV2315" s="55"/>
      <c r="AW2315" s="55"/>
      <c r="AX2315" s="56" t="e">
        <f t="shared" si="76"/>
        <v>#DIV/0!</v>
      </c>
      <c r="AY2315" s="56" t="e">
        <f t="shared" si="77"/>
        <v>#DIV/0!</v>
      </c>
      <c r="AZ2315" s="56" t="e">
        <f t="shared" si="78"/>
        <v>#DIV/0!</v>
      </c>
      <c r="BA2315" s="56" t="e">
        <f t="shared" si="79"/>
        <v>#DIV/0!</v>
      </c>
      <c r="BB2315" s="56" t="e">
        <f t="shared" si="80"/>
        <v>#DIV/0!</v>
      </c>
      <c r="BC2315" s="57" t="e">
        <f t="shared" si="81"/>
        <v>#DIV/0!</v>
      </c>
      <c r="BD2315" s="58" t="e">
        <f t="shared" si="82"/>
        <v>#DIV/0!</v>
      </c>
      <c r="BI2315" s="9" t="e">
        <f>VLOOKUP(BH2315,[1]definitions_list_lookup!$AB$12:$AC$17,2,FALSE)</f>
        <v>#N/A</v>
      </c>
    </row>
    <row r="2316" spans="1:61">
      <c r="A2316" s="8"/>
      <c r="D2316" s="9" t="s">
        <v>10</v>
      </c>
      <c r="G2316" s="10" t="str">
        <f t="shared" si="83"/>
        <v>-</v>
      </c>
      <c r="J2316" s="49" t="e">
        <f>IF(((VLOOKUP($G2316,[1]Depth_Lookup!$A$3:$J$561,9,FALSE))-(I2316/100))&gt;=0,"Good","Too Long")</f>
        <v>#N/A</v>
      </c>
      <c r="K2316" s="50" t="e">
        <f>(VLOOKUP($G2316,[1]Depth_Lookup!$A$3:$J$561,10,FALSE))+(H2316/100)</f>
        <v>#N/A</v>
      </c>
      <c r="L2316" s="50" t="e">
        <f>(VLOOKUP($G2316,[1]Depth_Lookup!$A$3:$J$561,10,FALSE))+(I2316/100)</f>
        <v>#N/A</v>
      </c>
      <c r="R2316" s="9"/>
      <c r="S2316" s="17"/>
      <c r="U2316" s="5"/>
      <c r="V2316" s="9"/>
      <c r="W2316" s="9"/>
      <c r="X2316" s="10" t="e">
        <f>VLOOKUP(W2316,[1]definitions_list_lookup!$V$12:$W$15,2,FALSE)</f>
        <v>#N/A</v>
      </c>
      <c r="Y2316" s="5"/>
      <c r="Z2316" s="17" t="e">
        <f>VLOOKUP(Y2316,[1]definitions_list_lookup!$AT$3:$AU$5,2,FALSE)</f>
        <v>#N/A</v>
      </c>
      <c r="AA2316" s="52"/>
      <c r="AC2316" s="9"/>
      <c r="AE2316" s="10" t="e">
        <f>VLOOKUP(AD2316,[1]definitions_list_lookup!$Y$12:$Z$15,2,FALSE)</f>
        <v>#N/A</v>
      </c>
      <c r="AF2316" s="5"/>
      <c r="AG2316" s="17" t="e">
        <f>VLOOKUP(AF2316,[1]definitions_list_lookup!$AT$3:$AU$5,2,FALSE)</f>
        <v>#N/A</v>
      </c>
      <c r="AI2316" s="2"/>
      <c r="AJ2316" s="2"/>
      <c r="AK2316" s="54"/>
      <c r="AL2316" s="54"/>
      <c r="AM2316" s="54"/>
      <c r="AN2316" s="54"/>
      <c r="AO2316" s="54"/>
      <c r="AP2316" s="54"/>
      <c r="AQ2316" s="54"/>
      <c r="AR2316" s="54"/>
      <c r="AS2316" s="54"/>
      <c r="AT2316" s="55"/>
      <c r="AU2316" s="55"/>
      <c r="AV2316" s="55"/>
      <c r="AW2316" s="55"/>
      <c r="AX2316" s="56" t="e">
        <f t="shared" si="76"/>
        <v>#DIV/0!</v>
      </c>
      <c r="AY2316" s="56" t="e">
        <f t="shared" si="77"/>
        <v>#DIV/0!</v>
      </c>
      <c r="AZ2316" s="56" t="e">
        <f t="shared" si="78"/>
        <v>#DIV/0!</v>
      </c>
      <c r="BA2316" s="56" t="e">
        <f t="shared" si="79"/>
        <v>#DIV/0!</v>
      </c>
      <c r="BB2316" s="56" t="e">
        <f t="shared" si="80"/>
        <v>#DIV/0!</v>
      </c>
      <c r="BC2316" s="57" t="e">
        <f t="shared" si="81"/>
        <v>#DIV/0!</v>
      </c>
      <c r="BD2316" s="58" t="e">
        <f t="shared" si="82"/>
        <v>#DIV/0!</v>
      </c>
      <c r="BI2316" s="9" t="e">
        <f>VLOOKUP(BH2316,[1]definitions_list_lookup!$AB$12:$AC$17,2,FALSE)</f>
        <v>#N/A</v>
      </c>
    </row>
    <row r="2317" spans="1:61">
      <c r="A2317" s="8"/>
      <c r="D2317" s="9" t="s">
        <v>10</v>
      </c>
      <c r="G2317" s="10" t="str">
        <f t="shared" si="83"/>
        <v>-</v>
      </c>
      <c r="J2317" s="49" t="e">
        <f>IF(((VLOOKUP($G2317,[1]Depth_Lookup!$A$3:$J$561,9,FALSE))-(I2317/100))&gt;=0,"Good","Too Long")</f>
        <v>#N/A</v>
      </c>
      <c r="K2317" s="50" t="e">
        <f>(VLOOKUP($G2317,[1]Depth_Lookup!$A$3:$J$561,10,FALSE))+(H2317/100)</f>
        <v>#N/A</v>
      </c>
      <c r="L2317" s="50" t="e">
        <f>(VLOOKUP($G2317,[1]Depth_Lookup!$A$3:$J$561,10,FALSE))+(I2317/100)</f>
        <v>#N/A</v>
      </c>
      <c r="R2317" s="9"/>
      <c r="S2317" s="17"/>
      <c r="U2317" s="5"/>
      <c r="V2317" s="9"/>
      <c r="W2317" s="9"/>
      <c r="X2317" s="10" t="e">
        <f>VLOOKUP(W2317,[1]definitions_list_lookup!$V$12:$W$15,2,FALSE)</f>
        <v>#N/A</v>
      </c>
      <c r="Y2317" s="5"/>
      <c r="Z2317" s="17" t="e">
        <f>VLOOKUP(Y2317,[1]definitions_list_lookup!$AT$3:$AU$5,2,FALSE)</f>
        <v>#N/A</v>
      </c>
      <c r="AA2317" s="52"/>
      <c r="AC2317" s="9"/>
      <c r="AE2317" s="10" t="e">
        <f>VLOOKUP(AD2317,[1]definitions_list_lookup!$Y$12:$Z$15,2,FALSE)</f>
        <v>#N/A</v>
      </c>
      <c r="AF2317" s="5"/>
      <c r="AG2317" s="17" t="e">
        <f>VLOOKUP(AF2317,[1]definitions_list_lookup!$AT$3:$AU$5,2,FALSE)</f>
        <v>#N/A</v>
      </c>
      <c r="AI2317" s="2"/>
      <c r="AJ2317" s="2"/>
      <c r="AK2317" s="54"/>
      <c r="AL2317" s="54"/>
      <c r="AM2317" s="54"/>
      <c r="AN2317" s="54"/>
      <c r="AO2317" s="54"/>
      <c r="AP2317" s="54"/>
      <c r="AQ2317" s="54"/>
      <c r="AR2317" s="54"/>
      <c r="AS2317" s="54"/>
      <c r="AT2317" s="55"/>
      <c r="AU2317" s="55"/>
      <c r="AV2317" s="55"/>
      <c r="AW2317" s="55"/>
      <c r="AX2317" s="56" t="e">
        <f t="shared" si="76"/>
        <v>#DIV/0!</v>
      </c>
      <c r="AY2317" s="56" t="e">
        <f t="shared" si="77"/>
        <v>#DIV/0!</v>
      </c>
      <c r="AZ2317" s="56" t="e">
        <f t="shared" si="78"/>
        <v>#DIV/0!</v>
      </c>
      <c r="BA2317" s="56" t="e">
        <f t="shared" si="79"/>
        <v>#DIV/0!</v>
      </c>
      <c r="BB2317" s="56" t="e">
        <f t="shared" si="80"/>
        <v>#DIV/0!</v>
      </c>
      <c r="BC2317" s="57" t="e">
        <f t="shared" si="81"/>
        <v>#DIV/0!</v>
      </c>
      <c r="BD2317" s="58" t="e">
        <f t="shared" si="82"/>
        <v>#DIV/0!</v>
      </c>
      <c r="BI2317" s="9" t="e">
        <f>VLOOKUP(BH2317,[1]definitions_list_lookup!$AB$12:$AC$17,2,FALSE)</f>
        <v>#N/A</v>
      </c>
    </row>
    <row r="2318" spans="1:61">
      <c r="A2318" s="8"/>
      <c r="D2318" s="9" t="s">
        <v>10</v>
      </c>
      <c r="G2318" s="10" t="str">
        <f t="shared" si="83"/>
        <v>-</v>
      </c>
      <c r="J2318" s="49" t="e">
        <f>IF(((VLOOKUP($G2318,[1]Depth_Lookup!$A$3:$J$561,9,FALSE))-(I2318/100))&gt;=0,"Good","Too Long")</f>
        <v>#N/A</v>
      </c>
      <c r="K2318" s="50" t="e">
        <f>(VLOOKUP($G2318,[1]Depth_Lookup!$A$3:$J$561,10,FALSE))+(H2318/100)</f>
        <v>#N/A</v>
      </c>
      <c r="L2318" s="50" t="e">
        <f>(VLOOKUP($G2318,[1]Depth_Lookup!$A$3:$J$561,10,FALSE))+(I2318/100)</f>
        <v>#N/A</v>
      </c>
      <c r="R2318" s="9"/>
      <c r="S2318" s="17"/>
      <c r="U2318" s="5"/>
      <c r="V2318" s="9"/>
      <c r="W2318" s="9"/>
      <c r="X2318" s="10" t="e">
        <f>VLOOKUP(W2318,[1]definitions_list_lookup!$V$12:$W$15,2,FALSE)</f>
        <v>#N/A</v>
      </c>
      <c r="Y2318" s="5"/>
      <c r="Z2318" s="17" t="e">
        <f>VLOOKUP(Y2318,[1]definitions_list_lookup!$AT$3:$AU$5,2,FALSE)</f>
        <v>#N/A</v>
      </c>
      <c r="AA2318" s="52"/>
      <c r="AC2318" s="9"/>
      <c r="AE2318" s="10" t="e">
        <f>VLOOKUP(AD2318,[1]definitions_list_lookup!$Y$12:$Z$15,2,FALSE)</f>
        <v>#N/A</v>
      </c>
      <c r="AF2318" s="5"/>
      <c r="AG2318" s="17" t="e">
        <f>VLOOKUP(AF2318,[1]definitions_list_lookup!$AT$3:$AU$5,2,FALSE)</f>
        <v>#N/A</v>
      </c>
      <c r="AI2318" s="2"/>
      <c r="AJ2318" s="2"/>
      <c r="AK2318" s="54"/>
      <c r="AL2318" s="54"/>
      <c r="AM2318" s="54"/>
      <c r="AN2318" s="54"/>
      <c r="AO2318" s="54"/>
      <c r="AP2318" s="54"/>
      <c r="AQ2318" s="54"/>
      <c r="AR2318" s="54"/>
      <c r="AS2318" s="54"/>
      <c r="AT2318" s="55"/>
      <c r="AU2318" s="55"/>
      <c r="AV2318" s="55"/>
      <c r="AW2318" s="55"/>
      <c r="AX2318" s="56" t="e">
        <f t="shared" si="76"/>
        <v>#DIV/0!</v>
      </c>
      <c r="AY2318" s="56" t="e">
        <f t="shared" si="77"/>
        <v>#DIV/0!</v>
      </c>
      <c r="AZ2318" s="56" t="e">
        <f t="shared" si="78"/>
        <v>#DIV/0!</v>
      </c>
      <c r="BA2318" s="56" t="e">
        <f t="shared" si="79"/>
        <v>#DIV/0!</v>
      </c>
      <c r="BB2318" s="56" t="e">
        <f t="shared" si="80"/>
        <v>#DIV/0!</v>
      </c>
      <c r="BC2318" s="57" t="e">
        <f t="shared" si="81"/>
        <v>#DIV/0!</v>
      </c>
      <c r="BD2318" s="58" t="e">
        <f t="shared" si="82"/>
        <v>#DIV/0!</v>
      </c>
      <c r="BI2318" s="9" t="e">
        <f>VLOOKUP(BH2318,[1]definitions_list_lookup!$AB$12:$AC$17,2,FALSE)</f>
        <v>#N/A</v>
      </c>
    </row>
    <row r="2319" spans="1:61">
      <c r="A2319" s="8"/>
      <c r="D2319" s="9" t="s">
        <v>10</v>
      </c>
      <c r="G2319" s="10" t="str">
        <f t="shared" si="83"/>
        <v>-</v>
      </c>
      <c r="J2319" s="49" t="e">
        <f>IF(((VLOOKUP($G2319,[1]Depth_Lookup!$A$3:$J$561,9,FALSE))-(I2319/100))&gt;=0,"Good","Too Long")</f>
        <v>#N/A</v>
      </c>
      <c r="K2319" s="50" t="e">
        <f>(VLOOKUP($G2319,[1]Depth_Lookup!$A$3:$J$561,10,FALSE))+(H2319/100)</f>
        <v>#N/A</v>
      </c>
      <c r="L2319" s="50" t="e">
        <f>(VLOOKUP($G2319,[1]Depth_Lookup!$A$3:$J$561,10,FALSE))+(I2319/100)</f>
        <v>#N/A</v>
      </c>
      <c r="R2319" s="9"/>
      <c r="S2319" s="17"/>
      <c r="U2319" s="5"/>
      <c r="V2319" s="9"/>
      <c r="W2319" s="9"/>
      <c r="X2319" s="10" t="e">
        <f>VLOOKUP(W2319,[1]definitions_list_lookup!$V$12:$W$15,2,FALSE)</f>
        <v>#N/A</v>
      </c>
      <c r="Y2319" s="5"/>
      <c r="Z2319" s="17" t="e">
        <f>VLOOKUP(Y2319,[1]definitions_list_lookup!$AT$3:$AU$5,2,FALSE)</f>
        <v>#N/A</v>
      </c>
      <c r="AA2319" s="52"/>
      <c r="AC2319" s="9"/>
      <c r="AE2319" s="10" t="e">
        <f>VLOOKUP(AD2319,[1]definitions_list_lookup!$Y$12:$Z$15,2,FALSE)</f>
        <v>#N/A</v>
      </c>
      <c r="AF2319" s="5"/>
      <c r="AG2319" s="17" t="e">
        <f>VLOOKUP(AF2319,[1]definitions_list_lookup!$AT$3:$AU$5,2,FALSE)</f>
        <v>#N/A</v>
      </c>
      <c r="AI2319" s="2"/>
      <c r="AJ2319" s="2"/>
      <c r="AK2319" s="54"/>
      <c r="AL2319" s="54"/>
      <c r="AM2319" s="54"/>
      <c r="AN2319" s="54"/>
      <c r="AO2319" s="54"/>
      <c r="AP2319" s="54"/>
      <c r="AQ2319" s="54"/>
      <c r="AR2319" s="54"/>
      <c r="AS2319" s="54"/>
      <c r="AT2319" s="55"/>
      <c r="AU2319" s="55"/>
      <c r="AV2319" s="55"/>
      <c r="AW2319" s="55"/>
      <c r="AX2319" s="56" t="e">
        <f t="shared" si="76"/>
        <v>#DIV/0!</v>
      </c>
      <c r="AY2319" s="56" t="e">
        <f t="shared" si="77"/>
        <v>#DIV/0!</v>
      </c>
      <c r="AZ2319" s="56" t="e">
        <f t="shared" si="78"/>
        <v>#DIV/0!</v>
      </c>
      <c r="BA2319" s="56" t="e">
        <f t="shared" si="79"/>
        <v>#DIV/0!</v>
      </c>
      <c r="BB2319" s="56" t="e">
        <f t="shared" si="80"/>
        <v>#DIV/0!</v>
      </c>
      <c r="BC2319" s="57" t="e">
        <f t="shared" si="81"/>
        <v>#DIV/0!</v>
      </c>
      <c r="BD2319" s="58" t="e">
        <f t="shared" si="82"/>
        <v>#DIV/0!</v>
      </c>
      <c r="BI2319" s="9" t="e">
        <f>VLOOKUP(BH2319,[1]definitions_list_lookup!$AB$12:$AC$17,2,FALSE)</f>
        <v>#N/A</v>
      </c>
    </row>
    <row r="2320" spans="1:61">
      <c r="A2320" s="8"/>
      <c r="D2320" s="9" t="s">
        <v>10</v>
      </c>
      <c r="G2320" s="10" t="str">
        <f t="shared" si="83"/>
        <v>-</v>
      </c>
      <c r="J2320" s="49" t="e">
        <f>IF(((VLOOKUP($G2320,[1]Depth_Lookup!$A$3:$J$561,9,FALSE))-(I2320/100))&gt;=0,"Good","Too Long")</f>
        <v>#N/A</v>
      </c>
      <c r="K2320" s="50" t="e">
        <f>(VLOOKUP($G2320,[1]Depth_Lookup!$A$3:$J$561,10,FALSE))+(H2320/100)</f>
        <v>#N/A</v>
      </c>
      <c r="L2320" s="50" t="e">
        <f>(VLOOKUP($G2320,[1]Depth_Lookup!$A$3:$J$561,10,FALSE))+(I2320/100)</f>
        <v>#N/A</v>
      </c>
      <c r="R2320" s="9"/>
      <c r="S2320" s="17"/>
      <c r="U2320" s="5"/>
      <c r="V2320" s="9"/>
      <c r="W2320" s="9"/>
      <c r="X2320" s="10" t="e">
        <f>VLOOKUP(W2320,[1]definitions_list_lookup!$V$12:$W$15,2,FALSE)</f>
        <v>#N/A</v>
      </c>
      <c r="Y2320" s="5"/>
      <c r="Z2320" s="17" t="e">
        <f>VLOOKUP(Y2320,[1]definitions_list_lookup!$AT$3:$AU$5,2,FALSE)</f>
        <v>#N/A</v>
      </c>
      <c r="AA2320" s="52"/>
      <c r="AC2320" s="9"/>
      <c r="AE2320" s="10" t="e">
        <f>VLOOKUP(AD2320,[1]definitions_list_lookup!$Y$12:$Z$15,2,FALSE)</f>
        <v>#N/A</v>
      </c>
      <c r="AF2320" s="5"/>
      <c r="AG2320" s="17" t="e">
        <f>VLOOKUP(AF2320,[1]definitions_list_lookup!$AT$3:$AU$5,2,FALSE)</f>
        <v>#N/A</v>
      </c>
      <c r="AI2320" s="2"/>
      <c r="AJ2320" s="2"/>
      <c r="AK2320" s="54"/>
      <c r="AL2320" s="54"/>
      <c r="AM2320" s="54"/>
      <c r="AN2320" s="54"/>
      <c r="AO2320" s="54"/>
      <c r="AP2320" s="54"/>
      <c r="AQ2320" s="54"/>
      <c r="AR2320" s="54"/>
      <c r="AS2320" s="54"/>
      <c r="AT2320" s="55"/>
      <c r="AU2320" s="55"/>
      <c r="AV2320" s="55"/>
      <c r="AW2320" s="55"/>
      <c r="AX2320" s="56" t="e">
        <f t="shared" si="76"/>
        <v>#DIV/0!</v>
      </c>
      <c r="AY2320" s="56" t="e">
        <f t="shared" si="77"/>
        <v>#DIV/0!</v>
      </c>
      <c r="AZ2320" s="56" t="e">
        <f t="shared" si="78"/>
        <v>#DIV/0!</v>
      </c>
      <c r="BA2320" s="56" t="e">
        <f t="shared" si="79"/>
        <v>#DIV/0!</v>
      </c>
      <c r="BB2320" s="56" t="e">
        <f t="shared" si="80"/>
        <v>#DIV/0!</v>
      </c>
      <c r="BC2320" s="57" t="e">
        <f t="shared" si="81"/>
        <v>#DIV/0!</v>
      </c>
      <c r="BD2320" s="58" t="e">
        <f t="shared" si="82"/>
        <v>#DIV/0!</v>
      </c>
      <c r="BI2320" s="9" t="e">
        <f>VLOOKUP(BH2320,[1]definitions_list_lookup!$AB$12:$AC$17,2,FALSE)</f>
        <v>#N/A</v>
      </c>
    </row>
    <row r="2321" spans="1:61">
      <c r="A2321" s="8"/>
      <c r="D2321" s="9" t="s">
        <v>10</v>
      </c>
      <c r="G2321" s="10" t="str">
        <f t="shared" si="83"/>
        <v>-</v>
      </c>
      <c r="J2321" s="49" t="e">
        <f>IF(((VLOOKUP($G2321,[1]Depth_Lookup!$A$3:$J$561,9,FALSE))-(I2321/100))&gt;=0,"Good","Too Long")</f>
        <v>#N/A</v>
      </c>
      <c r="K2321" s="50" t="e">
        <f>(VLOOKUP($G2321,[1]Depth_Lookup!$A$3:$J$561,10,FALSE))+(H2321/100)</f>
        <v>#N/A</v>
      </c>
      <c r="L2321" s="50" t="e">
        <f>(VLOOKUP($G2321,[1]Depth_Lookup!$A$3:$J$561,10,FALSE))+(I2321/100)</f>
        <v>#N/A</v>
      </c>
      <c r="R2321" s="9"/>
      <c r="S2321" s="17"/>
      <c r="U2321" s="5"/>
      <c r="V2321" s="9"/>
      <c r="W2321" s="9"/>
      <c r="X2321" s="10" t="e">
        <f>VLOOKUP(W2321,[1]definitions_list_lookup!$V$12:$W$15,2,FALSE)</f>
        <v>#N/A</v>
      </c>
      <c r="Y2321" s="5"/>
      <c r="Z2321" s="17" t="e">
        <f>VLOOKUP(Y2321,[1]definitions_list_lookup!$AT$3:$AU$5,2,FALSE)</f>
        <v>#N/A</v>
      </c>
      <c r="AA2321" s="52"/>
      <c r="AC2321" s="9"/>
      <c r="AE2321" s="10" t="e">
        <f>VLOOKUP(AD2321,[1]definitions_list_lookup!$Y$12:$Z$15,2,FALSE)</f>
        <v>#N/A</v>
      </c>
      <c r="AF2321" s="5"/>
      <c r="AG2321" s="17" t="e">
        <f>VLOOKUP(AF2321,[1]definitions_list_lookup!$AT$3:$AU$5,2,FALSE)</f>
        <v>#N/A</v>
      </c>
      <c r="AI2321" s="2"/>
      <c r="AJ2321" s="2"/>
      <c r="AK2321" s="54"/>
      <c r="AL2321" s="54"/>
      <c r="AM2321" s="54"/>
      <c r="AN2321" s="54"/>
      <c r="AO2321" s="54"/>
      <c r="AP2321" s="54"/>
      <c r="AQ2321" s="54"/>
      <c r="AR2321" s="54"/>
      <c r="AS2321" s="54"/>
      <c r="AT2321" s="55"/>
      <c r="AU2321" s="55"/>
      <c r="AV2321" s="55"/>
      <c r="AW2321" s="55"/>
      <c r="AX2321" s="56" t="e">
        <f t="shared" si="76"/>
        <v>#DIV/0!</v>
      </c>
      <c r="AY2321" s="56" t="e">
        <f t="shared" si="77"/>
        <v>#DIV/0!</v>
      </c>
      <c r="AZ2321" s="56" t="e">
        <f t="shared" si="78"/>
        <v>#DIV/0!</v>
      </c>
      <c r="BA2321" s="56" t="e">
        <f t="shared" si="79"/>
        <v>#DIV/0!</v>
      </c>
      <c r="BB2321" s="56" t="e">
        <f t="shared" si="80"/>
        <v>#DIV/0!</v>
      </c>
      <c r="BC2321" s="57" t="e">
        <f t="shared" si="81"/>
        <v>#DIV/0!</v>
      </c>
      <c r="BD2321" s="58" t="e">
        <f t="shared" si="82"/>
        <v>#DIV/0!</v>
      </c>
      <c r="BI2321" s="9" t="e">
        <f>VLOOKUP(BH2321,[1]definitions_list_lookup!$AB$12:$AC$17,2,FALSE)</f>
        <v>#N/A</v>
      </c>
    </row>
    <row r="2322" spans="1:61">
      <c r="A2322" s="8"/>
      <c r="D2322" s="9" t="s">
        <v>10</v>
      </c>
      <c r="G2322" s="10" t="str">
        <f t="shared" si="83"/>
        <v>-</v>
      </c>
      <c r="J2322" s="49" t="e">
        <f>IF(((VLOOKUP($G2322,[1]Depth_Lookup!$A$3:$J$561,9,FALSE))-(I2322/100))&gt;=0,"Good","Too Long")</f>
        <v>#N/A</v>
      </c>
      <c r="K2322" s="50" t="e">
        <f>(VLOOKUP($G2322,[1]Depth_Lookup!$A$3:$J$561,10,FALSE))+(H2322/100)</f>
        <v>#N/A</v>
      </c>
      <c r="L2322" s="50" t="e">
        <f>(VLOOKUP($G2322,[1]Depth_Lookup!$A$3:$J$561,10,FALSE))+(I2322/100)</f>
        <v>#N/A</v>
      </c>
      <c r="R2322" s="9"/>
      <c r="S2322" s="17"/>
      <c r="U2322" s="5"/>
      <c r="V2322" s="9"/>
      <c r="W2322" s="9"/>
      <c r="X2322" s="10" t="e">
        <f>VLOOKUP(W2322,[1]definitions_list_lookup!$V$12:$W$15,2,FALSE)</f>
        <v>#N/A</v>
      </c>
      <c r="Y2322" s="5"/>
      <c r="Z2322" s="17" t="e">
        <f>VLOOKUP(Y2322,[1]definitions_list_lookup!$AT$3:$AU$5,2,FALSE)</f>
        <v>#N/A</v>
      </c>
      <c r="AA2322" s="52"/>
      <c r="AC2322" s="9"/>
      <c r="AE2322" s="10" t="e">
        <f>VLOOKUP(AD2322,[1]definitions_list_lookup!$Y$12:$Z$15,2,FALSE)</f>
        <v>#N/A</v>
      </c>
      <c r="AF2322" s="5"/>
      <c r="AG2322" s="17" t="e">
        <f>VLOOKUP(AF2322,[1]definitions_list_lookup!$AT$3:$AU$5,2,FALSE)</f>
        <v>#N/A</v>
      </c>
      <c r="AI2322" s="2"/>
      <c r="AJ2322" s="2"/>
      <c r="AK2322" s="54"/>
      <c r="AL2322" s="54"/>
      <c r="AM2322" s="54"/>
      <c r="AN2322" s="54"/>
      <c r="AO2322" s="54"/>
      <c r="AP2322" s="54"/>
      <c r="AQ2322" s="54"/>
      <c r="AR2322" s="54"/>
      <c r="AS2322" s="54"/>
      <c r="AT2322" s="55"/>
      <c r="AU2322" s="55"/>
      <c r="AV2322" s="55"/>
      <c r="AW2322" s="55"/>
      <c r="AX2322" s="56" t="e">
        <f t="shared" si="76"/>
        <v>#DIV/0!</v>
      </c>
      <c r="AY2322" s="56" t="e">
        <f t="shared" si="77"/>
        <v>#DIV/0!</v>
      </c>
      <c r="AZ2322" s="56" t="e">
        <f t="shared" si="78"/>
        <v>#DIV/0!</v>
      </c>
      <c r="BA2322" s="56" t="e">
        <f t="shared" si="79"/>
        <v>#DIV/0!</v>
      </c>
      <c r="BB2322" s="56" t="e">
        <f t="shared" si="80"/>
        <v>#DIV/0!</v>
      </c>
      <c r="BC2322" s="57" t="e">
        <f t="shared" si="81"/>
        <v>#DIV/0!</v>
      </c>
      <c r="BD2322" s="58" t="e">
        <f t="shared" si="82"/>
        <v>#DIV/0!</v>
      </c>
      <c r="BI2322" s="9" t="e">
        <f>VLOOKUP(BH2322,[1]definitions_list_lookup!$AB$12:$AC$17,2,FALSE)</f>
        <v>#N/A</v>
      </c>
    </row>
    <row r="2323" spans="1:61">
      <c r="A2323" s="8"/>
      <c r="D2323" s="9" t="s">
        <v>10</v>
      </c>
      <c r="G2323" s="10" t="str">
        <f t="shared" si="83"/>
        <v>-</v>
      </c>
      <c r="J2323" s="49" t="e">
        <f>IF(((VLOOKUP($G2323,[1]Depth_Lookup!$A$3:$J$561,9,FALSE))-(I2323/100))&gt;=0,"Good","Too Long")</f>
        <v>#N/A</v>
      </c>
      <c r="K2323" s="50" t="e">
        <f>(VLOOKUP($G2323,[1]Depth_Lookup!$A$3:$J$561,10,FALSE))+(H2323/100)</f>
        <v>#N/A</v>
      </c>
      <c r="L2323" s="50" t="e">
        <f>(VLOOKUP($G2323,[1]Depth_Lookup!$A$3:$J$561,10,FALSE))+(I2323/100)</f>
        <v>#N/A</v>
      </c>
      <c r="R2323" s="9"/>
      <c r="S2323" s="17"/>
      <c r="U2323" s="5"/>
      <c r="V2323" s="9"/>
      <c r="W2323" s="9"/>
      <c r="X2323" s="10" t="e">
        <f>VLOOKUP(W2323,[1]definitions_list_lookup!$V$12:$W$15,2,FALSE)</f>
        <v>#N/A</v>
      </c>
      <c r="Y2323" s="5"/>
      <c r="Z2323" s="17" t="e">
        <f>VLOOKUP(Y2323,[1]definitions_list_lookup!$AT$3:$AU$5,2,FALSE)</f>
        <v>#N/A</v>
      </c>
      <c r="AA2323" s="52"/>
      <c r="AC2323" s="9"/>
      <c r="AE2323" s="10" t="e">
        <f>VLOOKUP(AD2323,[1]definitions_list_lookup!$Y$12:$Z$15,2,FALSE)</f>
        <v>#N/A</v>
      </c>
      <c r="AF2323" s="5"/>
      <c r="AG2323" s="17" t="e">
        <f>VLOOKUP(AF2323,[1]definitions_list_lookup!$AT$3:$AU$5,2,FALSE)</f>
        <v>#N/A</v>
      </c>
      <c r="AI2323" s="2"/>
      <c r="AJ2323" s="2"/>
      <c r="AK2323" s="54"/>
      <c r="AL2323" s="54"/>
      <c r="AM2323" s="54"/>
      <c r="AN2323" s="54"/>
      <c r="AO2323" s="54"/>
      <c r="AP2323" s="54"/>
      <c r="AQ2323" s="54"/>
      <c r="AR2323" s="54"/>
      <c r="AS2323" s="54"/>
      <c r="AT2323" s="55"/>
      <c r="AU2323" s="55"/>
      <c r="AV2323" s="55"/>
      <c r="AW2323" s="55"/>
      <c r="AX2323" s="56" t="e">
        <f t="shared" si="76"/>
        <v>#DIV/0!</v>
      </c>
      <c r="AY2323" s="56" t="e">
        <f t="shared" si="77"/>
        <v>#DIV/0!</v>
      </c>
      <c r="AZ2323" s="56" t="e">
        <f t="shared" si="78"/>
        <v>#DIV/0!</v>
      </c>
      <c r="BA2323" s="56" t="e">
        <f t="shared" si="79"/>
        <v>#DIV/0!</v>
      </c>
      <c r="BB2323" s="56" t="e">
        <f t="shared" si="80"/>
        <v>#DIV/0!</v>
      </c>
      <c r="BC2323" s="57" t="e">
        <f t="shared" si="81"/>
        <v>#DIV/0!</v>
      </c>
      <c r="BD2323" s="58" t="e">
        <f t="shared" si="82"/>
        <v>#DIV/0!</v>
      </c>
      <c r="BI2323" s="9" t="e">
        <f>VLOOKUP(BH2323,[1]definitions_list_lookup!$AB$12:$AC$17,2,FALSE)</f>
        <v>#N/A</v>
      </c>
    </row>
    <row r="2324" spans="1:61">
      <c r="A2324" s="8"/>
      <c r="D2324" s="9" t="s">
        <v>10</v>
      </c>
      <c r="G2324" s="10" t="str">
        <f t="shared" si="83"/>
        <v>-</v>
      </c>
      <c r="J2324" s="49" t="e">
        <f>IF(((VLOOKUP($G2324,[1]Depth_Lookup!$A$3:$J$561,9,FALSE))-(I2324/100))&gt;=0,"Good","Too Long")</f>
        <v>#N/A</v>
      </c>
      <c r="K2324" s="50" t="e">
        <f>(VLOOKUP($G2324,[1]Depth_Lookup!$A$3:$J$561,10,FALSE))+(H2324/100)</f>
        <v>#N/A</v>
      </c>
      <c r="L2324" s="50" t="e">
        <f>(VLOOKUP($G2324,[1]Depth_Lookup!$A$3:$J$561,10,FALSE))+(I2324/100)</f>
        <v>#N/A</v>
      </c>
      <c r="R2324" s="9"/>
      <c r="S2324" s="17"/>
      <c r="U2324" s="5"/>
      <c r="V2324" s="9"/>
      <c r="W2324" s="9"/>
      <c r="X2324" s="10" t="e">
        <f>VLOOKUP(W2324,[1]definitions_list_lookup!$V$12:$W$15,2,FALSE)</f>
        <v>#N/A</v>
      </c>
      <c r="Y2324" s="5"/>
      <c r="Z2324" s="17" t="e">
        <f>VLOOKUP(Y2324,[1]definitions_list_lookup!$AT$3:$AU$5,2,FALSE)</f>
        <v>#N/A</v>
      </c>
      <c r="AA2324" s="52"/>
      <c r="AC2324" s="9"/>
      <c r="AE2324" s="10" t="e">
        <f>VLOOKUP(AD2324,[1]definitions_list_lookup!$Y$12:$Z$15,2,FALSE)</f>
        <v>#N/A</v>
      </c>
      <c r="AF2324" s="5"/>
      <c r="AG2324" s="17" t="e">
        <f>VLOOKUP(AF2324,[1]definitions_list_lookup!$AT$3:$AU$5,2,FALSE)</f>
        <v>#N/A</v>
      </c>
      <c r="AI2324" s="2"/>
      <c r="AJ2324" s="2"/>
      <c r="AK2324" s="54"/>
      <c r="AL2324" s="54"/>
      <c r="AM2324" s="54"/>
      <c r="AN2324" s="54"/>
      <c r="AO2324" s="54"/>
      <c r="AP2324" s="54"/>
      <c r="AQ2324" s="54"/>
      <c r="AR2324" s="54"/>
      <c r="AS2324" s="54"/>
      <c r="AT2324" s="55"/>
      <c r="AU2324" s="55"/>
      <c r="AV2324" s="55"/>
      <c r="AW2324" s="55"/>
      <c r="AX2324" s="56" t="e">
        <f t="shared" si="76"/>
        <v>#DIV/0!</v>
      </c>
      <c r="AY2324" s="56" t="e">
        <f t="shared" si="77"/>
        <v>#DIV/0!</v>
      </c>
      <c r="AZ2324" s="56" t="e">
        <f t="shared" si="78"/>
        <v>#DIV/0!</v>
      </c>
      <c r="BA2324" s="56" t="e">
        <f t="shared" si="79"/>
        <v>#DIV/0!</v>
      </c>
      <c r="BB2324" s="56" t="e">
        <f t="shared" si="80"/>
        <v>#DIV/0!</v>
      </c>
      <c r="BC2324" s="57" t="e">
        <f t="shared" si="81"/>
        <v>#DIV/0!</v>
      </c>
      <c r="BD2324" s="58" t="e">
        <f t="shared" si="82"/>
        <v>#DIV/0!</v>
      </c>
      <c r="BI2324" s="9" t="e">
        <f>VLOOKUP(BH2324,[1]definitions_list_lookup!$AB$12:$AC$17,2,FALSE)</f>
        <v>#N/A</v>
      </c>
    </row>
    <row r="2325" spans="1:61">
      <c r="A2325" s="8"/>
      <c r="D2325" s="9" t="s">
        <v>10</v>
      </c>
      <c r="G2325" s="10" t="str">
        <f t="shared" si="83"/>
        <v>-</v>
      </c>
      <c r="J2325" s="49" t="e">
        <f>IF(((VLOOKUP($G2325,[1]Depth_Lookup!$A$3:$J$561,9,FALSE))-(I2325/100))&gt;=0,"Good","Too Long")</f>
        <v>#N/A</v>
      </c>
      <c r="K2325" s="50" t="e">
        <f>(VLOOKUP($G2325,[1]Depth_Lookup!$A$3:$J$561,10,FALSE))+(H2325/100)</f>
        <v>#N/A</v>
      </c>
      <c r="L2325" s="50" t="e">
        <f>(VLOOKUP($G2325,[1]Depth_Lookup!$A$3:$J$561,10,FALSE))+(I2325/100)</f>
        <v>#N/A</v>
      </c>
      <c r="R2325" s="9"/>
      <c r="S2325" s="17"/>
      <c r="U2325" s="5"/>
      <c r="V2325" s="9"/>
      <c r="W2325" s="9"/>
      <c r="X2325" s="10" t="e">
        <f>VLOOKUP(W2325,[1]definitions_list_lookup!$V$12:$W$15,2,FALSE)</f>
        <v>#N/A</v>
      </c>
      <c r="Y2325" s="5"/>
      <c r="Z2325" s="17" t="e">
        <f>VLOOKUP(Y2325,[1]definitions_list_lookup!$AT$3:$AU$5,2,FALSE)</f>
        <v>#N/A</v>
      </c>
      <c r="AA2325" s="52"/>
      <c r="AC2325" s="9"/>
      <c r="AE2325" s="10" t="e">
        <f>VLOOKUP(AD2325,[1]definitions_list_lookup!$Y$12:$Z$15,2,FALSE)</f>
        <v>#N/A</v>
      </c>
      <c r="AF2325" s="5"/>
      <c r="AG2325" s="17" t="e">
        <f>VLOOKUP(AF2325,[1]definitions_list_lookup!$AT$3:$AU$5,2,FALSE)</f>
        <v>#N/A</v>
      </c>
      <c r="AI2325" s="2"/>
      <c r="AJ2325" s="2"/>
      <c r="AK2325" s="54"/>
      <c r="AL2325" s="54"/>
      <c r="AM2325" s="54"/>
      <c r="AN2325" s="54"/>
      <c r="AO2325" s="54"/>
      <c r="AP2325" s="54"/>
      <c r="AQ2325" s="54"/>
      <c r="AR2325" s="54"/>
      <c r="AS2325" s="54"/>
      <c r="AT2325" s="55"/>
      <c r="AU2325" s="55"/>
      <c r="AV2325" s="55"/>
      <c r="AW2325" s="55"/>
      <c r="AX2325" s="56" t="e">
        <f t="shared" si="76"/>
        <v>#DIV/0!</v>
      </c>
      <c r="AY2325" s="56" t="e">
        <f t="shared" si="77"/>
        <v>#DIV/0!</v>
      </c>
      <c r="AZ2325" s="56" t="e">
        <f t="shared" si="78"/>
        <v>#DIV/0!</v>
      </c>
      <c r="BA2325" s="56" t="e">
        <f t="shared" si="79"/>
        <v>#DIV/0!</v>
      </c>
      <c r="BB2325" s="56" t="e">
        <f t="shared" si="80"/>
        <v>#DIV/0!</v>
      </c>
      <c r="BC2325" s="57" t="e">
        <f t="shared" si="81"/>
        <v>#DIV/0!</v>
      </c>
      <c r="BD2325" s="58" t="e">
        <f t="shared" si="82"/>
        <v>#DIV/0!</v>
      </c>
      <c r="BI2325" s="9" t="e">
        <f>VLOOKUP(BH2325,[1]definitions_list_lookup!$AB$12:$AC$17,2,FALSE)</f>
        <v>#N/A</v>
      </c>
    </row>
    <row r="2326" spans="1:61">
      <c r="A2326" s="8"/>
      <c r="D2326" s="9" t="s">
        <v>10</v>
      </c>
      <c r="G2326" s="10" t="str">
        <f t="shared" si="83"/>
        <v>-</v>
      </c>
      <c r="J2326" s="49" t="e">
        <f>IF(((VLOOKUP($G2326,[1]Depth_Lookup!$A$3:$J$561,9,FALSE))-(I2326/100))&gt;=0,"Good","Too Long")</f>
        <v>#N/A</v>
      </c>
      <c r="K2326" s="50" t="e">
        <f>(VLOOKUP($G2326,[1]Depth_Lookup!$A$3:$J$561,10,FALSE))+(H2326/100)</f>
        <v>#N/A</v>
      </c>
      <c r="L2326" s="50" t="e">
        <f>(VLOOKUP($G2326,[1]Depth_Lookup!$A$3:$J$561,10,FALSE))+(I2326/100)</f>
        <v>#N/A</v>
      </c>
      <c r="R2326" s="9"/>
      <c r="S2326" s="17"/>
      <c r="U2326" s="5"/>
      <c r="V2326" s="9"/>
      <c r="W2326" s="9"/>
      <c r="X2326" s="10" t="e">
        <f>VLOOKUP(W2326,[1]definitions_list_lookup!$V$12:$W$15,2,FALSE)</f>
        <v>#N/A</v>
      </c>
      <c r="Y2326" s="5"/>
      <c r="Z2326" s="17" t="e">
        <f>VLOOKUP(Y2326,[1]definitions_list_lookup!$AT$3:$AU$5,2,FALSE)</f>
        <v>#N/A</v>
      </c>
      <c r="AA2326" s="52"/>
      <c r="AC2326" s="9"/>
      <c r="AE2326" s="10" t="e">
        <f>VLOOKUP(AD2326,[1]definitions_list_lookup!$Y$12:$Z$15,2,FALSE)</f>
        <v>#N/A</v>
      </c>
      <c r="AF2326" s="5"/>
      <c r="AG2326" s="17" t="e">
        <f>VLOOKUP(AF2326,[1]definitions_list_lookup!$AT$3:$AU$5,2,FALSE)</f>
        <v>#N/A</v>
      </c>
      <c r="AI2326" s="2"/>
      <c r="AJ2326" s="2"/>
      <c r="AK2326" s="54"/>
      <c r="AL2326" s="54"/>
      <c r="AM2326" s="54"/>
      <c r="AN2326" s="54"/>
      <c r="AO2326" s="54"/>
      <c r="AP2326" s="54"/>
      <c r="AQ2326" s="54"/>
      <c r="AR2326" s="54"/>
      <c r="AS2326" s="54"/>
      <c r="AT2326" s="55"/>
      <c r="AU2326" s="55"/>
      <c r="AV2326" s="55"/>
      <c r="AW2326" s="55"/>
      <c r="AX2326" s="56" t="e">
        <f t="shared" si="76"/>
        <v>#DIV/0!</v>
      </c>
      <c r="AY2326" s="56" t="e">
        <f t="shared" si="77"/>
        <v>#DIV/0!</v>
      </c>
      <c r="AZ2326" s="56" t="e">
        <f t="shared" si="78"/>
        <v>#DIV/0!</v>
      </c>
      <c r="BA2326" s="56" t="e">
        <f t="shared" si="79"/>
        <v>#DIV/0!</v>
      </c>
      <c r="BB2326" s="56" t="e">
        <f t="shared" si="80"/>
        <v>#DIV/0!</v>
      </c>
      <c r="BC2326" s="57" t="e">
        <f t="shared" si="81"/>
        <v>#DIV/0!</v>
      </c>
      <c r="BD2326" s="58" t="e">
        <f t="shared" si="82"/>
        <v>#DIV/0!</v>
      </c>
      <c r="BI2326" s="9" t="e">
        <f>VLOOKUP(BH2326,[1]definitions_list_lookup!$AB$12:$AC$17,2,FALSE)</f>
        <v>#N/A</v>
      </c>
    </row>
    <row r="2327" spans="1:61">
      <c r="A2327" s="8"/>
      <c r="D2327" s="9" t="s">
        <v>10</v>
      </c>
      <c r="G2327" s="10" t="str">
        <f t="shared" si="83"/>
        <v>-</v>
      </c>
      <c r="J2327" s="49" t="e">
        <f>IF(((VLOOKUP($G2327,[1]Depth_Lookup!$A$3:$J$561,9,FALSE))-(I2327/100))&gt;=0,"Good","Too Long")</f>
        <v>#N/A</v>
      </c>
      <c r="K2327" s="50" t="e">
        <f>(VLOOKUP($G2327,[1]Depth_Lookup!$A$3:$J$561,10,FALSE))+(H2327/100)</f>
        <v>#N/A</v>
      </c>
      <c r="L2327" s="50" t="e">
        <f>(VLOOKUP($G2327,[1]Depth_Lookup!$A$3:$J$561,10,FALSE))+(I2327/100)</f>
        <v>#N/A</v>
      </c>
      <c r="R2327" s="9"/>
      <c r="S2327" s="17"/>
      <c r="U2327" s="5"/>
      <c r="V2327" s="9"/>
      <c r="W2327" s="9"/>
      <c r="X2327" s="10" t="e">
        <f>VLOOKUP(W2327,[1]definitions_list_lookup!$V$12:$W$15,2,FALSE)</f>
        <v>#N/A</v>
      </c>
      <c r="Y2327" s="5"/>
      <c r="Z2327" s="17" t="e">
        <f>VLOOKUP(Y2327,[1]definitions_list_lookup!$AT$3:$AU$5,2,FALSE)</f>
        <v>#N/A</v>
      </c>
      <c r="AA2327" s="52"/>
      <c r="AC2327" s="9"/>
      <c r="AE2327" s="10" t="e">
        <f>VLOOKUP(AD2327,[1]definitions_list_lookup!$Y$12:$Z$15,2,FALSE)</f>
        <v>#N/A</v>
      </c>
      <c r="AF2327" s="5"/>
      <c r="AG2327" s="17" t="e">
        <f>VLOOKUP(AF2327,[1]definitions_list_lookup!$AT$3:$AU$5,2,FALSE)</f>
        <v>#N/A</v>
      </c>
      <c r="AI2327" s="2"/>
      <c r="AJ2327" s="2"/>
      <c r="AK2327" s="54"/>
      <c r="AL2327" s="54"/>
      <c r="AM2327" s="54"/>
      <c r="AN2327" s="54"/>
      <c r="AO2327" s="54"/>
      <c r="AP2327" s="54"/>
      <c r="AQ2327" s="54"/>
      <c r="AR2327" s="54"/>
      <c r="AS2327" s="54"/>
      <c r="AT2327" s="55"/>
      <c r="AU2327" s="55"/>
      <c r="AV2327" s="55"/>
      <c r="AW2327" s="55"/>
      <c r="AX2327" s="56" t="e">
        <f t="shared" si="76"/>
        <v>#DIV/0!</v>
      </c>
      <c r="AY2327" s="56" t="e">
        <f t="shared" si="77"/>
        <v>#DIV/0!</v>
      </c>
      <c r="AZ2327" s="56" t="e">
        <f t="shared" si="78"/>
        <v>#DIV/0!</v>
      </c>
      <c r="BA2327" s="56" t="e">
        <f t="shared" si="79"/>
        <v>#DIV/0!</v>
      </c>
      <c r="BB2327" s="56" t="e">
        <f t="shared" si="80"/>
        <v>#DIV/0!</v>
      </c>
      <c r="BC2327" s="57" t="e">
        <f t="shared" si="81"/>
        <v>#DIV/0!</v>
      </c>
      <c r="BD2327" s="58" t="e">
        <f t="shared" si="82"/>
        <v>#DIV/0!</v>
      </c>
      <c r="BI2327" s="9" t="e">
        <f>VLOOKUP(BH2327,[1]definitions_list_lookup!$AB$12:$AC$17,2,FALSE)</f>
        <v>#N/A</v>
      </c>
    </row>
    <row r="2328" spans="1:61">
      <c r="A2328" s="8"/>
      <c r="D2328" s="9" t="s">
        <v>10</v>
      </c>
      <c r="G2328" s="10" t="str">
        <f t="shared" si="83"/>
        <v>-</v>
      </c>
      <c r="J2328" s="49" t="e">
        <f>IF(((VLOOKUP($G2328,[1]Depth_Lookup!$A$3:$J$561,9,FALSE))-(I2328/100))&gt;=0,"Good","Too Long")</f>
        <v>#N/A</v>
      </c>
      <c r="K2328" s="50" t="e">
        <f>(VLOOKUP($G2328,[1]Depth_Lookup!$A$3:$J$561,10,FALSE))+(H2328/100)</f>
        <v>#N/A</v>
      </c>
      <c r="L2328" s="50" t="e">
        <f>(VLOOKUP($G2328,[1]Depth_Lookup!$A$3:$J$561,10,FALSE))+(I2328/100)</f>
        <v>#N/A</v>
      </c>
      <c r="R2328" s="9"/>
      <c r="S2328" s="17"/>
      <c r="U2328" s="5"/>
      <c r="V2328" s="9"/>
      <c r="W2328" s="9"/>
      <c r="X2328" s="10" t="e">
        <f>VLOOKUP(W2328,[1]definitions_list_lookup!$V$12:$W$15,2,FALSE)</f>
        <v>#N/A</v>
      </c>
      <c r="Y2328" s="5"/>
      <c r="Z2328" s="17" t="e">
        <f>VLOOKUP(Y2328,[1]definitions_list_lookup!$AT$3:$AU$5,2,FALSE)</f>
        <v>#N/A</v>
      </c>
      <c r="AA2328" s="52"/>
      <c r="AC2328" s="9"/>
      <c r="AE2328" s="10" t="e">
        <f>VLOOKUP(AD2328,[1]definitions_list_lookup!$Y$12:$Z$15,2,FALSE)</f>
        <v>#N/A</v>
      </c>
      <c r="AF2328" s="5"/>
      <c r="AG2328" s="17" t="e">
        <f>VLOOKUP(AF2328,[1]definitions_list_lookup!$AT$3:$AU$5,2,FALSE)</f>
        <v>#N/A</v>
      </c>
      <c r="AI2328" s="2"/>
      <c r="AJ2328" s="2"/>
      <c r="AK2328" s="54"/>
      <c r="AL2328" s="54"/>
      <c r="AM2328" s="54"/>
      <c r="AN2328" s="54"/>
      <c r="AO2328" s="54"/>
      <c r="AP2328" s="54"/>
      <c r="AQ2328" s="54"/>
      <c r="AR2328" s="54"/>
      <c r="AS2328" s="54"/>
      <c r="AT2328" s="55"/>
      <c r="AU2328" s="55"/>
      <c r="AV2328" s="55"/>
      <c r="AW2328" s="55"/>
      <c r="AX2328" s="56" t="e">
        <f t="shared" si="76"/>
        <v>#DIV/0!</v>
      </c>
      <c r="AY2328" s="56" t="e">
        <f t="shared" si="77"/>
        <v>#DIV/0!</v>
      </c>
      <c r="AZ2328" s="56" t="e">
        <f t="shared" si="78"/>
        <v>#DIV/0!</v>
      </c>
      <c r="BA2328" s="56" t="e">
        <f t="shared" si="79"/>
        <v>#DIV/0!</v>
      </c>
      <c r="BB2328" s="56" t="e">
        <f t="shared" si="80"/>
        <v>#DIV/0!</v>
      </c>
      <c r="BC2328" s="57" t="e">
        <f t="shared" si="81"/>
        <v>#DIV/0!</v>
      </c>
      <c r="BD2328" s="58" t="e">
        <f t="shared" si="82"/>
        <v>#DIV/0!</v>
      </c>
      <c r="BI2328" s="9" t="e">
        <f>VLOOKUP(BH2328,[1]definitions_list_lookup!$AB$12:$AC$17,2,FALSE)</f>
        <v>#N/A</v>
      </c>
    </row>
    <row r="2329" spans="1:61">
      <c r="A2329" s="8"/>
      <c r="D2329" s="9" t="s">
        <v>10</v>
      </c>
      <c r="G2329" s="10" t="str">
        <f t="shared" si="83"/>
        <v>-</v>
      </c>
      <c r="J2329" s="49" t="e">
        <f>IF(((VLOOKUP($G2329,[1]Depth_Lookup!$A$3:$J$561,9,FALSE))-(I2329/100))&gt;=0,"Good","Too Long")</f>
        <v>#N/A</v>
      </c>
      <c r="K2329" s="50" t="e">
        <f>(VLOOKUP($G2329,[1]Depth_Lookup!$A$3:$J$561,10,FALSE))+(H2329/100)</f>
        <v>#N/A</v>
      </c>
      <c r="L2329" s="50" t="e">
        <f>(VLOOKUP($G2329,[1]Depth_Lookup!$A$3:$J$561,10,FALSE))+(I2329/100)</f>
        <v>#N/A</v>
      </c>
      <c r="R2329" s="9"/>
      <c r="S2329" s="17"/>
      <c r="U2329" s="5"/>
      <c r="V2329" s="9"/>
      <c r="W2329" s="9"/>
      <c r="X2329" s="10" t="e">
        <f>VLOOKUP(W2329,[1]definitions_list_lookup!$V$12:$W$15,2,FALSE)</f>
        <v>#N/A</v>
      </c>
      <c r="Y2329" s="5"/>
      <c r="Z2329" s="17" t="e">
        <f>VLOOKUP(Y2329,[1]definitions_list_lookup!$AT$3:$AU$5,2,FALSE)</f>
        <v>#N/A</v>
      </c>
      <c r="AA2329" s="52"/>
      <c r="AC2329" s="9"/>
      <c r="AE2329" s="10" t="e">
        <f>VLOOKUP(AD2329,[1]definitions_list_lookup!$Y$12:$Z$15,2,FALSE)</f>
        <v>#N/A</v>
      </c>
      <c r="AF2329" s="5"/>
      <c r="AG2329" s="17" t="e">
        <f>VLOOKUP(AF2329,[1]definitions_list_lookup!$AT$3:$AU$5,2,FALSE)</f>
        <v>#N/A</v>
      </c>
      <c r="AI2329" s="2"/>
      <c r="AJ2329" s="2"/>
      <c r="AK2329" s="54"/>
      <c r="AL2329" s="54"/>
      <c r="AM2329" s="54"/>
      <c r="AN2329" s="54"/>
      <c r="AO2329" s="54"/>
      <c r="AP2329" s="54"/>
      <c r="AQ2329" s="54"/>
      <c r="AR2329" s="54"/>
      <c r="AS2329" s="54"/>
      <c r="AT2329" s="55"/>
      <c r="AU2329" s="55"/>
      <c r="AV2329" s="55"/>
      <c r="AW2329" s="55"/>
      <c r="AX2329" s="56" t="e">
        <f t="shared" si="76"/>
        <v>#DIV/0!</v>
      </c>
      <c r="AY2329" s="56" t="e">
        <f t="shared" si="77"/>
        <v>#DIV/0!</v>
      </c>
      <c r="AZ2329" s="56" t="e">
        <f t="shared" si="78"/>
        <v>#DIV/0!</v>
      </c>
      <c r="BA2329" s="56" t="e">
        <f t="shared" si="79"/>
        <v>#DIV/0!</v>
      </c>
      <c r="BB2329" s="56" t="e">
        <f t="shared" si="80"/>
        <v>#DIV/0!</v>
      </c>
      <c r="BC2329" s="57" t="e">
        <f t="shared" si="81"/>
        <v>#DIV/0!</v>
      </c>
      <c r="BD2329" s="58" t="e">
        <f t="shared" si="82"/>
        <v>#DIV/0!</v>
      </c>
      <c r="BI2329" s="9" t="e">
        <f>VLOOKUP(BH2329,[1]definitions_list_lookup!$AB$12:$AC$17,2,FALSE)</f>
        <v>#N/A</v>
      </c>
    </row>
    <row r="2330" spans="1:61">
      <c r="A2330" s="8"/>
      <c r="D2330" s="9" t="s">
        <v>10</v>
      </c>
      <c r="G2330" s="10" t="str">
        <f t="shared" si="83"/>
        <v>-</v>
      </c>
      <c r="J2330" s="49" t="e">
        <f>IF(((VLOOKUP($G2330,[1]Depth_Lookup!$A$3:$J$561,9,FALSE))-(I2330/100))&gt;=0,"Good","Too Long")</f>
        <v>#N/A</v>
      </c>
      <c r="K2330" s="50" t="e">
        <f>(VLOOKUP($G2330,[1]Depth_Lookup!$A$3:$J$561,10,FALSE))+(H2330/100)</f>
        <v>#N/A</v>
      </c>
      <c r="L2330" s="50" t="e">
        <f>(VLOOKUP($G2330,[1]Depth_Lookup!$A$3:$J$561,10,FALSE))+(I2330/100)</f>
        <v>#N/A</v>
      </c>
      <c r="R2330" s="9"/>
      <c r="S2330" s="17"/>
      <c r="U2330" s="5"/>
      <c r="V2330" s="9"/>
      <c r="W2330" s="9"/>
      <c r="X2330" s="10" t="e">
        <f>VLOOKUP(W2330,[1]definitions_list_lookup!$V$12:$W$15,2,FALSE)</f>
        <v>#N/A</v>
      </c>
      <c r="Y2330" s="5"/>
      <c r="Z2330" s="17" t="e">
        <f>VLOOKUP(Y2330,[1]definitions_list_lookup!$AT$3:$AU$5,2,FALSE)</f>
        <v>#N/A</v>
      </c>
      <c r="AA2330" s="52"/>
      <c r="AC2330" s="9"/>
      <c r="AE2330" s="10" t="e">
        <f>VLOOKUP(AD2330,[1]definitions_list_lookup!$Y$12:$Z$15,2,FALSE)</f>
        <v>#N/A</v>
      </c>
      <c r="AF2330" s="5"/>
      <c r="AG2330" s="17" t="e">
        <f>VLOOKUP(AF2330,[1]definitions_list_lookup!$AT$3:$AU$5,2,FALSE)</f>
        <v>#N/A</v>
      </c>
      <c r="AI2330" s="2"/>
      <c r="AJ2330" s="2"/>
      <c r="AK2330" s="54"/>
      <c r="AL2330" s="54"/>
      <c r="AM2330" s="54"/>
      <c r="AN2330" s="54"/>
      <c r="AO2330" s="54"/>
      <c r="AP2330" s="54"/>
      <c r="AQ2330" s="54"/>
      <c r="AR2330" s="54"/>
      <c r="AS2330" s="54"/>
      <c r="AT2330" s="55"/>
      <c r="AU2330" s="55"/>
      <c r="AV2330" s="55"/>
      <c r="AW2330" s="55"/>
      <c r="AX2330" s="56" t="e">
        <f t="shared" si="76"/>
        <v>#DIV/0!</v>
      </c>
      <c r="AY2330" s="56" t="e">
        <f t="shared" si="77"/>
        <v>#DIV/0!</v>
      </c>
      <c r="AZ2330" s="56" t="e">
        <f t="shared" si="78"/>
        <v>#DIV/0!</v>
      </c>
      <c r="BA2330" s="56" t="e">
        <f t="shared" si="79"/>
        <v>#DIV/0!</v>
      </c>
      <c r="BB2330" s="56" t="e">
        <f t="shared" si="80"/>
        <v>#DIV/0!</v>
      </c>
      <c r="BC2330" s="57" t="e">
        <f t="shared" si="81"/>
        <v>#DIV/0!</v>
      </c>
      <c r="BD2330" s="58" t="e">
        <f t="shared" si="82"/>
        <v>#DIV/0!</v>
      </c>
      <c r="BI2330" s="9" t="e">
        <f>VLOOKUP(BH2330,[1]definitions_list_lookup!$AB$12:$AC$17,2,FALSE)</f>
        <v>#N/A</v>
      </c>
    </row>
    <row r="2331" spans="1:61">
      <c r="A2331" s="8"/>
      <c r="D2331" s="9" t="s">
        <v>10</v>
      </c>
      <c r="G2331" s="10" t="str">
        <f t="shared" si="83"/>
        <v>-</v>
      </c>
      <c r="J2331" s="49" t="e">
        <f>IF(((VLOOKUP($G2331,[1]Depth_Lookup!$A$3:$J$561,9,FALSE))-(I2331/100))&gt;=0,"Good","Too Long")</f>
        <v>#N/A</v>
      </c>
      <c r="K2331" s="50" t="e">
        <f>(VLOOKUP($G2331,[1]Depth_Lookup!$A$3:$J$561,10,FALSE))+(H2331/100)</f>
        <v>#N/A</v>
      </c>
      <c r="L2331" s="50" t="e">
        <f>(VLOOKUP($G2331,[1]Depth_Lookup!$A$3:$J$561,10,FALSE))+(I2331/100)</f>
        <v>#N/A</v>
      </c>
      <c r="R2331" s="9"/>
      <c r="S2331" s="17"/>
      <c r="U2331" s="5"/>
      <c r="V2331" s="9"/>
      <c r="W2331" s="9"/>
      <c r="X2331" s="10" t="e">
        <f>VLOOKUP(W2331,[1]definitions_list_lookup!$V$12:$W$15,2,FALSE)</f>
        <v>#N/A</v>
      </c>
      <c r="Y2331" s="5"/>
      <c r="Z2331" s="17" t="e">
        <f>VLOOKUP(Y2331,[1]definitions_list_lookup!$AT$3:$AU$5,2,FALSE)</f>
        <v>#N/A</v>
      </c>
      <c r="AA2331" s="52"/>
      <c r="AC2331" s="9"/>
      <c r="AE2331" s="10" t="e">
        <f>VLOOKUP(AD2331,[1]definitions_list_lookup!$Y$12:$Z$15,2,FALSE)</f>
        <v>#N/A</v>
      </c>
      <c r="AF2331" s="5"/>
      <c r="AG2331" s="17" t="e">
        <f>VLOOKUP(AF2331,[1]definitions_list_lookup!$AT$3:$AU$5,2,FALSE)</f>
        <v>#N/A</v>
      </c>
      <c r="AI2331" s="2"/>
      <c r="AJ2331" s="2"/>
      <c r="AK2331" s="54"/>
      <c r="AL2331" s="54"/>
      <c r="AM2331" s="54"/>
      <c r="AN2331" s="54"/>
      <c r="AO2331" s="54"/>
      <c r="AP2331" s="54"/>
      <c r="AQ2331" s="54"/>
      <c r="AR2331" s="54"/>
      <c r="AS2331" s="54"/>
      <c r="AT2331" s="55"/>
      <c r="AU2331" s="55"/>
      <c r="AV2331" s="55"/>
      <c r="AW2331" s="55"/>
      <c r="AX2331" s="56" t="e">
        <f t="shared" si="76"/>
        <v>#DIV/0!</v>
      </c>
      <c r="AY2331" s="56" t="e">
        <f t="shared" si="77"/>
        <v>#DIV/0!</v>
      </c>
      <c r="AZ2331" s="56" t="e">
        <f t="shared" si="78"/>
        <v>#DIV/0!</v>
      </c>
      <c r="BA2331" s="56" t="e">
        <f t="shared" si="79"/>
        <v>#DIV/0!</v>
      </c>
      <c r="BB2331" s="56" t="e">
        <f t="shared" si="80"/>
        <v>#DIV/0!</v>
      </c>
      <c r="BC2331" s="57" t="e">
        <f t="shared" si="81"/>
        <v>#DIV/0!</v>
      </c>
      <c r="BD2331" s="58" t="e">
        <f t="shared" si="82"/>
        <v>#DIV/0!</v>
      </c>
      <c r="BI2331" s="9" t="e">
        <f>VLOOKUP(BH2331,[1]definitions_list_lookup!$AB$12:$AC$17,2,FALSE)</f>
        <v>#N/A</v>
      </c>
    </row>
    <row r="2332" spans="1:61">
      <c r="A2332" s="8"/>
      <c r="D2332" s="9" t="s">
        <v>10</v>
      </c>
      <c r="G2332" s="10" t="str">
        <f t="shared" si="83"/>
        <v>-</v>
      </c>
      <c r="J2332" s="49" t="e">
        <f>IF(((VLOOKUP($G2332,[1]Depth_Lookup!$A$3:$J$561,9,FALSE))-(I2332/100))&gt;=0,"Good","Too Long")</f>
        <v>#N/A</v>
      </c>
      <c r="K2332" s="50" t="e">
        <f>(VLOOKUP($G2332,[1]Depth_Lookup!$A$3:$J$561,10,FALSE))+(H2332/100)</f>
        <v>#N/A</v>
      </c>
      <c r="L2332" s="50" t="e">
        <f>(VLOOKUP($G2332,[1]Depth_Lookup!$A$3:$J$561,10,FALSE))+(I2332/100)</f>
        <v>#N/A</v>
      </c>
      <c r="R2332" s="9"/>
      <c r="S2332" s="17"/>
      <c r="U2332" s="5"/>
      <c r="V2332" s="9"/>
      <c r="W2332" s="9"/>
      <c r="X2332" s="10" t="e">
        <f>VLOOKUP(W2332,[1]definitions_list_lookup!$V$12:$W$15,2,FALSE)</f>
        <v>#N/A</v>
      </c>
      <c r="Y2332" s="5"/>
      <c r="Z2332" s="17" t="e">
        <f>VLOOKUP(Y2332,[1]definitions_list_lookup!$AT$3:$AU$5,2,FALSE)</f>
        <v>#N/A</v>
      </c>
      <c r="AA2332" s="52"/>
      <c r="AC2332" s="9"/>
      <c r="AE2332" s="10" t="e">
        <f>VLOOKUP(AD2332,[1]definitions_list_lookup!$Y$12:$Z$15,2,FALSE)</f>
        <v>#N/A</v>
      </c>
      <c r="AF2332" s="5"/>
      <c r="AG2332" s="17" t="e">
        <f>VLOOKUP(AF2332,[1]definitions_list_lookup!$AT$3:$AU$5,2,FALSE)</f>
        <v>#N/A</v>
      </c>
      <c r="AI2332" s="2"/>
      <c r="AJ2332" s="2"/>
      <c r="AK2332" s="54"/>
      <c r="AL2332" s="54"/>
      <c r="AM2332" s="54"/>
      <c r="AN2332" s="54"/>
      <c r="AO2332" s="54"/>
      <c r="AP2332" s="54"/>
      <c r="AQ2332" s="54"/>
      <c r="AR2332" s="54"/>
      <c r="AS2332" s="54"/>
      <c r="AT2332" s="55"/>
      <c r="AU2332" s="55"/>
      <c r="AV2332" s="55"/>
      <c r="AW2332" s="55"/>
      <c r="AX2332" s="56" t="e">
        <f t="shared" si="76"/>
        <v>#DIV/0!</v>
      </c>
      <c r="AY2332" s="56" t="e">
        <f t="shared" si="77"/>
        <v>#DIV/0!</v>
      </c>
      <c r="AZ2332" s="56" t="e">
        <f t="shared" si="78"/>
        <v>#DIV/0!</v>
      </c>
      <c r="BA2332" s="56" t="e">
        <f t="shared" si="79"/>
        <v>#DIV/0!</v>
      </c>
      <c r="BB2332" s="56" t="e">
        <f t="shared" si="80"/>
        <v>#DIV/0!</v>
      </c>
      <c r="BC2332" s="57" t="e">
        <f t="shared" si="81"/>
        <v>#DIV/0!</v>
      </c>
      <c r="BD2332" s="58" t="e">
        <f t="shared" si="82"/>
        <v>#DIV/0!</v>
      </c>
      <c r="BI2332" s="9" t="e">
        <f>VLOOKUP(BH2332,[1]definitions_list_lookup!$AB$12:$AC$17,2,FALSE)</f>
        <v>#N/A</v>
      </c>
    </row>
    <row r="2333" spans="1:61">
      <c r="A2333" s="8"/>
      <c r="D2333" s="9" t="s">
        <v>10</v>
      </c>
      <c r="G2333" s="10" t="str">
        <f t="shared" si="83"/>
        <v>-</v>
      </c>
      <c r="J2333" s="49" t="e">
        <f>IF(((VLOOKUP($G2333,[1]Depth_Lookup!$A$3:$J$561,9,FALSE))-(I2333/100))&gt;=0,"Good","Too Long")</f>
        <v>#N/A</v>
      </c>
      <c r="K2333" s="50" t="e">
        <f>(VLOOKUP($G2333,[1]Depth_Lookup!$A$3:$J$561,10,FALSE))+(H2333/100)</f>
        <v>#N/A</v>
      </c>
      <c r="L2333" s="50" t="e">
        <f>(VLOOKUP($G2333,[1]Depth_Lookup!$A$3:$J$561,10,FALSE))+(I2333/100)</f>
        <v>#N/A</v>
      </c>
      <c r="R2333" s="9"/>
      <c r="S2333" s="17"/>
      <c r="U2333" s="5"/>
      <c r="V2333" s="9"/>
      <c r="W2333" s="9"/>
      <c r="X2333" s="10" t="e">
        <f>VLOOKUP(W2333,[1]definitions_list_lookup!$V$12:$W$15,2,FALSE)</f>
        <v>#N/A</v>
      </c>
      <c r="Y2333" s="5"/>
      <c r="Z2333" s="17" t="e">
        <f>VLOOKUP(Y2333,[1]definitions_list_lookup!$AT$3:$AU$5,2,FALSE)</f>
        <v>#N/A</v>
      </c>
      <c r="AA2333" s="52"/>
      <c r="AC2333" s="9"/>
      <c r="AE2333" s="10" t="e">
        <f>VLOOKUP(AD2333,[1]definitions_list_lookup!$Y$12:$Z$15,2,FALSE)</f>
        <v>#N/A</v>
      </c>
      <c r="AF2333" s="5"/>
      <c r="AG2333" s="17" t="e">
        <f>VLOOKUP(AF2333,[1]definitions_list_lookup!$AT$3:$AU$5,2,FALSE)</f>
        <v>#N/A</v>
      </c>
      <c r="AI2333" s="2"/>
      <c r="AJ2333" s="2"/>
      <c r="AK2333" s="54"/>
      <c r="AL2333" s="54"/>
      <c r="AM2333" s="54"/>
      <c r="AN2333" s="54"/>
      <c r="AO2333" s="54"/>
      <c r="AP2333" s="54"/>
      <c r="AQ2333" s="54"/>
      <c r="AR2333" s="54"/>
      <c r="AS2333" s="54"/>
      <c r="AT2333" s="55"/>
      <c r="AU2333" s="55"/>
      <c r="AV2333" s="55"/>
      <c r="AW2333" s="55"/>
      <c r="AX2333" s="56" t="e">
        <f t="shared" ref="AX2333:AX2396" si="84">+(IF($AU2333&lt;$AW2333,((MIN($AW2333,$AU2333)+(DEGREES(ATAN((TAN(RADIANS($AV2333))/((TAN(RADIANS($AT2333))*SIN(RADIANS(ABS($AU2333-$AW2333))))))-(COS(RADIANS(ABS($AU2333-$AW2333)))/SIN(RADIANS(ABS($AU2333-$AW2333)))))))-180)),((MAX($AW2333,$AU2333)-(DEGREES(ATAN((TAN(RADIANS($AV2333))/((TAN(RADIANS($AT2333))*SIN(RADIANS(ABS($AU2333-$AW2333))))))-(COS(RADIANS(ABS($AU2333-$AW2333)))/SIN(RADIANS(ABS($AU2333-$AW2333)))))))-180))))</f>
        <v>#DIV/0!</v>
      </c>
      <c r="AY2333" s="56" t="e">
        <f t="shared" ref="AY2333:AY2396" si="85">IF($AX2333&gt;0,$AX2333,360+$AX2333)</f>
        <v>#DIV/0!</v>
      </c>
      <c r="AZ2333" s="56" t="e">
        <f t="shared" ref="AZ2333:AZ2396" si="86">+ABS(DEGREES(ATAN((COS(RADIANS(ABS($AX2333+180-(IF($AU2333&gt;$AW2333,MAX($AV2333,$AU2333),MIN($AU2333,$AW2333))))))/(TAN(RADIANS($AT2333)))))))</f>
        <v>#DIV/0!</v>
      </c>
      <c r="BA2333" s="56" t="e">
        <f t="shared" ref="BA2333:BA2396" si="87">+IF(($AX2333+90)&gt;0,$AX2333+90,$AX2333+450)</f>
        <v>#DIV/0!</v>
      </c>
      <c r="BB2333" s="56" t="e">
        <f t="shared" ref="BB2333:BB2396" si="88">-$AZ2333+90</f>
        <v>#DIV/0!</v>
      </c>
      <c r="BC2333" s="57" t="e">
        <f t="shared" ref="BC2333:BC2396" si="89">IF(($AY2333&lt;180),$AY2333+180,$AY2333-180)</f>
        <v>#DIV/0!</v>
      </c>
      <c r="BD2333" s="58" t="e">
        <f t="shared" ref="BD2333:BD2396" si="90">-$AZ2333+90</f>
        <v>#DIV/0!</v>
      </c>
      <c r="BI2333" s="9" t="e">
        <f>VLOOKUP(BH2333,[1]definitions_list_lookup!$AB$12:$AC$17,2,FALSE)</f>
        <v>#N/A</v>
      </c>
    </row>
    <row r="2334" spans="1:61">
      <c r="A2334" s="8"/>
      <c r="D2334" s="9" t="s">
        <v>10</v>
      </c>
      <c r="G2334" s="10" t="str">
        <f t="shared" si="83"/>
        <v>-</v>
      </c>
      <c r="J2334" s="49" t="e">
        <f>IF(((VLOOKUP($G2334,[1]Depth_Lookup!$A$3:$J$561,9,FALSE))-(I2334/100))&gt;=0,"Good","Too Long")</f>
        <v>#N/A</v>
      </c>
      <c r="K2334" s="50" t="e">
        <f>(VLOOKUP($G2334,[1]Depth_Lookup!$A$3:$J$561,10,FALSE))+(H2334/100)</f>
        <v>#N/A</v>
      </c>
      <c r="L2334" s="50" t="e">
        <f>(VLOOKUP($G2334,[1]Depth_Lookup!$A$3:$J$561,10,FALSE))+(I2334/100)</f>
        <v>#N/A</v>
      </c>
      <c r="R2334" s="9"/>
      <c r="S2334" s="17"/>
      <c r="U2334" s="5"/>
      <c r="V2334" s="9"/>
      <c r="W2334" s="9"/>
      <c r="X2334" s="10" t="e">
        <f>VLOOKUP(W2334,[1]definitions_list_lookup!$V$12:$W$15,2,FALSE)</f>
        <v>#N/A</v>
      </c>
      <c r="Y2334" s="5"/>
      <c r="Z2334" s="17" t="e">
        <f>VLOOKUP(Y2334,[1]definitions_list_lookup!$AT$3:$AU$5,2,FALSE)</f>
        <v>#N/A</v>
      </c>
      <c r="AA2334" s="52"/>
      <c r="AC2334" s="9"/>
      <c r="AE2334" s="10" t="e">
        <f>VLOOKUP(AD2334,[1]definitions_list_lookup!$Y$12:$Z$15,2,FALSE)</f>
        <v>#N/A</v>
      </c>
      <c r="AF2334" s="5"/>
      <c r="AG2334" s="17" t="e">
        <f>VLOOKUP(AF2334,[1]definitions_list_lookup!$AT$3:$AU$5,2,FALSE)</f>
        <v>#N/A</v>
      </c>
      <c r="AI2334" s="2"/>
      <c r="AJ2334" s="2"/>
      <c r="AK2334" s="54"/>
      <c r="AL2334" s="54"/>
      <c r="AM2334" s="54"/>
      <c r="AN2334" s="54"/>
      <c r="AO2334" s="54"/>
      <c r="AP2334" s="54"/>
      <c r="AQ2334" s="54"/>
      <c r="AR2334" s="54"/>
      <c r="AS2334" s="54"/>
      <c r="AT2334" s="55"/>
      <c r="AU2334" s="55"/>
      <c r="AV2334" s="55"/>
      <c r="AW2334" s="55"/>
      <c r="AX2334" s="56" t="e">
        <f t="shared" si="84"/>
        <v>#DIV/0!</v>
      </c>
      <c r="AY2334" s="56" t="e">
        <f t="shared" si="85"/>
        <v>#DIV/0!</v>
      </c>
      <c r="AZ2334" s="56" t="e">
        <f t="shared" si="86"/>
        <v>#DIV/0!</v>
      </c>
      <c r="BA2334" s="56" t="e">
        <f t="shared" si="87"/>
        <v>#DIV/0!</v>
      </c>
      <c r="BB2334" s="56" t="e">
        <f t="shared" si="88"/>
        <v>#DIV/0!</v>
      </c>
      <c r="BC2334" s="57" t="e">
        <f t="shared" si="89"/>
        <v>#DIV/0!</v>
      </c>
      <c r="BD2334" s="58" t="e">
        <f t="shared" si="90"/>
        <v>#DIV/0!</v>
      </c>
      <c r="BI2334" s="9" t="e">
        <f>VLOOKUP(BH2334,[1]definitions_list_lookup!$AB$12:$AC$17,2,FALSE)</f>
        <v>#N/A</v>
      </c>
    </row>
    <row r="2335" spans="1:61">
      <c r="A2335" s="8"/>
      <c r="D2335" s="9" t="s">
        <v>10</v>
      </c>
      <c r="G2335" s="10" t="str">
        <f t="shared" si="83"/>
        <v>-</v>
      </c>
      <c r="J2335" s="49" t="e">
        <f>IF(((VLOOKUP($G2335,[1]Depth_Lookup!$A$3:$J$561,9,FALSE))-(I2335/100))&gt;=0,"Good","Too Long")</f>
        <v>#N/A</v>
      </c>
      <c r="K2335" s="50" t="e">
        <f>(VLOOKUP($G2335,[1]Depth_Lookup!$A$3:$J$561,10,FALSE))+(H2335/100)</f>
        <v>#N/A</v>
      </c>
      <c r="L2335" s="50" t="e">
        <f>(VLOOKUP($G2335,[1]Depth_Lookup!$A$3:$J$561,10,FALSE))+(I2335/100)</f>
        <v>#N/A</v>
      </c>
      <c r="R2335" s="9"/>
      <c r="S2335" s="17"/>
      <c r="U2335" s="5"/>
      <c r="V2335" s="9"/>
      <c r="W2335" s="9"/>
      <c r="X2335" s="10" t="e">
        <f>VLOOKUP(W2335,[1]definitions_list_lookup!$V$12:$W$15,2,FALSE)</f>
        <v>#N/A</v>
      </c>
      <c r="Y2335" s="5"/>
      <c r="Z2335" s="17" t="e">
        <f>VLOOKUP(Y2335,[1]definitions_list_lookup!$AT$3:$AU$5,2,FALSE)</f>
        <v>#N/A</v>
      </c>
      <c r="AA2335" s="52"/>
      <c r="AC2335" s="9"/>
      <c r="AE2335" s="10" t="e">
        <f>VLOOKUP(AD2335,[1]definitions_list_lookup!$Y$12:$Z$15,2,FALSE)</f>
        <v>#N/A</v>
      </c>
      <c r="AF2335" s="5"/>
      <c r="AG2335" s="17" t="e">
        <f>VLOOKUP(AF2335,[1]definitions_list_lookup!$AT$3:$AU$5,2,FALSE)</f>
        <v>#N/A</v>
      </c>
      <c r="AI2335" s="2"/>
      <c r="AJ2335" s="2"/>
      <c r="AK2335" s="54"/>
      <c r="AL2335" s="54"/>
      <c r="AM2335" s="54"/>
      <c r="AN2335" s="54"/>
      <c r="AO2335" s="54"/>
      <c r="AP2335" s="54"/>
      <c r="AQ2335" s="54"/>
      <c r="AR2335" s="54"/>
      <c r="AS2335" s="54"/>
      <c r="AT2335" s="55"/>
      <c r="AU2335" s="55"/>
      <c r="AV2335" s="55"/>
      <c r="AW2335" s="55"/>
      <c r="AX2335" s="56" t="e">
        <f t="shared" si="84"/>
        <v>#DIV/0!</v>
      </c>
      <c r="AY2335" s="56" t="e">
        <f t="shared" si="85"/>
        <v>#DIV/0!</v>
      </c>
      <c r="AZ2335" s="56" t="e">
        <f t="shared" si="86"/>
        <v>#DIV/0!</v>
      </c>
      <c r="BA2335" s="56" t="e">
        <f t="shared" si="87"/>
        <v>#DIV/0!</v>
      </c>
      <c r="BB2335" s="56" t="e">
        <f t="shared" si="88"/>
        <v>#DIV/0!</v>
      </c>
      <c r="BC2335" s="57" t="e">
        <f t="shared" si="89"/>
        <v>#DIV/0!</v>
      </c>
      <c r="BD2335" s="58" t="e">
        <f t="shared" si="90"/>
        <v>#DIV/0!</v>
      </c>
      <c r="BI2335" s="9" t="e">
        <f>VLOOKUP(BH2335,[1]definitions_list_lookup!$AB$12:$AC$17,2,FALSE)</f>
        <v>#N/A</v>
      </c>
    </row>
    <row r="2336" spans="1:61">
      <c r="A2336" s="8"/>
      <c r="D2336" s="9" t="s">
        <v>10</v>
      </c>
      <c r="G2336" s="10" t="str">
        <f t="shared" si="83"/>
        <v>-</v>
      </c>
      <c r="J2336" s="49" t="e">
        <f>IF(((VLOOKUP($G2336,[1]Depth_Lookup!$A$3:$J$561,9,FALSE))-(I2336/100))&gt;=0,"Good","Too Long")</f>
        <v>#N/A</v>
      </c>
      <c r="K2336" s="50" t="e">
        <f>(VLOOKUP($G2336,[1]Depth_Lookup!$A$3:$J$561,10,FALSE))+(H2336/100)</f>
        <v>#N/A</v>
      </c>
      <c r="L2336" s="50" t="e">
        <f>(VLOOKUP($G2336,[1]Depth_Lookup!$A$3:$J$561,10,FALSE))+(I2336/100)</f>
        <v>#N/A</v>
      </c>
      <c r="R2336" s="9"/>
      <c r="S2336" s="17"/>
      <c r="U2336" s="5"/>
      <c r="V2336" s="9"/>
      <c r="W2336" s="9"/>
      <c r="X2336" s="10" t="e">
        <f>VLOOKUP(W2336,[1]definitions_list_lookup!$V$12:$W$15,2,FALSE)</f>
        <v>#N/A</v>
      </c>
      <c r="Y2336" s="5"/>
      <c r="Z2336" s="17" t="e">
        <f>VLOOKUP(Y2336,[1]definitions_list_lookup!$AT$3:$AU$5,2,FALSE)</f>
        <v>#N/A</v>
      </c>
      <c r="AA2336" s="52"/>
      <c r="AC2336" s="9"/>
      <c r="AE2336" s="10" t="e">
        <f>VLOOKUP(AD2336,[1]definitions_list_lookup!$Y$12:$Z$15,2,FALSE)</f>
        <v>#N/A</v>
      </c>
      <c r="AF2336" s="5"/>
      <c r="AG2336" s="17" t="e">
        <f>VLOOKUP(AF2336,[1]definitions_list_lookup!$AT$3:$AU$5,2,FALSE)</f>
        <v>#N/A</v>
      </c>
      <c r="AI2336" s="2"/>
      <c r="AJ2336" s="2"/>
      <c r="AK2336" s="54"/>
      <c r="AL2336" s="54"/>
      <c r="AM2336" s="54"/>
      <c r="AN2336" s="54"/>
      <c r="AO2336" s="54"/>
      <c r="AP2336" s="54"/>
      <c r="AQ2336" s="54"/>
      <c r="AR2336" s="54"/>
      <c r="AS2336" s="54"/>
      <c r="AT2336" s="55"/>
      <c r="AU2336" s="55"/>
      <c r="AV2336" s="55"/>
      <c r="AW2336" s="55"/>
      <c r="AX2336" s="56" t="e">
        <f t="shared" si="84"/>
        <v>#DIV/0!</v>
      </c>
      <c r="AY2336" s="56" t="e">
        <f t="shared" si="85"/>
        <v>#DIV/0!</v>
      </c>
      <c r="AZ2336" s="56" t="e">
        <f t="shared" si="86"/>
        <v>#DIV/0!</v>
      </c>
      <c r="BA2336" s="56" t="e">
        <f t="shared" si="87"/>
        <v>#DIV/0!</v>
      </c>
      <c r="BB2336" s="56" t="e">
        <f t="shared" si="88"/>
        <v>#DIV/0!</v>
      </c>
      <c r="BC2336" s="57" t="e">
        <f t="shared" si="89"/>
        <v>#DIV/0!</v>
      </c>
      <c r="BD2336" s="58" t="e">
        <f t="shared" si="90"/>
        <v>#DIV/0!</v>
      </c>
      <c r="BI2336" s="9" t="e">
        <f>VLOOKUP(BH2336,[1]definitions_list_lookup!$AB$12:$AC$17,2,FALSE)</f>
        <v>#N/A</v>
      </c>
    </row>
    <row r="2337" spans="1:61">
      <c r="A2337" s="8"/>
      <c r="D2337" s="9" t="s">
        <v>10</v>
      </c>
      <c r="G2337" s="10" t="str">
        <f t="shared" si="83"/>
        <v>-</v>
      </c>
      <c r="J2337" s="49" t="e">
        <f>IF(((VLOOKUP($G2337,[1]Depth_Lookup!$A$3:$J$561,9,FALSE))-(I2337/100))&gt;=0,"Good","Too Long")</f>
        <v>#N/A</v>
      </c>
      <c r="K2337" s="50" t="e">
        <f>(VLOOKUP($G2337,[1]Depth_Lookup!$A$3:$J$561,10,FALSE))+(H2337/100)</f>
        <v>#N/A</v>
      </c>
      <c r="L2337" s="50" t="e">
        <f>(VLOOKUP($G2337,[1]Depth_Lookup!$A$3:$J$561,10,FALSE))+(I2337/100)</f>
        <v>#N/A</v>
      </c>
      <c r="R2337" s="9"/>
      <c r="S2337" s="17"/>
      <c r="U2337" s="5"/>
      <c r="V2337" s="9"/>
      <c r="W2337" s="9"/>
      <c r="X2337" s="10" t="e">
        <f>VLOOKUP(W2337,[1]definitions_list_lookup!$V$12:$W$15,2,FALSE)</f>
        <v>#N/A</v>
      </c>
      <c r="Y2337" s="5"/>
      <c r="Z2337" s="17" t="e">
        <f>VLOOKUP(Y2337,[1]definitions_list_lookup!$AT$3:$AU$5,2,FALSE)</f>
        <v>#N/A</v>
      </c>
      <c r="AA2337" s="52"/>
      <c r="AC2337" s="9"/>
      <c r="AE2337" s="10" t="e">
        <f>VLOOKUP(AD2337,[1]definitions_list_lookup!$Y$12:$Z$15,2,FALSE)</f>
        <v>#N/A</v>
      </c>
      <c r="AF2337" s="5"/>
      <c r="AG2337" s="17" t="e">
        <f>VLOOKUP(AF2337,[1]definitions_list_lookup!$AT$3:$AU$5,2,FALSE)</f>
        <v>#N/A</v>
      </c>
      <c r="AI2337" s="2"/>
      <c r="AJ2337" s="2"/>
      <c r="AK2337" s="54"/>
      <c r="AL2337" s="54"/>
      <c r="AM2337" s="54"/>
      <c r="AN2337" s="54"/>
      <c r="AO2337" s="54"/>
      <c r="AP2337" s="54"/>
      <c r="AQ2337" s="54"/>
      <c r="AR2337" s="54"/>
      <c r="AS2337" s="54"/>
      <c r="AT2337" s="55"/>
      <c r="AU2337" s="55"/>
      <c r="AV2337" s="55"/>
      <c r="AW2337" s="55"/>
      <c r="AX2337" s="56" t="e">
        <f t="shared" si="84"/>
        <v>#DIV/0!</v>
      </c>
      <c r="AY2337" s="56" t="e">
        <f t="shared" si="85"/>
        <v>#DIV/0!</v>
      </c>
      <c r="AZ2337" s="56" t="e">
        <f t="shared" si="86"/>
        <v>#DIV/0!</v>
      </c>
      <c r="BA2337" s="56" t="e">
        <f t="shared" si="87"/>
        <v>#DIV/0!</v>
      </c>
      <c r="BB2337" s="56" t="e">
        <f t="shared" si="88"/>
        <v>#DIV/0!</v>
      </c>
      <c r="BC2337" s="57" t="e">
        <f t="shared" si="89"/>
        <v>#DIV/0!</v>
      </c>
      <c r="BD2337" s="58" t="e">
        <f t="shared" si="90"/>
        <v>#DIV/0!</v>
      </c>
      <c r="BI2337" s="9" t="e">
        <f>VLOOKUP(BH2337,[1]definitions_list_lookup!$AB$12:$AC$17,2,FALSE)</f>
        <v>#N/A</v>
      </c>
    </row>
    <row r="2338" spans="1:61">
      <c r="A2338" s="8"/>
      <c r="D2338" s="9" t="s">
        <v>10</v>
      </c>
      <c r="G2338" s="10" t="str">
        <f t="shared" si="83"/>
        <v>-</v>
      </c>
      <c r="J2338" s="49" t="e">
        <f>IF(((VLOOKUP($G2338,[1]Depth_Lookup!$A$3:$J$561,9,FALSE))-(I2338/100))&gt;=0,"Good","Too Long")</f>
        <v>#N/A</v>
      </c>
      <c r="K2338" s="50" t="e">
        <f>(VLOOKUP($G2338,[1]Depth_Lookup!$A$3:$J$561,10,FALSE))+(H2338/100)</f>
        <v>#N/A</v>
      </c>
      <c r="L2338" s="50" t="e">
        <f>(VLOOKUP($G2338,[1]Depth_Lookup!$A$3:$J$561,10,FALSE))+(I2338/100)</f>
        <v>#N/A</v>
      </c>
      <c r="R2338" s="9"/>
      <c r="S2338" s="17"/>
      <c r="U2338" s="5"/>
      <c r="V2338" s="9"/>
      <c r="W2338" s="9"/>
      <c r="X2338" s="10" t="e">
        <f>VLOOKUP(W2338,[1]definitions_list_lookup!$V$12:$W$15,2,FALSE)</f>
        <v>#N/A</v>
      </c>
      <c r="Y2338" s="5"/>
      <c r="Z2338" s="17" t="e">
        <f>VLOOKUP(Y2338,[1]definitions_list_lookup!$AT$3:$AU$5,2,FALSE)</f>
        <v>#N/A</v>
      </c>
      <c r="AA2338" s="52"/>
      <c r="AC2338" s="9"/>
      <c r="AE2338" s="10" t="e">
        <f>VLOOKUP(AD2338,[1]definitions_list_lookup!$Y$12:$Z$15,2,FALSE)</f>
        <v>#N/A</v>
      </c>
      <c r="AF2338" s="5"/>
      <c r="AG2338" s="17" t="e">
        <f>VLOOKUP(AF2338,[1]definitions_list_lookup!$AT$3:$AU$5,2,FALSE)</f>
        <v>#N/A</v>
      </c>
      <c r="AI2338" s="2"/>
      <c r="AJ2338" s="2"/>
      <c r="AK2338" s="54"/>
      <c r="AL2338" s="54"/>
      <c r="AM2338" s="54"/>
      <c r="AN2338" s="54"/>
      <c r="AO2338" s="54"/>
      <c r="AP2338" s="54"/>
      <c r="AQ2338" s="54"/>
      <c r="AR2338" s="54"/>
      <c r="AS2338" s="54"/>
      <c r="AT2338" s="55"/>
      <c r="AU2338" s="55"/>
      <c r="AV2338" s="55"/>
      <c r="AW2338" s="55"/>
      <c r="AX2338" s="56" t="e">
        <f t="shared" si="84"/>
        <v>#DIV/0!</v>
      </c>
      <c r="AY2338" s="56" t="e">
        <f t="shared" si="85"/>
        <v>#DIV/0!</v>
      </c>
      <c r="AZ2338" s="56" t="e">
        <f t="shared" si="86"/>
        <v>#DIV/0!</v>
      </c>
      <c r="BA2338" s="56" t="e">
        <f t="shared" si="87"/>
        <v>#DIV/0!</v>
      </c>
      <c r="BB2338" s="56" t="e">
        <f t="shared" si="88"/>
        <v>#DIV/0!</v>
      </c>
      <c r="BC2338" s="57" t="e">
        <f t="shared" si="89"/>
        <v>#DIV/0!</v>
      </c>
      <c r="BD2338" s="58" t="e">
        <f t="shared" si="90"/>
        <v>#DIV/0!</v>
      </c>
      <c r="BI2338" s="9" t="e">
        <f>VLOOKUP(BH2338,[1]definitions_list_lookup!$AB$12:$AC$17,2,FALSE)</f>
        <v>#N/A</v>
      </c>
    </row>
    <row r="2339" spans="1:61">
      <c r="A2339" s="8"/>
      <c r="D2339" s="9" t="s">
        <v>10</v>
      </c>
      <c r="G2339" s="10" t="str">
        <f t="shared" si="83"/>
        <v>-</v>
      </c>
      <c r="J2339" s="49" t="e">
        <f>IF(((VLOOKUP($G2339,[1]Depth_Lookup!$A$3:$J$561,9,FALSE))-(I2339/100))&gt;=0,"Good","Too Long")</f>
        <v>#N/A</v>
      </c>
      <c r="K2339" s="50" t="e">
        <f>(VLOOKUP($G2339,[1]Depth_Lookup!$A$3:$J$561,10,FALSE))+(H2339/100)</f>
        <v>#N/A</v>
      </c>
      <c r="L2339" s="50" t="e">
        <f>(VLOOKUP($G2339,[1]Depth_Lookup!$A$3:$J$561,10,FALSE))+(I2339/100)</f>
        <v>#N/A</v>
      </c>
      <c r="R2339" s="9"/>
      <c r="S2339" s="17"/>
      <c r="U2339" s="5"/>
      <c r="V2339" s="9"/>
      <c r="W2339" s="9"/>
      <c r="X2339" s="10" t="e">
        <f>VLOOKUP(W2339,[1]definitions_list_lookup!$V$12:$W$15,2,FALSE)</f>
        <v>#N/A</v>
      </c>
      <c r="Y2339" s="5"/>
      <c r="Z2339" s="17" t="e">
        <f>VLOOKUP(Y2339,[1]definitions_list_lookup!$AT$3:$AU$5,2,FALSE)</f>
        <v>#N/A</v>
      </c>
      <c r="AA2339" s="52"/>
      <c r="AC2339" s="9"/>
      <c r="AE2339" s="10" t="e">
        <f>VLOOKUP(AD2339,[1]definitions_list_lookup!$Y$12:$Z$15,2,FALSE)</f>
        <v>#N/A</v>
      </c>
      <c r="AF2339" s="5"/>
      <c r="AG2339" s="17" t="e">
        <f>VLOOKUP(AF2339,[1]definitions_list_lookup!$AT$3:$AU$5,2,FALSE)</f>
        <v>#N/A</v>
      </c>
      <c r="AI2339" s="2"/>
      <c r="AJ2339" s="2"/>
      <c r="AK2339" s="54"/>
      <c r="AL2339" s="54"/>
      <c r="AM2339" s="54"/>
      <c r="AN2339" s="54"/>
      <c r="AO2339" s="54"/>
      <c r="AP2339" s="54"/>
      <c r="AQ2339" s="54"/>
      <c r="AR2339" s="54"/>
      <c r="AS2339" s="54"/>
      <c r="AT2339" s="55"/>
      <c r="AU2339" s="55"/>
      <c r="AV2339" s="55"/>
      <c r="AW2339" s="55"/>
      <c r="AX2339" s="56" t="e">
        <f t="shared" si="84"/>
        <v>#DIV/0!</v>
      </c>
      <c r="AY2339" s="56" t="e">
        <f t="shared" si="85"/>
        <v>#DIV/0!</v>
      </c>
      <c r="AZ2339" s="56" t="e">
        <f t="shared" si="86"/>
        <v>#DIV/0!</v>
      </c>
      <c r="BA2339" s="56" t="e">
        <f t="shared" si="87"/>
        <v>#DIV/0!</v>
      </c>
      <c r="BB2339" s="56" t="e">
        <f t="shared" si="88"/>
        <v>#DIV/0!</v>
      </c>
      <c r="BC2339" s="57" t="e">
        <f t="shared" si="89"/>
        <v>#DIV/0!</v>
      </c>
      <c r="BD2339" s="58" t="e">
        <f t="shared" si="90"/>
        <v>#DIV/0!</v>
      </c>
      <c r="BI2339" s="9" t="e">
        <f>VLOOKUP(BH2339,[1]definitions_list_lookup!$AB$12:$AC$17,2,FALSE)</f>
        <v>#N/A</v>
      </c>
    </row>
    <row r="2340" spans="1:61">
      <c r="A2340" s="8"/>
      <c r="D2340" s="9" t="s">
        <v>10</v>
      </c>
      <c r="G2340" s="10" t="str">
        <f t="shared" si="83"/>
        <v>-</v>
      </c>
      <c r="J2340" s="49" t="e">
        <f>IF(((VLOOKUP($G2340,[1]Depth_Lookup!$A$3:$J$561,9,FALSE))-(I2340/100))&gt;=0,"Good","Too Long")</f>
        <v>#N/A</v>
      </c>
      <c r="K2340" s="50" t="e">
        <f>(VLOOKUP($G2340,[1]Depth_Lookup!$A$3:$J$561,10,FALSE))+(H2340/100)</f>
        <v>#N/A</v>
      </c>
      <c r="L2340" s="50" t="e">
        <f>(VLOOKUP($G2340,[1]Depth_Lookup!$A$3:$J$561,10,FALSE))+(I2340/100)</f>
        <v>#N/A</v>
      </c>
      <c r="R2340" s="9"/>
      <c r="S2340" s="17"/>
      <c r="U2340" s="5"/>
      <c r="V2340" s="9"/>
      <c r="W2340" s="9"/>
      <c r="X2340" s="10" t="e">
        <f>VLOOKUP(W2340,[1]definitions_list_lookup!$V$12:$W$15,2,FALSE)</f>
        <v>#N/A</v>
      </c>
      <c r="Y2340" s="5"/>
      <c r="Z2340" s="17" t="e">
        <f>VLOOKUP(Y2340,[1]definitions_list_lookup!$AT$3:$AU$5,2,FALSE)</f>
        <v>#N/A</v>
      </c>
      <c r="AA2340" s="52"/>
      <c r="AC2340" s="9"/>
      <c r="AE2340" s="10" t="e">
        <f>VLOOKUP(AD2340,[1]definitions_list_lookup!$Y$12:$Z$15,2,FALSE)</f>
        <v>#N/A</v>
      </c>
      <c r="AF2340" s="5"/>
      <c r="AG2340" s="17" t="e">
        <f>VLOOKUP(AF2340,[1]definitions_list_lookup!$AT$3:$AU$5,2,FALSE)</f>
        <v>#N/A</v>
      </c>
      <c r="AI2340" s="2"/>
      <c r="AJ2340" s="2"/>
      <c r="AK2340" s="54"/>
      <c r="AL2340" s="54"/>
      <c r="AM2340" s="54"/>
      <c r="AN2340" s="54"/>
      <c r="AO2340" s="54"/>
      <c r="AP2340" s="54"/>
      <c r="AQ2340" s="54"/>
      <c r="AR2340" s="54"/>
      <c r="AS2340" s="54"/>
      <c r="AT2340" s="55"/>
      <c r="AU2340" s="55"/>
      <c r="AV2340" s="55"/>
      <c r="AW2340" s="55"/>
      <c r="AX2340" s="56" t="e">
        <f t="shared" si="84"/>
        <v>#DIV/0!</v>
      </c>
      <c r="AY2340" s="56" t="e">
        <f t="shared" si="85"/>
        <v>#DIV/0!</v>
      </c>
      <c r="AZ2340" s="56" t="e">
        <f t="shared" si="86"/>
        <v>#DIV/0!</v>
      </c>
      <c r="BA2340" s="56" t="e">
        <f t="shared" si="87"/>
        <v>#DIV/0!</v>
      </c>
      <c r="BB2340" s="56" t="e">
        <f t="shared" si="88"/>
        <v>#DIV/0!</v>
      </c>
      <c r="BC2340" s="57" t="e">
        <f t="shared" si="89"/>
        <v>#DIV/0!</v>
      </c>
      <c r="BD2340" s="58" t="e">
        <f t="shared" si="90"/>
        <v>#DIV/0!</v>
      </c>
      <c r="BI2340" s="9" t="e">
        <f>VLOOKUP(BH2340,[1]definitions_list_lookup!$AB$12:$AC$17,2,FALSE)</f>
        <v>#N/A</v>
      </c>
    </row>
    <row r="2341" spans="1:61">
      <c r="A2341" s="8"/>
      <c r="D2341" s="9" t="s">
        <v>10</v>
      </c>
      <c r="G2341" s="10" t="str">
        <f t="shared" si="83"/>
        <v>-</v>
      </c>
      <c r="J2341" s="49" t="e">
        <f>IF(((VLOOKUP($G2341,[1]Depth_Lookup!$A$3:$J$561,9,FALSE))-(I2341/100))&gt;=0,"Good","Too Long")</f>
        <v>#N/A</v>
      </c>
      <c r="K2341" s="50" t="e">
        <f>(VLOOKUP($G2341,[1]Depth_Lookup!$A$3:$J$561,10,FALSE))+(H2341/100)</f>
        <v>#N/A</v>
      </c>
      <c r="L2341" s="50" t="e">
        <f>(VLOOKUP($G2341,[1]Depth_Lookup!$A$3:$J$561,10,FALSE))+(I2341/100)</f>
        <v>#N/A</v>
      </c>
      <c r="R2341" s="9"/>
      <c r="S2341" s="17"/>
      <c r="U2341" s="5"/>
      <c r="V2341" s="9"/>
      <c r="W2341" s="9"/>
      <c r="X2341" s="10" t="e">
        <f>VLOOKUP(W2341,[1]definitions_list_lookup!$V$12:$W$15,2,FALSE)</f>
        <v>#N/A</v>
      </c>
      <c r="Y2341" s="5"/>
      <c r="Z2341" s="17" t="e">
        <f>VLOOKUP(Y2341,[1]definitions_list_lookup!$AT$3:$AU$5,2,FALSE)</f>
        <v>#N/A</v>
      </c>
      <c r="AA2341" s="52"/>
      <c r="AC2341" s="9"/>
      <c r="AE2341" s="10" t="e">
        <f>VLOOKUP(AD2341,[1]definitions_list_lookup!$Y$12:$Z$15,2,FALSE)</f>
        <v>#N/A</v>
      </c>
      <c r="AF2341" s="5"/>
      <c r="AG2341" s="17" t="e">
        <f>VLOOKUP(AF2341,[1]definitions_list_lookup!$AT$3:$AU$5,2,FALSE)</f>
        <v>#N/A</v>
      </c>
      <c r="AI2341" s="2"/>
      <c r="AJ2341" s="2"/>
      <c r="AK2341" s="54"/>
      <c r="AL2341" s="54"/>
      <c r="AM2341" s="54"/>
      <c r="AN2341" s="54"/>
      <c r="AO2341" s="54"/>
      <c r="AP2341" s="54"/>
      <c r="AQ2341" s="54"/>
      <c r="AR2341" s="54"/>
      <c r="AS2341" s="54"/>
      <c r="AT2341" s="55"/>
      <c r="AU2341" s="55"/>
      <c r="AV2341" s="55"/>
      <c r="AW2341" s="55"/>
      <c r="AX2341" s="56" t="e">
        <f t="shared" si="84"/>
        <v>#DIV/0!</v>
      </c>
      <c r="AY2341" s="56" t="e">
        <f t="shared" si="85"/>
        <v>#DIV/0!</v>
      </c>
      <c r="AZ2341" s="56" t="e">
        <f t="shared" si="86"/>
        <v>#DIV/0!</v>
      </c>
      <c r="BA2341" s="56" t="e">
        <f t="shared" si="87"/>
        <v>#DIV/0!</v>
      </c>
      <c r="BB2341" s="56" t="e">
        <f t="shared" si="88"/>
        <v>#DIV/0!</v>
      </c>
      <c r="BC2341" s="57" t="e">
        <f t="shared" si="89"/>
        <v>#DIV/0!</v>
      </c>
      <c r="BD2341" s="58" t="e">
        <f t="shared" si="90"/>
        <v>#DIV/0!</v>
      </c>
      <c r="BI2341" s="9" t="e">
        <f>VLOOKUP(BH2341,[1]definitions_list_lookup!$AB$12:$AC$17,2,FALSE)</f>
        <v>#N/A</v>
      </c>
    </row>
    <row r="2342" spans="1:61">
      <c r="A2342" s="8"/>
      <c r="D2342" s="9" t="s">
        <v>10</v>
      </c>
      <c r="G2342" s="10" t="str">
        <f t="shared" si="83"/>
        <v>-</v>
      </c>
      <c r="J2342" s="49" t="e">
        <f>IF(((VLOOKUP($G2342,[1]Depth_Lookup!$A$3:$J$561,9,FALSE))-(I2342/100))&gt;=0,"Good","Too Long")</f>
        <v>#N/A</v>
      </c>
      <c r="K2342" s="50" t="e">
        <f>(VLOOKUP($G2342,[1]Depth_Lookup!$A$3:$J$561,10,FALSE))+(H2342/100)</f>
        <v>#N/A</v>
      </c>
      <c r="L2342" s="50" t="e">
        <f>(VLOOKUP($G2342,[1]Depth_Lookup!$A$3:$J$561,10,FALSE))+(I2342/100)</f>
        <v>#N/A</v>
      </c>
      <c r="R2342" s="9"/>
      <c r="S2342" s="17"/>
      <c r="U2342" s="5"/>
      <c r="V2342" s="9"/>
      <c r="W2342" s="9"/>
      <c r="X2342" s="10" t="e">
        <f>VLOOKUP(W2342,[1]definitions_list_lookup!$V$12:$W$15,2,FALSE)</f>
        <v>#N/A</v>
      </c>
      <c r="Y2342" s="5"/>
      <c r="Z2342" s="17" t="e">
        <f>VLOOKUP(Y2342,[1]definitions_list_lookup!$AT$3:$AU$5,2,FALSE)</f>
        <v>#N/A</v>
      </c>
      <c r="AA2342" s="52"/>
      <c r="AC2342" s="9"/>
      <c r="AE2342" s="10" t="e">
        <f>VLOOKUP(AD2342,[1]definitions_list_lookup!$Y$12:$Z$15,2,FALSE)</f>
        <v>#N/A</v>
      </c>
      <c r="AF2342" s="5"/>
      <c r="AG2342" s="17" t="e">
        <f>VLOOKUP(AF2342,[1]definitions_list_lookup!$AT$3:$AU$5,2,FALSE)</f>
        <v>#N/A</v>
      </c>
      <c r="AI2342" s="2"/>
      <c r="AJ2342" s="2"/>
      <c r="AK2342" s="54"/>
      <c r="AL2342" s="54"/>
      <c r="AM2342" s="54"/>
      <c r="AN2342" s="54"/>
      <c r="AO2342" s="54"/>
      <c r="AP2342" s="54"/>
      <c r="AQ2342" s="54"/>
      <c r="AR2342" s="54"/>
      <c r="AS2342" s="54"/>
      <c r="AT2342" s="55"/>
      <c r="AU2342" s="55"/>
      <c r="AV2342" s="55"/>
      <c r="AW2342" s="55"/>
      <c r="AX2342" s="56" t="e">
        <f t="shared" si="84"/>
        <v>#DIV/0!</v>
      </c>
      <c r="AY2342" s="56" t="e">
        <f t="shared" si="85"/>
        <v>#DIV/0!</v>
      </c>
      <c r="AZ2342" s="56" t="e">
        <f t="shared" si="86"/>
        <v>#DIV/0!</v>
      </c>
      <c r="BA2342" s="56" t="e">
        <f t="shared" si="87"/>
        <v>#DIV/0!</v>
      </c>
      <c r="BB2342" s="56" t="e">
        <f t="shared" si="88"/>
        <v>#DIV/0!</v>
      </c>
      <c r="BC2342" s="57" t="e">
        <f t="shared" si="89"/>
        <v>#DIV/0!</v>
      </c>
      <c r="BD2342" s="58" t="e">
        <f t="shared" si="90"/>
        <v>#DIV/0!</v>
      </c>
      <c r="BI2342" s="9" t="e">
        <f>VLOOKUP(BH2342,[1]definitions_list_lookup!$AB$12:$AC$17,2,FALSE)</f>
        <v>#N/A</v>
      </c>
    </row>
    <row r="2343" spans="1:61">
      <c r="A2343" s="8"/>
      <c r="D2343" s="9" t="s">
        <v>10</v>
      </c>
      <c r="G2343" s="10" t="str">
        <f t="shared" si="83"/>
        <v>-</v>
      </c>
      <c r="J2343" s="49" t="e">
        <f>IF(((VLOOKUP($G2343,[1]Depth_Lookup!$A$3:$J$561,9,FALSE))-(I2343/100))&gt;=0,"Good","Too Long")</f>
        <v>#N/A</v>
      </c>
      <c r="K2343" s="50" t="e">
        <f>(VLOOKUP($G2343,[1]Depth_Lookup!$A$3:$J$561,10,FALSE))+(H2343/100)</f>
        <v>#N/A</v>
      </c>
      <c r="L2343" s="50" t="e">
        <f>(VLOOKUP($G2343,[1]Depth_Lookup!$A$3:$J$561,10,FALSE))+(I2343/100)</f>
        <v>#N/A</v>
      </c>
      <c r="R2343" s="9"/>
      <c r="S2343" s="17"/>
      <c r="U2343" s="5"/>
      <c r="V2343" s="9"/>
      <c r="W2343" s="9"/>
      <c r="X2343" s="10" t="e">
        <f>VLOOKUP(W2343,[1]definitions_list_lookup!$V$12:$W$15,2,FALSE)</f>
        <v>#N/A</v>
      </c>
      <c r="Y2343" s="5"/>
      <c r="Z2343" s="17" t="e">
        <f>VLOOKUP(Y2343,[1]definitions_list_lookup!$AT$3:$AU$5,2,FALSE)</f>
        <v>#N/A</v>
      </c>
      <c r="AA2343" s="52"/>
      <c r="AC2343" s="9"/>
      <c r="AE2343" s="10" t="e">
        <f>VLOOKUP(AD2343,[1]definitions_list_lookup!$Y$12:$Z$15,2,FALSE)</f>
        <v>#N/A</v>
      </c>
      <c r="AF2343" s="5"/>
      <c r="AG2343" s="17" t="e">
        <f>VLOOKUP(AF2343,[1]definitions_list_lookup!$AT$3:$AU$5,2,FALSE)</f>
        <v>#N/A</v>
      </c>
      <c r="AI2343" s="2"/>
      <c r="AJ2343" s="2"/>
      <c r="AK2343" s="54"/>
      <c r="AL2343" s="54"/>
      <c r="AM2343" s="54"/>
      <c r="AN2343" s="54"/>
      <c r="AO2343" s="54"/>
      <c r="AP2343" s="54"/>
      <c r="AQ2343" s="54"/>
      <c r="AR2343" s="54"/>
      <c r="AS2343" s="54"/>
      <c r="AT2343" s="55"/>
      <c r="AU2343" s="55"/>
      <c r="AV2343" s="55"/>
      <c r="AW2343" s="55"/>
      <c r="AX2343" s="56" t="e">
        <f t="shared" si="84"/>
        <v>#DIV/0!</v>
      </c>
      <c r="AY2343" s="56" t="e">
        <f t="shared" si="85"/>
        <v>#DIV/0!</v>
      </c>
      <c r="AZ2343" s="56" t="e">
        <f t="shared" si="86"/>
        <v>#DIV/0!</v>
      </c>
      <c r="BA2343" s="56" t="e">
        <f t="shared" si="87"/>
        <v>#DIV/0!</v>
      </c>
      <c r="BB2343" s="56" t="e">
        <f t="shared" si="88"/>
        <v>#DIV/0!</v>
      </c>
      <c r="BC2343" s="57" t="e">
        <f t="shared" si="89"/>
        <v>#DIV/0!</v>
      </c>
      <c r="BD2343" s="58" t="e">
        <f t="shared" si="90"/>
        <v>#DIV/0!</v>
      </c>
      <c r="BI2343" s="9" t="e">
        <f>VLOOKUP(BH2343,[1]definitions_list_lookup!$AB$12:$AC$17,2,FALSE)</f>
        <v>#N/A</v>
      </c>
    </row>
    <row r="2344" spans="1:61">
      <c r="A2344" s="8"/>
      <c r="D2344" s="9" t="s">
        <v>10</v>
      </c>
      <c r="G2344" s="10" t="str">
        <f t="shared" si="83"/>
        <v>-</v>
      </c>
      <c r="J2344" s="49" t="e">
        <f>IF(((VLOOKUP($G2344,[1]Depth_Lookup!$A$3:$J$561,9,FALSE))-(I2344/100))&gt;=0,"Good","Too Long")</f>
        <v>#N/A</v>
      </c>
      <c r="K2344" s="50" t="e">
        <f>(VLOOKUP($G2344,[1]Depth_Lookup!$A$3:$J$561,10,FALSE))+(H2344/100)</f>
        <v>#N/A</v>
      </c>
      <c r="L2344" s="50" t="e">
        <f>(VLOOKUP($G2344,[1]Depth_Lookup!$A$3:$J$561,10,FALSE))+(I2344/100)</f>
        <v>#N/A</v>
      </c>
      <c r="R2344" s="9"/>
      <c r="S2344" s="17"/>
      <c r="U2344" s="5"/>
      <c r="V2344" s="9"/>
      <c r="W2344" s="9"/>
      <c r="X2344" s="10" t="e">
        <f>VLOOKUP(W2344,[1]definitions_list_lookup!$V$12:$W$15,2,FALSE)</f>
        <v>#N/A</v>
      </c>
      <c r="Y2344" s="5"/>
      <c r="Z2344" s="17" t="e">
        <f>VLOOKUP(Y2344,[1]definitions_list_lookup!$AT$3:$AU$5,2,FALSE)</f>
        <v>#N/A</v>
      </c>
      <c r="AA2344" s="52"/>
      <c r="AC2344" s="9"/>
      <c r="AE2344" s="10" t="e">
        <f>VLOOKUP(AD2344,[1]definitions_list_lookup!$Y$12:$Z$15,2,FALSE)</f>
        <v>#N/A</v>
      </c>
      <c r="AF2344" s="5"/>
      <c r="AG2344" s="17" t="e">
        <f>VLOOKUP(AF2344,[1]definitions_list_lookup!$AT$3:$AU$5,2,FALSE)</f>
        <v>#N/A</v>
      </c>
      <c r="AI2344" s="2"/>
      <c r="AJ2344" s="2"/>
      <c r="AK2344" s="54"/>
      <c r="AL2344" s="54"/>
      <c r="AM2344" s="54"/>
      <c r="AN2344" s="54"/>
      <c r="AO2344" s="54"/>
      <c r="AP2344" s="54"/>
      <c r="AQ2344" s="54"/>
      <c r="AR2344" s="54"/>
      <c r="AS2344" s="54"/>
      <c r="AT2344" s="55"/>
      <c r="AU2344" s="55"/>
      <c r="AV2344" s="55"/>
      <c r="AW2344" s="55"/>
      <c r="AX2344" s="56" t="e">
        <f t="shared" si="84"/>
        <v>#DIV/0!</v>
      </c>
      <c r="AY2344" s="56" t="e">
        <f t="shared" si="85"/>
        <v>#DIV/0!</v>
      </c>
      <c r="AZ2344" s="56" t="e">
        <f t="shared" si="86"/>
        <v>#DIV/0!</v>
      </c>
      <c r="BA2344" s="56" t="e">
        <f t="shared" si="87"/>
        <v>#DIV/0!</v>
      </c>
      <c r="BB2344" s="56" t="e">
        <f t="shared" si="88"/>
        <v>#DIV/0!</v>
      </c>
      <c r="BC2344" s="57" t="e">
        <f t="shared" si="89"/>
        <v>#DIV/0!</v>
      </c>
      <c r="BD2344" s="58" t="e">
        <f t="shared" si="90"/>
        <v>#DIV/0!</v>
      </c>
      <c r="BI2344" s="9" t="e">
        <f>VLOOKUP(BH2344,[1]definitions_list_lookup!$AB$12:$AC$17,2,FALSE)</f>
        <v>#N/A</v>
      </c>
    </row>
    <row r="2345" spans="1:61">
      <c r="A2345" s="8"/>
      <c r="D2345" s="9" t="s">
        <v>10</v>
      </c>
      <c r="G2345" s="10" t="str">
        <f t="shared" si="83"/>
        <v>-</v>
      </c>
      <c r="J2345" s="49" t="e">
        <f>IF(((VLOOKUP($G2345,[1]Depth_Lookup!$A$3:$J$561,9,FALSE))-(I2345/100))&gt;=0,"Good","Too Long")</f>
        <v>#N/A</v>
      </c>
      <c r="K2345" s="50" t="e">
        <f>(VLOOKUP($G2345,[1]Depth_Lookup!$A$3:$J$561,10,FALSE))+(H2345/100)</f>
        <v>#N/A</v>
      </c>
      <c r="L2345" s="50" t="e">
        <f>(VLOOKUP($G2345,[1]Depth_Lookup!$A$3:$J$561,10,FALSE))+(I2345/100)</f>
        <v>#N/A</v>
      </c>
      <c r="R2345" s="9"/>
      <c r="S2345" s="17"/>
      <c r="U2345" s="5"/>
      <c r="V2345" s="9"/>
      <c r="W2345" s="9"/>
      <c r="X2345" s="10" t="e">
        <f>VLOOKUP(W2345,[1]definitions_list_lookup!$V$12:$W$15,2,FALSE)</f>
        <v>#N/A</v>
      </c>
      <c r="Y2345" s="5"/>
      <c r="Z2345" s="17" t="e">
        <f>VLOOKUP(Y2345,[1]definitions_list_lookup!$AT$3:$AU$5,2,FALSE)</f>
        <v>#N/A</v>
      </c>
      <c r="AA2345" s="52"/>
      <c r="AC2345" s="9"/>
      <c r="AE2345" s="10" t="e">
        <f>VLOOKUP(AD2345,[1]definitions_list_lookup!$Y$12:$Z$15,2,FALSE)</f>
        <v>#N/A</v>
      </c>
      <c r="AF2345" s="5"/>
      <c r="AG2345" s="17" t="e">
        <f>VLOOKUP(AF2345,[1]definitions_list_lookup!$AT$3:$AU$5,2,FALSE)</f>
        <v>#N/A</v>
      </c>
      <c r="AI2345" s="2"/>
      <c r="AJ2345" s="2"/>
      <c r="AK2345" s="54"/>
      <c r="AL2345" s="54"/>
      <c r="AM2345" s="54"/>
      <c r="AN2345" s="54"/>
      <c r="AO2345" s="54"/>
      <c r="AP2345" s="54"/>
      <c r="AQ2345" s="54"/>
      <c r="AR2345" s="54"/>
      <c r="AS2345" s="54"/>
      <c r="AT2345" s="55"/>
      <c r="AU2345" s="55"/>
      <c r="AV2345" s="55"/>
      <c r="AW2345" s="55"/>
      <c r="AX2345" s="56" t="e">
        <f t="shared" si="84"/>
        <v>#DIV/0!</v>
      </c>
      <c r="AY2345" s="56" t="e">
        <f t="shared" si="85"/>
        <v>#DIV/0!</v>
      </c>
      <c r="AZ2345" s="56" t="e">
        <f t="shared" si="86"/>
        <v>#DIV/0!</v>
      </c>
      <c r="BA2345" s="56" t="e">
        <f t="shared" si="87"/>
        <v>#DIV/0!</v>
      </c>
      <c r="BB2345" s="56" t="e">
        <f t="shared" si="88"/>
        <v>#DIV/0!</v>
      </c>
      <c r="BC2345" s="57" t="e">
        <f t="shared" si="89"/>
        <v>#DIV/0!</v>
      </c>
      <c r="BD2345" s="58" t="e">
        <f t="shared" si="90"/>
        <v>#DIV/0!</v>
      </c>
      <c r="BI2345" s="9" t="e">
        <f>VLOOKUP(BH2345,[1]definitions_list_lookup!$AB$12:$AC$17,2,FALSE)</f>
        <v>#N/A</v>
      </c>
    </row>
    <row r="2346" spans="1:61">
      <c r="A2346" s="8"/>
      <c r="D2346" s="9" t="s">
        <v>10</v>
      </c>
      <c r="G2346" s="10" t="str">
        <f t="shared" si="83"/>
        <v>-</v>
      </c>
      <c r="J2346" s="49" t="e">
        <f>IF(((VLOOKUP($G2346,[1]Depth_Lookup!$A$3:$J$561,9,FALSE))-(I2346/100))&gt;=0,"Good","Too Long")</f>
        <v>#N/A</v>
      </c>
      <c r="K2346" s="50" t="e">
        <f>(VLOOKUP($G2346,[1]Depth_Lookup!$A$3:$J$561,10,FALSE))+(H2346/100)</f>
        <v>#N/A</v>
      </c>
      <c r="L2346" s="50" t="e">
        <f>(VLOOKUP($G2346,[1]Depth_Lookup!$A$3:$J$561,10,FALSE))+(I2346/100)</f>
        <v>#N/A</v>
      </c>
      <c r="R2346" s="9"/>
      <c r="S2346" s="17"/>
      <c r="U2346" s="5"/>
      <c r="V2346" s="9"/>
      <c r="W2346" s="9"/>
      <c r="X2346" s="10" t="e">
        <f>VLOOKUP(W2346,[1]definitions_list_lookup!$V$12:$W$15,2,FALSE)</f>
        <v>#N/A</v>
      </c>
      <c r="Y2346" s="5"/>
      <c r="Z2346" s="17" t="e">
        <f>VLOOKUP(Y2346,[1]definitions_list_lookup!$AT$3:$AU$5,2,FALSE)</f>
        <v>#N/A</v>
      </c>
      <c r="AA2346" s="52"/>
      <c r="AC2346" s="9"/>
      <c r="AE2346" s="10" t="e">
        <f>VLOOKUP(AD2346,[1]definitions_list_lookup!$Y$12:$Z$15,2,FALSE)</f>
        <v>#N/A</v>
      </c>
      <c r="AF2346" s="5"/>
      <c r="AG2346" s="17" t="e">
        <f>VLOOKUP(AF2346,[1]definitions_list_lookup!$AT$3:$AU$5,2,FALSE)</f>
        <v>#N/A</v>
      </c>
      <c r="AI2346" s="2"/>
      <c r="AJ2346" s="2"/>
      <c r="AK2346" s="54"/>
      <c r="AL2346" s="54"/>
      <c r="AM2346" s="54"/>
      <c r="AN2346" s="54"/>
      <c r="AO2346" s="54"/>
      <c r="AP2346" s="54"/>
      <c r="AQ2346" s="54"/>
      <c r="AR2346" s="54"/>
      <c r="AS2346" s="54"/>
      <c r="AT2346" s="55"/>
      <c r="AU2346" s="55"/>
      <c r="AV2346" s="55"/>
      <c r="AW2346" s="55"/>
      <c r="AX2346" s="56" t="e">
        <f t="shared" si="84"/>
        <v>#DIV/0!</v>
      </c>
      <c r="AY2346" s="56" t="e">
        <f t="shared" si="85"/>
        <v>#DIV/0!</v>
      </c>
      <c r="AZ2346" s="56" t="e">
        <f t="shared" si="86"/>
        <v>#DIV/0!</v>
      </c>
      <c r="BA2346" s="56" t="e">
        <f t="shared" si="87"/>
        <v>#DIV/0!</v>
      </c>
      <c r="BB2346" s="56" t="e">
        <f t="shared" si="88"/>
        <v>#DIV/0!</v>
      </c>
      <c r="BC2346" s="57" t="e">
        <f t="shared" si="89"/>
        <v>#DIV/0!</v>
      </c>
      <c r="BD2346" s="58" t="e">
        <f t="shared" si="90"/>
        <v>#DIV/0!</v>
      </c>
      <c r="BI2346" s="9" t="e">
        <f>VLOOKUP(BH2346,[1]definitions_list_lookup!$AB$12:$AC$17,2,FALSE)</f>
        <v>#N/A</v>
      </c>
    </row>
    <row r="2347" spans="1:61">
      <c r="A2347" s="8"/>
      <c r="D2347" s="9" t="s">
        <v>10</v>
      </c>
      <c r="G2347" s="10" t="str">
        <f t="shared" si="83"/>
        <v>-</v>
      </c>
      <c r="J2347" s="49" t="e">
        <f>IF(((VLOOKUP($G2347,[1]Depth_Lookup!$A$3:$J$561,9,FALSE))-(I2347/100))&gt;=0,"Good","Too Long")</f>
        <v>#N/A</v>
      </c>
      <c r="K2347" s="50" t="e">
        <f>(VLOOKUP($G2347,[1]Depth_Lookup!$A$3:$J$561,10,FALSE))+(H2347/100)</f>
        <v>#N/A</v>
      </c>
      <c r="L2347" s="50" t="e">
        <f>(VLOOKUP($G2347,[1]Depth_Lookup!$A$3:$J$561,10,FALSE))+(I2347/100)</f>
        <v>#N/A</v>
      </c>
      <c r="R2347" s="9"/>
      <c r="S2347" s="17"/>
      <c r="U2347" s="5"/>
      <c r="V2347" s="9"/>
      <c r="W2347" s="9"/>
      <c r="X2347" s="10" t="e">
        <f>VLOOKUP(W2347,[1]definitions_list_lookup!$V$12:$W$15,2,FALSE)</f>
        <v>#N/A</v>
      </c>
      <c r="Y2347" s="5"/>
      <c r="Z2347" s="17" t="e">
        <f>VLOOKUP(Y2347,[1]definitions_list_lookup!$AT$3:$AU$5,2,FALSE)</f>
        <v>#N/A</v>
      </c>
      <c r="AA2347" s="52"/>
      <c r="AC2347" s="9"/>
      <c r="AE2347" s="10" t="e">
        <f>VLOOKUP(AD2347,[1]definitions_list_lookup!$Y$12:$Z$15,2,FALSE)</f>
        <v>#N/A</v>
      </c>
      <c r="AF2347" s="5"/>
      <c r="AG2347" s="17" t="e">
        <f>VLOOKUP(AF2347,[1]definitions_list_lookup!$AT$3:$AU$5,2,FALSE)</f>
        <v>#N/A</v>
      </c>
      <c r="AI2347" s="2"/>
      <c r="AJ2347" s="2"/>
      <c r="AK2347" s="54"/>
      <c r="AL2347" s="54"/>
      <c r="AM2347" s="54"/>
      <c r="AN2347" s="54"/>
      <c r="AO2347" s="54"/>
      <c r="AP2347" s="54"/>
      <c r="AQ2347" s="54"/>
      <c r="AR2347" s="54"/>
      <c r="AS2347" s="54"/>
      <c r="AT2347" s="55"/>
      <c r="AU2347" s="55"/>
      <c r="AV2347" s="55"/>
      <c r="AW2347" s="55"/>
      <c r="AX2347" s="56" t="e">
        <f t="shared" si="84"/>
        <v>#DIV/0!</v>
      </c>
      <c r="AY2347" s="56" t="e">
        <f t="shared" si="85"/>
        <v>#DIV/0!</v>
      </c>
      <c r="AZ2347" s="56" t="e">
        <f t="shared" si="86"/>
        <v>#DIV/0!</v>
      </c>
      <c r="BA2347" s="56" t="e">
        <f t="shared" si="87"/>
        <v>#DIV/0!</v>
      </c>
      <c r="BB2347" s="56" t="e">
        <f t="shared" si="88"/>
        <v>#DIV/0!</v>
      </c>
      <c r="BC2347" s="57" t="e">
        <f t="shared" si="89"/>
        <v>#DIV/0!</v>
      </c>
      <c r="BD2347" s="58" t="e">
        <f t="shared" si="90"/>
        <v>#DIV/0!</v>
      </c>
      <c r="BI2347" s="9" t="e">
        <f>VLOOKUP(BH2347,[1]definitions_list_lookup!$AB$12:$AC$17,2,FALSE)</f>
        <v>#N/A</v>
      </c>
    </row>
    <row r="2348" spans="1:61">
      <c r="A2348" s="8"/>
      <c r="D2348" s="9" t="s">
        <v>10</v>
      </c>
      <c r="G2348" s="10" t="str">
        <f t="shared" si="83"/>
        <v>-</v>
      </c>
      <c r="J2348" s="49" t="e">
        <f>IF(((VLOOKUP($G2348,[1]Depth_Lookup!$A$3:$J$561,9,FALSE))-(I2348/100))&gt;=0,"Good","Too Long")</f>
        <v>#N/A</v>
      </c>
      <c r="K2348" s="50" t="e">
        <f>(VLOOKUP($G2348,[1]Depth_Lookup!$A$3:$J$561,10,FALSE))+(H2348/100)</f>
        <v>#N/A</v>
      </c>
      <c r="L2348" s="50" t="e">
        <f>(VLOOKUP($G2348,[1]Depth_Lookup!$A$3:$J$561,10,FALSE))+(I2348/100)</f>
        <v>#N/A</v>
      </c>
      <c r="R2348" s="9"/>
      <c r="S2348" s="17"/>
      <c r="U2348" s="5"/>
      <c r="V2348" s="9"/>
      <c r="W2348" s="9"/>
      <c r="X2348" s="10" t="e">
        <f>VLOOKUP(W2348,[1]definitions_list_lookup!$V$12:$W$15,2,FALSE)</f>
        <v>#N/A</v>
      </c>
      <c r="Y2348" s="5"/>
      <c r="Z2348" s="17" t="e">
        <f>VLOOKUP(Y2348,[1]definitions_list_lookup!$AT$3:$AU$5,2,FALSE)</f>
        <v>#N/A</v>
      </c>
      <c r="AA2348" s="52"/>
      <c r="AC2348" s="9"/>
      <c r="AE2348" s="10" t="e">
        <f>VLOOKUP(AD2348,[1]definitions_list_lookup!$Y$12:$Z$15,2,FALSE)</f>
        <v>#N/A</v>
      </c>
      <c r="AF2348" s="5"/>
      <c r="AG2348" s="17" t="e">
        <f>VLOOKUP(AF2348,[1]definitions_list_lookup!$AT$3:$AU$5,2,FALSE)</f>
        <v>#N/A</v>
      </c>
      <c r="AI2348" s="2"/>
      <c r="AJ2348" s="2"/>
      <c r="AK2348" s="54"/>
      <c r="AL2348" s="54"/>
      <c r="AM2348" s="54"/>
      <c r="AN2348" s="54"/>
      <c r="AO2348" s="54"/>
      <c r="AP2348" s="54"/>
      <c r="AQ2348" s="54"/>
      <c r="AR2348" s="54"/>
      <c r="AS2348" s="54"/>
      <c r="AT2348" s="55"/>
      <c r="AU2348" s="55"/>
      <c r="AV2348" s="55"/>
      <c r="AW2348" s="55"/>
      <c r="AX2348" s="56" t="e">
        <f t="shared" si="84"/>
        <v>#DIV/0!</v>
      </c>
      <c r="AY2348" s="56" t="e">
        <f t="shared" si="85"/>
        <v>#DIV/0!</v>
      </c>
      <c r="AZ2348" s="56" t="e">
        <f t="shared" si="86"/>
        <v>#DIV/0!</v>
      </c>
      <c r="BA2348" s="56" t="e">
        <f t="shared" si="87"/>
        <v>#DIV/0!</v>
      </c>
      <c r="BB2348" s="56" t="e">
        <f t="shared" si="88"/>
        <v>#DIV/0!</v>
      </c>
      <c r="BC2348" s="57" t="e">
        <f t="shared" si="89"/>
        <v>#DIV/0!</v>
      </c>
      <c r="BD2348" s="58" t="e">
        <f t="shared" si="90"/>
        <v>#DIV/0!</v>
      </c>
      <c r="BI2348" s="9" t="e">
        <f>VLOOKUP(BH2348,[1]definitions_list_lookup!$AB$12:$AC$17,2,FALSE)</f>
        <v>#N/A</v>
      </c>
    </row>
    <row r="2349" spans="1:61">
      <c r="A2349" s="8"/>
      <c r="D2349" s="9" t="s">
        <v>10</v>
      </c>
      <c r="G2349" s="10" t="str">
        <f t="shared" si="83"/>
        <v>-</v>
      </c>
      <c r="J2349" s="49" t="e">
        <f>IF(((VLOOKUP($G2349,[1]Depth_Lookup!$A$3:$J$561,9,FALSE))-(I2349/100))&gt;=0,"Good","Too Long")</f>
        <v>#N/A</v>
      </c>
      <c r="K2349" s="50" t="e">
        <f>(VLOOKUP($G2349,[1]Depth_Lookup!$A$3:$J$561,10,FALSE))+(H2349/100)</f>
        <v>#N/A</v>
      </c>
      <c r="L2349" s="50" t="e">
        <f>(VLOOKUP($G2349,[1]Depth_Lookup!$A$3:$J$561,10,FALSE))+(I2349/100)</f>
        <v>#N/A</v>
      </c>
      <c r="R2349" s="9"/>
      <c r="S2349" s="17"/>
      <c r="U2349" s="5"/>
      <c r="V2349" s="9"/>
      <c r="W2349" s="9"/>
      <c r="X2349" s="10" t="e">
        <f>VLOOKUP(W2349,[1]definitions_list_lookup!$V$12:$W$15,2,FALSE)</f>
        <v>#N/A</v>
      </c>
      <c r="Y2349" s="5"/>
      <c r="Z2349" s="17" t="e">
        <f>VLOOKUP(Y2349,[1]definitions_list_lookup!$AT$3:$AU$5,2,FALSE)</f>
        <v>#N/A</v>
      </c>
      <c r="AA2349" s="52"/>
      <c r="AC2349" s="9"/>
      <c r="AE2349" s="10" t="e">
        <f>VLOOKUP(AD2349,[1]definitions_list_lookup!$Y$12:$Z$15,2,FALSE)</f>
        <v>#N/A</v>
      </c>
      <c r="AF2349" s="5"/>
      <c r="AG2349" s="17" t="e">
        <f>VLOOKUP(AF2349,[1]definitions_list_lookup!$AT$3:$AU$5,2,FALSE)</f>
        <v>#N/A</v>
      </c>
      <c r="AI2349" s="2"/>
      <c r="AJ2349" s="2"/>
      <c r="AK2349" s="54"/>
      <c r="AL2349" s="54"/>
      <c r="AM2349" s="54"/>
      <c r="AN2349" s="54"/>
      <c r="AO2349" s="54"/>
      <c r="AP2349" s="54"/>
      <c r="AQ2349" s="54"/>
      <c r="AR2349" s="54"/>
      <c r="AS2349" s="54"/>
      <c r="AT2349" s="55"/>
      <c r="AU2349" s="55"/>
      <c r="AV2349" s="55"/>
      <c r="AW2349" s="55"/>
      <c r="AX2349" s="56" t="e">
        <f t="shared" si="84"/>
        <v>#DIV/0!</v>
      </c>
      <c r="AY2349" s="56" t="e">
        <f t="shared" si="85"/>
        <v>#DIV/0!</v>
      </c>
      <c r="AZ2349" s="56" t="e">
        <f t="shared" si="86"/>
        <v>#DIV/0!</v>
      </c>
      <c r="BA2349" s="56" t="e">
        <f t="shared" si="87"/>
        <v>#DIV/0!</v>
      </c>
      <c r="BB2349" s="56" t="e">
        <f t="shared" si="88"/>
        <v>#DIV/0!</v>
      </c>
      <c r="BC2349" s="57" t="e">
        <f t="shared" si="89"/>
        <v>#DIV/0!</v>
      </c>
      <c r="BD2349" s="58" t="e">
        <f t="shared" si="90"/>
        <v>#DIV/0!</v>
      </c>
      <c r="BI2349" s="9" t="e">
        <f>VLOOKUP(BH2349,[1]definitions_list_lookup!$AB$12:$AC$17,2,FALSE)</f>
        <v>#N/A</v>
      </c>
    </row>
    <row r="2350" spans="1:61">
      <c r="A2350" s="8"/>
      <c r="D2350" s="9" t="s">
        <v>10</v>
      </c>
      <c r="G2350" s="10" t="str">
        <f t="shared" si="83"/>
        <v>-</v>
      </c>
      <c r="J2350" s="49" t="e">
        <f>IF(((VLOOKUP($G2350,[1]Depth_Lookup!$A$3:$J$561,9,FALSE))-(I2350/100))&gt;=0,"Good","Too Long")</f>
        <v>#N/A</v>
      </c>
      <c r="K2350" s="50" t="e">
        <f>(VLOOKUP($G2350,[1]Depth_Lookup!$A$3:$J$561,10,FALSE))+(H2350/100)</f>
        <v>#N/A</v>
      </c>
      <c r="L2350" s="50" t="e">
        <f>(VLOOKUP($G2350,[1]Depth_Lookup!$A$3:$J$561,10,FALSE))+(I2350/100)</f>
        <v>#N/A</v>
      </c>
      <c r="R2350" s="9"/>
      <c r="S2350" s="17"/>
      <c r="U2350" s="5"/>
      <c r="V2350" s="9"/>
      <c r="W2350" s="9"/>
      <c r="X2350" s="10" t="e">
        <f>VLOOKUP(W2350,[1]definitions_list_lookup!$V$12:$W$15,2,FALSE)</f>
        <v>#N/A</v>
      </c>
      <c r="Y2350" s="5"/>
      <c r="Z2350" s="17" t="e">
        <f>VLOOKUP(Y2350,[1]definitions_list_lookup!$AT$3:$AU$5,2,FALSE)</f>
        <v>#N/A</v>
      </c>
      <c r="AA2350" s="52"/>
      <c r="AC2350" s="9"/>
      <c r="AE2350" s="10" t="e">
        <f>VLOOKUP(AD2350,[1]definitions_list_lookup!$Y$12:$Z$15,2,FALSE)</f>
        <v>#N/A</v>
      </c>
      <c r="AF2350" s="5"/>
      <c r="AG2350" s="17" t="e">
        <f>VLOOKUP(AF2350,[1]definitions_list_lookup!$AT$3:$AU$5,2,FALSE)</f>
        <v>#N/A</v>
      </c>
      <c r="AI2350" s="2"/>
      <c r="AJ2350" s="2"/>
      <c r="AK2350" s="54"/>
      <c r="AL2350" s="54"/>
      <c r="AM2350" s="54"/>
      <c r="AN2350" s="54"/>
      <c r="AO2350" s="54"/>
      <c r="AP2350" s="54"/>
      <c r="AQ2350" s="54"/>
      <c r="AR2350" s="54"/>
      <c r="AS2350" s="54"/>
      <c r="AT2350" s="55"/>
      <c r="AU2350" s="55"/>
      <c r="AV2350" s="55"/>
      <c r="AW2350" s="55"/>
      <c r="AX2350" s="56" t="e">
        <f t="shared" si="84"/>
        <v>#DIV/0!</v>
      </c>
      <c r="AY2350" s="56" t="e">
        <f t="shared" si="85"/>
        <v>#DIV/0!</v>
      </c>
      <c r="AZ2350" s="56" t="e">
        <f t="shared" si="86"/>
        <v>#DIV/0!</v>
      </c>
      <c r="BA2350" s="56" t="e">
        <f t="shared" si="87"/>
        <v>#DIV/0!</v>
      </c>
      <c r="BB2350" s="56" t="e">
        <f t="shared" si="88"/>
        <v>#DIV/0!</v>
      </c>
      <c r="BC2350" s="57" t="e">
        <f t="shared" si="89"/>
        <v>#DIV/0!</v>
      </c>
      <c r="BD2350" s="58" t="e">
        <f t="shared" si="90"/>
        <v>#DIV/0!</v>
      </c>
      <c r="BI2350" s="9" t="e">
        <f>VLOOKUP(BH2350,[1]definitions_list_lookup!$AB$12:$AC$17,2,FALSE)</f>
        <v>#N/A</v>
      </c>
    </row>
    <row r="2351" spans="1:61">
      <c r="A2351" s="8"/>
      <c r="D2351" s="9" t="s">
        <v>10</v>
      </c>
      <c r="G2351" s="10" t="str">
        <f t="shared" si="83"/>
        <v>-</v>
      </c>
      <c r="J2351" s="49" t="e">
        <f>IF(((VLOOKUP($G2351,[1]Depth_Lookup!$A$3:$J$561,9,FALSE))-(I2351/100))&gt;=0,"Good","Too Long")</f>
        <v>#N/A</v>
      </c>
      <c r="K2351" s="50" t="e">
        <f>(VLOOKUP($G2351,[1]Depth_Lookup!$A$3:$J$561,10,FALSE))+(H2351/100)</f>
        <v>#N/A</v>
      </c>
      <c r="L2351" s="50" t="e">
        <f>(VLOOKUP($G2351,[1]Depth_Lookup!$A$3:$J$561,10,FALSE))+(I2351/100)</f>
        <v>#N/A</v>
      </c>
      <c r="R2351" s="9"/>
      <c r="S2351" s="17"/>
      <c r="U2351" s="5"/>
      <c r="V2351" s="9"/>
      <c r="W2351" s="9"/>
      <c r="X2351" s="10" t="e">
        <f>VLOOKUP(W2351,[1]definitions_list_lookup!$V$12:$W$15,2,FALSE)</f>
        <v>#N/A</v>
      </c>
      <c r="Y2351" s="5"/>
      <c r="Z2351" s="17" t="e">
        <f>VLOOKUP(Y2351,[1]definitions_list_lookup!$AT$3:$AU$5,2,FALSE)</f>
        <v>#N/A</v>
      </c>
      <c r="AA2351" s="52"/>
      <c r="AC2351" s="9"/>
      <c r="AE2351" s="10" t="e">
        <f>VLOOKUP(AD2351,[1]definitions_list_lookup!$Y$12:$Z$15,2,FALSE)</f>
        <v>#N/A</v>
      </c>
      <c r="AF2351" s="5"/>
      <c r="AG2351" s="17" t="e">
        <f>VLOOKUP(AF2351,[1]definitions_list_lookup!$AT$3:$AU$5,2,FALSE)</f>
        <v>#N/A</v>
      </c>
      <c r="AI2351" s="2"/>
      <c r="AJ2351" s="2"/>
      <c r="AK2351" s="54"/>
      <c r="AL2351" s="54"/>
      <c r="AM2351" s="54"/>
      <c r="AN2351" s="54"/>
      <c r="AO2351" s="54"/>
      <c r="AP2351" s="54"/>
      <c r="AQ2351" s="54"/>
      <c r="AR2351" s="54"/>
      <c r="AS2351" s="54"/>
      <c r="AT2351" s="55"/>
      <c r="AU2351" s="55"/>
      <c r="AV2351" s="55"/>
      <c r="AW2351" s="55"/>
      <c r="AX2351" s="56" t="e">
        <f t="shared" si="84"/>
        <v>#DIV/0!</v>
      </c>
      <c r="AY2351" s="56" t="e">
        <f t="shared" si="85"/>
        <v>#DIV/0!</v>
      </c>
      <c r="AZ2351" s="56" t="e">
        <f t="shared" si="86"/>
        <v>#DIV/0!</v>
      </c>
      <c r="BA2351" s="56" t="e">
        <f t="shared" si="87"/>
        <v>#DIV/0!</v>
      </c>
      <c r="BB2351" s="56" t="e">
        <f t="shared" si="88"/>
        <v>#DIV/0!</v>
      </c>
      <c r="BC2351" s="57" t="e">
        <f t="shared" si="89"/>
        <v>#DIV/0!</v>
      </c>
      <c r="BD2351" s="58" t="e">
        <f t="shared" si="90"/>
        <v>#DIV/0!</v>
      </c>
      <c r="BI2351" s="9" t="e">
        <f>VLOOKUP(BH2351,[1]definitions_list_lookup!$AB$12:$AC$17,2,FALSE)</f>
        <v>#N/A</v>
      </c>
    </row>
    <row r="2352" spans="1:61">
      <c r="A2352" s="8"/>
      <c r="D2352" s="9" t="s">
        <v>10</v>
      </c>
      <c r="G2352" s="10" t="str">
        <f t="shared" si="83"/>
        <v>-</v>
      </c>
      <c r="J2352" s="49" t="e">
        <f>IF(((VLOOKUP($G2352,[1]Depth_Lookup!$A$3:$J$561,9,FALSE))-(I2352/100))&gt;=0,"Good","Too Long")</f>
        <v>#N/A</v>
      </c>
      <c r="K2352" s="50" t="e">
        <f>(VLOOKUP($G2352,[1]Depth_Lookup!$A$3:$J$561,10,FALSE))+(H2352/100)</f>
        <v>#N/A</v>
      </c>
      <c r="L2352" s="50" t="e">
        <f>(VLOOKUP($G2352,[1]Depth_Lookup!$A$3:$J$561,10,FALSE))+(I2352/100)</f>
        <v>#N/A</v>
      </c>
      <c r="R2352" s="9"/>
      <c r="S2352" s="17"/>
      <c r="U2352" s="5"/>
      <c r="V2352" s="9"/>
      <c r="W2352" s="9"/>
      <c r="X2352" s="10" t="e">
        <f>VLOOKUP(W2352,[1]definitions_list_lookup!$V$12:$W$15,2,FALSE)</f>
        <v>#N/A</v>
      </c>
      <c r="Y2352" s="5"/>
      <c r="Z2352" s="17" t="e">
        <f>VLOOKUP(Y2352,[1]definitions_list_lookup!$AT$3:$AU$5,2,FALSE)</f>
        <v>#N/A</v>
      </c>
      <c r="AA2352" s="52"/>
      <c r="AC2352" s="9"/>
      <c r="AE2352" s="10" t="e">
        <f>VLOOKUP(AD2352,[1]definitions_list_lookup!$Y$12:$Z$15,2,FALSE)</f>
        <v>#N/A</v>
      </c>
      <c r="AF2352" s="5"/>
      <c r="AG2352" s="17" t="e">
        <f>VLOOKUP(AF2352,[1]definitions_list_lookup!$AT$3:$AU$5,2,FALSE)</f>
        <v>#N/A</v>
      </c>
      <c r="AI2352" s="2"/>
      <c r="AJ2352" s="2"/>
      <c r="AK2352" s="54"/>
      <c r="AL2352" s="54"/>
      <c r="AM2352" s="54"/>
      <c r="AN2352" s="54"/>
      <c r="AO2352" s="54"/>
      <c r="AP2352" s="54"/>
      <c r="AQ2352" s="54"/>
      <c r="AR2352" s="54"/>
      <c r="AS2352" s="54"/>
      <c r="AT2352" s="55"/>
      <c r="AU2352" s="55"/>
      <c r="AV2352" s="55"/>
      <c r="AW2352" s="55"/>
      <c r="AX2352" s="56" t="e">
        <f t="shared" si="84"/>
        <v>#DIV/0!</v>
      </c>
      <c r="AY2352" s="56" t="e">
        <f t="shared" si="85"/>
        <v>#DIV/0!</v>
      </c>
      <c r="AZ2352" s="56" t="e">
        <f t="shared" si="86"/>
        <v>#DIV/0!</v>
      </c>
      <c r="BA2352" s="56" t="e">
        <f t="shared" si="87"/>
        <v>#DIV/0!</v>
      </c>
      <c r="BB2352" s="56" t="e">
        <f t="shared" si="88"/>
        <v>#DIV/0!</v>
      </c>
      <c r="BC2352" s="57" t="e">
        <f t="shared" si="89"/>
        <v>#DIV/0!</v>
      </c>
      <c r="BD2352" s="58" t="e">
        <f t="shared" si="90"/>
        <v>#DIV/0!</v>
      </c>
      <c r="BI2352" s="9" t="e">
        <f>VLOOKUP(BH2352,[1]definitions_list_lookup!$AB$12:$AC$17,2,FALSE)</f>
        <v>#N/A</v>
      </c>
    </row>
    <row r="2353" spans="1:61">
      <c r="A2353" s="8"/>
      <c r="D2353" s="9" t="s">
        <v>10</v>
      </c>
      <c r="G2353" s="10" t="str">
        <f t="shared" si="83"/>
        <v>-</v>
      </c>
      <c r="J2353" s="49" t="e">
        <f>IF(((VLOOKUP($G2353,[1]Depth_Lookup!$A$3:$J$561,9,FALSE))-(I2353/100))&gt;=0,"Good","Too Long")</f>
        <v>#N/A</v>
      </c>
      <c r="K2353" s="50" t="e">
        <f>(VLOOKUP($G2353,[1]Depth_Lookup!$A$3:$J$561,10,FALSE))+(H2353/100)</f>
        <v>#N/A</v>
      </c>
      <c r="L2353" s="50" t="e">
        <f>(VLOOKUP($G2353,[1]Depth_Lookup!$A$3:$J$561,10,FALSE))+(I2353/100)</f>
        <v>#N/A</v>
      </c>
      <c r="R2353" s="9"/>
      <c r="S2353" s="17"/>
      <c r="U2353" s="5"/>
      <c r="V2353" s="9"/>
      <c r="W2353" s="9"/>
      <c r="X2353" s="10" t="e">
        <f>VLOOKUP(W2353,[1]definitions_list_lookup!$V$12:$W$15,2,FALSE)</f>
        <v>#N/A</v>
      </c>
      <c r="Y2353" s="5"/>
      <c r="Z2353" s="17" t="e">
        <f>VLOOKUP(Y2353,[1]definitions_list_lookup!$AT$3:$AU$5,2,FALSE)</f>
        <v>#N/A</v>
      </c>
      <c r="AA2353" s="52"/>
      <c r="AC2353" s="9"/>
      <c r="AE2353" s="10" t="e">
        <f>VLOOKUP(AD2353,[1]definitions_list_lookup!$Y$12:$Z$15,2,FALSE)</f>
        <v>#N/A</v>
      </c>
      <c r="AF2353" s="5"/>
      <c r="AG2353" s="17" t="e">
        <f>VLOOKUP(AF2353,[1]definitions_list_lookup!$AT$3:$AU$5,2,FALSE)</f>
        <v>#N/A</v>
      </c>
      <c r="AI2353" s="2"/>
      <c r="AJ2353" s="2"/>
      <c r="AK2353" s="54"/>
      <c r="AL2353" s="54"/>
      <c r="AM2353" s="54"/>
      <c r="AN2353" s="54"/>
      <c r="AO2353" s="54"/>
      <c r="AP2353" s="54"/>
      <c r="AQ2353" s="54"/>
      <c r="AR2353" s="54"/>
      <c r="AS2353" s="54"/>
      <c r="AT2353" s="55"/>
      <c r="AU2353" s="55"/>
      <c r="AV2353" s="55"/>
      <c r="AW2353" s="55"/>
      <c r="AX2353" s="56" t="e">
        <f t="shared" si="84"/>
        <v>#DIV/0!</v>
      </c>
      <c r="AY2353" s="56" t="e">
        <f t="shared" si="85"/>
        <v>#DIV/0!</v>
      </c>
      <c r="AZ2353" s="56" t="e">
        <f t="shared" si="86"/>
        <v>#DIV/0!</v>
      </c>
      <c r="BA2353" s="56" t="e">
        <f t="shared" si="87"/>
        <v>#DIV/0!</v>
      </c>
      <c r="BB2353" s="56" t="e">
        <f t="shared" si="88"/>
        <v>#DIV/0!</v>
      </c>
      <c r="BC2353" s="57" t="e">
        <f t="shared" si="89"/>
        <v>#DIV/0!</v>
      </c>
      <c r="BD2353" s="58" t="e">
        <f t="shared" si="90"/>
        <v>#DIV/0!</v>
      </c>
      <c r="BI2353" s="9" t="e">
        <f>VLOOKUP(BH2353,[1]definitions_list_lookup!$AB$12:$AC$17,2,FALSE)</f>
        <v>#N/A</v>
      </c>
    </row>
    <row r="2354" spans="1:61">
      <c r="A2354" s="8"/>
      <c r="D2354" s="9" t="s">
        <v>10</v>
      </c>
      <c r="G2354" s="10" t="str">
        <f t="shared" si="83"/>
        <v>-</v>
      </c>
      <c r="J2354" s="49" t="e">
        <f>IF(((VLOOKUP($G2354,[1]Depth_Lookup!$A$3:$J$561,9,FALSE))-(I2354/100))&gt;=0,"Good","Too Long")</f>
        <v>#N/A</v>
      </c>
      <c r="K2354" s="50" t="e">
        <f>(VLOOKUP($G2354,[1]Depth_Lookup!$A$3:$J$561,10,FALSE))+(H2354/100)</f>
        <v>#N/A</v>
      </c>
      <c r="L2354" s="50" t="e">
        <f>(VLOOKUP($G2354,[1]Depth_Lookup!$A$3:$J$561,10,FALSE))+(I2354/100)</f>
        <v>#N/A</v>
      </c>
      <c r="R2354" s="9"/>
      <c r="S2354" s="17"/>
      <c r="U2354" s="5"/>
      <c r="V2354" s="9"/>
      <c r="W2354" s="9"/>
      <c r="X2354" s="10" t="e">
        <f>VLOOKUP(W2354,[1]definitions_list_lookup!$V$12:$W$15,2,FALSE)</f>
        <v>#N/A</v>
      </c>
      <c r="Y2354" s="5"/>
      <c r="Z2354" s="17" t="e">
        <f>VLOOKUP(Y2354,[1]definitions_list_lookup!$AT$3:$AU$5,2,FALSE)</f>
        <v>#N/A</v>
      </c>
      <c r="AA2354" s="52"/>
      <c r="AC2354" s="9"/>
      <c r="AE2354" s="10" t="e">
        <f>VLOOKUP(AD2354,[1]definitions_list_lookup!$Y$12:$Z$15,2,FALSE)</f>
        <v>#N/A</v>
      </c>
      <c r="AF2354" s="5"/>
      <c r="AG2354" s="17" t="e">
        <f>VLOOKUP(AF2354,[1]definitions_list_lookup!$AT$3:$AU$5,2,FALSE)</f>
        <v>#N/A</v>
      </c>
      <c r="AI2354" s="2"/>
      <c r="AJ2354" s="2"/>
      <c r="AK2354" s="54"/>
      <c r="AL2354" s="54"/>
      <c r="AM2354" s="54"/>
      <c r="AN2354" s="54"/>
      <c r="AO2354" s="54"/>
      <c r="AP2354" s="54"/>
      <c r="AQ2354" s="54"/>
      <c r="AR2354" s="54"/>
      <c r="AS2354" s="54"/>
      <c r="AT2354" s="55"/>
      <c r="AU2354" s="55"/>
      <c r="AV2354" s="55"/>
      <c r="AW2354" s="55"/>
      <c r="AX2354" s="56" t="e">
        <f t="shared" si="84"/>
        <v>#DIV/0!</v>
      </c>
      <c r="AY2354" s="56" t="e">
        <f t="shared" si="85"/>
        <v>#DIV/0!</v>
      </c>
      <c r="AZ2354" s="56" t="e">
        <f t="shared" si="86"/>
        <v>#DIV/0!</v>
      </c>
      <c r="BA2354" s="56" t="e">
        <f t="shared" si="87"/>
        <v>#DIV/0!</v>
      </c>
      <c r="BB2354" s="56" t="e">
        <f t="shared" si="88"/>
        <v>#DIV/0!</v>
      </c>
      <c r="BC2354" s="57" t="e">
        <f t="shared" si="89"/>
        <v>#DIV/0!</v>
      </c>
      <c r="BD2354" s="58" t="e">
        <f t="shared" si="90"/>
        <v>#DIV/0!</v>
      </c>
      <c r="BI2354" s="9" t="e">
        <f>VLOOKUP(BH2354,[1]definitions_list_lookup!$AB$12:$AC$17,2,FALSE)</f>
        <v>#N/A</v>
      </c>
    </row>
    <row r="2355" spans="1:61">
      <c r="A2355" s="8"/>
      <c r="D2355" s="9" t="s">
        <v>10</v>
      </c>
      <c r="G2355" s="10" t="str">
        <f t="shared" si="83"/>
        <v>-</v>
      </c>
      <c r="J2355" s="49" t="e">
        <f>IF(((VLOOKUP($G2355,[1]Depth_Lookup!$A$3:$J$561,9,FALSE))-(I2355/100))&gt;=0,"Good","Too Long")</f>
        <v>#N/A</v>
      </c>
      <c r="K2355" s="50" t="e">
        <f>(VLOOKUP($G2355,[1]Depth_Lookup!$A$3:$J$561,10,FALSE))+(H2355/100)</f>
        <v>#N/A</v>
      </c>
      <c r="L2355" s="50" t="e">
        <f>(VLOOKUP($G2355,[1]Depth_Lookup!$A$3:$J$561,10,FALSE))+(I2355/100)</f>
        <v>#N/A</v>
      </c>
      <c r="R2355" s="9"/>
      <c r="S2355" s="17"/>
      <c r="U2355" s="5"/>
      <c r="V2355" s="9"/>
      <c r="W2355" s="9"/>
      <c r="X2355" s="10" t="e">
        <f>VLOOKUP(W2355,[1]definitions_list_lookup!$V$12:$W$15,2,FALSE)</f>
        <v>#N/A</v>
      </c>
      <c r="Y2355" s="5"/>
      <c r="Z2355" s="17" t="e">
        <f>VLOOKUP(Y2355,[1]definitions_list_lookup!$AT$3:$AU$5,2,FALSE)</f>
        <v>#N/A</v>
      </c>
      <c r="AA2355" s="52"/>
      <c r="AC2355" s="9"/>
      <c r="AE2355" s="10" t="e">
        <f>VLOOKUP(AD2355,[1]definitions_list_lookup!$Y$12:$Z$15,2,FALSE)</f>
        <v>#N/A</v>
      </c>
      <c r="AF2355" s="5"/>
      <c r="AG2355" s="17" t="e">
        <f>VLOOKUP(AF2355,[1]definitions_list_lookup!$AT$3:$AU$5,2,FALSE)</f>
        <v>#N/A</v>
      </c>
      <c r="AI2355" s="2"/>
      <c r="AJ2355" s="2"/>
      <c r="AK2355" s="54"/>
      <c r="AL2355" s="54"/>
      <c r="AM2355" s="54"/>
      <c r="AN2355" s="54"/>
      <c r="AO2355" s="54"/>
      <c r="AP2355" s="54"/>
      <c r="AQ2355" s="54"/>
      <c r="AR2355" s="54"/>
      <c r="AS2355" s="54"/>
      <c r="AT2355" s="55"/>
      <c r="AU2355" s="55"/>
      <c r="AV2355" s="55"/>
      <c r="AW2355" s="55"/>
      <c r="AX2355" s="56" t="e">
        <f t="shared" si="84"/>
        <v>#DIV/0!</v>
      </c>
      <c r="AY2355" s="56" t="e">
        <f t="shared" si="85"/>
        <v>#DIV/0!</v>
      </c>
      <c r="AZ2355" s="56" t="e">
        <f t="shared" si="86"/>
        <v>#DIV/0!</v>
      </c>
      <c r="BA2355" s="56" t="e">
        <f t="shared" si="87"/>
        <v>#DIV/0!</v>
      </c>
      <c r="BB2355" s="56" t="e">
        <f t="shared" si="88"/>
        <v>#DIV/0!</v>
      </c>
      <c r="BC2355" s="57" t="e">
        <f t="shared" si="89"/>
        <v>#DIV/0!</v>
      </c>
      <c r="BD2355" s="58" t="e">
        <f t="shared" si="90"/>
        <v>#DIV/0!</v>
      </c>
      <c r="BI2355" s="9" t="e">
        <f>VLOOKUP(BH2355,[1]definitions_list_lookup!$AB$12:$AC$17,2,FALSE)</f>
        <v>#N/A</v>
      </c>
    </row>
    <row r="2356" spans="1:61">
      <c r="A2356" s="8"/>
      <c r="D2356" s="9" t="s">
        <v>10</v>
      </c>
      <c r="G2356" s="10" t="str">
        <f t="shared" si="83"/>
        <v>-</v>
      </c>
      <c r="J2356" s="49" t="e">
        <f>IF(((VLOOKUP($G2356,[1]Depth_Lookup!$A$3:$J$561,9,FALSE))-(I2356/100))&gt;=0,"Good","Too Long")</f>
        <v>#N/A</v>
      </c>
      <c r="K2356" s="50" t="e">
        <f>(VLOOKUP($G2356,[1]Depth_Lookup!$A$3:$J$561,10,FALSE))+(H2356/100)</f>
        <v>#N/A</v>
      </c>
      <c r="L2356" s="50" t="e">
        <f>(VLOOKUP($G2356,[1]Depth_Lookup!$A$3:$J$561,10,FALSE))+(I2356/100)</f>
        <v>#N/A</v>
      </c>
      <c r="R2356" s="9"/>
      <c r="S2356" s="17"/>
      <c r="U2356" s="5"/>
      <c r="V2356" s="9"/>
      <c r="W2356" s="9"/>
      <c r="X2356" s="10" t="e">
        <f>VLOOKUP(W2356,[1]definitions_list_lookup!$V$12:$W$15,2,FALSE)</f>
        <v>#N/A</v>
      </c>
      <c r="Y2356" s="5"/>
      <c r="Z2356" s="17" t="e">
        <f>VLOOKUP(Y2356,[1]definitions_list_lookup!$AT$3:$AU$5,2,FALSE)</f>
        <v>#N/A</v>
      </c>
      <c r="AA2356" s="52"/>
      <c r="AC2356" s="9"/>
      <c r="AE2356" s="10" t="e">
        <f>VLOOKUP(AD2356,[1]definitions_list_lookup!$Y$12:$Z$15,2,FALSE)</f>
        <v>#N/A</v>
      </c>
      <c r="AF2356" s="5"/>
      <c r="AG2356" s="17" t="e">
        <f>VLOOKUP(AF2356,[1]definitions_list_lookup!$AT$3:$AU$5,2,FALSE)</f>
        <v>#N/A</v>
      </c>
      <c r="AI2356" s="2"/>
      <c r="AJ2356" s="2"/>
      <c r="AK2356" s="54"/>
      <c r="AL2356" s="54"/>
      <c r="AM2356" s="54"/>
      <c r="AN2356" s="54"/>
      <c r="AO2356" s="54"/>
      <c r="AP2356" s="54"/>
      <c r="AQ2356" s="54"/>
      <c r="AR2356" s="54"/>
      <c r="AS2356" s="54"/>
      <c r="AT2356" s="55"/>
      <c r="AU2356" s="55"/>
      <c r="AV2356" s="55"/>
      <c r="AW2356" s="55"/>
      <c r="AX2356" s="56" t="e">
        <f t="shared" si="84"/>
        <v>#DIV/0!</v>
      </c>
      <c r="AY2356" s="56" t="e">
        <f t="shared" si="85"/>
        <v>#DIV/0!</v>
      </c>
      <c r="AZ2356" s="56" t="e">
        <f t="shared" si="86"/>
        <v>#DIV/0!</v>
      </c>
      <c r="BA2356" s="56" t="e">
        <f t="shared" si="87"/>
        <v>#DIV/0!</v>
      </c>
      <c r="BB2356" s="56" t="e">
        <f t="shared" si="88"/>
        <v>#DIV/0!</v>
      </c>
      <c r="BC2356" s="57" t="e">
        <f t="shared" si="89"/>
        <v>#DIV/0!</v>
      </c>
      <c r="BD2356" s="58" t="e">
        <f t="shared" si="90"/>
        <v>#DIV/0!</v>
      </c>
      <c r="BI2356" s="9" t="e">
        <f>VLOOKUP(BH2356,[1]definitions_list_lookup!$AB$12:$AC$17,2,FALSE)</f>
        <v>#N/A</v>
      </c>
    </row>
    <row r="2357" spans="1:61">
      <c r="A2357" s="8"/>
      <c r="D2357" s="9" t="s">
        <v>10</v>
      </c>
      <c r="G2357" s="10" t="str">
        <f t="shared" si="83"/>
        <v>-</v>
      </c>
      <c r="J2357" s="49" t="e">
        <f>IF(((VLOOKUP($G2357,[1]Depth_Lookup!$A$3:$J$561,9,FALSE))-(I2357/100))&gt;=0,"Good","Too Long")</f>
        <v>#N/A</v>
      </c>
      <c r="K2357" s="50" t="e">
        <f>(VLOOKUP($G2357,[1]Depth_Lookup!$A$3:$J$561,10,FALSE))+(H2357/100)</f>
        <v>#N/A</v>
      </c>
      <c r="L2357" s="50" t="e">
        <f>(VLOOKUP($G2357,[1]Depth_Lookup!$A$3:$J$561,10,FALSE))+(I2357/100)</f>
        <v>#N/A</v>
      </c>
      <c r="R2357" s="9"/>
      <c r="S2357" s="17"/>
      <c r="U2357" s="5"/>
      <c r="V2357" s="9"/>
      <c r="W2357" s="9"/>
      <c r="X2357" s="10" t="e">
        <f>VLOOKUP(W2357,[1]definitions_list_lookup!$V$12:$W$15,2,FALSE)</f>
        <v>#N/A</v>
      </c>
      <c r="Y2357" s="5"/>
      <c r="Z2357" s="17" t="e">
        <f>VLOOKUP(Y2357,[1]definitions_list_lookup!$AT$3:$AU$5,2,FALSE)</f>
        <v>#N/A</v>
      </c>
      <c r="AA2357" s="52"/>
      <c r="AC2357" s="9"/>
      <c r="AE2357" s="10" t="e">
        <f>VLOOKUP(AD2357,[1]definitions_list_lookup!$Y$12:$Z$15,2,FALSE)</f>
        <v>#N/A</v>
      </c>
      <c r="AF2357" s="5"/>
      <c r="AG2357" s="17" t="e">
        <f>VLOOKUP(AF2357,[1]definitions_list_lookup!$AT$3:$AU$5,2,FALSE)</f>
        <v>#N/A</v>
      </c>
      <c r="AI2357" s="2"/>
      <c r="AJ2357" s="2"/>
      <c r="AK2357" s="54"/>
      <c r="AL2357" s="54"/>
      <c r="AM2357" s="54"/>
      <c r="AN2357" s="54"/>
      <c r="AO2357" s="54"/>
      <c r="AP2357" s="54"/>
      <c r="AQ2357" s="54"/>
      <c r="AR2357" s="54"/>
      <c r="AS2357" s="54"/>
      <c r="AT2357" s="55"/>
      <c r="AU2357" s="55"/>
      <c r="AV2357" s="55"/>
      <c r="AW2357" s="55"/>
      <c r="AX2357" s="56" t="e">
        <f t="shared" si="84"/>
        <v>#DIV/0!</v>
      </c>
      <c r="AY2357" s="56" t="e">
        <f t="shared" si="85"/>
        <v>#DIV/0!</v>
      </c>
      <c r="AZ2357" s="56" t="e">
        <f t="shared" si="86"/>
        <v>#DIV/0!</v>
      </c>
      <c r="BA2357" s="56" t="e">
        <f t="shared" si="87"/>
        <v>#DIV/0!</v>
      </c>
      <c r="BB2357" s="56" t="e">
        <f t="shared" si="88"/>
        <v>#DIV/0!</v>
      </c>
      <c r="BC2357" s="57" t="e">
        <f t="shared" si="89"/>
        <v>#DIV/0!</v>
      </c>
      <c r="BD2357" s="58" t="e">
        <f t="shared" si="90"/>
        <v>#DIV/0!</v>
      </c>
      <c r="BI2357" s="9" t="e">
        <f>VLOOKUP(BH2357,[1]definitions_list_lookup!$AB$12:$AC$17,2,FALSE)</f>
        <v>#N/A</v>
      </c>
    </row>
    <row r="2358" spans="1:61">
      <c r="A2358" s="8"/>
      <c r="D2358" s="9" t="s">
        <v>10</v>
      </c>
      <c r="G2358" s="10" t="str">
        <f t="shared" si="83"/>
        <v>-</v>
      </c>
      <c r="J2358" s="49" t="e">
        <f>IF(((VLOOKUP($G2358,[1]Depth_Lookup!$A$3:$J$561,9,FALSE))-(I2358/100))&gt;=0,"Good","Too Long")</f>
        <v>#N/A</v>
      </c>
      <c r="K2358" s="50" t="e">
        <f>(VLOOKUP($G2358,[1]Depth_Lookup!$A$3:$J$561,10,FALSE))+(H2358/100)</f>
        <v>#N/A</v>
      </c>
      <c r="L2358" s="50" t="e">
        <f>(VLOOKUP($G2358,[1]Depth_Lookup!$A$3:$J$561,10,FALSE))+(I2358/100)</f>
        <v>#N/A</v>
      </c>
      <c r="R2358" s="9"/>
      <c r="S2358" s="17"/>
      <c r="U2358" s="5"/>
      <c r="V2358" s="9"/>
      <c r="W2358" s="9"/>
      <c r="X2358" s="10" t="e">
        <f>VLOOKUP(W2358,[1]definitions_list_lookup!$V$12:$W$15,2,FALSE)</f>
        <v>#N/A</v>
      </c>
      <c r="Y2358" s="5"/>
      <c r="Z2358" s="17" t="e">
        <f>VLOOKUP(Y2358,[1]definitions_list_lookup!$AT$3:$AU$5,2,FALSE)</f>
        <v>#N/A</v>
      </c>
      <c r="AA2358" s="52"/>
      <c r="AC2358" s="9"/>
      <c r="AE2358" s="10" t="e">
        <f>VLOOKUP(AD2358,[1]definitions_list_lookup!$Y$12:$Z$15,2,FALSE)</f>
        <v>#N/A</v>
      </c>
      <c r="AF2358" s="5"/>
      <c r="AG2358" s="17" t="e">
        <f>VLOOKUP(AF2358,[1]definitions_list_lookup!$AT$3:$AU$5,2,FALSE)</f>
        <v>#N/A</v>
      </c>
      <c r="AI2358" s="2"/>
      <c r="AJ2358" s="2"/>
      <c r="AK2358" s="54"/>
      <c r="AL2358" s="54"/>
      <c r="AM2358" s="54"/>
      <c r="AN2358" s="54"/>
      <c r="AO2358" s="54"/>
      <c r="AP2358" s="54"/>
      <c r="AQ2358" s="54"/>
      <c r="AR2358" s="54"/>
      <c r="AS2358" s="54"/>
      <c r="AT2358" s="55"/>
      <c r="AU2358" s="55"/>
      <c r="AV2358" s="55"/>
      <c r="AW2358" s="55"/>
      <c r="AX2358" s="56" t="e">
        <f t="shared" si="84"/>
        <v>#DIV/0!</v>
      </c>
      <c r="AY2358" s="56" t="e">
        <f t="shared" si="85"/>
        <v>#DIV/0!</v>
      </c>
      <c r="AZ2358" s="56" t="e">
        <f t="shared" si="86"/>
        <v>#DIV/0!</v>
      </c>
      <c r="BA2358" s="56" t="e">
        <f t="shared" si="87"/>
        <v>#DIV/0!</v>
      </c>
      <c r="BB2358" s="56" t="e">
        <f t="shared" si="88"/>
        <v>#DIV/0!</v>
      </c>
      <c r="BC2358" s="57" t="e">
        <f t="shared" si="89"/>
        <v>#DIV/0!</v>
      </c>
      <c r="BD2358" s="58" t="e">
        <f t="shared" si="90"/>
        <v>#DIV/0!</v>
      </c>
      <c r="BI2358" s="9" t="e">
        <f>VLOOKUP(BH2358,[1]definitions_list_lookup!$AB$12:$AC$17,2,FALSE)</f>
        <v>#N/A</v>
      </c>
    </row>
    <row r="2359" spans="1:61">
      <c r="A2359" s="8"/>
      <c r="D2359" s="9" t="s">
        <v>10</v>
      </c>
      <c r="G2359" s="10" t="str">
        <f t="shared" si="83"/>
        <v>-</v>
      </c>
      <c r="J2359" s="49" t="e">
        <f>IF(((VLOOKUP($G2359,[1]Depth_Lookup!$A$3:$J$561,9,FALSE))-(I2359/100))&gt;=0,"Good","Too Long")</f>
        <v>#N/A</v>
      </c>
      <c r="K2359" s="50" t="e">
        <f>(VLOOKUP($G2359,[1]Depth_Lookup!$A$3:$J$561,10,FALSE))+(H2359/100)</f>
        <v>#N/A</v>
      </c>
      <c r="L2359" s="50" t="e">
        <f>(VLOOKUP($G2359,[1]Depth_Lookup!$A$3:$J$561,10,FALSE))+(I2359/100)</f>
        <v>#N/A</v>
      </c>
      <c r="R2359" s="9"/>
      <c r="S2359" s="17"/>
      <c r="U2359" s="5"/>
      <c r="V2359" s="9"/>
      <c r="W2359" s="9"/>
      <c r="X2359" s="10" t="e">
        <f>VLOOKUP(W2359,[1]definitions_list_lookup!$V$12:$W$15,2,FALSE)</f>
        <v>#N/A</v>
      </c>
      <c r="Y2359" s="5"/>
      <c r="Z2359" s="17" t="e">
        <f>VLOOKUP(Y2359,[1]definitions_list_lookup!$AT$3:$AU$5,2,FALSE)</f>
        <v>#N/A</v>
      </c>
      <c r="AA2359" s="52"/>
      <c r="AC2359" s="9"/>
      <c r="AE2359" s="10" t="e">
        <f>VLOOKUP(AD2359,[1]definitions_list_lookup!$Y$12:$Z$15,2,FALSE)</f>
        <v>#N/A</v>
      </c>
      <c r="AF2359" s="5"/>
      <c r="AG2359" s="17" t="e">
        <f>VLOOKUP(AF2359,[1]definitions_list_lookup!$AT$3:$AU$5,2,FALSE)</f>
        <v>#N/A</v>
      </c>
      <c r="AI2359" s="2"/>
      <c r="AJ2359" s="2"/>
      <c r="AK2359" s="54"/>
      <c r="AL2359" s="54"/>
      <c r="AM2359" s="54"/>
      <c r="AN2359" s="54"/>
      <c r="AO2359" s="54"/>
      <c r="AP2359" s="54"/>
      <c r="AQ2359" s="54"/>
      <c r="AR2359" s="54"/>
      <c r="AS2359" s="54"/>
      <c r="AT2359" s="55"/>
      <c r="AU2359" s="55"/>
      <c r="AV2359" s="55"/>
      <c r="AW2359" s="55"/>
      <c r="AX2359" s="56" t="e">
        <f t="shared" si="84"/>
        <v>#DIV/0!</v>
      </c>
      <c r="AY2359" s="56" t="e">
        <f t="shared" si="85"/>
        <v>#DIV/0!</v>
      </c>
      <c r="AZ2359" s="56" t="e">
        <f t="shared" si="86"/>
        <v>#DIV/0!</v>
      </c>
      <c r="BA2359" s="56" t="e">
        <f t="shared" si="87"/>
        <v>#DIV/0!</v>
      </c>
      <c r="BB2359" s="56" t="e">
        <f t="shared" si="88"/>
        <v>#DIV/0!</v>
      </c>
      <c r="BC2359" s="57" t="e">
        <f t="shared" si="89"/>
        <v>#DIV/0!</v>
      </c>
      <c r="BD2359" s="58" t="e">
        <f t="shared" si="90"/>
        <v>#DIV/0!</v>
      </c>
      <c r="BI2359" s="9" t="e">
        <f>VLOOKUP(BH2359,[1]definitions_list_lookup!$AB$12:$AC$17,2,FALSE)</f>
        <v>#N/A</v>
      </c>
    </row>
    <row r="2360" spans="1:61">
      <c r="A2360" s="8"/>
      <c r="D2360" s="9" t="s">
        <v>10</v>
      </c>
      <c r="G2360" s="10" t="str">
        <f t="shared" si="83"/>
        <v>-</v>
      </c>
      <c r="J2360" s="49" t="e">
        <f>IF(((VLOOKUP($G2360,[1]Depth_Lookup!$A$3:$J$561,9,FALSE))-(I2360/100))&gt;=0,"Good","Too Long")</f>
        <v>#N/A</v>
      </c>
      <c r="K2360" s="50" t="e">
        <f>(VLOOKUP($G2360,[1]Depth_Lookup!$A$3:$J$561,10,FALSE))+(H2360/100)</f>
        <v>#N/A</v>
      </c>
      <c r="L2360" s="50" t="e">
        <f>(VLOOKUP($G2360,[1]Depth_Lookup!$A$3:$J$561,10,FALSE))+(I2360/100)</f>
        <v>#N/A</v>
      </c>
      <c r="R2360" s="9"/>
      <c r="S2360" s="17"/>
      <c r="U2360" s="5"/>
      <c r="V2360" s="9"/>
      <c r="W2360" s="9"/>
      <c r="X2360" s="10" t="e">
        <f>VLOOKUP(W2360,[1]definitions_list_lookup!$V$12:$W$15,2,FALSE)</f>
        <v>#N/A</v>
      </c>
      <c r="Y2360" s="5"/>
      <c r="Z2360" s="17" t="e">
        <f>VLOOKUP(Y2360,[1]definitions_list_lookup!$AT$3:$AU$5,2,FALSE)</f>
        <v>#N/A</v>
      </c>
      <c r="AA2360" s="52"/>
      <c r="AC2360" s="9"/>
      <c r="AE2360" s="10" t="e">
        <f>VLOOKUP(AD2360,[1]definitions_list_lookup!$Y$12:$Z$15,2,FALSE)</f>
        <v>#N/A</v>
      </c>
      <c r="AF2360" s="5"/>
      <c r="AG2360" s="17" t="e">
        <f>VLOOKUP(AF2360,[1]definitions_list_lookup!$AT$3:$AU$5,2,FALSE)</f>
        <v>#N/A</v>
      </c>
      <c r="AI2360" s="2"/>
      <c r="AJ2360" s="2"/>
      <c r="AK2360" s="54"/>
      <c r="AL2360" s="54"/>
      <c r="AM2360" s="54"/>
      <c r="AN2360" s="54"/>
      <c r="AO2360" s="54"/>
      <c r="AP2360" s="54"/>
      <c r="AQ2360" s="54"/>
      <c r="AR2360" s="54"/>
      <c r="AS2360" s="54"/>
      <c r="AT2360" s="55"/>
      <c r="AU2360" s="55"/>
      <c r="AV2360" s="55"/>
      <c r="AW2360" s="55"/>
      <c r="AX2360" s="56" t="e">
        <f t="shared" si="84"/>
        <v>#DIV/0!</v>
      </c>
      <c r="AY2360" s="56" t="e">
        <f t="shared" si="85"/>
        <v>#DIV/0!</v>
      </c>
      <c r="AZ2360" s="56" t="e">
        <f t="shared" si="86"/>
        <v>#DIV/0!</v>
      </c>
      <c r="BA2360" s="56" t="e">
        <f t="shared" si="87"/>
        <v>#DIV/0!</v>
      </c>
      <c r="BB2360" s="56" t="e">
        <f t="shared" si="88"/>
        <v>#DIV/0!</v>
      </c>
      <c r="BC2360" s="57" t="e">
        <f t="shared" si="89"/>
        <v>#DIV/0!</v>
      </c>
      <c r="BD2360" s="58" t="e">
        <f t="shared" si="90"/>
        <v>#DIV/0!</v>
      </c>
      <c r="BI2360" s="9" t="e">
        <f>VLOOKUP(BH2360,[1]definitions_list_lookup!$AB$12:$AC$17,2,FALSE)</f>
        <v>#N/A</v>
      </c>
    </row>
    <row r="2361" spans="1:61">
      <c r="A2361" s="8"/>
      <c r="D2361" s="9" t="s">
        <v>10</v>
      </c>
      <c r="G2361" s="10" t="str">
        <f t="shared" si="83"/>
        <v>-</v>
      </c>
      <c r="J2361" s="49" t="e">
        <f>IF(((VLOOKUP($G2361,[1]Depth_Lookup!$A$3:$J$561,9,FALSE))-(I2361/100))&gt;=0,"Good","Too Long")</f>
        <v>#N/A</v>
      </c>
      <c r="K2361" s="50" t="e">
        <f>(VLOOKUP($G2361,[1]Depth_Lookup!$A$3:$J$561,10,FALSE))+(H2361/100)</f>
        <v>#N/A</v>
      </c>
      <c r="L2361" s="50" t="e">
        <f>(VLOOKUP($G2361,[1]Depth_Lookup!$A$3:$J$561,10,FALSE))+(I2361/100)</f>
        <v>#N/A</v>
      </c>
      <c r="R2361" s="9"/>
      <c r="S2361" s="17"/>
      <c r="U2361" s="5"/>
      <c r="V2361" s="9"/>
      <c r="W2361" s="9"/>
      <c r="X2361" s="10" t="e">
        <f>VLOOKUP(W2361,[1]definitions_list_lookup!$V$12:$W$15,2,FALSE)</f>
        <v>#N/A</v>
      </c>
      <c r="Y2361" s="5"/>
      <c r="Z2361" s="17" t="e">
        <f>VLOOKUP(Y2361,[1]definitions_list_lookup!$AT$3:$AU$5,2,FALSE)</f>
        <v>#N/A</v>
      </c>
      <c r="AA2361" s="52"/>
      <c r="AC2361" s="9"/>
      <c r="AE2361" s="10" t="e">
        <f>VLOOKUP(AD2361,[1]definitions_list_lookup!$Y$12:$Z$15,2,FALSE)</f>
        <v>#N/A</v>
      </c>
      <c r="AF2361" s="5"/>
      <c r="AG2361" s="17" t="e">
        <f>VLOOKUP(AF2361,[1]definitions_list_lookup!$AT$3:$AU$5,2,FALSE)</f>
        <v>#N/A</v>
      </c>
      <c r="AI2361" s="2"/>
      <c r="AJ2361" s="2"/>
      <c r="AK2361" s="54"/>
      <c r="AL2361" s="54"/>
      <c r="AM2361" s="54"/>
      <c r="AN2361" s="54"/>
      <c r="AO2361" s="54"/>
      <c r="AP2361" s="54"/>
      <c r="AQ2361" s="54"/>
      <c r="AR2361" s="54"/>
      <c r="AS2361" s="54"/>
      <c r="AT2361" s="55"/>
      <c r="AU2361" s="55"/>
      <c r="AV2361" s="55"/>
      <c r="AW2361" s="55"/>
      <c r="AX2361" s="56" t="e">
        <f t="shared" si="84"/>
        <v>#DIV/0!</v>
      </c>
      <c r="AY2361" s="56" t="e">
        <f t="shared" si="85"/>
        <v>#DIV/0!</v>
      </c>
      <c r="AZ2361" s="56" t="e">
        <f t="shared" si="86"/>
        <v>#DIV/0!</v>
      </c>
      <c r="BA2361" s="56" t="e">
        <f t="shared" si="87"/>
        <v>#DIV/0!</v>
      </c>
      <c r="BB2361" s="56" t="e">
        <f t="shared" si="88"/>
        <v>#DIV/0!</v>
      </c>
      <c r="BC2361" s="57" t="e">
        <f t="shared" si="89"/>
        <v>#DIV/0!</v>
      </c>
      <c r="BD2361" s="58" t="e">
        <f t="shared" si="90"/>
        <v>#DIV/0!</v>
      </c>
      <c r="BI2361" s="9" t="e">
        <f>VLOOKUP(BH2361,[1]definitions_list_lookup!$AB$12:$AC$17,2,FALSE)</f>
        <v>#N/A</v>
      </c>
    </row>
    <row r="2362" spans="1:61">
      <c r="A2362" s="8"/>
      <c r="D2362" s="9" t="s">
        <v>10</v>
      </c>
      <c r="G2362" s="10" t="str">
        <f t="shared" si="83"/>
        <v>-</v>
      </c>
      <c r="J2362" s="49" t="e">
        <f>IF(((VLOOKUP($G2362,[1]Depth_Lookup!$A$3:$J$561,9,FALSE))-(I2362/100))&gt;=0,"Good","Too Long")</f>
        <v>#N/A</v>
      </c>
      <c r="K2362" s="50" t="e">
        <f>(VLOOKUP($G2362,[1]Depth_Lookup!$A$3:$J$561,10,FALSE))+(H2362/100)</f>
        <v>#N/A</v>
      </c>
      <c r="L2362" s="50" t="e">
        <f>(VLOOKUP($G2362,[1]Depth_Lookup!$A$3:$J$561,10,FALSE))+(I2362/100)</f>
        <v>#N/A</v>
      </c>
      <c r="R2362" s="9"/>
      <c r="S2362" s="17"/>
      <c r="U2362" s="5"/>
      <c r="V2362" s="9"/>
      <c r="W2362" s="9"/>
      <c r="X2362" s="10" t="e">
        <f>VLOOKUP(W2362,[1]definitions_list_lookup!$V$12:$W$15,2,FALSE)</f>
        <v>#N/A</v>
      </c>
      <c r="Y2362" s="5"/>
      <c r="Z2362" s="17" t="e">
        <f>VLOOKUP(Y2362,[1]definitions_list_lookup!$AT$3:$AU$5,2,FALSE)</f>
        <v>#N/A</v>
      </c>
      <c r="AA2362" s="52"/>
      <c r="AC2362" s="9"/>
      <c r="AE2362" s="10" t="e">
        <f>VLOOKUP(AD2362,[1]definitions_list_lookup!$Y$12:$Z$15,2,FALSE)</f>
        <v>#N/A</v>
      </c>
      <c r="AF2362" s="5"/>
      <c r="AG2362" s="17" t="e">
        <f>VLOOKUP(AF2362,[1]definitions_list_lookup!$AT$3:$AU$5,2,FALSE)</f>
        <v>#N/A</v>
      </c>
      <c r="AI2362" s="2"/>
      <c r="AJ2362" s="2"/>
      <c r="AK2362" s="54"/>
      <c r="AL2362" s="54"/>
      <c r="AM2362" s="54"/>
      <c r="AN2362" s="54"/>
      <c r="AO2362" s="54"/>
      <c r="AP2362" s="54"/>
      <c r="AQ2362" s="54"/>
      <c r="AR2362" s="54"/>
      <c r="AS2362" s="54"/>
      <c r="AT2362" s="55"/>
      <c r="AU2362" s="55"/>
      <c r="AV2362" s="55"/>
      <c r="AW2362" s="55"/>
      <c r="AX2362" s="56" t="e">
        <f t="shared" si="84"/>
        <v>#DIV/0!</v>
      </c>
      <c r="AY2362" s="56" t="e">
        <f t="shared" si="85"/>
        <v>#DIV/0!</v>
      </c>
      <c r="AZ2362" s="56" t="e">
        <f t="shared" si="86"/>
        <v>#DIV/0!</v>
      </c>
      <c r="BA2362" s="56" t="e">
        <f t="shared" si="87"/>
        <v>#DIV/0!</v>
      </c>
      <c r="BB2362" s="56" t="e">
        <f t="shared" si="88"/>
        <v>#DIV/0!</v>
      </c>
      <c r="BC2362" s="57" t="e">
        <f t="shared" si="89"/>
        <v>#DIV/0!</v>
      </c>
      <c r="BD2362" s="58" t="e">
        <f t="shared" si="90"/>
        <v>#DIV/0!</v>
      </c>
      <c r="BI2362" s="9" t="e">
        <f>VLOOKUP(BH2362,[1]definitions_list_lookup!$AB$12:$AC$17,2,FALSE)</f>
        <v>#N/A</v>
      </c>
    </row>
    <row r="2363" spans="1:61">
      <c r="A2363" s="8"/>
      <c r="D2363" s="9" t="s">
        <v>10</v>
      </c>
      <c r="G2363" s="10" t="str">
        <f t="shared" si="83"/>
        <v>-</v>
      </c>
      <c r="J2363" s="49" t="e">
        <f>IF(((VLOOKUP($G2363,[1]Depth_Lookup!$A$3:$J$561,9,FALSE))-(I2363/100))&gt;=0,"Good","Too Long")</f>
        <v>#N/A</v>
      </c>
      <c r="K2363" s="50" t="e">
        <f>(VLOOKUP($G2363,[1]Depth_Lookup!$A$3:$J$561,10,FALSE))+(H2363/100)</f>
        <v>#N/A</v>
      </c>
      <c r="L2363" s="50" t="e">
        <f>(VLOOKUP($G2363,[1]Depth_Lookup!$A$3:$J$561,10,FALSE))+(I2363/100)</f>
        <v>#N/A</v>
      </c>
      <c r="R2363" s="9"/>
      <c r="S2363" s="17"/>
      <c r="U2363" s="5"/>
      <c r="V2363" s="9"/>
      <c r="W2363" s="9"/>
      <c r="X2363" s="10" t="e">
        <f>VLOOKUP(W2363,[1]definitions_list_lookup!$V$12:$W$15,2,FALSE)</f>
        <v>#N/A</v>
      </c>
      <c r="Y2363" s="5"/>
      <c r="Z2363" s="17" t="e">
        <f>VLOOKUP(Y2363,[1]definitions_list_lookup!$AT$3:$AU$5,2,FALSE)</f>
        <v>#N/A</v>
      </c>
      <c r="AA2363" s="52"/>
      <c r="AC2363" s="9"/>
      <c r="AE2363" s="10" t="e">
        <f>VLOOKUP(AD2363,[1]definitions_list_lookup!$Y$12:$Z$15,2,FALSE)</f>
        <v>#N/A</v>
      </c>
      <c r="AF2363" s="5"/>
      <c r="AG2363" s="17" t="e">
        <f>VLOOKUP(AF2363,[1]definitions_list_lookup!$AT$3:$AU$5,2,FALSE)</f>
        <v>#N/A</v>
      </c>
      <c r="AI2363" s="2"/>
      <c r="AJ2363" s="2"/>
      <c r="AK2363" s="54"/>
      <c r="AL2363" s="54"/>
      <c r="AM2363" s="54"/>
      <c r="AN2363" s="54"/>
      <c r="AO2363" s="54"/>
      <c r="AP2363" s="54"/>
      <c r="AQ2363" s="54"/>
      <c r="AR2363" s="54"/>
      <c r="AS2363" s="54"/>
      <c r="AT2363" s="55"/>
      <c r="AU2363" s="55"/>
      <c r="AV2363" s="55"/>
      <c r="AW2363" s="55"/>
      <c r="AX2363" s="56" t="e">
        <f t="shared" si="84"/>
        <v>#DIV/0!</v>
      </c>
      <c r="AY2363" s="56" t="e">
        <f t="shared" si="85"/>
        <v>#DIV/0!</v>
      </c>
      <c r="AZ2363" s="56" t="e">
        <f t="shared" si="86"/>
        <v>#DIV/0!</v>
      </c>
      <c r="BA2363" s="56" t="e">
        <f t="shared" si="87"/>
        <v>#DIV/0!</v>
      </c>
      <c r="BB2363" s="56" t="e">
        <f t="shared" si="88"/>
        <v>#DIV/0!</v>
      </c>
      <c r="BC2363" s="57" t="e">
        <f t="shared" si="89"/>
        <v>#DIV/0!</v>
      </c>
      <c r="BD2363" s="58" t="e">
        <f t="shared" si="90"/>
        <v>#DIV/0!</v>
      </c>
      <c r="BI2363" s="9" t="e">
        <f>VLOOKUP(BH2363,[1]definitions_list_lookup!$AB$12:$AC$17,2,FALSE)</f>
        <v>#N/A</v>
      </c>
    </row>
    <row r="2364" spans="1:61">
      <c r="A2364" s="8"/>
      <c r="D2364" s="9" t="s">
        <v>10</v>
      </c>
      <c r="G2364" s="10" t="str">
        <f t="shared" si="83"/>
        <v>-</v>
      </c>
      <c r="J2364" s="49" t="e">
        <f>IF(((VLOOKUP($G2364,[1]Depth_Lookup!$A$3:$J$561,9,FALSE))-(I2364/100))&gt;=0,"Good","Too Long")</f>
        <v>#N/A</v>
      </c>
      <c r="K2364" s="50" t="e">
        <f>(VLOOKUP($G2364,[1]Depth_Lookup!$A$3:$J$561,10,FALSE))+(H2364/100)</f>
        <v>#N/A</v>
      </c>
      <c r="L2364" s="50" t="e">
        <f>(VLOOKUP($G2364,[1]Depth_Lookup!$A$3:$J$561,10,FALSE))+(I2364/100)</f>
        <v>#N/A</v>
      </c>
      <c r="R2364" s="9"/>
      <c r="S2364" s="17"/>
      <c r="U2364" s="5"/>
      <c r="V2364" s="9"/>
      <c r="W2364" s="9"/>
      <c r="X2364" s="10" t="e">
        <f>VLOOKUP(W2364,[1]definitions_list_lookup!$V$12:$W$15,2,FALSE)</f>
        <v>#N/A</v>
      </c>
      <c r="Y2364" s="5"/>
      <c r="Z2364" s="17" t="e">
        <f>VLOOKUP(Y2364,[1]definitions_list_lookup!$AT$3:$AU$5,2,FALSE)</f>
        <v>#N/A</v>
      </c>
      <c r="AA2364" s="52"/>
      <c r="AC2364" s="9"/>
      <c r="AE2364" s="10" t="e">
        <f>VLOOKUP(AD2364,[1]definitions_list_lookup!$Y$12:$Z$15,2,FALSE)</f>
        <v>#N/A</v>
      </c>
      <c r="AF2364" s="5"/>
      <c r="AG2364" s="17" t="e">
        <f>VLOOKUP(AF2364,[1]definitions_list_lookup!$AT$3:$AU$5,2,FALSE)</f>
        <v>#N/A</v>
      </c>
      <c r="AI2364" s="2"/>
      <c r="AJ2364" s="2"/>
      <c r="AK2364" s="54"/>
      <c r="AL2364" s="54"/>
      <c r="AM2364" s="54"/>
      <c r="AN2364" s="54"/>
      <c r="AO2364" s="54"/>
      <c r="AP2364" s="54"/>
      <c r="AQ2364" s="54"/>
      <c r="AR2364" s="54"/>
      <c r="AS2364" s="54"/>
      <c r="AT2364" s="55"/>
      <c r="AU2364" s="55"/>
      <c r="AV2364" s="55"/>
      <c r="AW2364" s="55"/>
      <c r="AX2364" s="56" t="e">
        <f t="shared" si="84"/>
        <v>#DIV/0!</v>
      </c>
      <c r="AY2364" s="56" t="e">
        <f t="shared" si="85"/>
        <v>#DIV/0!</v>
      </c>
      <c r="AZ2364" s="56" t="e">
        <f t="shared" si="86"/>
        <v>#DIV/0!</v>
      </c>
      <c r="BA2364" s="56" t="e">
        <f t="shared" si="87"/>
        <v>#DIV/0!</v>
      </c>
      <c r="BB2364" s="56" t="e">
        <f t="shared" si="88"/>
        <v>#DIV/0!</v>
      </c>
      <c r="BC2364" s="57" t="e">
        <f t="shared" si="89"/>
        <v>#DIV/0!</v>
      </c>
      <c r="BD2364" s="58" t="e">
        <f t="shared" si="90"/>
        <v>#DIV/0!</v>
      </c>
      <c r="BI2364" s="9" t="e">
        <f>VLOOKUP(BH2364,[1]definitions_list_lookup!$AB$12:$AC$17,2,FALSE)</f>
        <v>#N/A</v>
      </c>
    </row>
    <row r="2365" spans="1:61">
      <c r="A2365" s="8"/>
      <c r="D2365" s="9" t="s">
        <v>10</v>
      </c>
      <c r="G2365" s="10" t="str">
        <f t="shared" si="83"/>
        <v>-</v>
      </c>
      <c r="J2365" s="49" t="e">
        <f>IF(((VLOOKUP($G2365,[1]Depth_Lookup!$A$3:$J$561,9,FALSE))-(I2365/100))&gt;=0,"Good","Too Long")</f>
        <v>#N/A</v>
      </c>
      <c r="K2365" s="50" t="e">
        <f>(VLOOKUP($G2365,[1]Depth_Lookup!$A$3:$J$561,10,FALSE))+(H2365/100)</f>
        <v>#N/A</v>
      </c>
      <c r="L2365" s="50" t="e">
        <f>(VLOOKUP($G2365,[1]Depth_Lookup!$A$3:$J$561,10,FALSE))+(I2365/100)</f>
        <v>#N/A</v>
      </c>
      <c r="R2365" s="9"/>
      <c r="S2365" s="17"/>
      <c r="U2365" s="5"/>
      <c r="V2365" s="9"/>
      <c r="W2365" s="9"/>
      <c r="X2365" s="10" t="e">
        <f>VLOOKUP(W2365,[1]definitions_list_lookup!$V$12:$W$15,2,FALSE)</f>
        <v>#N/A</v>
      </c>
      <c r="Y2365" s="5"/>
      <c r="Z2365" s="17" t="e">
        <f>VLOOKUP(Y2365,[1]definitions_list_lookup!$AT$3:$AU$5,2,FALSE)</f>
        <v>#N/A</v>
      </c>
      <c r="AA2365" s="52"/>
      <c r="AC2365" s="9"/>
      <c r="AE2365" s="10" t="e">
        <f>VLOOKUP(AD2365,[1]definitions_list_lookup!$Y$12:$Z$15,2,FALSE)</f>
        <v>#N/A</v>
      </c>
      <c r="AF2365" s="5"/>
      <c r="AG2365" s="17" t="e">
        <f>VLOOKUP(AF2365,[1]definitions_list_lookup!$AT$3:$AU$5,2,FALSE)</f>
        <v>#N/A</v>
      </c>
      <c r="AI2365" s="2"/>
      <c r="AJ2365" s="2"/>
      <c r="AK2365" s="54"/>
      <c r="AL2365" s="54"/>
      <c r="AM2365" s="54"/>
      <c r="AN2365" s="54"/>
      <c r="AO2365" s="54"/>
      <c r="AP2365" s="54"/>
      <c r="AQ2365" s="54"/>
      <c r="AR2365" s="54"/>
      <c r="AS2365" s="54"/>
      <c r="AT2365" s="55"/>
      <c r="AU2365" s="55"/>
      <c r="AV2365" s="55"/>
      <c r="AW2365" s="55"/>
      <c r="AX2365" s="56" t="e">
        <f t="shared" si="84"/>
        <v>#DIV/0!</v>
      </c>
      <c r="AY2365" s="56" t="e">
        <f t="shared" si="85"/>
        <v>#DIV/0!</v>
      </c>
      <c r="AZ2365" s="56" t="e">
        <f t="shared" si="86"/>
        <v>#DIV/0!</v>
      </c>
      <c r="BA2365" s="56" t="e">
        <f t="shared" si="87"/>
        <v>#DIV/0!</v>
      </c>
      <c r="BB2365" s="56" t="e">
        <f t="shared" si="88"/>
        <v>#DIV/0!</v>
      </c>
      <c r="BC2365" s="57" t="e">
        <f t="shared" si="89"/>
        <v>#DIV/0!</v>
      </c>
      <c r="BD2365" s="58" t="e">
        <f t="shared" si="90"/>
        <v>#DIV/0!</v>
      </c>
      <c r="BI2365" s="9" t="e">
        <f>VLOOKUP(BH2365,[1]definitions_list_lookup!$AB$12:$AC$17,2,FALSE)</f>
        <v>#N/A</v>
      </c>
    </row>
    <row r="2366" spans="1:61">
      <c r="A2366" s="8"/>
      <c r="D2366" s="9" t="s">
        <v>10</v>
      </c>
      <c r="G2366" s="10" t="str">
        <f t="shared" si="83"/>
        <v>-</v>
      </c>
      <c r="J2366" s="49" t="e">
        <f>IF(((VLOOKUP($G2366,[1]Depth_Lookup!$A$3:$J$561,9,FALSE))-(I2366/100))&gt;=0,"Good","Too Long")</f>
        <v>#N/A</v>
      </c>
      <c r="K2366" s="50" t="e">
        <f>(VLOOKUP($G2366,[1]Depth_Lookup!$A$3:$J$561,10,FALSE))+(H2366/100)</f>
        <v>#N/A</v>
      </c>
      <c r="L2366" s="50" t="e">
        <f>(VLOOKUP($G2366,[1]Depth_Lookup!$A$3:$J$561,10,FALSE))+(I2366/100)</f>
        <v>#N/A</v>
      </c>
      <c r="R2366" s="9"/>
      <c r="S2366" s="17"/>
      <c r="U2366" s="5"/>
      <c r="V2366" s="9"/>
      <c r="W2366" s="9"/>
      <c r="X2366" s="10" t="e">
        <f>VLOOKUP(W2366,[1]definitions_list_lookup!$V$12:$W$15,2,FALSE)</f>
        <v>#N/A</v>
      </c>
      <c r="Y2366" s="5"/>
      <c r="Z2366" s="17" t="e">
        <f>VLOOKUP(Y2366,[1]definitions_list_lookup!$AT$3:$AU$5,2,FALSE)</f>
        <v>#N/A</v>
      </c>
      <c r="AA2366" s="52"/>
      <c r="AC2366" s="9"/>
      <c r="AE2366" s="10" t="e">
        <f>VLOOKUP(AD2366,[1]definitions_list_lookup!$Y$12:$Z$15,2,FALSE)</f>
        <v>#N/A</v>
      </c>
      <c r="AF2366" s="5"/>
      <c r="AG2366" s="17" t="e">
        <f>VLOOKUP(AF2366,[1]definitions_list_lookup!$AT$3:$AU$5,2,FALSE)</f>
        <v>#N/A</v>
      </c>
      <c r="AI2366" s="2"/>
      <c r="AJ2366" s="2"/>
      <c r="AK2366" s="54"/>
      <c r="AL2366" s="54"/>
      <c r="AM2366" s="54"/>
      <c r="AN2366" s="54"/>
      <c r="AO2366" s="54"/>
      <c r="AP2366" s="54"/>
      <c r="AQ2366" s="54"/>
      <c r="AR2366" s="54"/>
      <c r="AS2366" s="54"/>
      <c r="AT2366" s="55"/>
      <c r="AU2366" s="55"/>
      <c r="AV2366" s="55"/>
      <c r="AW2366" s="55"/>
      <c r="AX2366" s="56" t="e">
        <f t="shared" si="84"/>
        <v>#DIV/0!</v>
      </c>
      <c r="AY2366" s="56" t="e">
        <f t="shared" si="85"/>
        <v>#DIV/0!</v>
      </c>
      <c r="AZ2366" s="56" t="e">
        <f t="shared" si="86"/>
        <v>#DIV/0!</v>
      </c>
      <c r="BA2366" s="56" t="e">
        <f t="shared" si="87"/>
        <v>#DIV/0!</v>
      </c>
      <c r="BB2366" s="56" t="e">
        <f t="shared" si="88"/>
        <v>#DIV/0!</v>
      </c>
      <c r="BC2366" s="57" t="e">
        <f t="shared" si="89"/>
        <v>#DIV/0!</v>
      </c>
      <c r="BD2366" s="58" t="e">
        <f t="shared" si="90"/>
        <v>#DIV/0!</v>
      </c>
      <c r="BI2366" s="9" t="e">
        <f>VLOOKUP(BH2366,[1]definitions_list_lookup!$AB$12:$AC$17,2,FALSE)</f>
        <v>#N/A</v>
      </c>
    </row>
    <row r="2367" spans="1:61">
      <c r="A2367" s="8"/>
      <c r="D2367" s="9" t="s">
        <v>10</v>
      </c>
      <c r="G2367" s="10" t="str">
        <f t="shared" si="83"/>
        <v>-</v>
      </c>
      <c r="J2367" s="49" t="e">
        <f>IF(((VLOOKUP($G2367,[1]Depth_Lookup!$A$3:$J$561,9,FALSE))-(I2367/100))&gt;=0,"Good","Too Long")</f>
        <v>#N/A</v>
      </c>
      <c r="K2367" s="50" t="e">
        <f>(VLOOKUP($G2367,[1]Depth_Lookup!$A$3:$J$561,10,FALSE))+(H2367/100)</f>
        <v>#N/A</v>
      </c>
      <c r="L2367" s="50" t="e">
        <f>(VLOOKUP($G2367,[1]Depth_Lookup!$A$3:$J$561,10,FALSE))+(I2367/100)</f>
        <v>#N/A</v>
      </c>
      <c r="R2367" s="9"/>
      <c r="S2367" s="17"/>
      <c r="U2367" s="5"/>
      <c r="V2367" s="9"/>
      <c r="W2367" s="9"/>
      <c r="X2367" s="10" t="e">
        <f>VLOOKUP(W2367,[1]definitions_list_lookup!$V$12:$W$15,2,FALSE)</f>
        <v>#N/A</v>
      </c>
      <c r="Y2367" s="5"/>
      <c r="Z2367" s="17" t="e">
        <f>VLOOKUP(Y2367,[1]definitions_list_lookup!$AT$3:$AU$5,2,FALSE)</f>
        <v>#N/A</v>
      </c>
      <c r="AA2367" s="52"/>
      <c r="AC2367" s="9"/>
      <c r="AE2367" s="10" t="e">
        <f>VLOOKUP(AD2367,[1]definitions_list_lookup!$Y$12:$Z$15,2,FALSE)</f>
        <v>#N/A</v>
      </c>
      <c r="AF2367" s="5"/>
      <c r="AG2367" s="17" t="e">
        <f>VLOOKUP(AF2367,[1]definitions_list_lookup!$AT$3:$AU$5,2,FALSE)</f>
        <v>#N/A</v>
      </c>
      <c r="AI2367" s="2"/>
      <c r="AJ2367" s="2"/>
      <c r="AK2367" s="54"/>
      <c r="AL2367" s="54"/>
      <c r="AM2367" s="54"/>
      <c r="AN2367" s="54"/>
      <c r="AO2367" s="54"/>
      <c r="AP2367" s="54"/>
      <c r="AQ2367" s="54"/>
      <c r="AR2367" s="54"/>
      <c r="AS2367" s="54"/>
      <c r="AT2367" s="55"/>
      <c r="AU2367" s="55"/>
      <c r="AV2367" s="55"/>
      <c r="AW2367" s="55"/>
      <c r="AX2367" s="56" t="e">
        <f t="shared" si="84"/>
        <v>#DIV/0!</v>
      </c>
      <c r="AY2367" s="56" t="e">
        <f t="shared" si="85"/>
        <v>#DIV/0!</v>
      </c>
      <c r="AZ2367" s="56" t="e">
        <f t="shared" si="86"/>
        <v>#DIV/0!</v>
      </c>
      <c r="BA2367" s="56" t="e">
        <f t="shared" si="87"/>
        <v>#DIV/0!</v>
      </c>
      <c r="BB2367" s="56" t="e">
        <f t="shared" si="88"/>
        <v>#DIV/0!</v>
      </c>
      <c r="BC2367" s="57" t="e">
        <f t="shared" si="89"/>
        <v>#DIV/0!</v>
      </c>
      <c r="BD2367" s="58" t="e">
        <f t="shared" si="90"/>
        <v>#DIV/0!</v>
      </c>
      <c r="BI2367" s="9" t="e">
        <f>VLOOKUP(BH2367,[1]definitions_list_lookup!$AB$12:$AC$17,2,FALSE)</f>
        <v>#N/A</v>
      </c>
    </row>
    <row r="2368" spans="1:61">
      <c r="A2368" s="8"/>
      <c r="D2368" s="9" t="s">
        <v>10</v>
      </c>
      <c r="G2368" s="10" t="str">
        <f t="shared" si="83"/>
        <v>-</v>
      </c>
      <c r="J2368" s="49" t="e">
        <f>IF(((VLOOKUP($G2368,[1]Depth_Lookup!$A$3:$J$561,9,FALSE))-(I2368/100))&gt;=0,"Good","Too Long")</f>
        <v>#N/A</v>
      </c>
      <c r="K2368" s="50" t="e">
        <f>(VLOOKUP($G2368,[1]Depth_Lookup!$A$3:$J$561,10,FALSE))+(H2368/100)</f>
        <v>#N/A</v>
      </c>
      <c r="L2368" s="50" t="e">
        <f>(VLOOKUP($G2368,[1]Depth_Lookup!$A$3:$J$561,10,FALSE))+(I2368/100)</f>
        <v>#N/A</v>
      </c>
      <c r="R2368" s="9"/>
      <c r="S2368" s="17"/>
      <c r="U2368" s="5"/>
      <c r="V2368" s="9"/>
      <c r="W2368" s="9"/>
      <c r="X2368" s="10" t="e">
        <f>VLOOKUP(W2368,[1]definitions_list_lookup!$V$12:$W$15,2,FALSE)</f>
        <v>#N/A</v>
      </c>
      <c r="Y2368" s="5"/>
      <c r="Z2368" s="17" t="e">
        <f>VLOOKUP(Y2368,[1]definitions_list_lookup!$AT$3:$AU$5,2,FALSE)</f>
        <v>#N/A</v>
      </c>
      <c r="AA2368" s="52"/>
      <c r="AC2368" s="9"/>
      <c r="AE2368" s="10" t="e">
        <f>VLOOKUP(AD2368,[1]definitions_list_lookup!$Y$12:$Z$15,2,FALSE)</f>
        <v>#N/A</v>
      </c>
      <c r="AF2368" s="5"/>
      <c r="AG2368" s="17" t="e">
        <f>VLOOKUP(AF2368,[1]definitions_list_lookup!$AT$3:$AU$5,2,FALSE)</f>
        <v>#N/A</v>
      </c>
      <c r="AI2368" s="2"/>
      <c r="AJ2368" s="2"/>
      <c r="AK2368" s="54"/>
      <c r="AL2368" s="54"/>
      <c r="AM2368" s="54"/>
      <c r="AN2368" s="54"/>
      <c r="AO2368" s="54"/>
      <c r="AP2368" s="54"/>
      <c r="AQ2368" s="54"/>
      <c r="AR2368" s="54"/>
      <c r="AS2368" s="54"/>
      <c r="AT2368" s="55"/>
      <c r="AU2368" s="55"/>
      <c r="AV2368" s="55"/>
      <c r="AW2368" s="55"/>
      <c r="AX2368" s="56" t="e">
        <f t="shared" si="84"/>
        <v>#DIV/0!</v>
      </c>
      <c r="AY2368" s="56" t="e">
        <f t="shared" si="85"/>
        <v>#DIV/0!</v>
      </c>
      <c r="AZ2368" s="56" t="e">
        <f t="shared" si="86"/>
        <v>#DIV/0!</v>
      </c>
      <c r="BA2368" s="56" t="e">
        <f t="shared" si="87"/>
        <v>#DIV/0!</v>
      </c>
      <c r="BB2368" s="56" t="e">
        <f t="shared" si="88"/>
        <v>#DIV/0!</v>
      </c>
      <c r="BC2368" s="57" t="e">
        <f t="shared" si="89"/>
        <v>#DIV/0!</v>
      </c>
      <c r="BD2368" s="58" t="e">
        <f t="shared" si="90"/>
        <v>#DIV/0!</v>
      </c>
      <c r="BI2368" s="9" t="e">
        <f>VLOOKUP(BH2368,[1]definitions_list_lookup!$AB$12:$AC$17,2,FALSE)</f>
        <v>#N/A</v>
      </c>
    </row>
    <row r="2369" spans="1:61">
      <c r="A2369" s="8"/>
      <c r="D2369" s="9" t="s">
        <v>10</v>
      </c>
      <c r="G2369" s="10" t="str">
        <f t="shared" si="83"/>
        <v>-</v>
      </c>
      <c r="J2369" s="49" t="e">
        <f>IF(((VLOOKUP($G2369,[1]Depth_Lookup!$A$3:$J$561,9,FALSE))-(I2369/100))&gt;=0,"Good","Too Long")</f>
        <v>#N/A</v>
      </c>
      <c r="K2369" s="50" t="e">
        <f>(VLOOKUP($G2369,[1]Depth_Lookup!$A$3:$J$561,10,FALSE))+(H2369/100)</f>
        <v>#N/A</v>
      </c>
      <c r="L2369" s="50" t="e">
        <f>(VLOOKUP($G2369,[1]Depth_Lookup!$A$3:$J$561,10,FALSE))+(I2369/100)</f>
        <v>#N/A</v>
      </c>
      <c r="R2369" s="9"/>
      <c r="S2369" s="17"/>
      <c r="U2369" s="5"/>
      <c r="V2369" s="9"/>
      <c r="W2369" s="9"/>
      <c r="X2369" s="10" t="e">
        <f>VLOOKUP(W2369,[1]definitions_list_lookup!$V$12:$W$15,2,FALSE)</f>
        <v>#N/A</v>
      </c>
      <c r="Y2369" s="5"/>
      <c r="Z2369" s="17" t="e">
        <f>VLOOKUP(Y2369,[1]definitions_list_lookup!$AT$3:$AU$5,2,FALSE)</f>
        <v>#N/A</v>
      </c>
      <c r="AA2369" s="52"/>
      <c r="AC2369" s="9"/>
      <c r="AE2369" s="10" t="e">
        <f>VLOOKUP(AD2369,[1]definitions_list_lookup!$Y$12:$Z$15,2,FALSE)</f>
        <v>#N/A</v>
      </c>
      <c r="AF2369" s="5"/>
      <c r="AG2369" s="17" t="e">
        <f>VLOOKUP(AF2369,[1]definitions_list_lookup!$AT$3:$AU$5,2,FALSE)</f>
        <v>#N/A</v>
      </c>
      <c r="AI2369" s="2"/>
      <c r="AJ2369" s="2"/>
      <c r="AK2369" s="54"/>
      <c r="AL2369" s="54"/>
      <c r="AM2369" s="54"/>
      <c r="AN2369" s="54"/>
      <c r="AO2369" s="54"/>
      <c r="AP2369" s="54"/>
      <c r="AQ2369" s="54"/>
      <c r="AR2369" s="54"/>
      <c r="AS2369" s="54"/>
      <c r="AT2369" s="55"/>
      <c r="AU2369" s="55"/>
      <c r="AV2369" s="55"/>
      <c r="AW2369" s="55"/>
      <c r="AX2369" s="56" t="e">
        <f t="shared" si="84"/>
        <v>#DIV/0!</v>
      </c>
      <c r="AY2369" s="56" t="e">
        <f t="shared" si="85"/>
        <v>#DIV/0!</v>
      </c>
      <c r="AZ2369" s="56" t="e">
        <f t="shared" si="86"/>
        <v>#DIV/0!</v>
      </c>
      <c r="BA2369" s="56" t="e">
        <f t="shared" si="87"/>
        <v>#DIV/0!</v>
      </c>
      <c r="BB2369" s="56" t="e">
        <f t="shared" si="88"/>
        <v>#DIV/0!</v>
      </c>
      <c r="BC2369" s="57" t="e">
        <f t="shared" si="89"/>
        <v>#DIV/0!</v>
      </c>
      <c r="BD2369" s="58" t="e">
        <f t="shared" si="90"/>
        <v>#DIV/0!</v>
      </c>
      <c r="BI2369" s="9" t="e">
        <f>VLOOKUP(BH2369,[1]definitions_list_lookup!$AB$12:$AC$17,2,FALSE)</f>
        <v>#N/A</v>
      </c>
    </row>
    <row r="2370" spans="1:61">
      <c r="A2370" s="8"/>
      <c r="D2370" s="9" t="s">
        <v>10</v>
      </c>
      <c r="G2370" s="10" t="str">
        <f t="shared" si="83"/>
        <v>-</v>
      </c>
      <c r="J2370" s="49" t="e">
        <f>IF(((VLOOKUP($G2370,[1]Depth_Lookup!$A$3:$J$561,9,FALSE))-(I2370/100))&gt;=0,"Good","Too Long")</f>
        <v>#N/A</v>
      </c>
      <c r="K2370" s="50" t="e">
        <f>(VLOOKUP($G2370,[1]Depth_Lookup!$A$3:$J$561,10,FALSE))+(H2370/100)</f>
        <v>#N/A</v>
      </c>
      <c r="L2370" s="50" t="e">
        <f>(VLOOKUP($G2370,[1]Depth_Lookup!$A$3:$J$561,10,FALSE))+(I2370/100)</f>
        <v>#N/A</v>
      </c>
      <c r="R2370" s="9"/>
      <c r="S2370" s="17"/>
      <c r="U2370" s="5"/>
      <c r="V2370" s="9"/>
      <c r="W2370" s="9"/>
      <c r="X2370" s="10" t="e">
        <f>VLOOKUP(W2370,[1]definitions_list_lookup!$V$12:$W$15,2,FALSE)</f>
        <v>#N/A</v>
      </c>
      <c r="Y2370" s="5"/>
      <c r="Z2370" s="17" t="e">
        <f>VLOOKUP(Y2370,[1]definitions_list_lookup!$AT$3:$AU$5,2,FALSE)</f>
        <v>#N/A</v>
      </c>
      <c r="AA2370" s="52"/>
      <c r="AC2370" s="9"/>
      <c r="AE2370" s="10" t="e">
        <f>VLOOKUP(AD2370,[1]definitions_list_lookup!$Y$12:$Z$15,2,FALSE)</f>
        <v>#N/A</v>
      </c>
      <c r="AF2370" s="5"/>
      <c r="AG2370" s="17" t="e">
        <f>VLOOKUP(AF2370,[1]definitions_list_lookup!$AT$3:$AU$5,2,FALSE)</f>
        <v>#N/A</v>
      </c>
      <c r="AI2370" s="2"/>
      <c r="AJ2370" s="2"/>
      <c r="AK2370" s="54"/>
      <c r="AL2370" s="54"/>
      <c r="AM2370" s="54"/>
      <c r="AN2370" s="54"/>
      <c r="AO2370" s="54"/>
      <c r="AP2370" s="54"/>
      <c r="AQ2370" s="54"/>
      <c r="AR2370" s="54"/>
      <c r="AS2370" s="54"/>
      <c r="AT2370" s="55"/>
      <c r="AU2370" s="55"/>
      <c r="AV2370" s="55"/>
      <c r="AW2370" s="55"/>
      <c r="AX2370" s="56" t="e">
        <f t="shared" si="84"/>
        <v>#DIV/0!</v>
      </c>
      <c r="AY2370" s="56" t="e">
        <f t="shared" si="85"/>
        <v>#DIV/0!</v>
      </c>
      <c r="AZ2370" s="56" t="e">
        <f t="shared" si="86"/>
        <v>#DIV/0!</v>
      </c>
      <c r="BA2370" s="56" t="e">
        <f t="shared" si="87"/>
        <v>#DIV/0!</v>
      </c>
      <c r="BB2370" s="56" t="e">
        <f t="shared" si="88"/>
        <v>#DIV/0!</v>
      </c>
      <c r="BC2370" s="57" t="e">
        <f t="shared" si="89"/>
        <v>#DIV/0!</v>
      </c>
      <c r="BD2370" s="58" t="e">
        <f t="shared" si="90"/>
        <v>#DIV/0!</v>
      </c>
      <c r="BI2370" s="9" t="e">
        <f>VLOOKUP(BH2370,[1]definitions_list_lookup!$AB$12:$AC$17,2,FALSE)</f>
        <v>#N/A</v>
      </c>
    </row>
    <row r="2371" spans="1:61">
      <c r="A2371" s="8"/>
      <c r="D2371" s="9" t="s">
        <v>10</v>
      </c>
      <c r="G2371" s="10" t="str">
        <f t="shared" si="83"/>
        <v>-</v>
      </c>
      <c r="J2371" s="49" t="e">
        <f>IF(((VLOOKUP($G2371,[1]Depth_Lookup!$A$3:$J$561,9,FALSE))-(I2371/100))&gt;=0,"Good","Too Long")</f>
        <v>#N/A</v>
      </c>
      <c r="K2371" s="50" t="e">
        <f>(VLOOKUP($G2371,[1]Depth_Lookup!$A$3:$J$561,10,FALSE))+(H2371/100)</f>
        <v>#N/A</v>
      </c>
      <c r="L2371" s="50" t="e">
        <f>(VLOOKUP($G2371,[1]Depth_Lookup!$A$3:$J$561,10,FALSE))+(I2371/100)</f>
        <v>#N/A</v>
      </c>
      <c r="R2371" s="9"/>
      <c r="S2371" s="17"/>
      <c r="U2371" s="5"/>
      <c r="V2371" s="9"/>
      <c r="W2371" s="9"/>
      <c r="X2371" s="10" t="e">
        <f>VLOOKUP(W2371,[1]definitions_list_lookup!$V$12:$W$15,2,FALSE)</f>
        <v>#N/A</v>
      </c>
      <c r="Y2371" s="5"/>
      <c r="Z2371" s="17" t="e">
        <f>VLOOKUP(Y2371,[1]definitions_list_lookup!$AT$3:$AU$5,2,FALSE)</f>
        <v>#N/A</v>
      </c>
      <c r="AA2371" s="52"/>
      <c r="AC2371" s="9"/>
      <c r="AE2371" s="10" t="e">
        <f>VLOOKUP(AD2371,[1]definitions_list_lookup!$Y$12:$Z$15,2,FALSE)</f>
        <v>#N/A</v>
      </c>
      <c r="AF2371" s="5"/>
      <c r="AG2371" s="17" t="e">
        <f>VLOOKUP(AF2371,[1]definitions_list_lookup!$AT$3:$AU$5,2,FALSE)</f>
        <v>#N/A</v>
      </c>
      <c r="AI2371" s="2"/>
      <c r="AJ2371" s="2"/>
      <c r="AK2371" s="54"/>
      <c r="AL2371" s="54"/>
      <c r="AM2371" s="54"/>
      <c r="AN2371" s="54"/>
      <c r="AO2371" s="54"/>
      <c r="AP2371" s="54"/>
      <c r="AQ2371" s="54"/>
      <c r="AR2371" s="54"/>
      <c r="AS2371" s="54"/>
      <c r="AT2371" s="55"/>
      <c r="AU2371" s="55"/>
      <c r="AV2371" s="55"/>
      <c r="AW2371" s="55"/>
      <c r="AX2371" s="56" t="e">
        <f t="shared" si="84"/>
        <v>#DIV/0!</v>
      </c>
      <c r="AY2371" s="56" t="e">
        <f t="shared" si="85"/>
        <v>#DIV/0!</v>
      </c>
      <c r="AZ2371" s="56" t="e">
        <f t="shared" si="86"/>
        <v>#DIV/0!</v>
      </c>
      <c r="BA2371" s="56" t="e">
        <f t="shared" si="87"/>
        <v>#DIV/0!</v>
      </c>
      <c r="BB2371" s="56" t="e">
        <f t="shared" si="88"/>
        <v>#DIV/0!</v>
      </c>
      <c r="BC2371" s="57" t="e">
        <f t="shared" si="89"/>
        <v>#DIV/0!</v>
      </c>
      <c r="BD2371" s="58" t="e">
        <f t="shared" si="90"/>
        <v>#DIV/0!</v>
      </c>
      <c r="BI2371" s="9" t="e">
        <f>VLOOKUP(BH2371,[1]definitions_list_lookup!$AB$12:$AC$17,2,FALSE)</f>
        <v>#N/A</v>
      </c>
    </row>
    <row r="2372" spans="1:61">
      <c r="A2372" s="8"/>
      <c r="D2372" s="9" t="s">
        <v>10</v>
      </c>
      <c r="G2372" s="10" t="str">
        <f t="shared" si="83"/>
        <v>-</v>
      </c>
      <c r="J2372" s="49" t="e">
        <f>IF(((VLOOKUP($G2372,[1]Depth_Lookup!$A$3:$J$561,9,FALSE))-(I2372/100))&gt;=0,"Good","Too Long")</f>
        <v>#N/A</v>
      </c>
      <c r="K2372" s="50" t="e">
        <f>(VLOOKUP($G2372,[1]Depth_Lookup!$A$3:$J$561,10,FALSE))+(H2372/100)</f>
        <v>#N/A</v>
      </c>
      <c r="L2372" s="50" t="e">
        <f>(VLOOKUP($G2372,[1]Depth_Lookup!$A$3:$J$561,10,FALSE))+(I2372/100)</f>
        <v>#N/A</v>
      </c>
      <c r="R2372" s="9"/>
      <c r="S2372" s="17"/>
      <c r="U2372" s="5"/>
      <c r="V2372" s="9"/>
      <c r="W2372" s="9"/>
      <c r="X2372" s="10" t="e">
        <f>VLOOKUP(W2372,[1]definitions_list_lookup!$V$12:$W$15,2,FALSE)</f>
        <v>#N/A</v>
      </c>
      <c r="Y2372" s="5"/>
      <c r="Z2372" s="17" t="e">
        <f>VLOOKUP(Y2372,[1]definitions_list_lookup!$AT$3:$AU$5,2,FALSE)</f>
        <v>#N/A</v>
      </c>
      <c r="AA2372" s="52"/>
      <c r="AC2372" s="9"/>
      <c r="AE2372" s="10" t="e">
        <f>VLOOKUP(AD2372,[1]definitions_list_lookup!$Y$12:$Z$15,2,FALSE)</f>
        <v>#N/A</v>
      </c>
      <c r="AF2372" s="5"/>
      <c r="AG2372" s="17" t="e">
        <f>VLOOKUP(AF2372,[1]definitions_list_lookup!$AT$3:$AU$5,2,FALSE)</f>
        <v>#N/A</v>
      </c>
      <c r="AI2372" s="2"/>
      <c r="AJ2372" s="2"/>
      <c r="AK2372" s="54"/>
      <c r="AL2372" s="54"/>
      <c r="AM2372" s="54"/>
      <c r="AN2372" s="54"/>
      <c r="AO2372" s="54"/>
      <c r="AP2372" s="54"/>
      <c r="AQ2372" s="54"/>
      <c r="AR2372" s="54"/>
      <c r="AS2372" s="54"/>
      <c r="AT2372" s="55"/>
      <c r="AU2372" s="55"/>
      <c r="AV2372" s="55"/>
      <c r="AW2372" s="55"/>
      <c r="AX2372" s="56" t="e">
        <f t="shared" si="84"/>
        <v>#DIV/0!</v>
      </c>
      <c r="AY2372" s="56" t="e">
        <f t="shared" si="85"/>
        <v>#DIV/0!</v>
      </c>
      <c r="AZ2372" s="56" t="e">
        <f t="shared" si="86"/>
        <v>#DIV/0!</v>
      </c>
      <c r="BA2372" s="56" t="e">
        <f t="shared" si="87"/>
        <v>#DIV/0!</v>
      </c>
      <c r="BB2372" s="56" t="e">
        <f t="shared" si="88"/>
        <v>#DIV/0!</v>
      </c>
      <c r="BC2372" s="57" t="e">
        <f t="shared" si="89"/>
        <v>#DIV/0!</v>
      </c>
      <c r="BD2372" s="58" t="e">
        <f t="shared" si="90"/>
        <v>#DIV/0!</v>
      </c>
      <c r="BI2372" s="9" t="e">
        <f>VLOOKUP(BH2372,[1]definitions_list_lookup!$AB$12:$AC$17,2,FALSE)</f>
        <v>#N/A</v>
      </c>
    </row>
    <row r="2373" spans="1:61">
      <c r="A2373" s="8"/>
      <c r="D2373" s="9" t="s">
        <v>10</v>
      </c>
      <c r="G2373" s="10" t="str">
        <f t="shared" ref="G2373:G2406" si="91">E2373&amp;"-"&amp;F2373</f>
        <v>-</v>
      </c>
      <c r="J2373" s="49" t="e">
        <f>IF(((VLOOKUP($G2373,[1]Depth_Lookup!$A$3:$J$561,9,FALSE))-(I2373/100))&gt;=0,"Good","Too Long")</f>
        <v>#N/A</v>
      </c>
      <c r="K2373" s="50" t="e">
        <f>(VLOOKUP($G2373,[1]Depth_Lookup!$A$3:$J$561,10,FALSE))+(H2373/100)</f>
        <v>#N/A</v>
      </c>
      <c r="L2373" s="50" t="e">
        <f>(VLOOKUP($G2373,[1]Depth_Lookup!$A$3:$J$561,10,FALSE))+(I2373/100)</f>
        <v>#N/A</v>
      </c>
      <c r="R2373" s="9"/>
      <c r="S2373" s="17"/>
      <c r="U2373" s="5"/>
      <c r="V2373" s="9"/>
      <c r="W2373" s="9"/>
      <c r="X2373" s="10" t="e">
        <f>VLOOKUP(W2373,[1]definitions_list_lookup!$V$12:$W$15,2,FALSE)</f>
        <v>#N/A</v>
      </c>
      <c r="Y2373" s="5"/>
      <c r="Z2373" s="17" t="e">
        <f>VLOOKUP(Y2373,[1]definitions_list_lookup!$AT$3:$AU$5,2,FALSE)</f>
        <v>#N/A</v>
      </c>
      <c r="AA2373" s="52"/>
      <c r="AC2373" s="9"/>
      <c r="AE2373" s="10" t="e">
        <f>VLOOKUP(AD2373,[1]definitions_list_lookup!$Y$12:$Z$15,2,FALSE)</f>
        <v>#N/A</v>
      </c>
      <c r="AF2373" s="5"/>
      <c r="AG2373" s="17" t="e">
        <f>VLOOKUP(AF2373,[1]definitions_list_lookup!$AT$3:$AU$5,2,FALSE)</f>
        <v>#N/A</v>
      </c>
      <c r="AI2373" s="2"/>
      <c r="AJ2373" s="2"/>
      <c r="AK2373" s="54"/>
      <c r="AL2373" s="54"/>
      <c r="AM2373" s="54"/>
      <c r="AN2373" s="54"/>
      <c r="AO2373" s="54"/>
      <c r="AP2373" s="54"/>
      <c r="AQ2373" s="54"/>
      <c r="AR2373" s="54"/>
      <c r="AS2373" s="54"/>
      <c r="AT2373" s="55"/>
      <c r="AU2373" s="55"/>
      <c r="AV2373" s="55"/>
      <c r="AW2373" s="55"/>
      <c r="AX2373" s="56" t="e">
        <f t="shared" si="84"/>
        <v>#DIV/0!</v>
      </c>
      <c r="AY2373" s="56" t="e">
        <f t="shared" si="85"/>
        <v>#DIV/0!</v>
      </c>
      <c r="AZ2373" s="56" t="e">
        <f t="shared" si="86"/>
        <v>#DIV/0!</v>
      </c>
      <c r="BA2373" s="56" t="e">
        <f t="shared" si="87"/>
        <v>#DIV/0!</v>
      </c>
      <c r="BB2373" s="56" t="e">
        <f t="shared" si="88"/>
        <v>#DIV/0!</v>
      </c>
      <c r="BC2373" s="57" t="e">
        <f t="shared" si="89"/>
        <v>#DIV/0!</v>
      </c>
      <c r="BD2373" s="58" t="e">
        <f t="shared" si="90"/>
        <v>#DIV/0!</v>
      </c>
      <c r="BI2373" s="9" t="e">
        <f>VLOOKUP(BH2373,[1]definitions_list_lookup!$AB$12:$AC$17,2,FALSE)</f>
        <v>#N/A</v>
      </c>
    </row>
    <row r="2374" spans="1:61">
      <c r="A2374" s="8"/>
      <c r="D2374" s="9" t="s">
        <v>10</v>
      </c>
      <c r="G2374" s="10" t="str">
        <f t="shared" si="91"/>
        <v>-</v>
      </c>
      <c r="J2374" s="49" t="e">
        <f>IF(((VLOOKUP($G2374,[1]Depth_Lookup!$A$3:$J$561,9,FALSE))-(I2374/100))&gt;=0,"Good","Too Long")</f>
        <v>#N/A</v>
      </c>
      <c r="K2374" s="50" t="e">
        <f>(VLOOKUP($G2374,[1]Depth_Lookup!$A$3:$J$561,10,FALSE))+(H2374/100)</f>
        <v>#N/A</v>
      </c>
      <c r="L2374" s="50" t="e">
        <f>(VLOOKUP($G2374,[1]Depth_Lookup!$A$3:$J$561,10,FALSE))+(I2374/100)</f>
        <v>#N/A</v>
      </c>
      <c r="R2374" s="9"/>
      <c r="S2374" s="17"/>
      <c r="U2374" s="5"/>
      <c r="V2374" s="9"/>
      <c r="W2374" s="9"/>
      <c r="X2374" s="10" t="e">
        <f>VLOOKUP(W2374,[1]definitions_list_lookup!$V$12:$W$15,2,FALSE)</f>
        <v>#N/A</v>
      </c>
      <c r="Y2374" s="5"/>
      <c r="Z2374" s="17" t="e">
        <f>VLOOKUP(Y2374,[1]definitions_list_lookup!$AT$3:$AU$5,2,FALSE)</f>
        <v>#N/A</v>
      </c>
      <c r="AA2374" s="52"/>
      <c r="AC2374" s="9"/>
      <c r="AE2374" s="10" t="e">
        <f>VLOOKUP(AD2374,[1]definitions_list_lookup!$Y$12:$Z$15,2,FALSE)</f>
        <v>#N/A</v>
      </c>
      <c r="AF2374" s="5"/>
      <c r="AG2374" s="17" t="e">
        <f>VLOOKUP(AF2374,[1]definitions_list_lookup!$AT$3:$AU$5,2,FALSE)</f>
        <v>#N/A</v>
      </c>
      <c r="AI2374" s="2"/>
      <c r="AJ2374" s="2"/>
      <c r="AK2374" s="54"/>
      <c r="AL2374" s="54"/>
      <c r="AM2374" s="54"/>
      <c r="AN2374" s="54"/>
      <c r="AO2374" s="54"/>
      <c r="AP2374" s="54"/>
      <c r="AQ2374" s="54"/>
      <c r="AR2374" s="54"/>
      <c r="AS2374" s="54"/>
      <c r="AT2374" s="55"/>
      <c r="AU2374" s="55"/>
      <c r="AV2374" s="55"/>
      <c r="AW2374" s="55"/>
      <c r="AX2374" s="56" t="e">
        <f t="shared" si="84"/>
        <v>#DIV/0!</v>
      </c>
      <c r="AY2374" s="56" t="e">
        <f t="shared" si="85"/>
        <v>#DIV/0!</v>
      </c>
      <c r="AZ2374" s="56" t="e">
        <f t="shared" si="86"/>
        <v>#DIV/0!</v>
      </c>
      <c r="BA2374" s="56" t="e">
        <f t="shared" si="87"/>
        <v>#DIV/0!</v>
      </c>
      <c r="BB2374" s="56" t="e">
        <f t="shared" si="88"/>
        <v>#DIV/0!</v>
      </c>
      <c r="BC2374" s="57" t="e">
        <f t="shared" si="89"/>
        <v>#DIV/0!</v>
      </c>
      <c r="BD2374" s="58" t="e">
        <f t="shared" si="90"/>
        <v>#DIV/0!</v>
      </c>
      <c r="BI2374" s="9" t="e">
        <f>VLOOKUP(BH2374,[1]definitions_list_lookup!$AB$12:$AC$17,2,FALSE)</f>
        <v>#N/A</v>
      </c>
    </row>
    <row r="2375" spans="1:61">
      <c r="A2375" s="8"/>
      <c r="D2375" s="9" t="s">
        <v>10</v>
      </c>
      <c r="G2375" s="10" t="str">
        <f t="shared" si="91"/>
        <v>-</v>
      </c>
      <c r="J2375" s="49" t="e">
        <f>IF(((VLOOKUP($G2375,[1]Depth_Lookup!$A$3:$J$561,9,FALSE))-(I2375/100))&gt;=0,"Good","Too Long")</f>
        <v>#N/A</v>
      </c>
      <c r="K2375" s="50" t="e">
        <f>(VLOOKUP($G2375,[1]Depth_Lookup!$A$3:$J$561,10,FALSE))+(H2375/100)</f>
        <v>#N/A</v>
      </c>
      <c r="L2375" s="50" t="e">
        <f>(VLOOKUP($G2375,[1]Depth_Lookup!$A$3:$J$561,10,FALSE))+(I2375/100)</f>
        <v>#N/A</v>
      </c>
      <c r="R2375" s="9"/>
      <c r="S2375" s="17"/>
      <c r="U2375" s="5"/>
      <c r="V2375" s="9"/>
      <c r="W2375" s="9"/>
      <c r="X2375" s="10" t="e">
        <f>VLOOKUP(W2375,[1]definitions_list_lookup!$V$12:$W$15,2,FALSE)</f>
        <v>#N/A</v>
      </c>
      <c r="Y2375" s="5"/>
      <c r="Z2375" s="17" t="e">
        <f>VLOOKUP(Y2375,[1]definitions_list_lookup!$AT$3:$AU$5,2,FALSE)</f>
        <v>#N/A</v>
      </c>
      <c r="AA2375" s="52"/>
      <c r="AC2375" s="9"/>
      <c r="AE2375" s="10" t="e">
        <f>VLOOKUP(AD2375,[1]definitions_list_lookup!$Y$12:$Z$15,2,FALSE)</f>
        <v>#N/A</v>
      </c>
      <c r="AF2375" s="5"/>
      <c r="AG2375" s="17" t="e">
        <f>VLOOKUP(AF2375,[1]definitions_list_lookup!$AT$3:$AU$5,2,FALSE)</f>
        <v>#N/A</v>
      </c>
      <c r="AI2375" s="2"/>
      <c r="AJ2375" s="2"/>
      <c r="AK2375" s="54"/>
      <c r="AL2375" s="54"/>
      <c r="AM2375" s="54"/>
      <c r="AN2375" s="54"/>
      <c r="AO2375" s="54"/>
      <c r="AP2375" s="54"/>
      <c r="AQ2375" s="54"/>
      <c r="AR2375" s="54"/>
      <c r="AS2375" s="54"/>
      <c r="AT2375" s="55"/>
      <c r="AU2375" s="55"/>
      <c r="AV2375" s="55"/>
      <c r="AW2375" s="55"/>
      <c r="AX2375" s="56" t="e">
        <f t="shared" si="84"/>
        <v>#DIV/0!</v>
      </c>
      <c r="AY2375" s="56" t="e">
        <f t="shared" si="85"/>
        <v>#DIV/0!</v>
      </c>
      <c r="AZ2375" s="56" t="e">
        <f t="shared" si="86"/>
        <v>#DIV/0!</v>
      </c>
      <c r="BA2375" s="56" t="e">
        <f t="shared" si="87"/>
        <v>#DIV/0!</v>
      </c>
      <c r="BB2375" s="56" t="e">
        <f t="shared" si="88"/>
        <v>#DIV/0!</v>
      </c>
      <c r="BC2375" s="57" t="e">
        <f t="shared" si="89"/>
        <v>#DIV/0!</v>
      </c>
      <c r="BD2375" s="58" t="e">
        <f t="shared" si="90"/>
        <v>#DIV/0!</v>
      </c>
      <c r="BI2375" s="9" t="e">
        <f>VLOOKUP(BH2375,[1]definitions_list_lookup!$AB$12:$AC$17,2,FALSE)</f>
        <v>#N/A</v>
      </c>
    </row>
    <row r="2376" spans="1:61">
      <c r="A2376" s="8"/>
      <c r="D2376" s="9" t="s">
        <v>10</v>
      </c>
      <c r="G2376" s="10" t="str">
        <f t="shared" si="91"/>
        <v>-</v>
      </c>
      <c r="J2376" s="49" t="e">
        <f>IF(((VLOOKUP($G2376,[1]Depth_Lookup!$A$3:$J$561,9,FALSE))-(I2376/100))&gt;=0,"Good","Too Long")</f>
        <v>#N/A</v>
      </c>
      <c r="K2376" s="50" t="e">
        <f>(VLOOKUP($G2376,[1]Depth_Lookup!$A$3:$J$561,10,FALSE))+(H2376/100)</f>
        <v>#N/A</v>
      </c>
      <c r="L2376" s="50" t="e">
        <f>(VLOOKUP($G2376,[1]Depth_Lookup!$A$3:$J$561,10,FALSE))+(I2376/100)</f>
        <v>#N/A</v>
      </c>
      <c r="R2376" s="9"/>
      <c r="S2376" s="17"/>
      <c r="U2376" s="5"/>
      <c r="V2376" s="9"/>
      <c r="W2376" s="9"/>
      <c r="X2376" s="10" t="e">
        <f>VLOOKUP(W2376,[1]definitions_list_lookup!$V$12:$W$15,2,FALSE)</f>
        <v>#N/A</v>
      </c>
      <c r="Y2376" s="5"/>
      <c r="Z2376" s="17" t="e">
        <f>VLOOKUP(Y2376,[1]definitions_list_lookup!$AT$3:$AU$5,2,FALSE)</f>
        <v>#N/A</v>
      </c>
      <c r="AA2376" s="52"/>
      <c r="AC2376" s="9"/>
      <c r="AE2376" s="10" t="e">
        <f>VLOOKUP(AD2376,[1]definitions_list_lookup!$Y$12:$Z$15,2,FALSE)</f>
        <v>#N/A</v>
      </c>
      <c r="AF2376" s="5"/>
      <c r="AG2376" s="17" t="e">
        <f>VLOOKUP(AF2376,[1]definitions_list_lookup!$AT$3:$AU$5,2,FALSE)</f>
        <v>#N/A</v>
      </c>
      <c r="AI2376" s="2"/>
      <c r="AJ2376" s="2"/>
      <c r="AK2376" s="54"/>
      <c r="AL2376" s="54"/>
      <c r="AM2376" s="54"/>
      <c r="AN2376" s="54"/>
      <c r="AO2376" s="54"/>
      <c r="AP2376" s="54"/>
      <c r="AQ2376" s="54"/>
      <c r="AR2376" s="54"/>
      <c r="AS2376" s="54"/>
      <c r="AT2376" s="55"/>
      <c r="AU2376" s="55"/>
      <c r="AV2376" s="55"/>
      <c r="AW2376" s="55"/>
      <c r="AX2376" s="56" t="e">
        <f t="shared" si="84"/>
        <v>#DIV/0!</v>
      </c>
      <c r="AY2376" s="56" t="e">
        <f t="shared" si="85"/>
        <v>#DIV/0!</v>
      </c>
      <c r="AZ2376" s="56" t="e">
        <f t="shared" si="86"/>
        <v>#DIV/0!</v>
      </c>
      <c r="BA2376" s="56" t="e">
        <f t="shared" si="87"/>
        <v>#DIV/0!</v>
      </c>
      <c r="BB2376" s="56" t="e">
        <f t="shared" si="88"/>
        <v>#DIV/0!</v>
      </c>
      <c r="BC2376" s="57" t="e">
        <f t="shared" si="89"/>
        <v>#DIV/0!</v>
      </c>
      <c r="BD2376" s="58" t="e">
        <f t="shared" si="90"/>
        <v>#DIV/0!</v>
      </c>
      <c r="BI2376" s="9" t="e">
        <f>VLOOKUP(BH2376,[1]definitions_list_lookup!$AB$12:$AC$17,2,FALSE)</f>
        <v>#N/A</v>
      </c>
    </row>
    <row r="2377" spans="1:61">
      <c r="A2377" s="8"/>
      <c r="D2377" s="9" t="s">
        <v>10</v>
      </c>
      <c r="G2377" s="10" t="str">
        <f t="shared" si="91"/>
        <v>-</v>
      </c>
      <c r="J2377" s="49" t="e">
        <f>IF(((VLOOKUP($G2377,[1]Depth_Lookup!$A$3:$J$561,9,FALSE))-(I2377/100))&gt;=0,"Good","Too Long")</f>
        <v>#N/A</v>
      </c>
      <c r="K2377" s="50" t="e">
        <f>(VLOOKUP($G2377,[1]Depth_Lookup!$A$3:$J$561,10,FALSE))+(H2377/100)</f>
        <v>#N/A</v>
      </c>
      <c r="L2377" s="50" t="e">
        <f>(VLOOKUP($G2377,[1]Depth_Lookup!$A$3:$J$561,10,FALSE))+(I2377/100)</f>
        <v>#N/A</v>
      </c>
      <c r="R2377" s="9"/>
      <c r="S2377" s="17"/>
      <c r="U2377" s="5"/>
      <c r="V2377" s="9"/>
      <c r="W2377" s="9"/>
      <c r="X2377" s="10" t="e">
        <f>VLOOKUP(W2377,[1]definitions_list_lookup!$V$12:$W$15,2,FALSE)</f>
        <v>#N/A</v>
      </c>
      <c r="Y2377" s="5"/>
      <c r="Z2377" s="17" t="e">
        <f>VLOOKUP(Y2377,[1]definitions_list_lookup!$AT$3:$AU$5,2,FALSE)</f>
        <v>#N/A</v>
      </c>
      <c r="AA2377" s="52"/>
      <c r="AC2377" s="9"/>
      <c r="AE2377" s="10" t="e">
        <f>VLOOKUP(AD2377,[1]definitions_list_lookup!$Y$12:$Z$15,2,FALSE)</f>
        <v>#N/A</v>
      </c>
      <c r="AF2377" s="5"/>
      <c r="AG2377" s="17" t="e">
        <f>VLOOKUP(AF2377,[1]definitions_list_lookup!$AT$3:$AU$5,2,FALSE)</f>
        <v>#N/A</v>
      </c>
      <c r="AI2377" s="2"/>
      <c r="AJ2377" s="2"/>
      <c r="AK2377" s="54"/>
      <c r="AL2377" s="54"/>
      <c r="AM2377" s="54"/>
      <c r="AN2377" s="54"/>
      <c r="AO2377" s="54"/>
      <c r="AP2377" s="54"/>
      <c r="AQ2377" s="54"/>
      <c r="AR2377" s="54"/>
      <c r="AS2377" s="54"/>
      <c r="AT2377" s="55"/>
      <c r="AU2377" s="55"/>
      <c r="AV2377" s="55"/>
      <c r="AW2377" s="55"/>
      <c r="AX2377" s="56" t="e">
        <f t="shared" si="84"/>
        <v>#DIV/0!</v>
      </c>
      <c r="AY2377" s="56" t="e">
        <f t="shared" si="85"/>
        <v>#DIV/0!</v>
      </c>
      <c r="AZ2377" s="56" t="e">
        <f t="shared" si="86"/>
        <v>#DIV/0!</v>
      </c>
      <c r="BA2377" s="56" t="e">
        <f t="shared" si="87"/>
        <v>#DIV/0!</v>
      </c>
      <c r="BB2377" s="56" t="e">
        <f t="shared" si="88"/>
        <v>#DIV/0!</v>
      </c>
      <c r="BC2377" s="57" t="e">
        <f t="shared" si="89"/>
        <v>#DIV/0!</v>
      </c>
      <c r="BD2377" s="58" t="e">
        <f t="shared" si="90"/>
        <v>#DIV/0!</v>
      </c>
      <c r="BI2377" s="9" t="e">
        <f>VLOOKUP(BH2377,[1]definitions_list_lookup!$AB$12:$AC$17,2,FALSE)</f>
        <v>#N/A</v>
      </c>
    </row>
    <row r="2378" spans="1:61">
      <c r="A2378" s="8"/>
      <c r="D2378" s="9" t="s">
        <v>10</v>
      </c>
      <c r="G2378" s="10" t="str">
        <f t="shared" si="91"/>
        <v>-</v>
      </c>
      <c r="J2378" s="49" t="e">
        <f>IF(((VLOOKUP($G2378,[1]Depth_Lookup!$A$3:$J$561,9,FALSE))-(I2378/100))&gt;=0,"Good","Too Long")</f>
        <v>#N/A</v>
      </c>
      <c r="K2378" s="50" t="e">
        <f>(VLOOKUP($G2378,[1]Depth_Lookup!$A$3:$J$561,10,FALSE))+(H2378/100)</f>
        <v>#N/A</v>
      </c>
      <c r="L2378" s="50" t="e">
        <f>(VLOOKUP($G2378,[1]Depth_Lookup!$A$3:$J$561,10,FALSE))+(I2378/100)</f>
        <v>#N/A</v>
      </c>
      <c r="R2378" s="9"/>
      <c r="S2378" s="17"/>
      <c r="U2378" s="5"/>
      <c r="V2378" s="9"/>
      <c r="W2378" s="9"/>
      <c r="X2378" s="10" t="e">
        <f>VLOOKUP(W2378,[1]definitions_list_lookup!$V$12:$W$15,2,FALSE)</f>
        <v>#N/A</v>
      </c>
      <c r="Y2378" s="5"/>
      <c r="Z2378" s="17" t="e">
        <f>VLOOKUP(Y2378,[1]definitions_list_lookup!$AT$3:$AU$5,2,FALSE)</f>
        <v>#N/A</v>
      </c>
      <c r="AA2378" s="52"/>
      <c r="AC2378" s="9"/>
      <c r="AE2378" s="10" t="e">
        <f>VLOOKUP(AD2378,[1]definitions_list_lookup!$Y$12:$Z$15,2,FALSE)</f>
        <v>#N/A</v>
      </c>
      <c r="AF2378" s="5"/>
      <c r="AG2378" s="17" t="e">
        <f>VLOOKUP(AF2378,[1]definitions_list_lookup!$AT$3:$AU$5,2,FALSE)</f>
        <v>#N/A</v>
      </c>
      <c r="AI2378" s="2"/>
      <c r="AJ2378" s="2"/>
      <c r="AK2378" s="54"/>
      <c r="AL2378" s="54"/>
      <c r="AM2378" s="54"/>
      <c r="AN2378" s="54"/>
      <c r="AO2378" s="54"/>
      <c r="AP2378" s="54"/>
      <c r="AQ2378" s="54"/>
      <c r="AR2378" s="54"/>
      <c r="AS2378" s="54"/>
      <c r="AT2378" s="55"/>
      <c r="AU2378" s="55"/>
      <c r="AV2378" s="55"/>
      <c r="AW2378" s="55"/>
      <c r="AX2378" s="56" t="e">
        <f t="shared" si="84"/>
        <v>#DIV/0!</v>
      </c>
      <c r="AY2378" s="56" t="e">
        <f t="shared" si="85"/>
        <v>#DIV/0!</v>
      </c>
      <c r="AZ2378" s="56" t="e">
        <f t="shared" si="86"/>
        <v>#DIV/0!</v>
      </c>
      <c r="BA2378" s="56" t="e">
        <f t="shared" si="87"/>
        <v>#DIV/0!</v>
      </c>
      <c r="BB2378" s="56" t="e">
        <f t="shared" si="88"/>
        <v>#DIV/0!</v>
      </c>
      <c r="BC2378" s="57" t="e">
        <f t="shared" si="89"/>
        <v>#DIV/0!</v>
      </c>
      <c r="BD2378" s="58" t="e">
        <f t="shared" si="90"/>
        <v>#DIV/0!</v>
      </c>
      <c r="BI2378" s="9" t="e">
        <f>VLOOKUP(BH2378,[1]definitions_list_lookup!$AB$12:$AC$17,2,FALSE)</f>
        <v>#N/A</v>
      </c>
    </row>
    <row r="2379" spans="1:61">
      <c r="A2379" s="8"/>
      <c r="D2379" s="9" t="s">
        <v>10</v>
      </c>
      <c r="G2379" s="10" t="str">
        <f t="shared" si="91"/>
        <v>-</v>
      </c>
      <c r="J2379" s="49" t="e">
        <f>IF(((VLOOKUP($G2379,[1]Depth_Lookup!$A$3:$J$561,9,FALSE))-(I2379/100))&gt;=0,"Good","Too Long")</f>
        <v>#N/A</v>
      </c>
      <c r="K2379" s="50" t="e">
        <f>(VLOOKUP($G2379,[1]Depth_Lookup!$A$3:$J$561,10,FALSE))+(H2379/100)</f>
        <v>#N/A</v>
      </c>
      <c r="L2379" s="50" t="e">
        <f>(VLOOKUP($G2379,[1]Depth_Lookup!$A$3:$J$561,10,FALSE))+(I2379/100)</f>
        <v>#N/A</v>
      </c>
      <c r="R2379" s="9"/>
      <c r="S2379" s="17"/>
      <c r="U2379" s="5"/>
      <c r="V2379" s="9"/>
      <c r="W2379" s="9"/>
      <c r="X2379" s="10" t="e">
        <f>VLOOKUP(W2379,[1]definitions_list_lookup!$V$12:$W$15,2,FALSE)</f>
        <v>#N/A</v>
      </c>
      <c r="Y2379" s="5"/>
      <c r="Z2379" s="17" t="e">
        <f>VLOOKUP(Y2379,[1]definitions_list_lookup!$AT$3:$AU$5,2,FALSE)</f>
        <v>#N/A</v>
      </c>
      <c r="AA2379" s="52"/>
      <c r="AC2379" s="9"/>
      <c r="AE2379" s="10" t="e">
        <f>VLOOKUP(AD2379,[1]definitions_list_lookup!$Y$12:$Z$15,2,FALSE)</f>
        <v>#N/A</v>
      </c>
      <c r="AF2379" s="5"/>
      <c r="AG2379" s="17" t="e">
        <f>VLOOKUP(AF2379,[1]definitions_list_lookup!$AT$3:$AU$5,2,FALSE)</f>
        <v>#N/A</v>
      </c>
      <c r="AI2379" s="2"/>
      <c r="AJ2379" s="2"/>
      <c r="AK2379" s="54"/>
      <c r="AL2379" s="54"/>
      <c r="AM2379" s="54"/>
      <c r="AN2379" s="54"/>
      <c r="AO2379" s="54"/>
      <c r="AP2379" s="54"/>
      <c r="AQ2379" s="54"/>
      <c r="AR2379" s="54"/>
      <c r="AS2379" s="54"/>
      <c r="AT2379" s="55"/>
      <c r="AU2379" s="55"/>
      <c r="AV2379" s="55"/>
      <c r="AW2379" s="55"/>
      <c r="AX2379" s="56" t="e">
        <f t="shared" si="84"/>
        <v>#DIV/0!</v>
      </c>
      <c r="AY2379" s="56" t="e">
        <f t="shared" si="85"/>
        <v>#DIV/0!</v>
      </c>
      <c r="AZ2379" s="56" t="e">
        <f t="shared" si="86"/>
        <v>#DIV/0!</v>
      </c>
      <c r="BA2379" s="56" t="e">
        <f t="shared" si="87"/>
        <v>#DIV/0!</v>
      </c>
      <c r="BB2379" s="56" t="e">
        <f t="shared" si="88"/>
        <v>#DIV/0!</v>
      </c>
      <c r="BC2379" s="57" t="e">
        <f t="shared" si="89"/>
        <v>#DIV/0!</v>
      </c>
      <c r="BD2379" s="58" t="e">
        <f t="shared" si="90"/>
        <v>#DIV/0!</v>
      </c>
      <c r="BI2379" s="9" t="e">
        <f>VLOOKUP(BH2379,[1]definitions_list_lookup!$AB$12:$AC$17,2,FALSE)</f>
        <v>#N/A</v>
      </c>
    </row>
    <row r="2380" spans="1:61">
      <c r="A2380" s="8"/>
      <c r="D2380" s="9" t="s">
        <v>10</v>
      </c>
      <c r="G2380" s="10" t="str">
        <f t="shared" si="91"/>
        <v>-</v>
      </c>
      <c r="J2380" s="49" t="e">
        <f>IF(((VLOOKUP($G2380,[1]Depth_Lookup!$A$3:$J$561,9,FALSE))-(I2380/100))&gt;=0,"Good","Too Long")</f>
        <v>#N/A</v>
      </c>
      <c r="K2380" s="50" t="e">
        <f>(VLOOKUP($G2380,[1]Depth_Lookup!$A$3:$J$561,10,FALSE))+(H2380/100)</f>
        <v>#N/A</v>
      </c>
      <c r="L2380" s="50" t="e">
        <f>(VLOOKUP($G2380,[1]Depth_Lookup!$A$3:$J$561,10,FALSE))+(I2380/100)</f>
        <v>#N/A</v>
      </c>
      <c r="R2380" s="9"/>
      <c r="S2380" s="17"/>
      <c r="U2380" s="5"/>
      <c r="V2380" s="9"/>
      <c r="W2380" s="9"/>
      <c r="X2380" s="10" t="e">
        <f>VLOOKUP(W2380,[1]definitions_list_lookup!$V$12:$W$15,2,FALSE)</f>
        <v>#N/A</v>
      </c>
      <c r="Y2380" s="5"/>
      <c r="Z2380" s="17" t="e">
        <f>VLOOKUP(Y2380,[1]definitions_list_lookup!$AT$3:$AU$5,2,FALSE)</f>
        <v>#N/A</v>
      </c>
      <c r="AA2380" s="52"/>
      <c r="AC2380" s="9"/>
      <c r="AE2380" s="10" t="e">
        <f>VLOOKUP(AD2380,[1]definitions_list_lookup!$Y$12:$Z$15,2,FALSE)</f>
        <v>#N/A</v>
      </c>
      <c r="AF2380" s="5"/>
      <c r="AG2380" s="17" t="e">
        <f>VLOOKUP(AF2380,[1]definitions_list_lookup!$AT$3:$AU$5,2,FALSE)</f>
        <v>#N/A</v>
      </c>
      <c r="AI2380" s="2"/>
      <c r="AJ2380" s="2"/>
      <c r="AK2380" s="54"/>
      <c r="AL2380" s="54"/>
      <c r="AM2380" s="54"/>
      <c r="AN2380" s="54"/>
      <c r="AO2380" s="54"/>
      <c r="AP2380" s="54"/>
      <c r="AQ2380" s="54"/>
      <c r="AR2380" s="54"/>
      <c r="AS2380" s="54"/>
      <c r="AT2380" s="55"/>
      <c r="AU2380" s="55"/>
      <c r="AV2380" s="55"/>
      <c r="AW2380" s="55"/>
      <c r="AX2380" s="56" t="e">
        <f t="shared" si="84"/>
        <v>#DIV/0!</v>
      </c>
      <c r="AY2380" s="56" t="e">
        <f t="shared" si="85"/>
        <v>#DIV/0!</v>
      </c>
      <c r="AZ2380" s="56" t="e">
        <f t="shared" si="86"/>
        <v>#DIV/0!</v>
      </c>
      <c r="BA2380" s="56" t="e">
        <f t="shared" si="87"/>
        <v>#DIV/0!</v>
      </c>
      <c r="BB2380" s="56" t="e">
        <f t="shared" si="88"/>
        <v>#DIV/0!</v>
      </c>
      <c r="BC2380" s="57" t="e">
        <f t="shared" si="89"/>
        <v>#DIV/0!</v>
      </c>
      <c r="BD2380" s="58" t="e">
        <f t="shared" si="90"/>
        <v>#DIV/0!</v>
      </c>
      <c r="BI2380" s="9" t="e">
        <f>VLOOKUP(BH2380,[1]definitions_list_lookup!$AB$12:$AC$17,2,FALSE)</f>
        <v>#N/A</v>
      </c>
    </row>
    <row r="2381" spans="1:61">
      <c r="A2381" s="8"/>
      <c r="D2381" s="9" t="s">
        <v>10</v>
      </c>
      <c r="G2381" s="10" t="str">
        <f t="shared" si="91"/>
        <v>-</v>
      </c>
      <c r="J2381" s="49" t="e">
        <f>IF(((VLOOKUP($G2381,[1]Depth_Lookup!$A$3:$J$561,9,FALSE))-(I2381/100))&gt;=0,"Good","Too Long")</f>
        <v>#N/A</v>
      </c>
      <c r="K2381" s="50" t="e">
        <f>(VLOOKUP($G2381,[1]Depth_Lookup!$A$3:$J$561,10,FALSE))+(H2381/100)</f>
        <v>#N/A</v>
      </c>
      <c r="L2381" s="50" t="e">
        <f>(VLOOKUP($G2381,[1]Depth_Lookup!$A$3:$J$561,10,FALSE))+(I2381/100)</f>
        <v>#N/A</v>
      </c>
      <c r="R2381" s="9"/>
      <c r="S2381" s="17"/>
      <c r="U2381" s="5"/>
      <c r="V2381" s="9"/>
      <c r="W2381" s="9"/>
      <c r="X2381" s="10" t="e">
        <f>VLOOKUP(W2381,[1]definitions_list_lookup!$V$12:$W$15,2,FALSE)</f>
        <v>#N/A</v>
      </c>
      <c r="Y2381" s="5"/>
      <c r="Z2381" s="17" t="e">
        <f>VLOOKUP(Y2381,[1]definitions_list_lookup!$AT$3:$AU$5,2,FALSE)</f>
        <v>#N/A</v>
      </c>
      <c r="AA2381" s="52"/>
      <c r="AC2381" s="9"/>
      <c r="AE2381" s="10" t="e">
        <f>VLOOKUP(AD2381,[1]definitions_list_lookup!$Y$12:$Z$15,2,FALSE)</f>
        <v>#N/A</v>
      </c>
      <c r="AF2381" s="5"/>
      <c r="AG2381" s="17" t="e">
        <f>VLOOKUP(AF2381,[1]definitions_list_lookup!$AT$3:$AU$5,2,FALSE)</f>
        <v>#N/A</v>
      </c>
      <c r="AI2381" s="2"/>
      <c r="AJ2381" s="2"/>
      <c r="AK2381" s="54"/>
      <c r="AL2381" s="54"/>
      <c r="AM2381" s="54"/>
      <c r="AN2381" s="54"/>
      <c r="AO2381" s="54"/>
      <c r="AP2381" s="54"/>
      <c r="AQ2381" s="54"/>
      <c r="AR2381" s="54"/>
      <c r="AS2381" s="54"/>
      <c r="AT2381" s="55"/>
      <c r="AU2381" s="55"/>
      <c r="AV2381" s="55"/>
      <c r="AW2381" s="55"/>
      <c r="AX2381" s="56" t="e">
        <f t="shared" si="84"/>
        <v>#DIV/0!</v>
      </c>
      <c r="AY2381" s="56" t="e">
        <f t="shared" si="85"/>
        <v>#DIV/0!</v>
      </c>
      <c r="AZ2381" s="56" t="e">
        <f t="shared" si="86"/>
        <v>#DIV/0!</v>
      </c>
      <c r="BA2381" s="56" t="e">
        <f t="shared" si="87"/>
        <v>#DIV/0!</v>
      </c>
      <c r="BB2381" s="56" t="e">
        <f t="shared" si="88"/>
        <v>#DIV/0!</v>
      </c>
      <c r="BC2381" s="57" t="e">
        <f t="shared" si="89"/>
        <v>#DIV/0!</v>
      </c>
      <c r="BD2381" s="58" t="e">
        <f t="shared" si="90"/>
        <v>#DIV/0!</v>
      </c>
      <c r="BI2381" s="9" t="e">
        <f>VLOOKUP(BH2381,[1]definitions_list_lookup!$AB$12:$AC$17,2,FALSE)</f>
        <v>#N/A</v>
      </c>
    </row>
    <row r="2382" spans="1:61">
      <c r="A2382" s="8"/>
      <c r="D2382" s="9" t="s">
        <v>10</v>
      </c>
      <c r="G2382" s="10" t="str">
        <f t="shared" si="91"/>
        <v>-</v>
      </c>
      <c r="J2382" s="49" t="e">
        <f>IF(((VLOOKUP($G2382,[1]Depth_Lookup!$A$3:$J$561,9,FALSE))-(I2382/100))&gt;=0,"Good","Too Long")</f>
        <v>#N/A</v>
      </c>
      <c r="K2382" s="50" t="e">
        <f>(VLOOKUP($G2382,[1]Depth_Lookup!$A$3:$J$561,10,FALSE))+(H2382/100)</f>
        <v>#N/A</v>
      </c>
      <c r="L2382" s="50" t="e">
        <f>(VLOOKUP($G2382,[1]Depth_Lookup!$A$3:$J$561,10,FALSE))+(I2382/100)</f>
        <v>#N/A</v>
      </c>
      <c r="R2382" s="9"/>
      <c r="S2382" s="17"/>
      <c r="U2382" s="5"/>
      <c r="V2382" s="9"/>
      <c r="W2382" s="9"/>
      <c r="X2382" s="10" t="e">
        <f>VLOOKUP(W2382,[1]definitions_list_lookup!$V$12:$W$15,2,FALSE)</f>
        <v>#N/A</v>
      </c>
      <c r="Y2382" s="5"/>
      <c r="Z2382" s="17" t="e">
        <f>VLOOKUP(Y2382,[1]definitions_list_lookup!$AT$3:$AU$5,2,FALSE)</f>
        <v>#N/A</v>
      </c>
      <c r="AA2382" s="52"/>
      <c r="AC2382" s="9"/>
      <c r="AE2382" s="10" t="e">
        <f>VLOOKUP(AD2382,[1]definitions_list_lookup!$Y$12:$Z$15,2,FALSE)</f>
        <v>#N/A</v>
      </c>
      <c r="AF2382" s="5"/>
      <c r="AG2382" s="17" t="e">
        <f>VLOOKUP(AF2382,[1]definitions_list_lookup!$AT$3:$AU$5,2,FALSE)</f>
        <v>#N/A</v>
      </c>
      <c r="AI2382" s="2"/>
      <c r="AJ2382" s="2"/>
      <c r="AK2382" s="54"/>
      <c r="AL2382" s="54"/>
      <c r="AM2382" s="54"/>
      <c r="AN2382" s="54"/>
      <c r="AO2382" s="54"/>
      <c r="AP2382" s="54"/>
      <c r="AQ2382" s="54"/>
      <c r="AR2382" s="54"/>
      <c r="AS2382" s="54"/>
      <c r="AT2382" s="55"/>
      <c r="AU2382" s="55"/>
      <c r="AV2382" s="55"/>
      <c r="AW2382" s="55"/>
      <c r="AX2382" s="56" t="e">
        <f t="shared" si="84"/>
        <v>#DIV/0!</v>
      </c>
      <c r="AY2382" s="56" t="e">
        <f t="shared" si="85"/>
        <v>#DIV/0!</v>
      </c>
      <c r="AZ2382" s="56" t="e">
        <f t="shared" si="86"/>
        <v>#DIV/0!</v>
      </c>
      <c r="BA2382" s="56" t="e">
        <f t="shared" si="87"/>
        <v>#DIV/0!</v>
      </c>
      <c r="BB2382" s="56" t="e">
        <f t="shared" si="88"/>
        <v>#DIV/0!</v>
      </c>
      <c r="BC2382" s="57" t="e">
        <f t="shared" si="89"/>
        <v>#DIV/0!</v>
      </c>
      <c r="BD2382" s="58" t="e">
        <f t="shared" si="90"/>
        <v>#DIV/0!</v>
      </c>
      <c r="BI2382" s="9" t="e">
        <f>VLOOKUP(BH2382,[1]definitions_list_lookup!$AB$12:$AC$17,2,FALSE)</f>
        <v>#N/A</v>
      </c>
    </row>
    <row r="2383" spans="1:61">
      <c r="A2383" s="8"/>
      <c r="D2383" s="9" t="s">
        <v>10</v>
      </c>
      <c r="G2383" s="10" t="str">
        <f t="shared" si="91"/>
        <v>-</v>
      </c>
      <c r="J2383" s="49" t="e">
        <f>IF(((VLOOKUP($G2383,[1]Depth_Lookup!$A$3:$J$561,9,FALSE))-(I2383/100))&gt;=0,"Good","Too Long")</f>
        <v>#N/A</v>
      </c>
      <c r="K2383" s="50" t="e">
        <f>(VLOOKUP($G2383,[1]Depth_Lookup!$A$3:$J$561,10,FALSE))+(H2383/100)</f>
        <v>#N/A</v>
      </c>
      <c r="L2383" s="50" t="e">
        <f>(VLOOKUP($G2383,[1]Depth_Lookup!$A$3:$J$561,10,FALSE))+(I2383/100)</f>
        <v>#N/A</v>
      </c>
      <c r="R2383" s="9"/>
      <c r="S2383" s="17"/>
      <c r="U2383" s="5"/>
      <c r="V2383" s="9"/>
      <c r="W2383" s="9"/>
      <c r="X2383" s="10" t="e">
        <f>VLOOKUP(W2383,[1]definitions_list_lookup!$V$12:$W$15,2,FALSE)</f>
        <v>#N/A</v>
      </c>
      <c r="Y2383" s="5"/>
      <c r="Z2383" s="17" t="e">
        <f>VLOOKUP(Y2383,[1]definitions_list_lookup!$AT$3:$AU$5,2,FALSE)</f>
        <v>#N/A</v>
      </c>
      <c r="AA2383" s="52"/>
      <c r="AC2383" s="9"/>
      <c r="AE2383" s="10" t="e">
        <f>VLOOKUP(AD2383,[1]definitions_list_lookup!$Y$12:$Z$15,2,FALSE)</f>
        <v>#N/A</v>
      </c>
      <c r="AF2383" s="5"/>
      <c r="AG2383" s="17" t="e">
        <f>VLOOKUP(AF2383,[1]definitions_list_lookup!$AT$3:$AU$5,2,FALSE)</f>
        <v>#N/A</v>
      </c>
      <c r="AI2383" s="2"/>
      <c r="AJ2383" s="2"/>
      <c r="AK2383" s="54"/>
      <c r="AL2383" s="54"/>
      <c r="AM2383" s="54"/>
      <c r="AN2383" s="54"/>
      <c r="AO2383" s="54"/>
      <c r="AP2383" s="54"/>
      <c r="AQ2383" s="54"/>
      <c r="AR2383" s="54"/>
      <c r="AS2383" s="54"/>
      <c r="AT2383" s="55"/>
      <c r="AU2383" s="55"/>
      <c r="AV2383" s="55"/>
      <c r="AW2383" s="55"/>
      <c r="AX2383" s="56" t="e">
        <f t="shared" si="84"/>
        <v>#DIV/0!</v>
      </c>
      <c r="AY2383" s="56" t="e">
        <f t="shared" si="85"/>
        <v>#DIV/0!</v>
      </c>
      <c r="AZ2383" s="56" t="e">
        <f t="shared" si="86"/>
        <v>#DIV/0!</v>
      </c>
      <c r="BA2383" s="56" t="e">
        <f t="shared" si="87"/>
        <v>#DIV/0!</v>
      </c>
      <c r="BB2383" s="56" t="e">
        <f t="shared" si="88"/>
        <v>#DIV/0!</v>
      </c>
      <c r="BC2383" s="57" t="e">
        <f t="shared" si="89"/>
        <v>#DIV/0!</v>
      </c>
      <c r="BD2383" s="58" t="e">
        <f t="shared" si="90"/>
        <v>#DIV/0!</v>
      </c>
      <c r="BI2383" s="9" t="e">
        <f>VLOOKUP(BH2383,[1]definitions_list_lookup!$AB$12:$AC$17,2,FALSE)</f>
        <v>#N/A</v>
      </c>
    </row>
    <row r="2384" spans="1:61">
      <c r="A2384" s="8"/>
      <c r="D2384" s="9" t="s">
        <v>10</v>
      </c>
      <c r="G2384" s="10" t="str">
        <f t="shared" si="91"/>
        <v>-</v>
      </c>
      <c r="J2384" s="49" t="e">
        <f>IF(((VLOOKUP($G2384,[1]Depth_Lookup!$A$3:$J$561,9,FALSE))-(I2384/100))&gt;=0,"Good","Too Long")</f>
        <v>#N/A</v>
      </c>
      <c r="K2384" s="50" t="e">
        <f>(VLOOKUP($G2384,[1]Depth_Lookup!$A$3:$J$561,10,FALSE))+(H2384/100)</f>
        <v>#N/A</v>
      </c>
      <c r="L2384" s="50" t="e">
        <f>(VLOOKUP($G2384,[1]Depth_Lookup!$A$3:$J$561,10,FALSE))+(I2384/100)</f>
        <v>#N/A</v>
      </c>
      <c r="R2384" s="9"/>
      <c r="S2384" s="17"/>
      <c r="U2384" s="5"/>
      <c r="V2384" s="9"/>
      <c r="W2384" s="9"/>
      <c r="X2384" s="10" t="e">
        <f>VLOOKUP(W2384,[1]definitions_list_lookup!$V$12:$W$15,2,FALSE)</f>
        <v>#N/A</v>
      </c>
      <c r="Y2384" s="5"/>
      <c r="Z2384" s="17" t="e">
        <f>VLOOKUP(Y2384,[1]definitions_list_lookup!$AT$3:$AU$5,2,FALSE)</f>
        <v>#N/A</v>
      </c>
      <c r="AA2384" s="52"/>
      <c r="AC2384" s="9"/>
      <c r="AE2384" s="10" t="e">
        <f>VLOOKUP(AD2384,[1]definitions_list_lookup!$Y$12:$Z$15,2,FALSE)</f>
        <v>#N/A</v>
      </c>
      <c r="AF2384" s="5"/>
      <c r="AG2384" s="17" t="e">
        <f>VLOOKUP(AF2384,[1]definitions_list_lookup!$AT$3:$AU$5,2,FALSE)</f>
        <v>#N/A</v>
      </c>
      <c r="AI2384" s="2"/>
      <c r="AJ2384" s="2"/>
      <c r="AK2384" s="54"/>
      <c r="AL2384" s="54"/>
      <c r="AM2384" s="54"/>
      <c r="AN2384" s="54"/>
      <c r="AO2384" s="54"/>
      <c r="AP2384" s="54"/>
      <c r="AQ2384" s="54"/>
      <c r="AR2384" s="54"/>
      <c r="AS2384" s="54"/>
      <c r="AT2384" s="55"/>
      <c r="AU2384" s="55"/>
      <c r="AV2384" s="55"/>
      <c r="AW2384" s="55"/>
      <c r="AX2384" s="56" t="e">
        <f t="shared" si="84"/>
        <v>#DIV/0!</v>
      </c>
      <c r="AY2384" s="56" t="e">
        <f t="shared" si="85"/>
        <v>#DIV/0!</v>
      </c>
      <c r="AZ2384" s="56" t="e">
        <f t="shared" si="86"/>
        <v>#DIV/0!</v>
      </c>
      <c r="BA2384" s="56" t="e">
        <f t="shared" si="87"/>
        <v>#DIV/0!</v>
      </c>
      <c r="BB2384" s="56" t="e">
        <f t="shared" si="88"/>
        <v>#DIV/0!</v>
      </c>
      <c r="BC2384" s="57" t="e">
        <f t="shared" si="89"/>
        <v>#DIV/0!</v>
      </c>
      <c r="BD2384" s="58" t="e">
        <f t="shared" si="90"/>
        <v>#DIV/0!</v>
      </c>
      <c r="BI2384" s="9" t="e">
        <f>VLOOKUP(BH2384,[1]definitions_list_lookup!$AB$12:$AC$17,2,FALSE)</f>
        <v>#N/A</v>
      </c>
    </row>
    <row r="2385" spans="1:61">
      <c r="A2385" s="8"/>
      <c r="D2385" s="9" t="s">
        <v>10</v>
      </c>
      <c r="G2385" s="10" t="str">
        <f t="shared" si="91"/>
        <v>-</v>
      </c>
      <c r="J2385" s="49" t="e">
        <f>IF(((VLOOKUP($G2385,[1]Depth_Lookup!$A$3:$J$561,9,FALSE))-(I2385/100))&gt;=0,"Good","Too Long")</f>
        <v>#N/A</v>
      </c>
      <c r="K2385" s="50" t="e">
        <f>(VLOOKUP($G2385,[1]Depth_Lookup!$A$3:$J$561,10,FALSE))+(H2385/100)</f>
        <v>#N/A</v>
      </c>
      <c r="L2385" s="50" t="e">
        <f>(VLOOKUP($G2385,[1]Depth_Lookup!$A$3:$J$561,10,FALSE))+(I2385/100)</f>
        <v>#N/A</v>
      </c>
      <c r="R2385" s="9"/>
      <c r="S2385" s="17"/>
      <c r="U2385" s="5"/>
      <c r="V2385" s="9"/>
      <c r="W2385" s="9"/>
      <c r="X2385" s="10" t="e">
        <f>VLOOKUP(W2385,[1]definitions_list_lookup!$V$12:$W$15,2,FALSE)</f>
        <v>#N/A</v>
      </c>
      <c r="Y2385" s="5"/>
      <c r="Z2385" s="17" t="e">
        <f>VLOOKUP(Y2385,[1]definitions_list_lookup!$AT$3:$AU$5,2,FALSE)</f>
        <v>#N/A</v>
      </c>
      <c r="AA2385" s="52"/>
      <c r="AC2385" s="9"/>
      <c r="AE2385" s="10" t="e">
        <f>VLOOKUP(AD2385,[1]definitions_list_lookup!$Y$12:$Z$15,2,FALSE)</f>
        <v>#N/A</v>
      </c>
      <c r="AF2385" s="5"/>
      <c r="AG2385" s="17" t="e">
        <f>VLOOKUP(AF2385,[1]definitions_list_lookup!$AT$3:$AU$5,2,FALSE)</f>
        <v>#N/A</v>
      </c>
      <c r="AI2385" s="2"/>
      <c r="AJ2385" s="2"/>
      <c r="AK2385" s="54"/>
      <c r="AL2385" s="54"/>
      <c r="AM2385" s="54"/>
      <c r="AN2385" s="54"/>
      <c r="AO2385" s="54"/>
      <c r="AP2385" s="54"/>
      <c r="AQ2385" s="54"/>
      <c r="AR2385" s="54"/>
      <c r="AS2385" s="54"/>
      <c r="AT2385" s="55"/>
      <c r="AU2385" s="55"/>
      <c r="AV2385" s="55"/>
      <c r="AW2385" s="55"/>
      <c r="AX2385" s="56" t="e">
        <f t="shared" si="84"/>
        <v>#DIV/0!</v>
      </c>
      <c r="AY2385" s="56" t="e">
        <f t="shared" si="85"/>
        <v>#DIV/0!</v>
      </c>
      <c r="AZ2385" s="56" t="e">
        <f t="shared" si="86"/>
        <v>#DIV/0!</v>
      </c>
      <c r="BA2385" s="56" t="e">
        <f t="shared" si="87"/>
        <v>#DIV/0!</v>
      </c>
      <c r="BB2385" s="56" t="e">
        <f t="shared" si="88"/>
        <v>#DIV/0!</v>
      </c>
      <c r="BC2385" s="57" t="e">
        <f t="shared" si="89"/>
        <v>#DIV/0!</v>
      </c>
      <c r="BD2385" s="58" t="e">
        <f t="shared" si="90"/>
        <v>#DIV/0!</v>
      </c>
      <c r="BI2385" s="9" t="e">
        <f>VLOOKUP(BH2385,[1]definitions_list_lookup!$AB$12:$AC$17,2,FALSE)</f>
        <v>#N/A</v>
      </c>
    </row>
    <row r="2386" spans="1:61">
      <c r="A2386" s="8"/>
      <c r="D2386" s="9" t="s">
        <v>10</v>
      </c>
      <c r="G2386" s="10" t="str">
        <f t="shared" si="91"/>
        <v>-</v>
      </c>
      <c r="J2386" s="49" t="e">
        <f>IF(((VLOOKUP($G2386,[1]Depth_Lookup!$A$3:$J$561,9,FALSE))-(I2386/100))&gt;=0,"Good","Too Long")</f>
        <v>#N/A</v>
      </c>
      <c r="K2386" s="50" t="e">
        <f>(VLOOKUP($G2386,[1]Depth_Lookup!$A$3:$J$561,10,FALSE))+(H2386/100)</f>
        <v>#N/A</v>
      </c>
      <c r="L2386" s="50" t="e">
        <f>(VLOOKUP($G2386,[1]Depth_Lookup!$A$3:$J$561,10,FALSE))+(I2386/100)</f>
        <v>#N/A</v>
      </c>
      <c r="R2386" s="9"/>
      <c r="S2386" s="17"/>
      <c r="U2386" s="5"/>
      <c r="V2386" s="9"/>
      <c r="W2386" s="9"/>
      <c r="X2386" s="10" t="e">
        <f>VLOOKUP(W2386,[1]definitions_list_lookup!$V$12:$W$15,2,FALSE)</f>
        <v>#N/A</v>
      </c>
      <c r="Y2386" s="5"/>
      <c r="Z2386" s="17" t="e">
        <f>VLOOKUP(Y2386,[1]definitions_list_lookup!$AT$3:$AU$5,2,FALSE)</f>
        <v>#N/A</v>
      </c>
      <c r="AA2386" s="52"/>
      <c r="AC2386" s="9"/>
      <c r="AE2386" s="10" t="e">
        <f>VLOOKUP(AD2386,[1]definitions_list_lookup!$Y$12:$Z$15,2,FALSE)</f>
        <v>#N/A</v>
      </c>
      <c r="AF2386" s="5"/>
      <c r="AG2386" s="17" t="e">
        <f>VLOOKUP(AF2386,[1]definitions_list_lookup!$AT$3:$AU$5,2,FALSE)</f>
        <v>#N/A</v>
      </c>
      <c r="AI2386" s="2"/>
      <c r="AJ2386" s="2"/>
      <c r="AK2386" s="54"/>
      <c r="AL2386" s="54"/>
      <c r="AM2386" s="54"/>
      <c r="AN2386" s="54"/>
      <c r="AO2386" s="54"/>
      <c r="AP2386" s="54"/>
      <c r="AQ2386" s="54"/>
      <c r="AR2386" s="54"/>
      <c r="AS2386" s="54"/>
      <c r="AT2386" s="55"/>
      <c r="AU2386" s="55"/>
      <c r="AV2386" s="55"/>
      <c r="AW2386" s="55"/>
      <c r="AX2386" s="56" t="e">
        <f t="shared" si="84"/>
        <v>#DIV/0!</v>
      </c>
      <c r="AY2386" s="56" t="e">
        <f t="shared" si="85"/>
        <v>#DIV/0!</v>
      </c>
      <c r="AZ2386" s="56" t="e">
        <f t="shared" si="86"/>
        <v>#DIV/0!</v>
      </c>
      <c r="BA2386" s="56" t="e">
        <f t="shared" si="87"/>
        <v>#DIV/0!</v>
      </c>
      <c r="BB2386" s="56" t="e">
        <f t="shared" si="88"/>
        <v>#DIV/0!</v>
      </c>
      <c r="BC2386" s="57" t="e">
        <f t="shared" si="89"/>
        <v>#DIV/0!</v>
      </c>
      <c r="BD2386" s="58" t="e">
        <f t="shared" si="90"/>
        <v>#DIV/0!</v>
      </c>
      <c r="BI2386" s="9" t="e">
        <f>VLOOKUP(BH2386,[1]definitions_list_lookup!$AB$12:$AC$17,2,FALSE)</f>
        <v>#N/A</v>
      </c>
    </row>
    <row r="2387" spans="1:61">
      <c r="A2387" s="8"/>
      <c r="D2387" s="9" t="s">
        <v>10</v>
      </c>
      <c r="G2387" s="10" t="str">
        <f t="shared" si="91"/>
        <v>-</v>
      </c>
      <c r="J2387" s="49" t="e">
        <f>IF(((VLOOKUP($G2387,[1]Depth_Lookup!$A$3:$J$561,9,FALSE))-(I2387/100))&gt;=0,"Good","Too Long")</f>
        <v>#N/A</v>
      </c>
      <c r="K2387" s="50" t="e">
        <f>(VLOOKUP($G2387,[1]Depth_Lookup!$A$3:$J$561,10,FALSE))+(H2387/100)</f>
        <v>#N/A</v>
      </c>
      <c r="L2387" s="50" t="e">
        <f>(VLOOKUP($G2387,[1]Depth_Lookup!$A$3:$J$561,10,FALSE))+(I2387/100)</f>
        <v>#N/A</v>
      </c>
      <c r="R2387" s="9"/>
      <c r="S2387" s="17"/>
      <c r="U2387" s="5"/>
      <c r="V2387" s="9"/>
      <c r="W2387" s="9"/>
      <c r="X2387" s="10" t="e">
        <f>VLOOKUP(W2387,[1]definitions_list_lookup!$V$12:$W$15,2,FALSE)</f>
        <v>#N/A</v>
      </c>
      <c r="Y2387" s="5"/>
      <c r="Z2387" s="17" t="e">
        <f>VLOOKUP(Y2387,[1]definitions_list_lookup!$AT$3:$AU$5,2,FALSE)</f>
        <v>#N/A</v>
      </c>
      <c r="AA2387" s="52"/>
      <c r="AC2387" s="9"/>
      <c r="AE2387" s="10" t="e">
        <f>VLOOKUP(AD2387,[1]definitions_list_lookup!$Y$12:$Z$15,2,FALSE)</f>
        <v>#N/A</v>
      </c>
      <c r="AF2387" s="5"/>
      <c r="AG2387" s="17" t="e">
        <f>VLOOKUP(AF2387,[1]definitions_list_lookup!$AT$3:$AU$5,2,FALSE)</f>
        <v>#N/A</v>
      </c>
      <c r="AI2387" s="2"/>
      <c r="AJ2387" s="2"/>
      <c r="AK2387" s="54"/>
      <c r="AL2387" s="54"/>
      <c r="AM2387" s="54"/>
      <c r="AN2387" s="54"/>
      <c r="AO2387" s="54"/>
      <c r="AP2387" s="54"/>
      <c r="AQ2387" s="54"/>
      <c r="AR2387" s="54"/>
      <c r="AS2387" s="54"/>
      <c r="AT2387" s="55"/>
      <c r="AU2387" s="55"/>
      <c r="AV2387" s="55"/>
      <c r="AW2387" s="55"/>
      <c r="AX2387" s="56" t="e">
        <f t="shared" si="84"/>
        <v>#DIV/0!</v>
      </c>
      <c r="AY2387" s="56" t="e">
        <f t="shared" si="85"/>
        <v>#DIV/0!</v>
      </c>
      <c r="AZ2387" s="56" t="e">
        <f t="shared" si="86"/>
        <v>#DIV/0!</v>
      </c>
      <c r="BA2387" s="56" t="e">
        <f t="shared" si="87"/>
        <v>#DIV/0!</v>
      </c>
      <c r="BB2387" s="56" t="e">
        <f t="shared" si="88"/>
        <v>#DIV/0!</v>
      </c>
      <c r="BC2387" s="57" t="e">
        <f t="shared" si="89"/>
        <v>#DIV/0!</v>
      </c>
      <c r="BD2387" s="58" t="e">
        <f t="shared" si="90"/>
        <v>#DIV/0!</v>
      </c>
      <c r="BI2387" s="9" t="e">
        <f>VLOOKUP(BH2387,[1]definitions_list_lookup!$AB$12:$AC$17,2,FALSE)</f>
        <v>#N/A</v>
      </c>
    </row>
    <row r="2388" spans="1:61">
      <c r="A2388" s="8"/>
      <c r="D2388" s="9" t="s">
        <v>10</v>
      </c>
      <c r="G2388" s="10" t="str">
        <f t="shared" si="91"/>
        <v>-</v>
      </c>
      <c r="J2388" s="49" t="e">
        <f>IF(((VLOOKUP($G2388,[1]Depth_Lookup!$A$3:$J$561,9,FALSE))-(I2388/100))&gt;=0,"Good","Too Long")</f>
        <v>#N/A</v>
      </c>
      <c r="K2388" s="50" t="e">
        <f>(VLOOKUP($G2388,[1]Depth_Lookup!$A$3:$J$561,10,FALSE))+(H2388/100)</f>
        <v>#N/A</v>
      </c>
      <c r="L2388" s="50" t="e">
        <f>(VLOOKUP($G2388,[1]Depth_Lookup!$A$3:$J$561,10,FALSE))+(I2388/100)</f>
        <v>#N/A</v>
      </c>
      <c r="R2388" s="9"/>
      <c r="S2388" s="17"/>
      <c r="U2388" s="5"/>
      <c r="V2388" s="9"/>
      <c r="W2388" s="9"/>
      <c r="X2388" s="10" t="e">
        <f>VLOOKUP(W2388,[1]definitions_list_lookup!$V$12:$W$15,2,FALSE)</f>
        <v>#N/A</v>
      </c>
      <c r="Y2388" s="5"/>
      <c r="Z2388" s="17" t="e">
        <f>VLOOKUP(Y2388,[1]definitions_list_lookup!$AT$3:$AU$5,2,FALSE)</f>
        <v>#N/A</v>
      </c>
      <c r="AA2388" s="52"/>
      <c r="AC2388" s="9"/>
      <c r="AE2388" s="10" t="e">
        <f>VLOOKUP(AD2388,[1]definitions_list_lookup!$Y$12:$Z$15,2,FALSE)</f>
        <v>#N/A</v>
      </c>
      <c r="AF2388" s="5"/>
      <c r="AG2388" s="17" t="e">
        <f>VLOOKUP(AF2388,[1]definitions_list_lookup!$AT$3:$AU$5,2,FALSE)</f>
        <v>#N/A</v>
      </c>
      <c r="AI2388" s="2"/>
      <c r="AJ2388" s="2"/>
      <c r="AK2388" s="54"/>
      <c r="AL2388" s="54"/>
      <c r="AM2388" s="54"/>
      <c r="AN2388" s="54"/>
      <c r="AO2388" s="54"/>
      <c r="AP2388" s="54"/>
      <c r="AQ2388" s="54"/>
      <c r="AR2388" s="54"/>
      <c r="AS2388" s="54"/>
      <c r="AT2388" s="55"/>
      <c r="AU2388" s="55"/>
      <c r="AV2388" s="55"/>
      <c r="AW2388" s="55"/>
      <c r="AX2388" s="56" t="e">
        <f t="shared" si="84"/>
        <v>#DIV/0!</v>
      </c>
      <c r="AY2388" s="56" t="e">
        <f t="shared" si="85"/>
        <v>#DIV/0!</v>
      </c>
      <c r="AZ2388" s="56" t="e">
        <f t="shared" si="86"/>
        <v>#DIV/0!</v>
      </c>
      <c r="BA2388" s="56" t="e">
        <f t="shared" si="87"/>
        <v>#DIV/0!</v>
      </c>
      <c r="BB2388" s="56" t="e">
        <f t="shared" si="88"/>
        <v>#DIV/0!</v>
      </c>
      <c r="BC2388" s="57" t="e">
        <f t="shared" si="89"/>
        <v>#DIV/0!</v>
      </c>
      <c r="BD2388" s="58" t="e">
        <f t="shared" si="90"/>
        <v>#DIV/0!</v>
      </c>
      <c r="BI2388" s="9" t="e">
        <f>VLOOKUP(BH2388,[1]definitions_list_lookup!$AB$12:$AC$17,2,FALSE)</f>
        <v>#N/A</v>
      </c>
    </row>
    <row r="2389" spans="1:61">
      <c r="A2389" s="8"/>
      <c r="D2389" s="9" t="s">
        <v>10</v>
      </c>
      <c r="G2389" s="10" t="str">
        <f t="shared" si="91"/>
        <v>-</v>
      </c>
      <c r="J2389" s="49" t="e">
        <f>IF(((VLOOKUP($G2389,[1]Depth_Lookup!$A$3:$J$561,9,FALSE))-(I2389/100))&gt;=0,"Good","Too Long")</f>
        <v>#N/A</v>
      </c>
      <c r="K2389" s="50" t="e">
        <f>(VLOOKUP($G2389,[1]Depth_Lookup!$A$3:$J$561,10,FALSE))+(H2389/100)</f>
        <v>#N/A</v>
      </c>
      <c r="L2389" s="50" t="e">
        <f>(VLOOKUP($G2389,[1]Depth_Lookup!$A$3:$J$561,10,FALSE))+(I2389/100)</f>
        <v>#N/A</v>
      </c>
      <c r="R2389" s="9"/>
      <c r="S2389" s="17"/>
      <c r="U2389" s="5"/>
      <c r="V2389" s="9"/>
      <c r="W2389" s="9"/>
      <c r="X2389" s="10" t="e">
        <f>VLOOKUP(W2389,[1]definitions_list_lookup!$V$12:$W$15,2,FALSE)</f>
        <v>#N/A</v>
      </c>
      <c r="Y2389" s="5"/>
      <c r="Z2389" s="17" t="e">
        <f>VLOOKUP(Y2389,[1]definitions_list_lookup!$AT$3:$AU$5,2,FALSE)</f>
        <v>#N/A</v>
      </c>
      <c r="AA2389" s="52"/>
      <c r="AC2389" s="9"/>
      <c r="AE2389" s="10" t="e">
        <f>VLOOKUP(AD2389,[1]definitions_list_lookup!$Y$12:$Z$15,2,FALSE)</f>
        <v>#N/A</v>
      </c>
      <c r="AF2389" s="5"/>
      <c r="AG2389" s="17" t="e">
        <f>VLOOKUP(AF2389,[1]definitions_list_lookup!$AT$3:$AU$5,2,FALSE)</f>
        <v>#N/A</v>
      </c>
      <c r="AI2389" s="2"/>
      <c r="AJ2389" s="2"/>
      <c r="AK2389" s="54"/>
      <c r="AL2389" s="54"/>
      <c r="AM2389" s="54"/>
      <c r="AN2389" s="54"/>
      <c r="AO2389" s="54"/>
      <c r="AP2389" s="54"/>
      <c r="AQ2389" s="54"/>
      <c r="AR2389" s="54"/>
      <c r="AS2389" s="54"/>
      <c r="AT2389" s="55"/>
      <c r="AU2389" s="55"/>
      <c r="AV2389" s="55"/>
      <c r="AW2389" s="55"/>
      <c r="AX2389" s="56" t="e">
        <f t="shared" si="84"/>
        <v>#DIV/0!</v>
      </c>
      <c r="AY2389" s="56" t="e">
        <f t="shared" si="85"/>
        <v>#DIV/0!</v>
      </c>
      <c r="AZ2389" s="56" t="e">
        <f t="shared" si="86"/>
        <v>#DIV/0!</v>
      </c>
      <c r="BA2389" s="56" t="e">
        <f t="shared" si="87"/>
        <v>#DIV/0!</v>
      </c>
      <c r="BB2389" s="56" t="e">
        <f t="shared" si="88"/>
        <v>#DIV/0!</v>
      </c>
      <c r="BC2389" s="57" t="e">
        <f t="shared" si="89"/>
        <v>#DIV/0!</v>
      </c>
      <c r="BD2389" s="58" t="e">
        <f t="shared" si="90"/>
        <v>#DIV/0!</v>
      </c>
      <c r="BI2389" s="9" t="e">
        <f>VLOOKUP(BH2389,[1]definitions_list_lookup!$AB$12:$AC$17,2,FALSE)</f>
        <v>#N/A</v>
      </c>
    </row>
    <row r="2390" spans="1:61">
      <c r="A2390" s="8"/>
      <c r="D2390" s="9" t="s">
        <v>10</v>
      </c>
      <c r="G2390" s="10" t="str">
        <f t="shared" si="91"/>
        <v>-</v>
      </c>
      <c r="J2390" s="49" t="e">
        <f>IF(((VLOOKUP($G2390,[1]Depth_Lookup!$A$3:$J$561,9,FALSE))-(I2390/100))&gt;=0,"Good","Too Long")</f>
        <v>#N/A</v>
      </c>
      <c r="K2390" s="50" t="e">
        <f>(VLOOKUP($G2390,[1]Depth_Lookup!$A$3:$J$561,10,FALSE))+(H2390/100)</f>
        <v>#N/A</v>
      </c>
      <c r="L2390" s="50" t="e">
        <f>(VLOOKUP($G2390,[1]Depth_Lookup!$A$3:$J$561,10,FALSE))+(I2390/100)</f>
        <v>#N/A</v>
      </c>
      <c r="R2390" s="9"/>
      <c r="S2390" s="17"/>
      <c r="U2390" s="5"/>
      <c r="V2390" s="9"/>
      <c r="W2390" s="9"/>
      <c r="X2390" s="10" t="e">
        <f>VLOOKUP(W2390,[1]definitions_list_lookup!$V$12:$W$15,2,FALSE)</f>
        <v>#N/A</v>
      </c>
      <c r="Y2390" s="5"/>
      <c r="Z2390" s="17" t="e">
        <f>VLOOKUP(Y2390,[1]definitions_list_lookup!$AT$3:$AU$5,2,FALSE)</f>
        <v>#N/A</v>
      </c>
      <c r="AA2390" s="52"/>
      <c r="AC2390" s="9"/>
      <c r="AE2390" s="10" t="e">
        <f>VLOOKUP(AD2390,[1]definitions_list_lookup!$Y$12:$Z$15,2,FALSE)</f>
        <v>#N/A</v>
      </c>
      <c r="AF2390" s="5"/>
      <c r="AG2390" s="17" t="e">
        <f>VLOOKUP(AF2390,[1]definitions_list_lookup!$AT$3:$AU$5,2,FALSE)</f>
        <v>#N/A</v>
      </c>
      <c r="AI2390" s="2"/>
      <c r="AJ2390" s="2"/>
      <c r="AK2390" s="54"/>
      <c r="AL2390" s="54"/>
      <c r="AM2390" s="54"/>
      <c r="AN2390" s="54"/>
      <c r="AO2390" s="54"/>
      <c r="AP2390" s="54"/>
      <c r="AQ2390" s="54"/>
      <c r="AR2390" s="54"/>
      <c r="AS2390" s="54"/>
      <c r="AT2390" s="55"/>
      <c r="AU2390" s="55"/>
      <c r="AV2390" s="55"/>
      <c r="AW2390" s="55"/>
      <c r="AX2390" s="56" t="e">
        <f t="shared" si="84"/>
        <v>#DIV/0!</v>
      </c>
      <c r="AY2390" s="56" t="e">
        <f t="shared" si="85"/>
        <v>#DIV/0!</v>
      </c>
      <c r="AZ2390" s="56" t="e">
        <f t="shared" si="86"/>
        <v>#DIV/0!</v>
      </c>
      <c r="BA2390" s="56" t="e">
        <f t="shared" si="87"/>
        <v>#DIV/0!</v>
      </c>
      <c r="BB2390" s="56" t="e">
        <f t="shared" si="88"/>
        <v>#DIV/0!</v>
      </c>
      <c r="BC2390" s="57" t="e">
        <f t="shared" si="89"/>
        <v>#DIV/0!</v>
      </c>
      <c r="BD2390" s="58" t="e">
        <f t="shared" si="90"/>
        <v>#DIV/0!</v>
      </c>
      <c r="BI2390" s="9" t="e">
        <f>VLOOKUP(BH2390,[1]definitions_list_lookup!$AB$12:$AC$17,2,FALSE)</f>
        <v>#N/A</v>
      </c>
    </row>
    <row r="2391" spans="1:61">
      <c r="A2391" s="8"/>
      <c r="D2391" s="9" t="s">
        <v>10</v>
      </c>
      <c r="G2391" s="10" t="str">
        <f t="shared" si="91"/>
        <v>-</v>
      </c>
      <c r="J2391" s="49" t="e">
        <f>IF(((VLOOKUP($G2391,[1]Depth_Lookup!$A$3:$J$561,9,FALSE))-(I2391/100))&gt;=0,"Good","Too Long")</f>
        <v>#N/A</v>
      </c>
      <c r="K2391" s="50" t="e">
        <f>(VLOOKUP($G2391,[1]Depth_Lookup!$A$3:$J$561,10,FALSE))+(H2391/100)</f>
        <v>#N/A</v>
      </c>
      <c r="L2391" s="50" t="e">
        <f>(VLOOKUP($G2391,[1]Depth_Lookup!$A$3:$J$561,10,FALSE))+(I2391/100)</f>
        <v>#N/A</v>
      </c>
      <c r="R2391" s="9"/>
      <c r="S2391" s="17"/>
      <c r="U2391" s="5"/>
      <c r="V2391" s="9"/>
      <c r="W2391" s="9"/>
      <c r="X2391" s="10" t="e">
        <f>VLOOKUP(W2391,[1]definitions_list_lookup!$V$12:$W$15,2,FALSE)</f>
        <v>#N/A</v>
      </c>
      <c r="Y2391" s="5"/>
      <c r="Z2391" s="17" t="e">
        <f>VLOOKUP(Y2391,[1]definitions_list_lookup!$AT$3:$AU$5,2,FALSE)</f>
        <v>#N/A</v>
      </c>
      <c r="AA2391" s="52"/>
      <c r="AC2391" s="9"/>
      <c r="AE2391" s="10" t="e">
        <f>VLOOKUP(AD2391,[1]definitions_list_lookup!$Y$12:$Z$15,2,FALSE)</f>
        <v>#N/A</v>
      </c>
      <c r="AF2391" s="5"/>
      <c r="AG2391" s="17" t="e">
        <f>VLOOKUP(AF2391,[1]definitions_list_lookup!$AT$3:$AU$5,2,FALSE)</f>
        <v>#N/A</v>
      </c>
      <c r="AI2391" s="2"/>
      <c r="AJ2391" s="2"/>
      <c r="AK2391" s="54"/>
      <c r="AL2391" s="54"/>
      <c r="AM2391" s="54"/>
      <c r="AN2391" s="54"/>
      <c r="AO2391" s="54"/>
      <c r="AP2391" s="54"/>
      <c r="AQ2391" s="54"/>
      <c r="AR2391" s="54"/>
      <c r="AS2391" s="54"/>
      <c r="AT2391" s="55"/>
      <c r="AU2391" s="55"/>
      <c r="AV2391" s="55"/>
      <c r="AW2391" s="55"/>
      <c r="AX2391" s="56" t="e">
        <f t="shared" si="84"/>
        <v>#DIV/0!</v>
      </c>
      <c r="AY2391" s="56" t="e">
        <f t="shared" si="85"/>
        <v>#DIV/0!</v>
      </c>
      <c r="AZ2391" s="56" t="e">
        <f t="shared" si="86"/>
        <v>#DIV/0!</v>
      </c>
      <c r="BA2391" s="56" t="e">
        <f t="shared" si="87"/>
        <v>#DIV/0!</v>
      </c>
      <c r="BB2391" s="56" t="e">
        <f t="shared" si="88"/>
        <v>#DIV/0!</v>
      </c>
      <c r="BC2391" s="57" t="e">
        <f t="shared" si="89"/>
        <v>#DIV/0!</v>
      </c>
      <c r="BD2391" s="58" t="e">
        <f t="shared" si="90"/>
        <v>#DIV/0!</v>
      </c>
      <c r="BI2391" s="9" t="e">
        <f>VLOOKUP(BH2391,[1]definitions_list_lookup!$AB$12:$AC$17,2,FALSE)</f>
        <v>#N/A</v>
      </c>
    </row>
    <row r="2392" spans="1:61">
      <c r="A2392" s="8"/>
      <c r="D2392" s="9" t="s">
        <v>10</v>
      </c>
      <c r="G2392" s="10" t="str">
        <f t="shared" si="91"/>
        <v>-</v>
      </c>
      <c r="J2392" s="49" t="e">
        <f>IF(((VLOOKUP($G2392,[1]Depth_Lookup!$A$3:$J$561,9,FALSE))-(I2392/100))&gt;=0,"Good","Too Long")</f>
        <v>#N/A</v>
      </c>
      <c r="K2392" s="50" t="e">
        <f>(VLOOKUP($G2392,[1]Depth_Lookup!$A$3:$J$561,10,FALSE))+(H2392/100)</f>
        <v>#N/A</v>
      </c>
      <c r="L2392" s="50" t="e">
        <f>(VLOOKUP($G2392,[1]Depth_Lookup!$A$3:$J$561,10,FALSE))+(I2392/100)</f>
        <v>#N/A</v>
      </c>
      <c r="R2392" s="9"/>
      <c r="S2392" s="17"/>
      <c r="U2392" s="5"/>
      <c r="V2392" s="9"/>
      <c r="W2392" s="9"/>
      <c r="X2392" s="10" t="e">
        <f>VLOOKUP(W2392,[1]definitions_list_lookup!$V$12:$W$15,2,FALSE)</f>
        <v>#N/A</v>
      </c>
      <c r="Y2392" s="5"/>
      <c r="Z2392" s="17" t="e">
        <f>VLOOKUP(Y2392,[1]definitions_list_lookup!$AT$3:$AU$5,2,FALSE)</f>
        <v>#N/A</v>
      </c>
      <c r="AA2392" s="52"/>
      <c r="AC2392" s="9"/>
      <c r="AE2392" s="10" t="e">
        <f>VLOOKUP(AD2392,[1]definitions_list_lookup!$Y$12:$Z$15,2,FALSE)</f>
        <v>#N/A</v>
      </c>
      <c r="AF2392" s="5"/>
      <c r="AG2392" s="17" t="e">
        <f>VLOOKUP(AF2392,[1]definitions_list_lookup!$AT$3:$AU$5,2,FALSE)</f>
        <v>#N/A</v>
      </c>
      <c r="AI2392" s="2"/>
      <c r="AJ2392" s="2"/>
      <c r="AK2392" s="54"/>
      <c r="AL2392" s="54"/>
      <c r="AM2392" s="54"/>
      <c r="AN2392" s="54"/>
      <c r="AO2392" s="54"/>
      <c r="AP2392" s="54"/>
      <c r="AQ2392" s="54"/>
      <c r="AR2392" s="54"/>
      <c r="AS2392" s="54"/>
      <c r="AT2392" s="55"/>
      <c r="AU2392" s="55"/>
      <c r="AV2392" s="55"/>
      <c r="AW2392" s="55"/>
      <c r="AX2392" s="56" t="e">
        <f t="shared" si="84"/>
        <v>#DIV/0!</v>
      </c>
      <c r="AY2392" s="56" t="e">
        <f t="shared" si="85"/>
        <v>#DIV/0!</v>
      </c>
      <c r="AZ2392" s="56" t="e">
        <f t="shared" si="86"/>
        <v>#DIV/0!</v>
      </c>
      <c r="BA2392" s="56" t="e">
        <f t="shared" si="87"/>
        <v>#DIV/0!</v>
      </c>
      <c r="BB2392" s="56" t="e">
        <f t="shared" si="88"/>
        <v>#DIV/0!</v>
      </c>
      <c r="BC2392" s="57" t="e">
        <f t="shared" si="89"/>
        <v>#DIV/0!</v>
      </c>
      <c r="BD2392" s="58" t="e">
        <f t="shared" si="90"/>
        <v>#DIV/0!</v>
      </c>
      <c r="BI2392" s="9" t="e">
        <f>VLOOKUP(BH2392,[1]definitions_list_lookup!$AB$12:$AC$17,2,FALSE)</f>
        <v>#N/A</v>
      </c>
    </row>
    <row r="2393" spans="1:61">
      <c r="A2393" s="8"/>
      <c r="D2393" s="9" t="s">
        <v>10</v>
      </c>
      <c r="G2393" s="10" t="str">
        <f t="shared" si="91"/>
        <v>-</v>
      </c>
      <c r="J2393" s="49" t="e">
        <f>IF(((VLOOKUP($G2393,[1]Depth_Lookup!$A$3:$J$561,9,FALSE))-(I2393/100))&gt;=0,"Good","Too Long")</f>
        <v>#N/A</v>
      </c>
      <c r="K2393" s="50" t="e">
        <f>(VLOOKUP($G2393,[1]Depth_Lookup!$A$3:$J$561,10,FALSE))+(H2393/100)</f>
        <v>#N/A</v>
      </c>
      <c r="L2393" s="50" t="e">
        <f>(VLOOKUP($G2393,[1]Depth_Lookup!$A$3:$J$561,10,FALSE))+(I2393/100)</f>
        <v>#N/A</v>
      </c>
      <c r="R2393" s="9"/>
      <c r="S2393" s="17"/>
      <c r="U2393" s="5"/>
      <c r="V2393" s="9"/>
      <c r="W2393" s="9"/>
      <c r="X2393" s="10" t="e">
        <f>VLOOKUP(W2393,[1]definitions_list_lookup!$V$12:$W$15,2,FALSE)</f>
        <v>#N/A</v>
      </c>
      <c r="Y2393" s="5"/>
      <c r="Z2393" s="17" t="e">
        <f>VLOOKUP(Y2393,[1]definitions_list_lookup!$AT$3:$AU$5,2,FALSE)</f>
        <v>#N/A</v>
      </c>
      <c r="AA2393" s="52"/>
      <c r="AC2393" s="9"/>
      <c r="AE2393" s="10" t="e">
        <f>VLOOKUP(AD2393,[1]definitions_list_lookup!$Y$12:$Z$15,2,FALSE)</f>
        <v>#N/A</v>
      </c>
      <c r="AF2393" s="5"/>
      <c r="AG2393" s="17" t="e">
        <f>VLOOKUP(AF2393,[1]definitions_list_lookup!$AT$3:$AU$5,2,FALSE)</f>
        <v>#N/A</v>
      </c>
      <c r="AI2393" s="2"/>
      <c r="AJ2393" s="2"/>
      <c r="AK2393" s="54"/>
      <c r="AL2393" s="54"/>
      <c r="AM2393" s="54"/>
      <c r="AN2393" s="54"/>
      <c r="AO2393" s="54"/>
      <c r="AP2393" s="54"/>
      <c r="AQ2393" s="54"/>
      <c r="AR2393" s="54"/>
      <c r="AS2393" s="54"/>
      <c r="AT2393" s="55"/>
      <c r="AU2393" s="55"/>
      <c r="AV2393" s="55"/>
      <c r="AW2393" s="55"/>
      <c r="AX2393" s="56" t="e">
        <f t="shared" si="84"/>
        <v>#DIV/0!</v>
      </c>
      <c r="AY2393" s="56" t="e">
        <f t="shared" si="85"/>
        <v>#DIV/0!</v>
      </c>
      <c r="AZ2393" s="56" t="e">
        <f t="shared" si="86"/>
        <v>#DIV/0!</v>
      </c>
      <c r="BA2393" s="56" t="e">
        <f t="shared" si="87"/>
        <v>#DIV/0!</v>
      </c>
      <c r="BB2393" s="56" t="e">
        <f t="shared" si="88"/>
        <v>#DIV/0!</v>
      </c>
      <c r="BC2393" s="57" t="e">
        <f t="shared" si="89"/>
        <v>#DIV/0!</v>
      </c>
      <c r="BD2393" s="58" t="e">
        <f t="shared" si="90"/>
        <v>#DIV/0!</v>
      </c>
      <c r="BI2393" s="9" t="e">
        <f>VLOOKUP(BH2393,[1]definitions_list_lookup!$AB$12:$AC$17,2,FALSE)</f>
        <v>#N/A</v>
      </c>
    </row>
    <row r="2394" spans="1:61">
      <c r="A2394" s="8"/>
      <c r="D2394" s="9" t="s">
        <v>10</v>
      </c>
      <c r="G2394" s="10" t="str">
        <f t="shared" si="91"/>
        <v>-</v>
      </c>
      <c r="J2394" s="49" t="e">
        <f>IF(((VLOOKUP($G2394,[1]Depth_Lookup!$A$3:$J$561,9,FALSE))-(I2394/100))&gt;=0,"Good","Too Long")</f>
        <v>#N/A</v>
      </c>
      <c r="K2394" s="50" t="e">
        <f>(VLOOKUP($G2394,[1]Depth_Lookup!$A$3:$J$561,10,FALSE))+(H2394/100)</f>
        <v>#N/A</v>
      </c>
      <c r="L2394" s="50" t="e">
        <f>(VLOOKUP($G2394,[1]Depth_Lookup!$A$3:$J$561,10,FALSE))+(I2394/100)</f>
        <v>#N/A</v>
      </c>
      <c r="R2394" s="9"/>
      <c r="S2394" s="17"/>
      <c r="U2394" s="5"/>
      <c r="V2394" s="9"/>
      <c r="W2394" s="9"/>
      <c r="X2394" s="10" t="e">
        <f>VLOOKUP(W2394,[1]definitions_list_lookup!$V$12:$W$15,2,FALSE)</f>
        <v>#N/A</v>
      </c>
      <c r="Y2394" s="5"/>
      <c r="Z2394" s="17" t="e">
        <f>VLOOKUP(Y2394,[1]definitions_list_lookup!$AT$3:$AU$5,2,FALSE)</f>
        <v>#N/A</v>
      </c>
      <c r="AA2394" s="52"/>
      <c r="AC2394" s="9"/>
      <c r="AE2394" s="10" t="e">
        <f>VLOOKUP(AD2394,[1]definitions_list_lookup!$Y$12:$Z$15,2,FALSE)</f>
        <v>#N/A</v>
      </c>
      <c r="AF2394" s="5"/>
      <c r="AG2394" s="17" t="e">
        <f>VLOOKUP(AF2394,[1]definitions_list_lookup!$AT$3:$AU$5,2,FALSE)</f>
        <v>#N/A</v>
      </c>
      <c r="AI2394" s="2"/>
      <c r="AJ2394" s="2"/>
      <c r="AK2394" s="54"/>
      <c r="AL2394" s="54"/>
      <c r="AM2394" s="54"/>
      <c r="AN2394" s="54"/>
      <c r="AO2394" s="54"/>
      <c r="AP2394" s="54"/>
      <c r="AQ2394" s="54"/>
      <c r="AR2394" s="54"/>
      <c r="AS2394" s="54"/>
      <c r="AT2394" s="55"/>
      <c r="AU2394" s="55"/>
      <c r="AV2394" s="55"/>
      <c r="AW2394" s="55"/>
      <c r="AX2394" s="56" t="e">
        <f t="shared" si="84"/>
        <v>#DIV/0!</v>
      </c>
      <c r="AY2394" s="56" t="e">
        <f t="shared" si="85"/>
        <v>#DIV/0!</v>
      </c>
      <c r="AZ2394" s="56" t="e">
        <f t="shared" si="86"/>
        <v>#DIV/0!</v>
      </c>
      <c r="BA2394" s="56" t="e">
        <f t="shared" si="87"/>
        <v>#DIV/0!</v>
      </c>
      <c r="BB2394" s="56" t="e">
        <f t="shared" si="88"/>
        <v>#DIV/0!</v>
      </c>
      <c r="BC2394" s="57" t="e">
        <f t="shared" si="89"/>
        <v>#DIV/0!</v>
      </c>
      <c r="BD2394" s="58" t="e">
        <f t="shared" si="90"/>
        <v>#DIV/0!</v>
      </c>
      <c r="BI2394" s="9" t="e">
        <f>VLOOKUP(BH2394,[1]definitions_list_lookup!$AB$12:$AC$17,2,FALSE)</f>
        <v>#N/A</v>
      </c>
    </row>
    <row r="2395" spans="1:61">
      <c r="A2395" s="8"/>
      <c r="D2395" s="9" t="s">
        <v>10</v>
      </c>
      <c r="G2395" s="10" t="str">
        <f t="shared" si="91"/>
        <v>-</v>
      </c>
      <c r="J2395" s="49" t="e">
        <f>IF(((VLOOKUP($G2395,[1]Depth_Lookup!$A$3:$J$561,9,FALSE))-(I2395/100))&gt;=0,"Good","Too Long")</f>
        <v>#N/A</v>
      </c>
      <c r="K2395" s="50" t="e">
        <f>(VLOOKUP($G2395,[1]Depth_Lookup!$A$3:$J$561,10,FALSE))+(H2395/100)</f>
        <v>#N/A</v>
      </c>
      <c r="L2395" s="50" t="e">
        <f>(VLOOKUP($G2395,[1]Depth_Lookup!$A$3:$J$561,10,FALSE))+(I2395/100)</f>
        <v>#N/A</v>
      </c>
      <c r="R2395" s="9"/>
      <c r="S2395" s="17"/>
      <c r="U2395" s="5"/>
      <c r="V2395" s="9"/>
      <c r="W2395" s="9"/>
      <c r="X2395" s="10" t="e">
        <f>VLOOKUP(W2395,[1]definitions_list_lookup!$V$12:$W$15,2,FALSE)</f>
        <v>#N/A</v>
      </c>
      <c r="Y2395" s="5"/>
      <c r="Z2395" s="17" t="e">
        <f>VLOOKUP(Y2395,[1]definitions_list_lookup!$AT$3:$AU$5,2,FALSE)</f>
        <v>#N/A</v>
      </c>
      <c r="AA2395" s="52"/>
      <c r="AC2395" s="9"/>
      <c r="AE2395" s="10" t="e">
        <f>VLOOKUP(AD2395,[1]definitions_list_lookup!$Y$12:$Z$15,2,FALSE)</f>
        <v>#N/A</v>
      </c>
      <c r="AF2395" s="5"/>
      <c r="AG2395" s="17" t="e">
        <f>VLOOKUP(AF2395,[1]definitions_list_lookup!$AT$3:$AU$5,2,FALSE)</f>
        <v>#N/A</v>
      </c>
      <c r="AI2395" s="2"/>
      <c r="AJ2395" s="2"/>
      <c r="AK2395" s="54"/>
      <c r="AL2395" s="54"/>
      <c r="AM2395" s="54"/>
      <c r="AN2395" s="54"/>
      <c r="AO2395" s="54"/>
      <c r="AP2395" s="54"/>
      <c r="AQ2395" s="54"/>
      <c r="AR2395" s="54"/>
      <c r="AS2395" s="54"/>
      <c r="AT2395" s="55"/>
      <c r="AU2395" s="55"/>
      <c r="AV2395" s="55"/>
      <c r="AW2395" s="55"/>
      <c r="AX2395" s="56" t="e">
        <f t="shared" si="84"/>
        <v>#DIV/0!</v>
      </c>
      <c r="AY2395" s="56" t="e">
        <f t="shared" si="85"/>
        <v>#DIV/0!</v>
      </c>
      <c r="AZ2395" s="56" t="e">
        <f t="shared" si="86"/>
        <v>#DIV/0!</v>
      </c>
      <c r="BA2395" s="56" t="e">
        <f t="shared" si="87"/>
        <v>#DIV/0!</v>
      </c>
      <c r="BB2395" s="56" t="e">
        <f t="shared" si="88"/>
        <v>#DIV/0!</v>
      </c>
      <c r="BC2395" s="57" t="e">
        <f t="shared" si="89"/>
        <v>#DIV/0!</v>
      </c>
      <c r="BD2395" s="58" t="e">
        <f t="shared" si="90"/>
        <v>#DIV/0!</v>
      </c>
      <c r="BI2395" s="9" t="e">
        <f>VLOOKUP(BH2395,[1]definitions_list_lookup!$AB$12:$AC$17,2,FALSE)</f>
        <v>#N/A</v>
      </c>
    </row>
    <row r="2396" spans="1:61">
      <c r="A2396" s="8"/>
      <c r="D2396" s="9" t="s">
        <v>10</v>
      </c>
      <c r="G2396" s="10" t="str">
        <f t="shared" si="91"/>
        <v>-</v>
      </c>
      <c r="J2396" s="49" t="e">
        <f>IF(((VLOOKUP($G2396,[1]Depth_Lookup!$A$3:$J$561,9,FALSE))-(I2396/100))&gt;=0,"Good","Too Long")</f>
        <v>#N/A</v>
      </c>
      <c r="K2396" s="50" t="e">
        <f>(VLOOKUP($G2396,[1]Depth_Lookup!$A$3:$J$561,10,FALSE))+(H2396/100)</f>
        <v>#N/A</v>
      </c>
      <c r="L2396" s="50" t="e">
        <f>(VLOOKUP($G2396,[1]Depth_Lookup!$A$3:$J$561,10,FALSE))+(I2396/100)</f>
        <v>#N/A</v>
      </c>
      <c r="R2396" s="9"/>
      <c r="S2396" s="17"/>
      <c r="U2396" s="5"/>
      <c r="V2396" s="9"/>
      <c r="W2396" s="9"/>
      <c r="X2396" s="10" t="e">
        <f>VLOOKUP(W2396,[1]definitions_list_lookup!$V$12:$W$15,2,FALSE)</f>
        <v>#N/A</v>
      </c>
      <c r="Y2396" s="5"/>
      <c r="Z2396" s="17" t="e">
        <f>VLOOKUP(Y2396,[1]definitions_list_lookup!$AT$3:$AU$5,2,FALSE)</f>
        <v>#N/A</v>
      </c>
      <c r="AA2396" s="52"/>
      <c r="AC2396" s="9"/>
      <c r="AE2396" s="10" t="e">
        <f>VLOOKUP(AD2396,[1]definitions_list_lookup!$Y$12:$Z$15,2,FALSE)</f>
        <v>#N/A</v>
      </c>
      <c r="AF2396" s="5"/>
      <c r="AG2396" s="17" t="e">
        <f>VLOOKUP(AF2396,[1]definitions_list_lookup!$AT$3:$AU$5,2,FALSE)</f>
        <v>#N/A</v>
      </c>
      <c r="AI2396" s="2"/>
      <c r="AJ2396" s="2"/>
      <c r="AK2396" s="54"/>
      <c r="AL2396" s="54"/>
      <c r="AM2396" s="54"/>
      <c r="AN2396" s="54"/>
      <c r="AO2396" s="54"/>
      <c r="AP2396" s="54"/>
      <c r="AQ2396" s="54"/>
      <c r="AR2396" s="54"/>
      <c r="AS2396" s="54"/>
      <c r="AT2396" s="55"/>
      <c r="AU2396" s="55"/>
      <c r="AV2396" s="55"/>
      <c r="AW2396" s="55"/>
      <c r="AX2396" s="56" t="e">
        <f t="shared" si="84"/>
        <v>#DIV/0!</v>
      </c>
      <c r="AY2396" s="56" t="e">
        <f t="shared" si="85"/>
        <v>#DIV/0!</v>
      </c>
      <c r="AZ2396" s="56" t="e">
        <f t="shared" si="86"/>
        <v>#DIV/0!</v>
      </c>
      <c r="BA2396" s="56" t="e">
        <f t="shared" si="87"/>
        <v>#DIV/0!</v>
      </c>
      <c r="BB2396" s="56" t="e">
        <f t="shared" si="88"/>
        <v>#DIV/0!</v>
      </c>
      <c r="BC2396" s="57" t="e">
        <f t="shared" si="89"/>
        <v>#DIV/0!</v>
      </c>
      <c r="BD2396" s="58" t="e">
        <f t="shared" si="90"/>
        <v>#DIV/0!</v>
      </c>
      <c r="BI2396" s="9" t="e">
        <f>VLOOKUP(BH2396,[1]definitions_list_lookup!$AB$12:$AC$17,2,FALSE)</f>
        <v>#N/A</v>
      </c>
    </row>
    <row r="2397" spans="1:61">
      <c r="A2397" s="8"/>
      <c r="D2397" s="9" t="s">
        <v>10</v>
      </c>
      <c r="G2397" s="10" t="str">
        <f t="shared" si="91"/>
        <v>-</v>
      </c>
      <c r="J2397" s="49" t="e">
        <f>IF(((VLOOKUP($G2397,[1]Depth_Lookup!$A$3:$J$561,9,FALSE))-(I2397/100))&gt;=0,"Good","Too Long")</f>
        <v>#N/A</v>
      </c>
      <c r="K2397" s="50" t="e">
        <f>(VLOOKUP($G2397,[1]Depth_Lookup!$A$3:$J$561,10,FALSE))+(H2397/100)</f>
        <v>#N/A</v>
      </c>
      <c r="L2397" s="50" t="e">
        <f>(VLOOKUP($G2397,[1]Depth_Lookup!$A$3:$J$561,10,FALSE))+(I2397/100)</f>
        <v>#N/A</v>
      </c>
      <c r="R2397" s="9"/>
      <c r="S2397" s="17"/>
      <c r="U2397" s="5"/>
      <c r="V2397" s="9"/>
      <c r="W2397" s="9"/>
      <c r="X2397" s="10" t="e">
        <f>VLOOKUP(W2397,[1]definitions_list_lookup!$V$12:$W$15,2,FALSE)</f>
        <v>#N/A</v>
      </c>
      <c r="Y2397" s="5"/>
      <c r="Z2397" s="17" t="e">
        <f>VLOOKUP(Y2397,[1]definitions_list_lookup!$AT$3:$AU$5,2,FALSE)</f>
        <v>#N/A</v>
      </c>
      <c r="AA2397" s="52"/>
      <c r="AC2397" s="9"/>
      <c r="AE2397" s="10" t="e">
        <f>VLOOKUP(AD2397,[1]definitions_list_lookup!$Y$12:$Z$15,2,FALSE)</f>
        <v>#N/A</v>
      </c>
      <c r="AF2397" s="5"/>
      <c r="AG2397" s="17" t="e">
        <f>VLOOKUP(AF2397,[1]definitions_list_lookup!$AT$3:$AU$5,2,FALSE)</f>
        <v>#N/A</v>
      </c>
      <c r="AI2397" s="2"/>
      <c r="AJ2397" s="2"/>
      <c r="AK2397" s="54"/>
      <c r="AL2397" s="54"/>
      <c r="AM2397" s="54"/>
      <c r="AN2397" s="54"/>
      <c r="AO2397" s="54"/>
      <c r="AP2397" s="54"/>
      <c r="AQ2397" s="54"/>
      <c r="AR2397" s="54"/>
      <c r="AS2397" s="54"/>
      <c r="AT2397" s="55"/>
      <c r="AU2397" s="55"/>
      <c r="AV2397" s="55"/>
      <c r="AW2397" s="55"/>
      <c r="AX2397" s="56" t="e">
        <f t="shared" ref="AX2397:AX2406" si="92">+(IF($AU2397&lt;$AW2397,((MIN($AW2397,$AU2397)+(DEGREES(ATAN((TAN(RADIANS($AV2397))/((TAN(RADIANS($AT2397))*SIN(RADIANS(ABS($AU2397-$AW2397))))))-(COS(RADIANS(ABS($AU2397-$AW2397)))/SIN(RADIANS(ABS($AU2397-$AW2397)))))))-180)),((MAX($AW2397,$AU2397)-(DEGREES(ATAN((TAN(RADIANS($AV2397))/((TAN(RADIANS($AT2397))*SIN(RADIANS(ABS($AU2397-$AW2397))))))-(COS(RADIANS(ABS($AU2397-$AW2397)))/SIN(RADIANS(ABS($AU2397-$AW2397)))))))-180))))</f>
        <v>#DIV/0!</v>
      </c>
      <c r="AY2397" s="56" t="e">
        <f t="shared" ref="AY2397:AY2406" si="93">IF($AX2397&gt;0,$AX2397,360+$AX2397)</f>
        <v>#DIV/0!</v>
      </c>
      <c r="AZ2397" s="56" t="e">
        <f t="shared" ref="AZ2397:AZ2406" si="94">+ABS(DEGREES(ATAN((COS(RADIANS(ABS($AX2397+180-(IF($AU2397&gt;$AW2397,MAX($AV2397,$AU2397),MIN($AU2397,$AW2397))))))/(TAN(RADIANS($AT2397)))))))</f>
        <v>#DIV/0!</v>
      </c>
      <c r="BA2397" s="56" t="e">
        <f t="shared" ref="BA2397:BA2406" si="95">+IF(($AX2397+90)&gt;0,$AX2397+90,$AX2397+450)</f>
        <v>#DIV/0!</v>
      </c>
      <c r="BB2397" s="56" t="e">
        <f t="shared" ref="BB2397:BB2406" si="96">-$AZ2397+90</f>
        <v>#DIV/0!</v>
      </c>
      <c r="BC2397" s="57" t="e">
        <f t="shared" ref="BC2397:BC2406" si="97">IF(($AY2397&lt;180),$AY2397+180,$AY2397-180)</f>
        <v>#DIV/0!</v>
      </c>
      <c r="BD2397" s="58" t="e">
        <f t="shared" ref="BD2397:BD2406" si="98">-$AZ2397+90</f>
        <v>#DIV/0!</v>
      </c>
      <c r="BI2397" s="9" t="e">
        <f>VLOOKUP(BH2397,[1]definitions_list_lookup!$AB$12:$AC$17,2,FALSE)</f>
        <v>#N/A</v>
      </c>
    </row>
    <row r="2398" spans="1:61">
      <c r="A2398" s="8"/>
      <c r="D2398" s="9" t="s">
        <v>10</v>
      </c>
      <c r="G2398" s="10" t="str">
        <f t="shared" si="91"/>
        <v>-</v>
      </c>
      <c r="J2398" s="49" t="e">
        <f>IF(((VLOOKUP($G2398,[1]Depth_Lookup!$A$3:$J$561,9,FALSE))-(I2398/100))&gt;=0,"Good","Too Long")</f>
        <v>#N/A</v>
      </c>
      <c r="K2398" s="50" t="e">
        <f>(VLOOKUP($G2398,[1]Depth_Lookup!$A$3:$J$561,10,FALSE))+(H2398/100)</f>
        <v>#N/A</v>
      </c>
      <c r="L2398" s="50" t="e">
        <f>(VLOOKUP($G2398,[1]Depth_Lookup!$A$3:$J$561,10,FALSE))+(I2398/100)</f>
        <v>#N/A</v>
      </c>
      <c r="R2398" s="9"/>
      <c r="S2398" s="17"/>
      <c r="U2398" s="5"/>
      <c r="V2398" s="9"/>
      <c r="W2398" s="9"/>
      <c r="X2398" s="10" t="e">
        <f>VLOOKUP(W2398,[1]definitions_list_lookup!$V$12:$W$15,2,FALSE)</f>
        <v>#N/A</v>
      </c>
      <c r="Y2398" s="5"/>
      <c r="Z2398" s="17" t="e">
        <f>VLOOKUP(Y2398,[1]definitions_list_lookup!$AT$3:$AU$5,2,FALSE)</f>
        <v>#N/A</v>
      </c>
      <c r="AA2398" s="52"/>
      <c r="AC2398" s="9"/>
      <c r="AE2398" s="10" t="e">
        <f>VLOOKUP(AD2398,[1]definitions_list_lookup!$Y$12:$Z$15,2,FALSE)</f>
        <v>#N/A</v>
      </c>
      <c r="AF2398" s="5"/>
      <c r="AG2398" s="17" t="e">
        <f>VLOOKUP(AF2398,[1]definitions_list_lookup!$AT$3:$AU$5,2,FALSE)</f>
        <v>#N/A</v>
      </c>
      <c r="AI2398" s="2"/>
      <c r="AJ2398" s="2"/>
      <c r="AK2398" s="54"/>
      <c r="AL2398" s="54"/>
      <c r="AM2398" s="54"/>
      <c r="AN2398" s="54"/>
      <c r="AO2398" s="54"/>
      <c r="AP2398" s="54"/>
      <c r="AQ2398" s="54"/>
      <c r="AR2398" s="54"/>
      <c r="AS2398" s="54"/>
      <c r="AT2398" s="55"/>
      <c r="AU2398" s="55"/>
      <c r="AV2398" s="55"/>
      <c r="AW2398" s="55"/>
      <c r="AX2398" s="56" t="e">
        <f t="shared" si="92"/>
        <v>#DIV/0!</v>
      </c>
      <c r="AY2398" s="56" t="e">
        <f t="shared" si="93"/>
        <v>#DIV/0!</v>
      </c>
      <c r="AZ2398" s="56" t="e">
        <f t="shared" si="94"/>
        <v>#DIV/0!</v>
      </c>
      <c r="BA2398" s="56" t="e">
        <f t="shared" si="95"/>
        <v>#DIV/0!</v>
      </c>
      <c r="BB2398" s="56" t="e">
        <f t="shared" si="96"/>
        <v>#DIV/0!</v>
      </c>
      <c r="BC2398" s="57" t="e">
        <f t="shared" si="97"/>
        <v>#DIV/0!</v>
      </c>
      <c r="BD2398" s="58" t="e">
        <f t="shared" si="98"/>
        <v>#DIV/0!</v>
      </c>
      <c r="BI2398" s="9" t="e">
        <f>VLOOKUP(BH2398,[1]definitions_list_lookup!$AB$12:$AC$17,2,FALSE)</f>
        <v>#N/A</v>
      </c>
    </row>
    <row r="2399" spans="1:61">
      <c r="A2399" s="8"/>
      <c r="D2399" s="9" t="s">
        <v>10</v>
      </c>
      <c r="G2399" s="10" t="str">
        <f t="shared" si="91"/>
        <v>-</v>
      </c>
      <c r="J2399" s="49" t="e">
        <f>IF(((VLOOKUP($G2399,[1]Depth_Lookup!$A$3:$J$561,9,FALSE))-(I2399/100))&gt;=0,"Good","Too Long")</f>
        <v>#N/A</v>
      </c>
      <c r="K2399" s="50" t="e">
        <f>(VLOOKUP($G2399,[1]Depth_Lookup!$A$3:$J$561,10,FALSE))+(H2399/100)</f>
        <v>#N/A</v>
      </c>
      <c r="L2399" s="50" t="e">
        <f>(VLOOKUP($G2399,[1]Depth_Lookup!$A$3:$J$561,10,FALSE))+(I2399/100)</f>
        <v>#N/A</v>
      </c>
      <c r="R2399" s="9"/>
      <c r="S2399" s="17"/>
      <c r="U2399" s="5"/>
      <c r="V2399" s="9"/>
      <c r="W2399" s="9"/>
      <c r="X2399" s="10" t="e">
        <f>VLOOKUP(W2399,[1]definitions_list_lookup!$V$12:$W$15,2,FALSE)</f>
        <v>#N/A</v>
      </c>
      <c r="Y2399" s="5"/>
      <c r="Z2399" s="17" t="e">
        <f>VLOOKUP(Y2399,[1]definitions_list_lookup!$AT$3:$AU$5,2,FALSE)</f>
        <v>#N/A</v>
      </c>
      <c r="AA2399" s="52"/>
      <c r="AC2399" s="9"/>
      <c r="AE2399" s="10" t="e">
        <f>VLOOKUP(AD2399,[1]definitions_list_lookup!$Y$12:$Z$15,2,FALSE)</f>
        <v>#N/A</v>
      </c>
      <c r="AF2399" s="5"/>
      <c r="AG2399" s="17" t="e">
        <f>VLOOKUP(AF2399,[1]definitions_list_lookup!$AT$3:$AU$5,2,FALSE)</f>
        <v>#N/A</v>
      </c>
      <c r="AI2399" s="2"/>
      <c r="AJ2399" s="2"/>
      <c r="AK2399" s="54"/>
      <c r="AL2399" s="54"/>
      <c r="AM2399" s="54"/>
      <c r="AN2399" s="54"/>
      <c r="AO2399" s="54"/>
      <c r="AP2399" s="54"/>
      <c r="AQ2399" s="54"/>
      <c r="AR2399" s="54"/>
      <c r="AS2399" s="54"/>
      <c r="AT2399" s="55"/>
      <c r="AU2399" s="55"/>
      <c r="AV2399" s="55"/>
      <c r="AW2399" s="55"/>
      <c r="AX2399" s="56" t="e">
        <f t="shared" si="92"/>
        <v>#DIV/0!</v>
      </c>
      <c r="AY2399" s="56" t="e">
        <f t="shared" si="93"/>
        <v>#DIV/0!</v>
      </c>
      <c r="AZ2399" s="56" t="e">
        <f t="shared" si="94"/>
        <v>#DIV/0!</v>
      </c>
      <c r="BA2399" s="56" t="e">
        <f t="shared" si="95"/>
        <v>#DIV/0!</v>
      </c>
      <c r="BB2399" s="56" t="e">
        <f t="shared" si="96"/>
        <v>#DIV/0!</v>
      </c>
      <c r="BC2399" s="57" t="e">
        <f t="shared" si="97"/>
        <v>#DIV/0!</v>
      </c>
      <c r="BD2399" s="58" t="e">
        <f t="shared" si="98"/>
        <v>#DIV/0!</v>
      </c>
      <c r="BI2399" s="9" t="e">
        <f>VLOOKUP(BH2399,[1]definitions_list_lookup!$AB$12:$AC$17,2,FALSE)</f>
        <v>#N/A</v>
      </c>
    </row>
    <row r="2400" spans="1:61">
      <c r="A2400" s="8"/>
      <c r="D2400" s="9" t="s">
        <v>10</v>
      </c>
      <c r="G2400" s="10" t="str">
        <f t="shared" si="91"/>
        <v>-</v>
      </c>
      <c r="J2400" s="49" t="e">
        <f>IF(((VLOOKUP($G2400,[1]Depth_Lookup!$A$3:$J$561,9,FALSE))-(I2400/100))&gt;=0,"Good","Too Long")</f>
        <v>#N/A</v>
      </c>
      <c r="K2400" s="50" t="e">
        <f>(VLOOKUP($G2400,[1]Depth_Lookup!$A$3:$J$561,10,FALSE))+(H2400/100)</f>
        <v>#N/A</v>
      </c>
      <c r="L2400" s="50" t="e">
        <f>(VLOOKUP($G2400,[1]Depth_Lookup!$A$3:$J$561,10,FALSE))+(I2400/100)</f>
        <v>#N/A</v>
      </c>
      <c r="R2400" s="9"/>
      <c r="S2400" s="17"/>
      <c r="U2400" s="5"/>
      <c r="V2400" s="9"/>
      <c r="W2400" s="9"/>
      <c r="X2400" s="10" t="e">
        <f>VLOOKUP(W2400,[1]definitions_list_lookup!$V$12:$W$15,2,FALSE)</f>
        <v>#N/A</v>
      </c>
      <c r="Y2400" s="5"/>
      <c r="Z2400" s="17" t="e">
        <f>VLOOKUP(Y2400,[1]definitions_list_lookup!$AT$3:$AU$5,2,FALSE)</f>
        <v>#N/A</v>
      </c>
      <c r="AA2400" s="52"/>
      <c r="AC2400" s="9"/>
      <c r="AE2400" s="10" t="e">
        <f>VLOOKUP(AD2400,[1]definitions_list_lookup!$Y$12:$Z$15,2,FALSE)</f>
        <v>#N/A</v>
      </c>
      <c r="AF2400" s="5"/>
      <c r="AG2400" s="17" t="e">
        <f>VLOOKUP(AF2400,[1]definitions_list_lookup!$AT$3:$AU$5,2,FALSE)</f>
        <v>#N/A</v>
      </c>
      <c r="AI2400" s="2"/>
      <c r="AJ2400" s="2"/>
      <c r="AK2400" s="54"/>
      <c r="AL2400" s="54"/>
      <c r="AM2400" s="54"/>
      <c r="AN2400" s="54"/>
      <c r="AO2400" s="54"/>
      <c r="AP2400" s="54"/>
      <c r="AQ2400" s="54"/>
      <c r="AR2400" s="54"/>
      <c r="AS2400" s="54"/>
      <c r="AT2400" s="55"/>
      <c r="AU2400" s="55"/>
      <c r="AV2400" s="55"/>
      <c r="AW2400" s="55"/>
      <c r="AX2400" s="56" t="e">
        <f t="shared" si="92"/>
        <v>#DIV/0!</v>
      </c>
      <c r="AY2400" s="56" t="e">
        <f t="shared" si="93"/>
        <v>#DIV/0!</v>
      </c>
      <c r="AZ2400" s="56" t="e">
        <f t="shared" si="94"/>
        <v>#DIV/0!</v>
      </c>
      <c r="BA2400" s="56" t="e">
        <f t="shared" si="95"/>
        <v>#DIV/0!</v>
      </c>
      <c r="BB2400" s="56" t="e">
        <f t="shared" si="96"/>
        <v>#DIV/0!</v>
      </c>
      <c r="BC2400" s="57" t="e">
        <f t="shared" si="97"/>
        <v>#DIV/0!</v>
      </c>
      <c r="BD2400" s="58" t="e">
        <f t="shared" si="98"/>
        <v>#DIV/0!</v>
      </c>
      <c r="BI2400" s="9" t="e">
        <f>VLOOKUP(BH2400,[1]definitions_list_lookup!$AB$12:$AC$17,2,FALSE)</f>
        <v>#N/A</v>
      </c>
    </row>
    <row r="2401" spans="1:61">
      <c r="A2401" s="8"/>
      <c r="D2401" s="9" t="s">
        <v>10</v>
      </c>
      <c r="G2401" s="10" t="str">
        <f t="shared" si="91"/>
        <v>-</v>
      </c>
      <c r="J2401" s="49" t="e">
        <f>IF(((VLOOKUP($G2401,[1]Depth_Lookup!$A$3:$J$561,9,FALSE))-(I2401/100))&gt;=0,"Good","Too Long")</f>
        <v>#N/A</v>
      </c>
      <c r="K2401" s="50" t="e">
        <f>(VLOOKUP($G2401,[1]Depth_Lookup!$A$3:$J$561,10,FALSE))+(H2401/100)</f>
        <v>#N/A</v>
      </c>
      <c r="L2401" s="50" t="e">
        <f>(VLOOKUP($G2401,[1]Depth_Lookup!$A$3:$J$561,10,FALSE))+(I2401/100)</f>
        <v>#N/A</v>
      </c>
      <c r="R2401" s="9"/>
      <c r="S2401" s="17"/>
      <c r="U2401" s="5"/>
      <c r="V2401" s="9"/>
      <c r="W2401" s="9"/>
      <c r="X2401" s="10" t="e">
        <f>VLOOKUP(W2401,[1]definitions_list_lookup!$V$12:$W$15,2,FALSE)</f>
        <v>#N/A</v>
      </c>
      <c r="Y2401" s="5"/>
      <c r="Z2401" s="17" t="e">
        <f>VLOOKUP(Y2401,[1]definitions_list_lookup!$AT$3:$AU$5,2,FALSE)</f>
        <v>#N/A</v>
      </c>
      <c r="AA2401" s="52"/>
      <c r="AC2401" s="9"/>
      <c r="AE2401" s="10" t="e">
        <f>VLOOKUP(AD2401,[1]definitions_list_lookup!$Y$12:$Z$15,2,FALSE)</f>
        <v>#N/A</v>
      </c>
      <c r="AF2401" s="5"/>
      <c r="AG2401" s="17" t="e">
        <f>VLOOKUP(AF2401,[1]definitions_list_lookup!$AT$3:$AU$5,2,FALSE)</f>
        <v>#N/A</v>
      </c>
      <c r="AI2401" s="2"/>
      <c r="AJ2401" s="2"/>
      <c r="AK2401" s="54"/>
      <c r="AL2401" s="54"/>
      <c r="AM2401" s="54"/>
      <c r="AN2401" s="54"/>
      <c r="AO2401" s="54"/>
      <c r="AP2401" s="54"/>
      <c r="AQ2401" s="54"/>
      <c r="AR2401" s="54"/>
      <c r="AS2401" s="54"/>
      <c r="AT2401" s="55"/>
      <c r="AU2401" s="55"/>
      <c r="AV2401" s="55"/>
      <c r="AW2401" s="55"/>
      <c r="AX2401" s="56" t="e">
        <f t="shared" si="92"/>
        <v>#DIV/0!</v>
      </c>
      <c r="AY2401" s="56" t="e">
        <f t="shared" si="93"/>
        <v>#DIV/0!</v>
      </c>
      <c r="AZ2401" s="56" t="e">
        <f t="shared" si="94"/>
        <v>#DIV/0!</v>
      </c>
      <c r="BA2401" s="56" t="e">
        <f t="shared" si="95"/>
        <v>#DIV/0!</v>
      </c>
      <c r="BB2401" s="56" t="e">
        <f t="shared" si="96"/>
        <v>#DIV/0!</v>
      </c>
      <c r="BC2401" s="57" t="e">
        <f t="shared" si="97"/>
        <v>#DIV/0!</v>
      </c>
      <c r="BD2401" s="58" t="e">
        <f t="shared" si="98"/>
        <v>#DIV/0!</v>
      </c>
      <c r="BI2401" s="9" t="e">
        <f>VLOOKUP(BH2401,[1]definitions_list_lookup!$AB$12:$AC$17,2,FALSE)</f>
        <v>#N/A</v>
      </c>
    </row>
    <row r="2402" spans="1:61">
      <c r="A2402" s="8"/>
      <c r="D2402" s="9" t="s">
        <v>10</v>
      </c>
      <c r="G2402" s="10" t="str">
        <f t="shared" si="91"/>
        <v>-</v>
      </c>
      <c r="J2402" s="49" t="e">
        <f>IF(((VLOOKUP($G2402,[1]Depth_Lookup!$A$3:$J$561,9,FALSE))-(I2402/100))&gt;=0,"Good","Too Long")</f>
        <v>#N/A</v>
      </c>
      <c r="K2402" s="50" t="e">
        <f>(VLOOKUP($G2402,[1]Depth_Lookup!$A$3:$J$561,10,FALSE))+(H2402/100)</f>
        <v>#N/A</v>
      </c>
      <c r="L2402" s="50" t="e">
        <f>(VLOOKUP($G2402,[1]Depth_Lookup!$A$3:$J$561,10,FALSE))+(I2402/100)</f>
        <v>#N/A</v>
      </c>
      <c r="R2402" s="9"/>
      <c r="S2402" s="17"/>
      <c r="U2402" s="5"/>
      <c r="V2402" s="9"/>
      <c r="W2402" s="9"/>
      <c r="X2402" s="10" t="e">
        <f>VLOOKUP(W2402,[1]definitions_list_lookup!$V$12:$W$15,2,FALSE)</f>
        <v>#N/A</v>
      </c>
      <c r="Y2402" s="5"/>
      <c r="Z2402" s="17" t="e">
        <f>VLOOKUP(Y2402,[1]definitions_list_lookup!$AT$3:$AU$5,2,FALSE)</f>
        <v>#N/A</v>
      </c>
      <c r="AA2402" s="52"/>
      <c r="AC2402" s="9"/>
      <c r="AE2402" s="10" t="e">
        <f>VLOOKUP(AD2402,[1]definitions_list_lookup!$Y$12:$Z$15,2,FALSE)</f>
        <v>#N/A</v>
      </c>
      <c r="AF2402" s="5"/>
      <c r="AG2402" s="17" t="e">
        <f>VLOOKUP(AF2402,[1]definitions_list_lookup!$AT$3:$AU$5,2,FALSE)</f>
        <v>#N/A</v>
      </c>
      <c r="AI2402" s="2"/>
      <c r="AJ2402" s="2"/>
      <c r="AK2402" s="54"/>
      <c r="AL2402" s="54"/>
      <c r="AM2402" s="54"/>
      <c r="AN2402" s="54"/>
      <c r="AO2402" s="54"/>
      <c r="AP2402" s="54"/>
      <c r="AQ2402" s="54"/>
      <c r="AR2402" s="54"/>
      <c r="AS2402" s="54"/>
      <c r="AT2402" s="55"/>
      <c r="AU2402" s="55"/>
      <c r="AV2402" s="55"/>
      <c r="AW2402" s="55"/>
      <c r="AX2402" s="56" t="e">
        <f t="shared" si="92"/>
        <v>#DIV/0!</v>
      </c>
      <c r="AY2402" s="56" t="e">
        <f t="shared" si="93"/>
        <v>#DIV/0!</v>
      </c>
      <c r="AZ2402" s="56" t="e">
        <f t="shared" si="94"/>
        <v>#DIV/0!</v>
      </c>
      <c r="BA2402" s="56" t="e">
        <f t="shared" si="95"/>
        <v>#DIV/0!</v>
      </c>
      <c r="BB2402" s="56" t="e">
        <f t="shared" si="96"/>
        <v>#DIV/0!</v>
      </c>
      <c r="BC2402" s="57" t="e">
        <f t="shared" si="97"/>
        <v>#DIV/0!</v>
      </c>
      <c r="BD2402" s="58" t="e">
        <f t="shared" si="98"/>
        <v>#DIV/0!</v>
      </c>
      <c r="BI2402" s="9" t="e">
        <f>VLOOKUP(BH2402,[1]definitions_list_lookup!$AB$12:$AC$17,2,FALSE)</f>
        <v>#N/A</v>
      </c>
    </row>
    <row r="2403" spans="1:61">
      <c r="A2403" s="8"/>
      <c r="D2403" s="9" t="s">
        <v>10</v>
      </c>
      <c r="G2403" s="10" t="str">
        <f t="shared" si="91"/>
        <v>-</v>
      </c>
      <c r="J2403" s="49" t="e">
        <f>IF(((VLOOKUP($G2403,[1]Depth_Lookup!$A$3:$J$561,9,FALSE))-(I2403/100))&gt;=0,"Good","Too Long")</f>
        <v>#N/A</v>
      </c>
      <c r="K2403" s="50" t="e">
        <f>(VLOOKUP($G2403,[1]Depth_Lookup!$A$3:$J$561,10,FALSE))+(H2403/100)</f>
        <v>#N/A</v>
      </c>
      <c r="L2403" s="50" t="e">
        <f>(VLOOKUP($G2403,[1]Depth_Lookup!$A$3:$J$561,10,FALSE))+(I2403/100)</f>
        <v>#N/A</v>
      </c>
      <c r="R2403" s="9"/>
      <c r="S2403" s="17"/>
      <c r="U2403" s="5"/>
      <c r="V2403" s="9"/>
      <c r="W2403" s="9"/>
      <c r="X2403" s="10" t="e">
        <f>VLOOKUP(W2403,[1]definitions_list_lookup!$V$12:$W$15,2,FALSE)</f>
        <v>#N/A</v>
      </c>
      <c r="Y2403" s="5"/>
      <c r="Z2403" s="17" t="e">
        <f>VLOOKUP(Y2403,[1]definitions_list_lookup!$AT$3:$AU$5,2,FALSE)</f>
        <v>#N/A</v>
      </c>
      <c r="AA2403" s="52"/>
      <c r="AC2403" s="9"/>
      <c r="AE2403" s="10" t="e">
        <f>VLOOKUP(AD2403,[1]definitions_list_lookup!$Y$12:$Z$15,2,FALSE)</f>
        <v>#N/A</v>
      </c>
      <c r="AF2403" s="5"/>
      <c r="AG2403" s="17" t="e">
        <f>VLOOKUP(AF2403,[1]definitions_list_lookup!$AT$3:$AU$5,2,FALSE)</f>
        <v>#N/A</v>
      </c>
      <c r="AI2403" s="2"/>
      <c r="AJ2403" s="2"/>
      <c r="AK2403" s="54"/>
      <c r="AL2403" s="54"/>
      <c r="AM2403" s="54"/>
      <c r="AN2403" s="54"/>
      <c r="AO2403" s="54"/>
      <c r="AP2403" s="54"/>
      <c r="AQ2403" s="54"/>
      <c r="AR2403" s="54"/>
      <c r="AS2403" s="54"/>
      <c r="AT2403" s="55"/>
      <c r="AU2403" s="55"/>
      <c r="AV2403" s="55"/>
      <c r="AW2403" s="55"/>
      <c r="AX2403" s="56" t="e">
        <f t="shared" si="92"/>
        <v>#DIV/0!</v>
      </c>
      <c r="AY2403" s="56" t="e">
        <f t="shared" si="93"/>
        <v>#DIV/0!</v>
      </c>
      <c r="AZ2403" s="56" t="e">
        <f t="shared" si="94"/>
        <v>#DIV/0!</v>
      </c>
      <c r="BA2403" s="56" t="e">
        <f t="shared" si="95"/>
        <v>#DIV/0!</v>
      </c>
      <c r="BB2403" s="56" t="e">
        <f t="shared" si="96"/>
        <v>#DIV/0!</v>
      </c>
      <c r="BC2403" s="57" t="e">
        <f t="shared" si="97"/>
        <v>#DIV/0!</v>
      </c>
      <c r="BD2403" s="58" t="e">
        <f t="shared" si="98"/>
        <v>#DIV/0!</v>
      </c>
      <c r="BI2403" s="9" t="e">
        <f>VLOOKUP(BH2403,[1]definitions_list_lookup!$AB$12:$AC$17,2,FALSE)</f>
        <v>#N/A</v>
      </c>
    </row>
    <row r="2404" spans="1:61">
      <c r="A2404" s="8"/>
      <c r="D2404" s="9" t="s">
        <v>10</v>
      </c>
      <c r="G2404" s="10" t="str">
        <f t="shared" si="91"/>
        <v>-</v>
      </c>
      <c r="J2404" s="49" t="e">
        <f>IF(((VLOOKUP($G2404,[1]Depth_Lookup!$A$3:$J$561,9,FALSE))-(I2404/100))&gt;=0,"Good","Too Long")</f>
        <v>#N/A</v>
      </c>
      <c r="K2404" s="50" t="e">
        <f>(VLOOKUP($G2404,[1]Depth_Lookup!$A$3:$J$561,10,FALSE))+(H2404/100)</f>
        <v>#N/A</v>
      </c>
      <c r="L2404" s="50" t="e">
        <f>(VLOOKUP($G2404,[1]Depth_Lookup!$A$3:$J$561,10,FALSE))+(I2404/100)</f>
        <v>#N/A</v>
      </c>
      <c r="R2404" s="9"/>
      <c r="S2404" s="17"/>
      <c r="U2404" s="5"/>
      <c r="V2404" s="9"/>
      <c r="W2404" s="9"/>
      <c r="X2404" s="10" t="e">
        <f>VLOOKUP(W2404,[1]definitions_list_lookup!$V$12:$W$15,2,FALSE)</f>
        <v>#N/A</v>
      </c>
      <c r="Y2404" s="5"/>
      <c r="Z2404" s="17" t="e">
        <f>VLOOKUP(Y2404,[1]definitions_list_lookup!$AT$3:$AU$5,2,FALSE)</f>
        <v>#N/A</v>
      </c>
      <c r="AA2404" s="52"/>
      <c r="AC2404" s="9"/>
      <c r="AE2404" s="10" t="e">
        <f>VLOOKUP(AD2404,[1]definitions_list_lookup!$Y$12:$Z$15,2,FALSE)</f>
        <v>#N/A</v>
      </c>
      <c r="AF2404" s="5"/>
      <c r="AG2404" s="17" t="e">
        <f>VLOOKUP(AF2404,[1]definitions_list_lookup!$AT$3:$AU$5,2,FALSE)</f>
        <v>#N/A</v>
      </c>
      <c r="AI2404" s="2"/>
      <c r="AJ2404" s="2"/>
      <c r="AK2404" s="54"/>
      <c r="AL2404" s="54"/>
      <c r="AM2404" s="54"/>
      <c r="AN2404" s="54"/>
      <c r="AO2404" s="54"/>
      <c r="AP2404" s="54"/>
      <c r="AQ2404" s="54"/>
      <c r="AR2404" s="54"/>
      <c r="AS2404" s="54"/>
      <c r="AT2404" s="55"/>
      <c r="AU2404" s="55"/>
      <c r="AV2404" s="55"/>
      <c r="AW2404" s="55"/>
      <c r="AX2404" s="56" t="e">
        <f t="shared" si="92"/>
        <v>#DIV/0!</v>
      </c>
      <c r="AY2404" s="56" t="e">
        <f t="shared" si="93"/>
        <v>#DIV/0!</v>
      </c>
      <c r="AZ2404" s="56" t="e">
        <f t="shared" si="94"/>
        <v>#DIV/0!</v>
      </c>
      <c r="BA2404" s="56" t="e">
        <f t="shared" si="95"/>
        <v>#DIV/0!</v>
      </c>
      <c r="BB2404" s="56" t="e">
        <f t="shared" si="96"/>
        <v>#DIV/0!</v>
      </c>
      <c r="BC2404" s="57" t="e">
        <f t="shared" si="97"/>
        <v>#DIV/0!</v>
      </c>
      <c r="BD2404" s="58" t="e">
        <f t="shared" si="98"/>
        <v>#DIV/0!</v>
      </c>
      <c r="BI2404" s="9" t="e">
        <f>VLOOKUP(BH2404,[1]definitions_list_lookup!$AB$12:$AC$17,2,FALSE)</f>
        <v>#N/A</v>
      </c>
    </row>
    <row r="2405" spans="1:61">
      <c r="A2405" s="8"/>
      <c r="D2405" s="9" t="s">
        <v>10</v>
      </c>
      <c r="G2405" s="10" t="str">
        <f t="shared" si="91"/>
        <v>-</v>
      </c>
      <c r="J2405" s="49" t="e">
        <f>IF(((VLOOKUP($G2405,[1]Depth_Lookup!$A$3:$J$561,9,FALSE))-(I2405/100))&gt;=0,"Good","Too Long")</f>
        <v>#N/A</v>
      </c>
      <c r="K2405" s="50" t="e">
        <f>(VLOOKUP($G2405,[1]Depth_Lookup!$A$3:$J$561,10,FALSE))+(H2405/100)</f>
        <v>#N/A</v>
      </c>
      <c r="L2405" s="50" t="e">
        <f>(VLOOKUP($G2405,[1]Depth_Lookup!$A$3:$J$561,10,FALSE))+(I2405/100)</f>
        <v>#N/A</v>
      </c>
      <c r="R2405" s="9"/>
      <c r="S2405" s="17"/>
      <c r="U2405" s="5"/>
      <c r="V2405" s="9"/>
      <c r="W2405" s="9"/>
      <c r="X2405" s="10" t="e">
        <f>VLOOKUP(W2405,[1]definitions_list_lookup!$V$12:$W$15,2,FALSE)</f>
        <v>#N/A</v>
      </c>
      <c r="Y2405" s="5"/>
      <c r="Z2405" s="17" t="e">
        <f>VLOOKUP(Y2405,[1]definitions_list_lookup!$AT$3:$AU$5,2,FALSE)</f>
        <v>#N/A</v>
      </c>
      <c r="AA2405" s="52"/>
      <c r="AC2405" s="9"/>
      <c r="AE2405" s="10" t="e">
        <f>VLOOKUP(AD2405,[1]definitions_list_lookup!$Y$12:$Z$15,2,FALSE)</f>
        <v>#N/A</v>
      </c>
      <c r="AF2405" s="5"/>
      <c r="AG2405" s="17" t="e">
        <f>VLOOKUP(AF2405,[1]definitions_list_lookup!$AT$3:$AU$5,2,FALSE)</f>
        <v>#N/A</v>
      </c>
      <c r="AI2405" s="2"/>
      <c r="AJ2405" s="2"/>
      <c r="AK2405" s="54"/>
      <c r="AL2405" s="54"/>
      <c r="AM2405" s="54"/>
      <c r="AN2405" s="54"/>
      <c r="AO2405" s="54"/>
      <c r="AP2405" s="54"/>
      <c r="AQ2405" s="54"/>
      <c r="AR2405" s="54"/>
      <c r="AS2405" s="54"/>
      <c r="AT2405" s="55"/>
      <c r="AU2405" s="55"/>
      <c r="AV2405" s="55"/>
      <c r="AW2405" s="55"/>
      <c r="AX2405" s="56" t="e">
        <f t="shared" si="92"/>
        <v>#DIV/0!</v>
      </c>
      <c r="AY2405" s="56" t="e">
        <f t="shared" si="93"/>
        <v>#DIV/0!</v>
      </c>
      <c r="AZ2405" s="56" t="e">
        <f t="shared" si="94"/>
        <v>#DIV/0!</v>
      </c>
      <c r="BA2405" s="56" t="e">
        <f t="shared" si="95"/>
        <v>#DIV/0!</v>
      </c>
      <c r="BB2405" s="56" t="e">
        <f t="shared" si="96"/>
        <v>#DIV/0!</v>
      </c>
      <c r="BC2405" s="57" t="e">
        <f t="shared" si="97"/>
        <v>#DIV/0!</v>
      </c>
      <c r="BD2405" s="58" t="e">
        <f t="shared" si="98"/>
        <v>#DIV/0!</v>
      </c>
      <c r="BI2405" s="9" t="e">
        <f>VLOOKUP(BH2405,[1]definitions_list_lookup!$AB$12:$AC$17,2,FALSE)</f>
        <v>#N/A</v>
      </c>
    </row>
    <row r="2406" spans="1:61">
      <c r="A2406" s="8"/>
      <c r="D2406" s="9" t="s">
        <v>10</v>
      </c>
      <c r="G2406" s="10" t="str">
        <f t="shared" si="91"/>
        <v>-</v>
      </c>
      <c r="J2406" s="49" t="e">
        <f>IF(((VLOOKUP($G2406,[1]Depth_Lookup!$A$3:$J$561,9,FALSE))-(I2406/100))&gt;=0,"Good","Too Long")</f>
        <v>#N/A</v>
      </c>
      <c r="K2406" s="50" t="e">
        <f>(VLOOKUP($G2406,[1]Depth_Lookup!$A$3:$J$561,10,FALSE))+(H2406/100)</f>
        <v>#N/A</v>
      </c>
      <c r="L2406" s="50" t="e">
        <f>(VLOOKUP($G2406,[1]Depth_Lookup!$A$3:$J$561,10,FALSE))+(I2406/100)</f>
        <v>#N/A</v>
      </c>
      <c r="R2406" s="9"/>
      <c r="S2406" s="17"/>
      <c r="U2406" s="5"/>
      <c r="V2406" s="9"/>
      <c r="W2406" s="9"/>
      <c r="X2406" s="10" t="e">
        <f>VLOOKUP(W2406,[1]definitions_list_lookup!$V$12:$W$15,2,FALSE)</f>
        <v>#N/A</v>
      </c>
      <c r="Y2406" s="5"/>
      <c r="Z2406" s="17" t="e">
        <f>VLOOKUP(Y2406,[1]definitions_list_lookup!$AT$3:$AU$5,2,FALSE)</f>
        <v>#N/A</v>
      </c>
      <c r="AA2406" s="52"/>
      <c r="AC2406" s="9"/>
      <c r="AE2406" s="10" t="e">
        <f>VLOOKUP(AD2406,[1]definitions_list_lookup!$Y$12:$Z$15,2,FALSE)</f>
        <v>#N/A</v>
      </c>
      <c r="AF2406" s="5"/>
      <c r="AG2406" s="17" t="e">
        <f>VLOOKUP(AF2406,[1]definitions_list_lookup!$AT$3:$AU$5,2,FALSE)</f>
        <v>#N/A</v>
      </c>
      <c r="AI2406" s="2"/>
      <c r="AJ2406" s="2"/>
      <c r="AK2406" s="54"/>
      <c r="AL2406" s="54"/>
      <c r="AM2406" s="54"/>
      <c r="AN2406" s="54"/>
      <c r="AO2406" s="54"/>
      <c r="AP2406" s="54"/>
      <c r="AQ2406" s="54"/>
      <c r="AR2406" s="54"/>
      <c r="AS2406" s="54"/>
      <c r="AT2406" s="55"/>
      <c r="AU2406" s="55"/>
      <c r="AV2406" s="55"/>
      <c r="AW2406" s="55"/>
      <c r="AX2406" s="56" t="e">
        <f t="shared" si="92"/>
        <v>#DIV/0!</v>
      </c>
      <c r="AY2406" s="56" t="e">
        <f t="shared" si="93"/>
        <v>#DIV/0!</v>
      </c>
      <c r="AZ2406" s="56" t="e">
        <f t="shared" si="94"/>
        <v>#DIV/0!</v>
      </c>
      <c r="BA2406" s="56" t="e">
        <f t="shared" si="95"/>
        <v>#DIV/0!</v>
      </c>
      <c r="BB2406" s="56" t="e">
        <f t="shared" si="96"/>
        <v>#DIV/0!</v>
      </c>
      <c r="BC2406" s="57" t="e">
        <f t="shared" si="97"/>
        <v>#DIV/0!</v>
      </c>
      <c r="BD2406" s="58" t="e">
        <f t="shared" si="98"/>
        <v>#DIV/0!</v>
      </c>
      <c r="BI2406" s="9" t="e">
        <f>VLOOKUP(BH2406,[1]definitions_list_lookup!$AB$12:$AC$17,2,FALSE)</f>
        <v>#N/A</v>
      </c>
    </row>
  </sheetData>
  <autoFilter ref="BE1:BE2406"/>
  <conditionalFormatting sqref="J2:J1048576">
    <cfRule type="cellIs" dxfId="861" priority="860" operator="equal">
      <formula>"Too Long"</formula>
    </cfRule>
  </conditionalFormatting>
  <conditionalFormatting sqref="J3:J2406">
    <cfRule type="cellIs" dxfId="860" priority="859" operator="equal">
      <formula>"Good"</formula>
    </cfRule>
  </conditionalFormatting>
  <pageMargins left="0.7" right="0.7" top="0.75" bottom="0.75" header="0.3" footer="0.3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0"/>
  <sheetViews>
    <sheetView topLeftCell="A386" workbookViewId="0">
      <selection activeCell="I387" sqref="I387"/>
    </sheetView>
  </sheetViews>
  <sheetFormatPr baseColWidth="10" defaultColWidth="11.5" defaultRowHeight="16" x14ac:dyDescent="0"/>
  <cols>
    <col min="1" max="1" width="14.5" style="274" customWidth="1"/>
    <col min="2" max="2" width="14.5" style="275" hidden="1" customWidth="1"/>
    <col min="3" max="7" width="14.5" style="276" hidden="1" customWidth="1"/>
    <col min="8" max="8" width="30.83203125" style="277" hidden="1" customWidth="1"/>
    <col min="9" max="9" width="12.6640625" style="287" customWidth="1"/>
    <col min="10" max="10" width="12.6640625" style="288" customWidth="1"/>
    <col min="11" max="1025" width="14.5" style="275" customWidth="1"/>
    <col min="1026" max="16384" width="11.5" style="276"/>
  </cols>
  <sheetData>
    <row r="1" spans="1:10">
      <c r="A1" s="274">
        <v>1</v>
      </c>
      <c r="B1" s="275">
        <v>2</v>
      </c>
      <c r="C1" s="276">
        <v>3</v>
      </c>
      <c r="D1" s="276">
        <v>4</v>
      </c>
      <c r="E1" s="276">
        <v>5</v>
      </c>
      <c r="F1" s="276">
        <v>6</v>
      </c>
      <c r="G1" s="276">
        <v>7</v>
      </c>
      <c r="H1" s="277">
        <v>8</v>
      </c>
      <c r="I1" s="278">
        <v>9</v>
      </c>
      <c r="J1" s="279">
        <v>10</v>
      </c>
    </row>
    <row r="2" spans="1:10" ht="33" thickBot="1">
      <c r="A2" s="274" t="s">
        <v>636</v>
      </c>
      <c r="B2" s="275" t="s">
        <v>637</v>
      </c>
      <c r="C2" s="276" t="s">
        <v>638</v>
      </c>
      <c r="D2" s="276" t="s">
        <v>639</v>
      </c>
      <c r="E2" s="276" t="s">
        <v>640</v>
      </c>
      <c r="F2" s="276" t="s">
        <v>641</v>
      </c>
      <c r="G2" s="276" t="s">
        <v>642</v>
      </c>
      <c r="H2" s="280" t="s">
        <v>5</v>
      </c>
      <c r="I2" s="281" t="s">
        <v>643</v>
      </c>
      <c r="J2" s="282" t="s">
        <v>644</v>
      </c>
    </row>
    <row r="3" spans="1:10" ht="17" thickTop="1">
      <c r="A3" s="274" t="s">
        <v>11</v>
      </c>
      <c r="B3" s="275">
        <v>5057</v>
      </c>
      <c r="C3" s="276">
        <v>8</v>
      </c>
      <c r="D3" s="276" t="s">
        <v>645</v>
      </c>
      <c r="E3" s="276">
        <v>1</v>
      </c>
      <c r="F3" s="276" t="s">
        <v>646</v>
      </c>
      <c r="G3" s="276">
        <v>1</v>
      </c>
      <c r="H3" s="283" t="s">
        <v>647</v>
      </c>
      <c r="I3" s="284">
        <v>0.51</v>
      </c>
      <c r="J3" s="285">
        <v>0</v>
      </c>
    </row>
    <row r="4" spans="1:10">
      <c r="A4" s="274" t="s">
        <v>12</v>
      </c>
      <c r="B4" s="275">
        <v>5057</v>
      </c>
      <c r="C4" s="276">
        <v>8</v>
      </c>
      <c r="D4" s="276" t="s">
        <v>645</v>
      </c>
      <c r="E4" s="276">
        <v>2</v>
      </c>
      <c r="F4" s="276" t="s">
        <v>646</v>
      </c>
      <c r="G4" s="276">
        <v>1</v>
      </c>
      <c r="H4" s="283" t="s">
        <v>648</v>
      </c>
      <c r="I4" s="284">
        <v>0.86499999999999999</v>
      </c>
      <c r="J4" s="285">
        <v>1.3</v>
      </c>
    </row>
    <row r="5" spans="1:10">
      <c r="A5" s="274" t="s">
        <v>13</v>
      </c>
      <c r="B5" s="275">
        <v>5057</v>
      </c>
      <c r="C5" s="276">
        <v>8</v>
      </c>
      <c r="D5" s="276" t="s">
        <v>645</v>
      </c>
      <c r="E5" s="276">
        <v>3</v>
      </c>
      <c r="F5" s="276" t="s">
        <v>646</v>
      </c>
      <c r="G5" s="276">
        <v>1</v>
      </c>
      <c r="H5" s="283" t="s">
        <v>649</v>
      </c>
      <c r="I5" s="284">
        <v>0.75</v>
      </c>
      <c r="J5" s="285">
        <v>2.6</v>
      </c>
    </row>
    <row r="6" spans="1:10">
      <c r="A6" s="274" t="s">
        <v>14</v>
      </c>
      <c r="B6" s="275">
        <v>5057</v>
      </c>
      <c r="C6" s="276">
        <v>8</v>
      </c>
      <c r="D6" s="276" t="s">
        <v>645</v>
      </c>
      <c r="E6" s="276">
        <v>3</v>
      </c>
      <c r="F6" s="276" t="s">
        <v>646</v>
      </c>
      <c r="G6" s="276">
        <v>2</v>
      </c>
      <c r="H6" s="283" t="s">
        <v>650</v>
      </c>
      <c r="I6" s="284">
        <v>0.45500000000000002</v>
      </c>
      <c r="J6" s="285">
        <v>3.35</v>
      </c>
    </row>
    <row r="7" spans="1:10">
      <c r="A7" s="274" t="s">
        <v>15</v>
      </c>
      <c r="B7" s="286">
        <v>5057</v>
      </c>
      <c r="C7" s="276">
        <v>8</v>
      </c>
      <c r="D7" s="276" t="s">
        <v>645</v>
      </c>
      <c r="E7" s="276">
        <v>4</v>
      </c>
      <c r="F7" s="276" t="s">
        <v>646</v>
      </c>
      <c r="G7" s="276">
        <v>1</v>
      </c>
      <c r="H7" s="283" t="s">
        <v>651</v>
      </c>
      <c r="I7" s="284">
        <v>0.86499999999999999</v>
      </c>
      <c r="J7" s="285">
        <v>5.6</v>
      </c>
    </row>
    <row r="8" spans="1:10">
      <c r="A8" s="274" t="s">
        <v>16</v>
      </c>
      <c r="B8" s="275">
        <v>5057</v>
      </c>
      <c r="C8" s="276">
        <v>8</v>
      </c>
      <c r="D8" s="276" t="s">
        <v>645</v>
      </c>
      <c r="E8" s="276">
        <v>4</v>
      </c>
      <c r="F8" s="276" t="s">
        <v>646</v>
      </c>
      <c r="G8" s="276">
        <v>2</v>
      </c>
      <c r="H8" s="283" t="s">
        <v>652</v>
      </c>
      <c r="I8" s="284">
        <v>0.93</v>
      </c>
      <c r="J8" s="285">
        <v>6.4649999999999999</v>
      </c>
    </row>
    <row r="9" spans="1:10">
      <c r="A9" s="274" t="s">
        <v>17</v>
      </c>
      <c r="B9" s="275">
        <v>5057</v>
      </c>
      <c r="C9" s="276">
        <v>8</v>
      </c>
      <c r="D9" s="276" t="s">
        <v>645</v>
      </c>
      <c r="E9" s="276">
        <v>5</v>
      </c>
      <c r="F9" s="276" t="s">
        <v>646</v>
      </c>
      <c r="G9" s="276">
        <v>1</v>
      </c>
      <c r="H9" s="283" t="s">
        <v>653</v>
      </c>
      <c r="I9" s="284">
        <v>0.875</v>
      </c>
      <c r="J9" s="285">
        <v>7.1</v>
      </c>
    </row>
    <row r="10" spans="1:10">
      <c r="A10" s="274" t="s">
        <v>18</v>
      </c>
      <c r="B10" s="275">
        <v>5057</v>
      </c>
      <c r="C10" s="276">
        <v>8</v>
      </c>
      <c r="D10" s="276" t="s">
        <v>645</v>
      </c>
      <c r="E10" s="276">
        <v>5</v>
      </c>
      <c r="F10" s="276" t="s">
        <v>646</v>
      </c>
      <c r="G10" s="276">
        <v>2</v>
      </c>
      <c r="H10" s="283" t="s">
        <v>654</v>
      </c>
      <c r="I10" s="284">
        <v>0.46500000000000002</v>
      </c>
      <c r="J10" s="285">
        <v>7.9749999999999996</v>
      </c>
    </row>
    <row r="11" spans="1:10">
      <c r="A11" s="274" t="s">
        <v>19</v>
      </c>
      <c r="B11" s="275">
        <v>5057</v>
      </c>
      <c r="C11" s="276">
        <v>8</v>
      </c>
      <c r="D11" s="276" t="s">
        <v>645</v>
      </c>
      <c r="E11" s="276">
        <v>6</v>
      </c>
      <c r="F11" s="276" t="s">
        <v>646</v>
      </c>
      <c r="G11" s="276">
        <v>1</v>
      </c>
      <c r="H11" s="283" t="s">
        <v>655</v>
      </c>
      <c r="I11" s="284">
        <v>0.81499999999999995</v>
      </c>
      <c r="J11" s="285">
        <v>8.6</v>
      </c>
    </row>
    <row r="12" spans="1:10">
      <c r="A12" s="274" t="s">
        <v>20</v>
      </c>
      <c r="B12" s="275">
        <v>5057</v>
      </c>
      <c r="C12" s="276">
        <v>8</v>
      </c>
      <c r="D12" s="276" t="s">
        <v>645</v>
      </c>
      <c r="E12" s="276">
        <v>6</v>
      </c>
      <c r="F12" s="276" t="s">
        <v>646</v>
      </c>
      <c r="G12" s="276">
        <v>2</v>
      </c>
      <c r="H12" s="283" t="s">
        <v>656</v>
      </c>
      <c r="I12" s="284">
        <v>0.94499999999999995</v>
      </c>
      <c r="J12" s="285">
        <v>9.4149999999999991</v>
      </c>
    </row>
    <row r="13" spans="1:10">
      <c r="A13" s="274" t="s">
        <v>21</v>
      </c>
      <c r="B13" s="275">
        <v>5057</v>
      </c>
      <c r="C13" s="276">
        <v>8</v>
      </c>
      <c r="D13" s="276" t="s">
        <v>645</v>
      </c>
      <c r="E13" s="276">
        <v>7</v>
      </c>
      <c r="F13" s="276" t="s">
        <v>646</v>
      </c>
      <c r="G13" s="276">
        <v>1</v>
      </c>
      <c r="H13" s="283" t="s">
        <v>657</v>
      </c>
      <c r="I13" s="284">
        <v>0.58499999999999996</v>
      </c>
      <c r="J13" s="285">
        <v>10.1</v>
      </c>
    </row>
    <row r="14" spans="1:10">
      <c r="A14" s="274" t="s">
        <v>22</v>
      </c>
      <c r="B14" s="275">
        <v>5057</v>
      </c>
      <c r="C14" s="276">
        <v>8</v>
      </c>
      <c r="D14" s="276" t="s">
        <v>645</v>
      </c>
      <c r="E14" s="276">
        <v>7</v>
      </c>
      <c r="F14" s="276" t="s">
        <v>646</v>
      </c>
      <c r="G14" s="276">
        <v>2</v>
      </c>
      <c r="H14" s="283" t="s">
        <v>658</v>
      </c>
      <c r="I14" s="284">
        <v>0.85</v>
      </c>
      <c r="J14" s="285">
        <v>10.685</v>
      </c>
    </row>
    <row r="15" spans="1:10">
      <c r="A15" s="274" t="s">
        <v>23</v>
      </c>
      <c r="B15" s="275">
        <v>5057</v>
      </c>
      <c r="C15" s="276">
        <v>8</v>
      </c>
      <c r="D15" s="276" t="s">
        <v>645</v>
      </c>
      <c r="E15" s="276">
        <v>8</v>
      </c>
      <c r="F15" s="276" t="s">
        <v>646</v>
      </c>
      <c r="G15" s="276">
        <v>1</v>
      </c>
      <c r="H15" s="283" t="s">
        <v>659</v>
      </c>
      <c r="I15" s="284">
        <v>0.34</v>
      </c>
      <c r="J15" s="285">
        <v>11.6</v>
      </c>
    </row>
    <row r="16" spans="1:10">
      <c r="A16" s="274" t="s">
        <v>24</v>
      </c>
      <c r="B16" s="275">
        <v>5057</v>
      </c>
      <c r="C16" s="276">
        <v>8</v>
      </c>
      <c r="D16" s="276" t="s">
        <v>645</v>
      </c>
      <c r="E16" s="276">
        <v>9</v>
      </c>
      <c r="F16" s="276" t="s">
        <v>646</v>
      </c>
      <c r="G16" s="276">
        <v>1</v>
      </c>
      <c r="H16" s="283" t="s">
        <v>660</v>
      </c>
      <c r="I16" s="284">
        <v>0.94499999999999995</v>
      </c>
      <c r="J16" s="285">
        <v>12</v>
      </c>
    </row>
    <row r="17" spans="1:10">
      <c r="A17" s="274" t="s">
        <v>25</v>
      </c>
      <c r="B17" s="275">
        <v>5057</v>
      </c>
      <c r="C17" s="276">
        <v>8</v>
      </c>
      <c r="D17" s="276" t="s">
        <v>645</v>
      </c>
      <c r="E17" s="276">
        <v>9</v>
      </c>
      <c r="F17" s="276" t="s">
        <v>646</v>
      </c>
      <c r="G17" s="276">
        <v>2</v>
      </c>
      <c r="H17" s="283" t="s">
        <v>661</v>
      </c>
      <c r="I17" s="284">
        <v>0.95499999999999996</v>
      </c>
      <c r="J17" s="285">
        <v>12.945</v>
      </c>
    </row>
    <row r="18" spans="1:10">
      <c r="A18" s="274" t="s">
        <v>26</v>
      </c>
      <c r="B18" s="286">
        <v>5057</v>
      </c>
      <c r="C18" s="276">
        <v>8</v>
      </c>
      <c r="D18" s="276" t="s">
        <v>645</v>
      </c>
      <c r="E18" s="276">
        <v>9</v>
      </c>
      <c r="F18" s="276" t="s">
        <v>646</v>
      </c>
      <c r="G18" s="276">
        <v>3</v>
      </c>
      <c r="H18" s="283" t="s">
        <v>662</v>
      </c>
      <c r="I18" s="284">
        <v>0.2</v>
      </c>
      <c r="J18" s="285">
        <v>13.9</v>
      </c>
    </row>
    <row r="19" spans="1:10">
      <c r="A19" s="274" t="s">
        <v>27</v>
      </c>
      <c r="B19" s="275">
        <v>5057</v>
      </c>
      <c r="C19" s="276">
        <v>8</v>
      </c>
      <c r="D19" s="276" t="s">
        <v>645</v>
      </c>
      <c r="E19" s="276">
        <v>10</v>
      </c>
      <c r="F19" s="276" t="s">
        <v>646</v>
      </c>
      <c r="G19" s="276">
        <v>1</v>
      </c>
      <c r="H19" s="283" t="s">
        <v>663</v>
      </c>
      <c r="I19" s="284">
        <v>0.78</v>
      </c>
      <c r="J19" s="285">
        <v>13.8</v>
      </c>
    </row>
    <row r="20" spans="1:10">
      <c r="A20" s="274" t="s">
        <v>28</v>
      </c>
      <c r="B20" s="275">
        <v>5057</v>
      </c>
      <c r="C20" s="276">
        <v>8</v>
      </c>
      <c r="D20" s="276" t="s">
        <v>645</v>
      </c>
      <c r="E20" s="276">
        <v>11</v>
      </c>
      <c r="F20" s="276" t="s">
        <v>646</v>
      </c>
      <c r="G20" s="276">
        <v>1</v>
      </c>
      <c r="H20" s="283" t="s">
        <v>664</v>
      </c>
      <c r="I20" s="284">
        <v>0.89</v>
      </c>
      <c r="J20" s="285">
        <v>14.6</v>
      </c>
    </row>
    <row r="21" spans="1:10">
      <c r="A21" s="274" t="s">
        <v>29</v>
      </c>
      <c r="B21" s="275">
        <v>5057</v>
      </c>
      <c r="C21" s="276">
        <v>8</v>
      </c>
      <c r="D21" s="276" t="s">
        <v>645</v>
      </c>
      <c r="E21" s="276">
        <v>11</v>
      </c>
      <c r="F21" s="276" t="s">
        <v>646</v>
      </c>
      <c r="G21" s="276">
        <v>2</v>
      </c>
      <c r="H21" s="283" t="s">
        <v>665</v>
      </c>
      <c r="I21" s="284">
        <v>0.97</v>
      </c>
      <c r="J21" s="285">
        <v>15.49</v>
      </c>
    </row>
    <row r="22" spans="1:10">
      <c r="A22" s="274" t="s">
        <v>30</v>
      </c>
      <c r="B22" s="286">
        <v>5057</v>
      </c>
      <c r="C22" s="276">
        <v>8</v>
      </c>
      <c r="D22" s="276" t="s">
        <v>645</v>
      </c>
      <c r="E22" s="276">
        <v>12</v>
      </c>
      <c r="F22" s="276" t="s">
        <v>646</v>
      </c>
      <c r="G22" s="276">
        <v>1</v>
      </c>
      <c r="H22" s="283" t="s">
        <v>666</v>
      </c>
      <c r="I22" s="284">
        <v>0.60499999999999998</v>
      </c>
      <c r="J22" s="285">
        <v>16.45</v>
      </c>
    </row>
    <row r="23" spans="1:10">
      <c r="A23" s="274" t="s">
        <v>31</v>
      </c>
      <c r="B23" s="275">
        <v>5057</v>
      </c>
      <c r="C23" s="276">
        <v>8</v>
      </c>
      <c r="D23" s="276" t="s">
        <v>645</v>
      </c>
      <c r="E23" s="276">
        <v>12</v>
      </c>
      <c r="F23" s="276" t="s">
        <v>646</v>
      </c>
      <c r="G23" s="276">
        <v>2</v>
      </c>
      <c r="H23" s="283" t="s">
        <v>667</v>
      </c>
      <c r="I23" s="284">
        <v>0.42</v>
      </c>
      <c r="J23" s="285">
        <v>17.055</v>
      </c>
    </row>
    <row r="24" spans="1:10">
      <c r="A24" s="274" t="s">
        <v>32</v>
      </c>
      <c r="B24" s="275">
        <v>5057</v>
      </c>
      <c r="C24" s="276">
        <v>8</v>
      </c>
      <c r="D24" s="276" t="s">
        <v>645</v>
      </c>
      <c r="E24" s="276">
        <v>13</v>
      </c>
      <c r="F24" s="276" t="s">
        <v>646</v>
      </c>
      <c r="G24" s="276">
        <v>1</v>
      </c>
      <c r="H24" s="283" t="s">
        <v>668</v>
      </c>
      <c r="I24" s="284">
        <v>0.78500000000000003</v>
      </c>
      <c r="J24" s="285">
        <v>17.600000000000001</v>
      </c>
    </row>
    <row r="25" spans="1:10">
      <c r="A25" s="274" t="s">
        <v>33</v>
      </c>
      <c r="B25" s="275">
        <v>5057</v>
      </c>
      <c r="C25" s="276">
        <v>8</v>
      </c>
      <c r="D25" s="276" t="s">
        <v>645</v>
      </c>
      <c r="E25" s="276">
        <v>13</v>
      </c>
      <c r="F25" s="276" t="s">
        <v>646</v>
      </c>
      <c r="G25" s="276">
        <v>2</v>
      </c>
      <c r="H25" s="283" t="s">
        <v>669</v>
      </c>
      <c r="I25" s="284">
        <v>0.8</v>
      </c>
      <c r="J25" s="285">
        <v>18.385000000000002</v>
      </c>
    </row>
    <row r="26" spans="1:10">
      <c r="A26" s="274" t="s">
        <v>34</v>
      </c>
      <c r="B26" s="286">
        <v>5057</v>
      </c>
      <c r="C26" s="276">
        <v>8</v>
      </c>
      <c r="D26" s="276" t="s">
        <v>645</v>
      </c>
      <c r="E26" s="276">
        <v>13</v>
      </c>
      <c r="F26" s="276" t="s">
        <v>646</v>
      </c>
      <c r="G26" s="276">
        <v>3</v>
      </c>
      <c r="H26" s="283" t="s">
        <v>670</v>
      </c>
      <c r="I26" s="284">
        <v>0.8</v>
      </c>
      <c r="J26" s="285">
        <v>19.184999999999999</v>
      </c>
    </row>
    <row r="27" spans="1:10">
      <c r="A27" s="274" t="s">
        <v>35</v>
      </c>
      <c r="B27" s="275">
        <v>5057</v>
      </c>
      <c r="C27" s="276">
        <v>8</v>
      </c>
      <c r="D27" s="276" t="s">
        <v>645</v>
      </c>
      <c r="E27" s="276">
        <v>13</v>
      </c>
      <c r="F27" s="276" t="s">
        <v>646</v>
      </c>
      <c r="G27" s="276">
        <v>4</v>
      </c>
      <c r="H27" s="283" t="s">
        <v>671</v>
      </c>
      <c r="I27" s="284">
        <v>0.73499999999999999</v>
      </c>
      <c r="J27" s="285">
        <v>19.984999999999999</v>
      </c>
    </row>
    <row r="28" spans="1:10">
      <c r="A28" s="274" t="s">
        <v>36</v>
      </c>
      <c r="B28" s="275">
        <v>5057</v>
      </c>
      <c r="C28" s="276">
        <v>8</v>
      </c>
      <c r="D28" s="276" t="s">
        <v>645</v>
      </c>
      <c r="E28" s="276">
        <v>14</v>
      </c>
      <c r="F28" s="276" t="s">
        <v>646</v>
      </c>
      <c r="G28" s="276">
        <v>1</v>
      </c>
      <c r="H28" s="283" t="s">
        <v>672</v>
      </c>
      <c r="I28" s="284">
        <v>0.82</v>
      </c>
      <c r="J28" s="285">
        <v>20.6</v>
      </c>
    </row>
    <row r="29" spans="1:10">
      <c r="A29" s="274" t="s">
        <v>37</v>
      </c>
      <c r="B29" s="275">
        <v>5057</v>
      </c>
      <c r="C29" s="276">
        <v>8</v>
      </c>
      <c r="D29" s="276" t="s">
        <v>645</v>
      </c>
      <c r="E29" s="276">
        <v>14</v>
      </c>
      <c r="F29" s="276" t="s">
        <v>646</v>
      </c>
      <c r="G29" s="276">
        <v>2</v>
      </c>
      <c r="H29" s="283" t="s">
        <v>673</v>
      </c>
      <c r="I29" s="284">
        <v>0.84499999999999997</v>
      </c>
      <c r="J29" s="285">
        <v>21.42</v>
      </c>
    </row>
    <row r="30" spans="1:10">
      <c r="A30" s="274" t="s">
        <v>38</v>
      </c>
      <c r="B30" s="275">
        <v>5057</v>
      </c>
      <c r="C30" s="276">
        <v>8</v>
      </c>
      <c r="D30" s="276" t="s">
        <v>645</v>
      </c>
      <c r="E30" s="276">
        <v>14</v>
      </c>
      <c r="F30" s="276" t="s">
        <v>646</v>
      </c>
      <c r="G30" s="276">
        <v>3</v>
      </c>
      <c r="H30" s="283" t="s">
        <v>674</v>
      </c>
      <c r="I30" s="284">
        <v>0.61</v>
      </c>
      <c r="J30" s="285">
        <v>22.265000000000001</v>
      </c>
    </row>
    <row r="31" spans="1:10">
      <c r="A31" s="274" t="s">
        <v>39</v>
      </c>
      <c r="B31" s="275">
        <v>5057</v>
      </c>
      <c r="C31" s="276">
        <v>8</v>
      </c>
      <c r="D31" s="276" t="s">
        <v>645</v>
      </c>
      <c r="E31" s="276">
        <v>14</v>
      </c>
      <c r="F31" s="276" t="s">
        <v>646</v>
      </c>
      <c r="G31" s="276">
        <v>4</v>
      </c>
      <c r="H31" s="283" t="s">
        <v>675</v>
      </c>
      <c r="I31" s="284">
        <v>0.84499999999999997</v>
      </c>
      <c r="J31" s="285">
        <v>22.875</v>
      </c>
    </row>
    <row r="32" spans="1:10">
      <c r="A32" s="274" t="s">
        <v>40</v>
      </c>
      <c r="B32" s="275">
        <v>5057</v>
      </c>
      <c r="C32" s="276">
        <v>8</v>
      </c>
      <c r="D32" s="276" t="s">
        <v>645</v>
      </c>
      <c r="E32" s="276">
        <v>15</v>
      </c>
      <c r="F32" s="276" t="s">
        <v>646</v>
      </c>
      <c r="G32" s="276">
        <v>1</v>
      </c>
      <c r="H32" s="283" t="s">
        <v>676</v>
      </c>
      <c r="I32" s="284">
        <v>0.86499999999999999</v>
      </c>
      <c r="J32" s="285">
        <v>23.6</v>
      </c>
    </row>
    <row r="33" spans="1:10">
      <c r="A33" s="274" t="s">
        <v>41</v>
      </c>
      <c r="B33" s="275">
        <v>5057</v>
      </c>
      <c r="C33" s="276">
        <v>8</v>
      </c>
      <c r="D33" s="276" t="s">
        <v>645</v>
      </c>
      <c r="E33" s="276">
        <v>15</v>
      </c>
      <c r="F33" s="276" t="s">
        <v>646</v>
      </c>
      <c r="G33" s="276">
        <v>2</v>
      </c>
      <c r="H33" s="283" t="s">
        <v>677</v>
      </c>
      <c r="I33" s="284">
        <v>0.82</v>
      </c>
      <c r="J33" s="285">
        <v>24.465</v>
      </c>
    </row>
    <row r="34" spans="1:10">
      <c r="A34" s="274" t="s">
        <v>42</v>
      </c>
      <c r="B34" s="275">
        <v>5057</v>
      </c>
      <c r="C34" s="276">
        <v>8</v>
      </c>
      <c r="D34" s="276" t="s">
        <v>645</v>
      </c>
      <c r="E34" s="276">
        <v>15</v>
      </c>
      <c r="F34" s="276" t="s">
        <v>646</v>
      </c>
      <c r="G34" s="276">
        <v>3</v>
      </c>
      <c r="H34" s="283" t="s">
        <v>678</v>
      </c>
      <c r="I34" s="284">
        <v>0.64</v>
      </c>
      <c r="J34" s="285">
        <v>25.285</v>
      </c>
    </row>
    <row r="35" spans="1:10">
      <c r="A35" s="274" t="s">
        <v>43</v>
      </c>
      <c r="B35" s="275">
        <v>5057</v>
      </c>
      <c r="C35" s="276">
        <v>8</v>
      </c>
      <c r="D35" s="276" t="s">
        <v>645</v>
      </c>
      <c r="E35" s="276">
        <v>15</v>
      </c>
      <c r="F35" s="276" t="s">
        <v>646</v>
      </c>
      <c r="G35" s="276">
        <v>4</v>
      </c>
      <c r="H35" s="283" t="s">
        <v>679</v>
      </c>
      <c r="I35" s="284">
        <v>0.78</v>
      </c>
      <c r="J35" s="285">
        <v>25.925000000000001</v>
      </c>
    </row>
    <row r="36" spans="1:10">
      <c r="A36" s="274" t="s">
        <v>44</v>
      </c>
      <c r="B36" s="275">
        <v>5057</v>
      </c>
      <c r="C36" s="276">
        <v>8</v>
      </c>
      <c r="D36" s="276" t="s">
        <v>645</v>
      </c>
      <c r="E36" s="276">
        <v>16</v>
      </c>
      <c r="F36" s="276" t="s">
        <v>646</v>
      </c>
      <c r="G36" s="276">
        <v>1</v>
      </c>
      <c r="H36" s="283" t="s">
        <v>680</v>
      </c>
      <c r="I36" s="284">
        <v>0.69499999999999995</v>
      </c>
      <c r="J36" s="285">
        <v>26.6</v>
      </c>
    </row>
    <row r="37" spans="1:10">
      <c r="A37" s="274" t="s">
        <v>45</v>
      </c>
      <c r="B37" s="275">
        <v>5057</v>
      </c>
      <c r="C37" s="276">
        <v>8</v>
      </c>
      <c r="D37" s="276" t="s">
        <v>645</v>
      </c>
      <c r="E37" s="276">
        <v>16</v>
      </c>
      <c r="F37" s="276" t="s">
        <v>646</v>
      </c>
      <c r="G37" s="276">
        <v>2</v>
      </c>
      <c r="H37" s="283" t="s">
        <v>681</v>
      </c>
      <c r="I37" s="284">
        <v>0.79</v>
      </c>
      <c r="J37" s="285">
        <v>27.295000000000002</v>
      </c>
    </row>
    <row r="38" spans="1:10">
      <c r="A38" s="274" t="s">
        <v>46</v>
      </c>
      <c r="B38" s="275">
        <v>5057</v>
      </c>
      <c r="C38" s="276">
        <v>8</v>
      </c>
      <c r="D38" s="276" t="s">
        <v>645</v>
      </c>
      <c r="E38" s="276">
        <v>16</v>
      </c>
      <c r="F38" s="276" t="s">
        <v>646</v>
      </c>
      <c r="G38" s="276">
        <v>3</v>
      </c>
      <c r="H38" s="283" t="s">
        <v>682</v>
      </c>
      <c r="I38" s="284">
        <v>0.93500000000000005</v>
      </c>
      <c r="J38" s="285">
        <v>28.085000000000001</v>
      </c>
    </row>
    <row r="39" spans="1:10">
      <c r="A39" s="274" t="s">
        <v>47</v>
      </c>
      <c r="B39" s="275">
        <v>5057</v>
      </c>
      <c r="C39" s="276">
        <v>8</v>
      </c>
      <c r="D39" s="276" t="s">
        <v>645</v>
      </c>
      <c r="E39" s="276">
        <v>16</v>
      </c>
      <c r="F39" s="276" t="s">
        <v>646</v>
      </c>
      <c r="G39" s="276">
        <v>4</v>
      </c>
      <c r="H39" s="283" t="s">
        <v>683</v>
      </c>
      <c r="I39" s="284">
        <v>0.81</v>
      </c>
      <c r="J39" s="285">
        <v>29.02</v>
      </c>
    </row>
    <row r="40" spans="1:10">
      <c r="A40" s="274" t="s">
        <v>48</v>
      </c>
      <c r="B40" s="275">
        <v>5057</v>
      </c>
      <c r="C40" s="276">
        <v>8</v>
      </c>
      <c r="D40" s="276" t="s">
        <v>645</v>
      </c>
      <c r="E40" s="276">
        <v>17</v>
      </c>
      <c r="F40" s="276" t="s">
        <v>646</v>
      </c>
      <c r="G40" s="276">
        <v>1</v>
      </c>
      <c r="H40" s="283" t="s">
        <v>684</v>
      </c>
      <c r="I40" s="284">
        <v>0.9</v>
      </c>
      <c r="J40" s="285">
        <v>29.6</v>
      </c>
    </row>
    <row r="41" spans="1:10">
      <c r="A41" s="274" t="s">
        <v>49</v>
      </c>
      <c r="B41" s="275">
        <v>5057</v>
      </c>
      <c r="C41" s="276">
        <v>8</v>
      </c>
      <c r="D41" s="276" t="s">
        <v>645</v>
      </c>
      <c r="E41" s="276">
        <v>17</v>
      </c>
      <c r="F41" s="276" t="s">
        <v>646</v>
      </c>
      <c r="G41" s="276">
        <v>2</v>
      </c>
      <c r="H41" s="283" t="s">
        <v>685</v>
      </c>
      <c r="I41" s="284">
        <v>0.96499999999999997</v>
      </c>
      <c r="J41" s="285">
        <v>30.5</v>
      </c>
    </row>
    <row r="42" spans="1:10">
      <c r="A42" s="274" t="s">
        <v>50</v>
      </c>
      <c r="B42" s="275">
        <v>5057</v>
      </c>
      <c r="C42" s="276">
        <v>8</v>
      </c>
      <c r="D42" s="276" t="s">
        <v>645</v>
      </c>
      <c r="E42" s="276">
        <v>17</v>
      </c>
      <c r="F42" s="276" t="s">
        <v>646</v>
      </c>
      <c r="G42" s="276">
        <v>3</v>
      </c>
      <c r="H42" s="283" t="s">
        <v>686</v>
      </c>
      <c r="I42" s="284">
        <v>0.79500000000000004</v>
      </c>
      <c r="J42" s="285">
        <v>31.465</v>
      </c>
    </row>
    <row r="43" spans="1:10">
      <c r="A43" s="274" t="s">
        <v>51</v>
      </c>
      <c r="B43" s="286">
        <v>5057</v>
      </c>
      <c r="C43" s="276">
        <v>8</v>
      </c>
      <c r="D43" s="276" t="s">
        <v>645</v>
      </c>
      <c r="E43" s="276">
        <v>17</v>
      </c>
      <c r="F43" s="276" t="s">
        <v>646</v>
      </c>
      <c r="G43" s="276">
        <v>4</v>
      </c>
      <c r="H43" s="283" t="s">
        <v>687</v>
      </c>
      <c r="I43" s="284">
        <v>0.56999999999999995</v>
      </c>
      <c r="J43" s="285">
        <v>32.26</v>
      </c>
    </row>
    <row r="44" spans="1:10">
      <c r="A44" s="274" t="s">
        <v>52</v>
      </c>
      <c r="B44" s="275">
        <v>5057</v>
      </c>
      <c r="C44" s="276">
        <v>8</v>
      </c>
      <c r="D44" s="276" t="s">
        <v>645</v>
      </c>
      <c r="E44" s="276">
        <v>18</v>
      </c>
      <c r="F44" s="276" t="s">
        <v>646</v>
      </c>
      <c r="G44" s="276">
        <v>1</v>
      </c>
      <c r="H44" s="283" t="s">
        <v>688</v>
      </c>
      <c r="I44" s="284">
        <v>0.84</v>
      </c>
      <c r="J44" s="285">
        <v>32.6</v>
      </c>
    </row>
    <row r="45" spans="1:10">
      <c r="A45" s="274" t="s">
        <v>53</v>
      </c>
      <c r="B45" s="275">
        <v>5057</v>
      </c>
      <c r="C45" s="276">
        <v>8</v>
      </c>
      <c r="D45" s="276" t="s">
        <v>645</v>
      </c>
      <c r="E45" s="276">
        <v>18</v>
      </c>
      <c r="F45" s="276" t="s">
        <v>646</v>
      </c>
      <c r="G45" s="276">
        <v>2</v>
      </c>
      <c r="H45" s="283" t="s">
        <v>689</v>
      </c>
      <c r="I45" s="284">
        <v>0.91500000000000004</v>
      </c>
      <c r="J45" s="285">
        <v>33.44</v>
      </c>
    </row>
    <row r="46" spans="1:10">
      <c r="A46" s="274" t="s">
        <v>54</v>
      </c>
      <c r="B46" s="275">
        <v>5057</v>
      </c>
      <c r="C46" s="276">
        <v>8</v>
      </c>
      <c r="D46" s="276" t="s">
        <v>645</v>
      </c>
      <c r="E46" s="276">
        <v>18</v>
      </c>
      <c r="F46" s="276" t="s">
        <v>646</v>
      </c>
      <c r="G46" s="276">
        <v>3</v>
      </c>
      <c r="H46" s="283" t="s">
        <v>690</v>
      </c>
      <c r="I46" s="284">
        <v>0.94499999999999995</v>
      </c>
      <c r="J46" s="285">
        <v>34.354999999999997</v>
      </c>
    </row>
    <row r="47" spans="1:10">
      <c r="A47" s="274" t="s">
        <v>55</v>
      </c>
      <c r="B47" s="286">
        <v>5057</v>
      </c>
      <c r="C47" s="276">
        <v>8</v>
      </c>
      <c r="D47" s="276" t="s">
        <v>645</v>
      </c>
      <c r="E47" s="276">
        <v>18</v>
      </c>
      <c r="F47" s="276" t="s">
        <v>646</v>
      </c>
      <c r="G47" s="276">
        <v>4</v>
      </c>
      <c r="H47" s="283" t="s">
        <v>691</v>
      </c>
      <c r="I47" s="284">
        <v>0.29499999999999998</v>
      </c>
      <c r="J47" s="285">
        <v>35.299999999999997</v>
      </c>
    </row>
    <row r="48" spans="1:10">
      <c r="A48" s="274" t="s">
        <v>56</v>
      </c>
      <c r="B48" s="275">
        <v>5057</v>
      </c>
      <c r="C48" s="276">
        <v>8</v>
      </c>
      <c r="D48" s="276" t="s">
        <v>645</v>
      </c>
      <c r="E48" s="276">
        <v>19</v>
      </c>
      <c r="F48" s="276" t="s">
        <v>646</v>
      </c>
      <c r="G48" s="276">
        <v>1</v>
      </c>
      <c r="H48" s="283" t="s">
        <v>692</v>
      </c>
      <c r="I48" s="284">
        <v>0.74</v>
      </c>
      <c r="J48" s="285">
        <v>35.6</v>
      </c>
    </row>
    <row r="49" spans="1:10">
      <c r="A49" s="274" t="s">
        <v>57</v>
      </c>
      <c r="B49" s="275">
        <v>5057</v>
      </c>
      <c r="C49" s="276">
        <v>8</v>
      </c>
      <c r="D49" s="276" t="s">
        <v>645</v>
      </c>
      <c r="E49" s="276">
        <v>19</v>
      </c>
      <c r="F49" s="276" t="s">
        <v>646</v>
      </c>
      <c r="G49" s="276">
        <v>2</v>
      </c>
      <c r="H49" s="283" t="s">
        <v>693</v>
      </c>
      <c r="I49" s="284">
        <v>0.84</v>
      </c>
      <c r="J49" s="285">
        <v>36.340000000000003</v>
      </c>
    </row>
    <row r="50" spans="1:10">
      <c r="A50" s="274" t="s">
        <v>58</v>
      </c>
      <c r="B50" s="275">
        <v>5057</v>
      </c>
      <c r="C50" s="276">
        <v>8</v>
      </c>
      <c r="D50" s="276" t="s">
        <v>645</v>
      </c>
      <c r="E50" s="276">
        <v>19</v>
      </c>
      <c r="F50" s="276" t="s">
        <v>646</v>
      </c>
      <c r="G50" s="276">
        <v>3</v>
      </c>
      <c r="H50" s="283" t="s">
        <v>694</v>
      </c>
      <c r="I50" s="284">
        <v>0.7</v>
      </c>
      <c r="J50" s="285">
        <v>37.18</v>
      </c>
    </row>
    <row r="51" spans="1:10">
      <c r="A51" s="274" t="s">
        <v>59</v>
      </c>
      <c r="B51" s="275">
        <v>5057</v>
      </c>
      <c r="C51" s="276">
        <v>8</v>
      </c>
      <c r="D51" s="276" t="s">
        <v>645</v>
      </c>
      <c r="E51" s="276">
        <v>19</v>
      </c>
      <c r="F51" s="276" t="s">
        <v>646</v>
      </c>
      <c r="G51" s="276">
        <v>4</v>
      </c>
      <c r="H51" s="283" t="s">
        <v>695</v>
      </c>
      <c r="I51" s="284">
        <v>0.83</v>
      </c>
      <c r="J51" s="285">
        <v>37.880000000000003</v>
      </c>
    </row>
    <row r="52" spans="1:10">
      <c r="A52" s="274" t="s">
        <v>60</v>
      </c>
      <c r="B52" s="275">
        <v>5057</v>
      </c>
      <c r="C52" s="276">
        <v>8</v>
      </c>
      <c r="D52" s="276" t="s">
        <v>645</v>
      </c>
      <c r="E52" s="276">
        <v>20</v>
      </c>
      <c r="F52" s="276" t="s">
        <v>646</v>
      </c>
      <c r="G52" s="276">
        <v>1</v>
      </c>
      <c r="H52" s="283" t="s">
        <v>696</v>
      </c>
      <c r="I52" s="284">
        <v>0.96</v>
      </c>
      <c r="J52" s="285">
        <v>38.6</v>
      </c>
    </row>
    <row r="53" spans="1:10">
      <c r="A53" s="274" t="s">
        <v>61</v>
      </c>
      <c r="B53" s="275">
        <v>5057</v>
      </c>
      <c r="C53" s="276">
        <v>8</v>
      </c>
      <c r="D53" s="276" t="s">
        <v>645</v>
      </c>
      <c r="E53" s="276">
        <v>20</v>
      </c>
      <c r="F53" s="276" t="s">
        <v>646</v>
      </c>
      <c r="G53" s="276">
        <v>2</v>
      </c>
      <c r="H53" s="283" t="s">
        <v>697</v>
      </c>
      <c r="I53" s="284">
        <v>0.84</v>
      </c>
      <c r="J53" s="285">
        <v>39.56</v>
      </c>
    </row>
    <row r="54" spans="1:10">
      <c r="A54" s="274" t="s">
        <v>62</v>
      </c>
      <c r="B54" s="275">
        <v>5057</v>
      </c>
      <c r="C54" s="276">
        <v>8</v>
      </c>
      <c r="D54" s="276" t="s">
        <v>645</v>
      </c>
      <c r="E54" s="276">
        <v>20</v>
      </c>
      <c r="F54" s="276" t="s">
        <v>646</v>
      </c>
      <c r="G54" s="276">
        <v>3</v>
      </c>
      <c r="H54" s="283" t="s">
        <v>698</v>
      </c>
      <c r="I54" s="284">
        <v>0.88</v>
      </c>
      <c r="J54" s="285">
        <v>40.4</v>
      </c>
    </row>
    <row r="55" spans="1:10">
      <c r="A55" s="274" t="s">
        <v>63</v>
      </c>
      <c r="B55" s="275">
        <v>5057</v>
      </c>
      <c r="C55" s="276">
        <v>8</v>
      </c>
      <c r="D55" s="276" t="s">
        <v>645</v>
      </c>
      <c r="E55" s="276">
        <v>21</v>
      </c>
      <c r="F55" s="276" t="s">
        <v>646</v>
      </c>
      <c r="G55" s="276">
        <v>1</v>
      </c>
      <c r="H55" s="283" t="s">
        <v>699</v>
      </c>
      <c r="I55" s="284">
        <v>0.80500000000000005</v>
      </c>
      <c r="J55" s="285">
        <v>41.6</v>
      </c>
    </row>
    <row r="56" spans="1:10">
      <c r="A56" s="274" t="s">
        <v>64</v>
      </c>
      <c r="B56" s="275">
        <v>5057</v>
      </c>
      <c r="C56" s="276">
        <v>8</v>
      </c>
      <c r="D56" s="276" t="s">
        <v>645</v>
      </c>
      <c r="E56" s="276">
        <v>21</v>
      </c>
      <c r="F56" s="276" t="s">
        <v>646</v>
      </c>
      <c r="G56" s="276">
        <v>2</v>
      </c>
      <c r="H56" s="283" t="s">
        <v>700</v>
      </c>
      <c r="I56" s="284">
        <v>0.91500000000000004</v>
      </c>
      <c r="J56" s="285">
        <v>42.405000000000001</v>
      </c>
    </row>
    <row r="57" spans="1:10">
      <c r="A57" s="274" t="s">
        <v>65</v>
      </c>
      <c r="B57" s="275">
        <v>5057</v>
      </c>
      <c r="C57" s="276">
        <v>8</v>
      </c>
      <c r="D57" s="276" t="s">
        <v>645</v>
      </c>
      <c r="E57" s="276">
        <v>21</v>
      </c>
      <c r="F57" s="276" t="s">
        <v>646</v>
      </c>
      <c r="G57" s="276">
        <v>3</v>
      </c>
      <c r="H57" s="283" t="s">
        <v>701</v>
      </c>
      <c r="I57" s="284">
        <v>0.6</v>
      </c>
      <c r="J57" s="285">
        <v>43.32</v>
      </c>
    </row>
    <row r="58" spans="1:10">
      <c r="A58" s="274" t="s">
        <v>66</v>
      </c>
      <c r="B58" s="275">
        <v>5057</v>
      </c>
      <c r="C58" s="276">
        <v>8</v>
      </c>
      <c r="D58" s="276" t="s">
        <v>645</v>
      </c>
      <c r="E58" s="276">
        <v>21</v>
      </c>
      <c r="F58" s="276" t="s">
        <v>646</v>
      </c>
      <c r="G58" s="276">
        <v>4</v>
      </c>
      <c r="H58" s="283" t="s">
        <v>702</v>
      </c>
      <c r="I58" s="284">
        <v>0.745</v>
      </c>
      <c r="J58" s="285">
        <v>43.92</v>
      </c>
    </row>
    <row r="59" spans="1:10">
      <c r="A59" s="274" t="s">
        <v>67</v>
      </c>
      <c r="B59" s="275">
        <v>5057</v>
      </c>
      <c r="C59" s="276">
        <v>8</v>
      </c>
      <c r="D59" s="276" t="s">
        <v>645</v>
      </c>
      <c r="E59" s="276">
        <v>22</v>
      </c>
      <c r="F59" s="276" t="s">
        <v>646</v>
      </c>
      <c r="G59" s="276">
        <v>1</v>
      </c>
      <c r="H59" s="283" t="s">
        <v>703</v>
      </c>
      <c r="I59" s="284">
        <v>0.86499999999999999</v>
      </c>
      <c r="J59" s="285">
        <v>44.6</v>
      </c>
    </row>
    <row r="60" spans="1:10">
      <c r="A60" s="274" t="s">
        <v>68</v>
      </c>
      <c r="B60" s="275">
        <v>5057</v>
      </c>
      <c r="C60" s="276">
        <v>8</v>
      </c>
      <c r="D60" s="276" t="s">
        <v>645</v>
      </c>
      <c r="E60" s="276">
        <v>22</v>
      </c>
      <c r="F60" s="276" t="s">
        <v>646</v>
      </c>
      <c r="G60" s="276">
        <v>2</v>
      </c>
      <c r="H60" s="283" t="s">
        <v>704</v>
      </c>
      <c r="I60" s="284">
        <v>0.88</v>
      </c>
      <c r="J60" s="285">
        <v>45.465000000000003</v>
      </c>
    </row>
    <row r="61" spans="1:10">
      <c r="A61" s="274" t="s">
        <v>69</v>
      </c>
      <c r="B61" s="275">
        <v>5057</v>
      </c>
      <c r="C61" s="276">
        <v>8</v>
      </c>
      <c r="D61" s="276" t="s">
        <v>645</v>
      </c>
      <c r="E61" s="276">
        <v>22</v>
      </c>
      <c r="F61" s="276" t="s">
        <v>646</v>
      </c>
      <c r="G61" s="276">
        <v>3</v>
      </c>
      <c r="H61" s="283" t="s">
        <v>705</v>
      </c>
      <c r="I61" s="284">
        <v>0.74</v>
      </c>
      <c r="J61" s="285">
        <v>46.344999999999999</v>
      </c>
    </row>
    <row r="62" spans="1:10">
      <c r="A62" s="274" t="s">
        <v>70</v>
      </c>
      <c r="B62" s="275">
        <v>5057</v>
      </c>
      <c r="C62" s="276">
        <v>8</v>
      </c>
      <c r="D62" s="276" t="s">
        <v>645</v>
      </c>
      <c r="E62" s="276">
        <v>22</v>
      </c>
      <c r="F62" s="276" t="s">
        <v>646</v>
      </c>
      <c r="G62" s="276">
        <v>4</v>
      </c>
      <c r="H62" s="283" t="s">
        <v>706</v>
      </c>
      <c r="I62" s="284">
        <v>0.54</v>
      </c>
      <c r="J62" s="285">
        <v>47.085000000000001</v>
      </c>
    </row>
    <row r="63" spans="1:10">
      <c r="A63" s="274" t="s">
        <v>71</v>
      </c>
      <c r="B63" s="286">
        <v>5057</v>
      </c>
      <c r="C63" s="276">
        <v>8</v>
      </c>
      <c r="D63" s="276" t="s">
        <v>645</v>
      </c>
      <c r="E63" s="276">
        <v>23</v>
      </c>
      <c r="F63" s="276" t="s">
        <v>646</v>
      </c>
      <c r="G63" s="276">
        <v>1</v>
      </c>
      <c r="H63" s="283" t="s">
        <v>707</v>
      </c>
      <c r="I63" s="284">
        <v>0.95499999999999996</v>
      </c>
      <c r="J63" s="285">
        <v>47.6</v>
      </c>
    </row>
    <row r="64" spans="1:10">
      <c r="A64" s="274" t="s">
        <v>72</v>
      </c>
      <c r="B64" s="275">
        <v>5057</v>
      </c>
      <c r="C64" s="276">
        <v>8</v>
      </c>
      <c r="D64" s="276" t="s">
        <v>645</v>
      </c>
      <c r="E64" s="276">
        <v>23</v>
      </c>
      <c r="F64" s="276" t="s">
        <v>646</v>
      </c>
      <c r="G64" s="276">
        <v>2</v>
      </c>
      <c r="H64" s="283" t="s">
        <v>708</v>
      </c>
      <c r="I64" s="284">
        <v>0.66500000000000004</v>
      </c>
      <c r="J64" s="285">
        <v>48.555</v>
      </c>
    </row>
    <row r="65" spans="1:10">
      <c r="A65" s="274" t="s">
        <v>73</v>
      </c>
      <c r="B65" s="275">
        <v>5057</v>
      </c>
      <c r="C65" s="276">
        <v>8</v>
      </c>
      <c r="D65" s="276" t="s">
        <v>645</v>
      </c>
      <c r="E65" s="276">
        <v>23</v>
      </c>
      <c r="F65" s="276" t="s">
        <v>646</v>
      </c>
      <c r="G65" s="276">
        <v>3</v>
      </c>
      <c r="H65" s="283" t="s">
        <v>709</v>
      </c>
      <c r="I65" s="284">
        <v>0.88</v>
      </c>
      <c r="J65" s="285">
        <v>49.22</v>
      </c>
    </row>
    <row r="66" spans="1:10">
      <c r="A66" s="274" t="s">
        <v>74</v>
      </c>
      <c r="B66" s="275">
        <v>5057</v>
      </c>
      <c r="C66" s="276">
        <v>8</v>
      </c>
      <c r="D66" s="276" t="s">
        <v>645</v>
      </c>
      <c r="E66" s="276">
        <v>23</v>
      </c>
      <c r="F66" s="276" t="s">
        <v>646</v>
      </c>
      <c r="G66" s="276">
        <v>4</v>
      </c>
      <c r="H66" s="283" t="s">
        <v>710</v>
      </c>
      <c r="I66" s="284">
        <v>0.96499999999999997</v>
      </c>
      <c r="J66" s="285">
        <v>50.1</v>
      </c>
    </row>
    <row r="67" spans="1:10">
      <c r="A67" s="274" t="s">
        <v>75</v>
      </c>
      <c r="B67" s="275">
        <v>5057</v>
      </c>
      <c r="C67" s="276">
        <v>8</v>
      </c>
      <c r="D67" s="276" t="s">
        <v>645</v>
      </c>
      <c r="E67" s="276">
        <v>24</v>
      </c>
      <c r="F67" s="276" t="s">
        <v>646</v>
      </c>
      <c r="G67" s="276">
        <v>1</v>
      </c>
      <c r="H67" s="283" t="s">
        <v>711</v>
      </c>
      <c r="I67" s="284">
        <v>0.95499999999999996</v>
      </c>
      <c r="J67" s="285">
        <v>50.6</v>
      </c>
    </row>
    <row r="68" spans="1:10">
      <c r="A68" s="274" t="s">
        <v>76</v>
      </c>
      <c r="B68" s="275">
        <v>5057</v>
      </c>
      <c r="C68" s="276">
        <v>8</v>
      </c>
      <c r="D68" s="276" t="s">
        <v>645</v>
      </c>
      <c r="E68" s="276">
        <v>24</v>
      </c>
      <c r="F68" s="276" t="s">
        <v>646</v>
      </c>
      <c r="G68" s="276">
        <v>2</v>
      </c>
      <c r="H68" s="283" t="s">
        <v>712</v>
      </c>
      <c r="I68" s="284">
        <v>0.88500000000000001</v>
      </c>
      <c r="J68" s="285">
        <v>51.555</v>
      </c>
    </row>
    <row r="69" spans="1:10">
      <c r="A69" s="274" t="s">
        <v>77</v>
      </c>
      <c r="B69" s="275">
        <v>5057</v>
      </c>
      <c r="C69" s="276">
        <v>8</v>
      </c>
      <c r="D69" s="276" t="s">
        <v>645</v>
      </c>
      <c r="E69" s="276">
        <v>25</v>
      </c>
      <c r="F69" s="276" t="s">
        <v>646</v>
      </c>
      <c r="G69" s="276">
        <v>1</v>
      </c>
      <c r="H69" s="283" t="s">
        <v>713</v>
      </c>
      <c r="I69" s="284">
        <v>0.77500000000000002</v>
      </c>
      <c r="J69" s="285">
        <v>52.3</v>
      </c>
    </row>
    <row r="70" spans="1:10">
      <c r="A70" s="274" t="s">
        <v>78</v>
      </c>
      <c r="B70" s="275">
        <v>5057</v>
      </c>
      <c r="C70" s="276">
        <v>8</v>
      </c>
      <c r="D70" s="276" t="s">
        <v>645</v>
      </c>
      <c r="E70" s="276">
        <v>25</v>
      </c>
      <c r="F70" s="276" t="s">
        <v>646</v>
      </c>
      <c r="G70" s="276">
        <v>2</v>
      </c>
      <c r="H70" s="283" t="s">
        <v>714</v>
      </c>
      <c r="I70" s="284">
        <v>0.89</v>
      </c>
      <c r="J70" s="285">
        <v>53.075000000000003</v>
      </c>
    </row>
    <row r="71" spans="1:10">
      <c r="A71" s="274" t="s">
        <v>79</v>
      </c>
      <c r="B71" s="275">
        <v>5057</v>
      </c>
      <c r="C71" s="276">
        <v>8</v>
      </c>
      <c r="D71" s="276" t="s">
        <v>645</v>
      </c>
      <c r="E71" s="276">
        <v>26</v>
      </c>
      <c r="F71" s="276" t="s">
        <v>646</v>
      </c>
      <c r="G71" s="276">
        <v>1</v>
      </c>
      <c r="H71" s="283" t="s">
        <v>715</v>
      </c>
      <c r="I71" s="284">
        <v>0.77500000000000002</v>
      </c>
      <c r="J71" s="285">
        <v>53.6</v>
      </c>
    </row>
    <row r="72" spans="1:10">
      <c r="A72" s="274" t="s">
        <v>80</v>
      </c>
      <c r="B72" s="275">
        <v>5057</v>
      </c>
      <c r="C72" s="276">
        <v>8</v>
      </c>
      <c r="D72" s="276" t="s">
        <v>645</v>
      </c>
      <c r="E72" s="276">
        <v>26</v>
      </c>
      <c r="F72" s="276" t="s">
        <v>646</v>
      </c>
      <c r="G72" s="276">
        <v>2</v>
      </c>
      <c r="H72" s="283" t="s">
        <v>716</v>
      </c>
      <c r="I72" s="284">
        <v>0.92500000000000004</v>
      </c>
      <c r="J72" s="285">
        <v>54.375</v>
      </c>
    </row>
    <row r="73" spans="1:10">
      <c r="A73" s="274" t="s">
        <v>81</v>
      </c>
      <c r="B73" s="275">
        <v>5057</v>
      </c>
      <c r="C73" s="276">
        <v>8</v>
      </c>
      <c r="D73" s="276" t="s">
        <v>645</v>
      </c>
      <c r="E73" s="276">
        <v>26</v>
      </c>
      <c r="F73" s="276" t="s">
        <v>646</v>
      </c>
      <c r="G73" s="276">
        <v>3</v>
      </c>
      <c r="H73" s="283" t="s">
        <v>717</v>
      </c>
      <c r="I73" s="284">
        <v>0.8</v>
      </c>
      <c r="J73" s="285">
        <v>55.3</v>
      </c>
    </row>
    <row r="74" spans="1:10">
      <c r="A74" s="274" t="s">
        <v>82</v>
      </c>
      <c r="B74" s="275">
        <v>5057</v>
      </c>
      <c r="C74" s="276">
        <v>8</v>
      </c>
      <c r="D74" s="276" t="s">
        <v>645</v>
      </c>
      <c r="E74" s="276">
        <v>26</v>
      </c>
      <c r="F74" s="276" t="s">
        <v>646</v>
      </c>
      <c r="G74" s="276">
        <v>4</v>
      </c>
      <c r="H74" s="283" t="s">
        <v>718</v>
      </c>
      <c r="I74" s="284">
        <v>0.73499999999999999</v>
      </c>
      <c r="J74" s="285">
        <v>56.1</v>
      </c>
    </row>
    <row r="75" spans="1:10">
      <c r="A75" s="274" t="s">
        <v>83</v>
      </c>
      <c r="B75" s="275">
        <v>5057</v>
      </c>
      <c r="C75" s="276">
        <v>8</v>
      </c>
      <c r="D75" s="276" t="s">
        <v>645</v>
      </c>
      <c r="E75" s="276">
        <v>27</v>
      </c>
      <c r="F75" s="276" t="s">
        <v>646</v>
      </c>
      <c r="G75" s="276">
        <v>1</v>
      </c>
      <c r="H75" s="283" t="s">
        <v>719</v>
      </c>
      <c r="I75" s="284">
        <v>0.23</v>
      </c>
      <c r="J75" s="285">
        <v>56.4</v>
      </c>
    </row>
    <row r="76" spans="1:10">
      <c r="A76" s="274" t="s">
        <v>84</v>
      </c>
      <c r="B76" s="275">
        <v>5057</v>
      </c>
      <c r="C76" s="276">
        <v>8</v>
      </c>
      <c r="D76" s="276" t="s">
        <v>645</v>
      </c>
      <c r="E76" s="276">
        <v>28</v>
      </c>
      <c r="F76" s="276" t="s">
        <v>646</v>
      </c>
      <c r="G76" s="276">
        <v>1</v>
      </c>
      <c r="H76" s="283" t="s">
        <v>720</v>
      </c>
      <c r="I76" s="284">
        <v>0.7</v>
      </c>
      <c r="J76" s="285">
        <v>56.6</v>
      </c>
    </row>
    <row r="77" spans="1:10">
      <c r="A77" s="274" t="s">
        <v>85</v>
      </c>
      <c r="B77" s="275">
        <v>5057</v>
      </c>
      <c r="C77" s="276">
        <v>8</v>
      </c>
      <c r="D77" s="276" t="s">
        <v>645</v>
      </c>
      <c r="E77" s="276">
        <v>28</v>
      </c>
      <c r="F77" s="276" t="s">
        <v>646</v>
      </c>
      <c r="G77" s="276">
        <v>2</v>
      </c>
      <c r="H77" s="283" t="s">
        <v>721</v>
      </c>
      <c r="I77" s="284">
        <v>0.88</v>
      </c>
      <c r="J77" s="285">
        <v>57.3</v>
      </c>
    </row>
    <row r="78" spans="1:10">
      <c r="A78" s="274" t="s">
        <v>86</v>
      </c>
      <c r="B78" s="275">
        <v>5057</v>
      </c>
      <c r="C78" s="276">
        <v>8</v>
      </c>
      <c r="D78" s="276" t="s">
        <v>645</v>
      </c>
      <c r="E78" s="276">
        <v>29</v>
      </c>
      <c r="F78" s="276" t="s">
        <v>646</v>
      </c>
      <c r="G78" s="276">
        <v>1</v>
      </c>
      <c r="H78" s="283" t="s">
        <v>722</v>
      </c>
      <c r="I78" s="284">
        <v>0.62</v>
      </c>
      <c r="J78" s="285">
        <v>58.1</v>
      </c>
    </row>
    <row r="79" spans="1:10">
      <c r="A79" s="274" t="s">
        <v>87</v>
      </c>
      <c r="B79" s="275">
        <v>5057</v>
      </c>
      <c r="C79" s="276">
        <v>8</v>
      </c>
      <c r="D79" s="276" t="s">
        <v>645</v>
      </c>
      <c r="E79" s="276">
        <v>30</v>
      </c>
      <c r="F79" s="276" t="s">
        <v>646</v>
      </c>
      <c r="G79" s="276">
        <v>1</v>
      </c>
      <c r="H79" s="283" t="s">
        <v>723</v>
      </c>
      <c r="I79" s="284">
        <v>0.98</v>
      </c>
      <c r="J79" s="285">
        <v>58.7</v>
      </c>
    </row>
    <row r="80" spans="1:10">
      <c r="A80" s="274" t="s">
        <v>88</v>
      </c>
      <c r="B80" s="275">
        <v>5057</v>
      </c>
      <c r="C80" s="276">
        <v>8</v>
      </c>
      <c r="D80" s="276" t="s">
        <v>645</v>
      </c>
      <c r="E80" s="276">
        <v>31</v>
      </c>
      <c r="F80" s="276" t="s">
        <v>646</v>
      </c>
      <c r="G80" s="276">
        <v>1</v>
      </c>
      <c r="H80" s="283" t="s">
        <v>724</v>
      </c>
      <c r="I80" s="284">
        <v>0.82499999999999996</v>
      </c>
      <c r="J80" s="285">
        <v>59.6</v>
      </c>
    </row>
    <row r="81" spans="1:10">
      <c r="A81" s="274" t="s">
        <v>89</v>
      </c>
      <c r="B81" s="275">
        <v>5057</v>
      </c>
      <c r="C81" s="276">
        <v>8</v>
      </c>
      <c r="D81" s="276" t="s">
        <v>645</v>
      </c>
      <c r="E81" s="276">
        <v>31</v>
      </c>
      <c r="F81" s="276" t="s">
        <v>646</v>
      </c>
      <c r="G81" s="276">
        <v>2</v>
      </c>
      <c r="H81" s="283" t="s">
        <v>725</v>
      </c>
      <c r="I81" s="284">
        <v>0.56000000000000005</v>
      </c>
      <c r="J81" s="285">
        <v>60.424999999999997</v>
      </c>
    </row>
    <row r="82" spans="1:10">
      <c r="A82" s="274" t="s">
        <v>90</v>
      </c>
      <c r="B82" s="275">
        <v>5057</v>
      </c>
      <c r="C82" s="276">
        <v>8</v>
      </c>
      <c r="D82" s="276" t="s">
        <v>645</v>
      </c>
      <c r="E82" s="276">
        <v>31</v>
      </c>
      <c r="F82" s="276" t="s">
        <v>646</v>
      </c>
      <c r="G82" s="276">
        <v>3</v>
      </c>
      <c r="H82" s="283" t="s">
        <v>726</v>
      </c>
      <c r="I82" s="284">
        <v>0.62</v>
      </c>
      <c r="J82" s="285">
        <v>60.984999999999999</v>
      </c>
    </row>
    <row r="83" spans="1:10">
      <c r="A83" s="274" t="s">
        <v>91</v>
      </c>
      <c r="B83" s="275">
        <v>5057</v>
      </c>
      <c r="C83" s="276">
        <v>8</v>
      </c>
      <c r="D83" s="276" t="s">
        <v>645</v>
      </c>
      <c r="E83" s="276">
        <v>32</v>
      </c>
      <c r="F83" s="276" t="s">
        <v>646</v>
      </c>
      <c r="G83" s="276">
        <v>1</v>
      </c>
      <c r="H83" s="283" t="s">
        <v>727</v>
      </c>
      <c r="I83" s="284">
        <v>0.55500000000000005</v>
      </c>
      <c r="J83" s="285">
        <v>61.4</v>
      </c>
    </row>
    <row r="84" spans="1:10">
      <c r="A84" s="274" t="s">
        <v>92</v>
      </c>
      <c r="B84" s="275">
        <v>5057</v>
      </c>
      <c r="C84" s="276">
        <v>8</v>
      </c>
      <c r="D84" s="276" t="s">
        <v>645</v>
      </c>
      <c r="E84" s="276">
        <v>32</v>
      </c>
      <c r="F84" s="276" t="s">
        <v>646</v>
      </c>
      <c r="G84" s="276">
        <v>2</v>
      </c>
      <c r="H84" s="283" t="s">
        <v>728</v>
      </c>
      <c r="I84" s="284">
        <v>0.72499999999999998</v>
      </c>
      <c r="J84" s="285">
        <v>61.954999999999998</v>
      </c>
    </row>
    <row r="85" spans="1:10">
      <c r="A85" s="274" t="s">
        <v>93</v>
      </c>
      <c r="B85" s="275">
        <v>5057</v>
      </c>
      <c r="C85" s="276">
        <v>8</v>
      </c>
      <c r="D85" s="276" t="s">
        <v>645</v>
      </c>
      <c r="E85" s="276">
        <v>33</v>
      </c>
      <c r="F85" s="276" t="s">
        <v>646</v>
      </c>
      <c r="G85" s="276">
        <v>1</v>
      </c>
      <c r="H85" s="283" t="s">
        <v>729</v>
      </c>
      <c r="I85" s="284">
        <v>0.64</v>
      </c>
      <c r="J85" s="285">
        <v>62.6</v>
      </c>
    </row>
    <row r="86" spans="1:10">
      <c r="A86" s="274" t="s">
        <v>94</v>
      </c>
      <c r="B86" s="275">
        <v>5057</v>
      </c>
      <c r="C86" s="276">
        <v>8</v>
      </c>
      <c r="D86" s="276" t="s">
        <v>645</v>
      </c>
      <c r="E86" s="276">
        <v>33</v>
      </c>
      <c r="F86" s="276" t="s">
        <v>646</v>
      </c>
      <c r="G86" s="276">
        <v>2</v>
      </c>
      <c r="H86" s="283" t="s">
        <v>730</v>
      </c>
      <c r="I86" s="284">
        <v>0.755</v>
      </c>
      <c r="J86" s="285">
        <v>63.24</v>
      </c>
    </row>
    <row r="87" spans="1:10">
      <c r="A87" s="274" t="s">
        <v>95</v>
      </c>
      <c r="B87" s="275">
        <v>5057</v>
      </c>
      <c r="C87" s="276">
        <v>8</v>
      </c>
      <c r="D87" s="276" t="s">
        <v>645</v>
      </c>
      <c r="E87" s="276">
        <v>33</v>
      </c>
      <c r="F87" s="276" t="s">
        <v>646</v>
      </c>
      <c r="G87" s="276">
        <v>3</v>
      </c>
      <c r="H87" s="283" t="s">
        <v>731</v>
      </c>
      <c r="I87" s="284">
        <v>0.56999999999999995</v>
      </c>
      <c r="J87" s="285">
        <v>63.994999999999997</v>
      </c>
    </row>
    <row r="88" spans="1:10">
      <c r="A88" s="274" t="s">
        <v>96</v>
      </c>
      <c r="B88" s="275">
        <v>5057</v>
      </c>
      <c r="C88" s="276">
        <v>8</v>
      </c>
      <c r="D88" s="276" t="s">
        <v>645</v>
      </c>
      <c r="E88" s="276">
        <v>34</v>
      </c>
      <c r="F88" s="276" t="s">
        <v>646</v>
      </c>
      <c r="G88" s="276">
        <v>1</v>
      </c>
      <c r="H88" s="283" t="s">
        <v>732</v>
      </c>
      <c r="I88" s="284">
        <v>0.81499999999999995</v>
      </c>
      <c r="J88" s="285">
        <v>64.3</v>
      </c>
    </row>
    <row r="89" spans="1:10">
      <c r="A89" s="274" t="s">
        <v>97</v>
      </c>
      <c r="B89" s="275">
        <v>5057</v>
      </c>
      <c r="C89" s="276">
        <v>8</v>
      </c>
      <c r="D89" s="276" t="s">
        <v>645</v>
      </c>
      <c r="E89" s="276">
        <v>34</v>
      </c>
      <c r="F89" s="276" t="s">
        <v>646</v>
      </c>
      <c r="G89" s="276">
        <v>2</v>
      </c>
      <c r="H89" s="283" t="s">
        <v>733</v>
      </c>
      <c r="I89" s="284">
        <v>0.48499999999999999</v>
      </c>
      <c r="J89" s="285">
        <v>65.114999999999995</v>
      </c>
    </row>
    <row r="90" spans="1:10">
      <c r="A90" s="274" t="s">
        <v>98</v>
      </c>
      <c r="B90" s="275">
        <v>5057</v>
      </c>
      <c r="C90" s="276">
        <v>8</v>
      </c>
      <c r="D90" s="276" t="s">
        <v>645</v>
      </c>
      <c r="E90" s="276">
        <v>35</v>
      </c>
      <c r="F90" s="276" t="s">
        <v>646</v>
      </c>
      <c r="G90" s="276">
        <v>1</v>
      </c>
      <c r="H90" s="283" t="s">
        <v>734</v>
      </c>
      <c r="I90" s="284">
        <v>0.64</v>
      </c>
      <c r="J90" s="285">
        <v>65.599999999999994</v>
      </c>
    </row>
    <row r="91" spans="1:10">
      <c r="A91" s="274" t="s">
        <v>99</v>
      </c>
      <c r="B91" s="275">
        <v>5057</v>
      </c>
      <c r="C91" s="276">
        <v>8</v>
      </c>
      <c r="D91" s="276" t="s">
        <v>645</v>
      </c>
      <c r="E91" s="276">
        <v>35</v>
      </c>
      <c r="F91" s="276" t="s">
        <v>646</v>
      </c>
      <c r="G91" s="276">
        <v>2</v>
      </c>
      <c r="H91" s="283" t="s">
        <v>735</v>
      </c>
      <c r="I91" s="284">
        <v>0.7</v>
      </c>
      <c r="J91" s="285">
        <v>66.239999999999995</v>
      </c>
    </row>
    <row r="92" spans="1:10">
      <c r="A92" s="274" t="s">
        <v>100</v>
      </c>
      <c r="B92" s="275">
        <v>5057</v>
      </c>
      <c r="C92" s="276">
        <v>8</v>
      </c>
      <c r="D92" s="276" t="s">
        <v>645</v>
      </c>
      <c r="E92" s="276">
        <v>35</v>
      </c>
      <c r="F92" s="276" t="s">
        <v>646</v>
      </c>
      <c r="G92" s="276">
        <v>3</v>
      </c>
      <c r="H92" s="283" t="s">
        <v>736</v>
      </c>
      <c r="I92" s="284">
        <v>0.62</v>
      </c>
      <c r="J92" s="285">
        <v>66.94</v>
      </c>
    </row>
    <row r="93" spans="1:10">
      <c r="A93" s="274" t="s">
        <v>101</v>
      </c>
      <c r="B93" s="275">
        <v>5057</v>
      </c>
      <c r="C93" s="276">
        <v>8</v>
      </c>
      <c r="D93" s="276" t="s">
        <v>645</v>
      </c>
      <c r="E93" s="276">
        <v>36</v>
      </c>
      <c r="F93" s="276" t="s">
        <v>646</v>
      </c>
      <c r="G93" s="276">
        <v>1</v>
      </c>
      <c r="H93" s="283" t="s">
        <v>737</v>
      </c>
      <c r="I93" s="284">
        <v>0.67</v>
      </c>
      <c r="J93" s="285">
        <v>67.599999999999994</v>
      </c>
    </row>
    <row r="94" spans="1:10">
      <c r="A94" s="274" t="s">
        <v>102</v>
      </c>
      <c r="B94" s="275">
        <v>5057</v>
      </c>
      <c r="C94" s="276">
        <v>8</v>
      </c>
      <c r="D94" s="276" t="s">
        <v>645</v>
      </c>
      <c r="E94" s="276">
        <v>36</v>
      </c>
      <c r="F94" s="276" t="s">
        <v>646</v>
      </c>
      <c r="G94" s="276">
        <v>2</v>
      </c>
      <c r="H94" s="283" t="s">
        <v>738</v>
      </c>
      <c r="I94" s="284">
        <v>0.52500000000000002</v>
      </c>
      <c r="J94" s="285">
        <v>68.27</v>
      </c>
    </row>
    <row r="95" spans="1:10">
      <c r="A95" s="274" t="s">
        <v>103</v>
      </c>
      <c r="B95" s="275">
        <v>5057</v>
      </c>
      <c r="C95" s="276">
        <v>8</v>
      </c>
      <c r="D95" s="276" t="s">
        <v>645</v>
      </c>
      <c r="E95" s="276">
        <v>37</v>
      </c>
      <c r="F95" s="276" t="s">
        <v>646</v>
      </c>
      <c r="G95" s="276">
        <v>1</v>
      </c>
      <c r="H95" s="283" t="s">
        <v>739</v>
      </c>
      <c r="I95" s="284">
        <v>0.79500000000000004</v>
      </c>
      <c r="J95" s="285">
        <v>68.599999999999994</v>
      </c>
    </row>
    <row r="96" spans="1:10">
      <c r="A96" s="274" t="s">
        <v>104</v>
      </c>
      <c r="B96" s="275">
        <v>5057</v>
      </c>
      <c r="C96" s="276">
        <v>8</v>
      </c>
      <c r="D96" s="276" t="s">
        <v>645</v>
      </c>
      <c r="E96" s="276">
        <v>37</v>
      </c>
      <c r="F96" s="276" t="s">
        <v>646</v>
      </c>
      <c r="G96" s="276">
        <v>2</v>
      </c>
      <c r="H96" s="283" t="s">
        <v>740</v>
      </c>
      <c r="I96" s="284">
        <v>0.96</v>
      </c>
      <c r="J96" s="285">
        <v>69.394999999999996</v>
      </c>
    </row>
    <row r="97" spans="1:10">
      <c r="A97" s="274" t="s">
        <v>105</v>
      </c>
      <c r="B97" s="275">
        <v>5057</v>
      </c>
      <c r="C97" s="276">
        <v>8</v>
      </c>
      <c r="D97" s="276" t="s">
        <v>645</v>
      </c>
      <c r="E97" s="276">
        <v>37</v>
      </c>
      <c r="F97" s="276" t="s">
        <v>646</v>
      </c>
      <c r="G97" s="276">
        <v>3</v>
      </c>
      <c r="H97" s="283" t="s">
        <v>741</v>
      </c>
      <c r="I97" s="284">
        <v>0.4</v>
      </c>
      <c r="J97" s="285">
        <v>70.355000000000004</v>
      </c>
    </row>
    <row r="98" spans="1:10">
      <c r="A98" s="274" t="s">
        <v>106</v>
      </c>
      <c r="B98" s="275">
        <v>5057</v>
      </c>
      <c r="C98" s="276">
        <v>8</v>
      </c>
      <c r="D98" s="276" t="s">
        <v>645</v>
      </c>
      <c r="E98" s="276">
        <v>37</v>
      </c>
      <c r="F98" s="276" t="s">
        <v>646</v>
      </c>
      <c r="G98" s="276">
        <v>4</v>
      </c>
      <c r="H98" s="283" t="s">
        <v>742</v>
      </c>
      <c r="I98" s="284">
        <v>0.745</v>
      </c>
      <c r="J98" s="285">
        <v>70.754999999999995</v>
      </c>
    </row>
    <row r="99" spans="1:10">
      <c r="A99" s="274" t="s">
        <v>107</v>
      </c>
      <c r="B99" s="275">
        <v>5057</v>
      </c>
      <c r="C99" s="276">
        <v>8</v>
      </c>
      <c r="D99" s="276" t="s">
        <v>645</v>
      </c>
      <c r="E99" s="276">
        <v>38</v>
      </c>
      <c r="F99" s="276" t="s">
        <v>646</v>
      </c>
      <c r="G99" s="276">
        <v>1</v>
      </c>
      <c r="H99" s="283" t="s">
        <v>743</v>
      </c>
      <c r="I99" s="284">
        <v>0.53</v>
      </c>
      <c r="J99" s="285">
        <v>71.099999999999994</v>
      </c>
    </row>
    <row r="100" spans="1:10">
      <c r="A100" s="274" t="s">
        <v>108</v>
      </c>
      <c r="B100" s="275">
        <v>5057</v>
      </c>
      <c r="C100" s="276">
        <v>8</v>
      </c>
      <c r="D100" s="276" t="s">
        <v>645</v>
      </c>
      <c r="E100" s="276">
        <v>39</v>
      </c>
      <c r="F100" s="276" t="s">
        <v>646</v>
      </c>
      <c r="G100" s="276">
        <v>1</v>
      </c>
      <c r="H100" s="283" t="s">
        <v>744</v>
      </c>
      <c r="I100" s="284">
        <v>0.85</v>
      </c>
      <c r="J100" s="285">
        <v>71.599999999999994</v>
      </c>
    </row>
    <row r="101" spans="1:10">
      <c r="A101" s="274" t="s">
        <v>109</v>
      </c>
      <c r="B101" s="275">
        <v>5057</v>
      </c>
      <c r="C101" s="276">
        <v>8</v>
      </c>
      <c r="D101" s="276" t="s">
        <v>645</v>
      </c>
      <c r="E101" s="276">
        <v>39</v>
      </c>
      <c r="F101" s="276" t="s">
        <v>646</v>
      </c>
      <c r="G101" s="276">
        <v>2</v>
      </c>
      <c r="H101" s="283" t="s">
        <v>745</v>
      </c>
      <c r="I101" s="284">
        <v>0.745</v>
      </c>
      <c r="J101" s="285">
        <v>72.45</v>
      </c>
    </row>
    <row r="102" spans="1:10">
      <c r="A102" s="274" t="s">
        <v>110</v>
      </c>
      <c r="B102" s="275">
        <v>5057</v>
      </c>
      <c r="C102" s="276">
        <v>8</v>
      </c>
      <c r="D102" s="276" t="s">
        <v>645</v>
      </c>
      <c r="E102" s="276">
        <v>39</v>
      </c>
      <c r="F102" s="276" t="s">
        <v>646</v>
      </c>
      <c r="G102" s="276">
        <v>3</v>
      </c>
      <c r="H102" s="283" t="s">
        <v>746</v>
      </c>
      <c r="I102" s="284">
        <v>0.66</v>
      </c>
      <c r="J102" s="285">
        <v>73.194999999999993</v>
      </c>
    </row>
    <row r="103" spans="1:10">
      <c r="A103" s="274" t="s">
        <v>111</v>
      </c>
      <c r="B103" s="275">
        <v>5057</v>
      </c>
      <c r="C103" s="276">
        <v>8</v>
      </c>
      <c r="D103" s="276" t="s">
        <v>645</v>
      </c>
      <c r="E103" s="276">
        <v>40</v>
      </c>
      <c r="F103" s="276" t="s">
        <v>646</v>
      </c>
      <c r="G103" s="276">
        <v>1</v>
      </c>
      <c r="H103" s="283" t="s">
        <v>747</v>
      </c>
      <c r="I103" s="284">
        <v>0.52500000000000002</v>
      </c>
      <c r="J103" s="285">
        <v>74.099999999999994</v>
      </c>
    </row>
    <row r="104" spans="1:10">
      <c r="A104" s="274" t="s">
        <v>112</v>
      </c>
      <c r="B104" s="275">
        <v>5057</v>
      </c>
      <c r="C104" s="276">
        <v>8</v>
      </c>
      <c r="D104" s="276" t="s">
        <v>645</v>
      </c>
      <c r="E104" s="276">
        <v>41</v>
      </c>
      <c r="F104" s="276" t="s">
        <v>646</v>
      </c>
      <c r="G104" s="276">
        <v>1</v>
      </c>
      <c r="H104" s="283" t="s">
        <v>748</v>
      </c>
      <c r="I104" s="284">
        <v>0.96</v>
      </c>
      <c r="J104" s="285">
        <v>74.599999999999994</v>
      </c>
    </row>
    <row r="105" spans="1:10">
      <c r="A105" s="274" t="s">
        <v>113</v>
      </c>
      <c r="B105" s="275">
        <v>5057</v>
      </c>
      <c r="C105" s="276">
        <v>8</v>
      </c>
      <c r="D105" s="276" t="s">
        <v>645</v>
      </c>
      <c r="E105" s="276">
        <v>41</v>
      </c>
      <c r="F105" s="276" t="s">
        <v>646</v>
      </c>
      <c r="G105" s="276">
        <v>2</v>
      </c>
      <c r="H105" s="283" t="s">
        <v>749</v>
      </c>
      <c r="I105" s="284">
        <v>0.72499999999999998</v>
      </c>
      <c r="J105" s="285">
        <v>75.56</v>
      </c>
    </row>
    <row r="106" spans="1:10">
      <c r="A106" s="274" t="s">
        <v>114</v>
      </c>
      <c r="B106" s="275">
        <v>5057</v>
      </c>
      <c r="C106" s="276">
        <v>8</v>
      </c>
      <c r="D106" s="276" t="s">
        <v>645</v>
      </c>
      <c r="E106" s="276">
        <v>41</v>
      </c>
      <c r="F106" s="276" t="s">
        <v>646</v>
      </c>
      <c r="G106" s="276">
        <v>3</v>
      </c>
      <c r="H106" s="283" t="s">
        <v>750</v>
      </c>
      <c r="I106" s="284">
        <v>0.59</v>
      </c>
      <c r="J106" s="285">
        <v>76.284999999999997</v>
      </c>
    </row>
    <row r="107" spans="1:10">
      <c r="A107" s="274" t="s">
        <v>115</v>
      </c>
      <c r="B107" s="275">
        <v>5057</v>
      </c>
      <c r="C107" s="276">
        <v>8</v>
      </c>
      <c r="D107" s="276" t="s">
        <v>645</v>
      </c>
      <c r="E107" s="276">
        <v>41</v>
      </c>
      <c r="F107" s="276" t="s">
        <v>646</v>
      </c>
      <c r="G107" s="276">
        <v>4</v>
      </c>
      <c r="H107" s="283" t="s">
        <v>751</v>
      </c>
      <c r="I107" s="284">
        <v>0.95499999999999996</v>
      </c>
      <c r="J107" s="285">
        <v>76.875</v>
      </c>
    </row>
    <row r="108" spans="1:10">
      <c r="A108" s="274" t="s">
        <v>116</v>
      </c>
      <c r="B108" s="275">
        <v>5057</v>
      </c>
      <c r="C108" s="276">
        <v>8</v>
      </c>
      <c r="D108" s="276" t="s">
        <v>645</v>
      </c>
      <c r="E108" s="276">
        <v>42</v>
      </c>
      <c r="F108" s="276" t="s">
        <v>646</v>
      </c>
      <c r="G108" s="276">
        <v>1</v>
      </c>
      <c r="H108" s="283" t="s">
        <v>752</v>
      </c>
      <c r="I108" s="284">
        <v>0.995</v>
      </c>
      <c r="J108" s="285">
        <v>77.599999999999994</v>
      </c>
    </row>
    <row r="109" spans="1:10">
      <c r="A109" s="274" t="s">
        <v>117</v>
      </c>
      <c r="B109" s="275">
        <v>5057</v>
      </c>
      <c r="C109" s="276">
        <v>8</v>
      </c>
      <c r="D109" s="276" t="s">
        <v>645</v>
      </c>
      <c r="E109" s="276">
        <v>42</v>
      </c>
      <c r="F109" s="276" t="s">
        <v>646</v>
      </c>
      <c r="G109" s="276">
        <v>2</v>
      </c>
      <c r="H109" s="283" t="s">
        <v>753</v>
      </c>
      <c r="I109" s="284">
        <v>0.94</v>
      </c>
      <c r="J109" s="285">
        <v>78.594999999999999</v>
      </c>
    </row>
    <row r="110" spans="1:10">
      <c r="A110" s="274" t="s">
        <v>118</v>
      </c>
      <c r="B110" s="275">
        <v>5057</v>
      </c>
      <c r="C110" s="276">
        <v>8</v>
      </c>
      <c r="D110" s="276" t="s">
        <v>645</v>
      </c>
      <c r="E110" s="276">
        <v>42</v>
      </c>
      <c r="F110" s="276" t="s">
        <v>646</v>
      </c>
      <c r="G110" s="276">
        <v>3</v>
      </c>
      <c r="H110" s="283" t="s">
        <v>754</v>
      </c>
      <c r="I110" s="284">
        <v>0.73</v>
      </c>
      <c r="J110" s="285">
        <v>79.534999999999997</v>
      </c>
    </row>
    <row r="111" spans="1:10">
      <c r="A111" s="274" t="s">
        <v>119</v>
      </c>
      <c r="B111" s="275">
        <v>5057</v>
      </c>
      <c r="C111" s="276">
        <v>8</v>
      </c>
      <c r="D111" s="276" t="s">
        <v>645</v>
      </c>
      <c r="E111" s="276">
        <v>43</v>
      </c>
      <c r="F111" s="276" t="s">
        <v>646</v>
      </c>
      <c r="G111" s="276">
        <v>1</v>
      </c>
      <c r="H111" s="283" t="s">
        <v>755</v>
      </c>
      <c r="I111" s="284">
        <v>0.66500000000000004</v>
      </c>
      <c r="J111" s="285">
        <v>80</v>
      </c>
    </row>
    <row r="112" spans="1:10">
      <c r="A112" s="274" t="s">
        <v>120</v>
      </c>
      <c r="B112" s="275">
        <v>5057</v>
      </c>
      <c r="C112" s="276">
        <v>8</v>
      </c>
      <c r="D112" s="276" t="s">
        <v>645</v>
      </c>
      <c r="E112" s="276">
        <v>44</v>
      </c>
      <c r="F112" s="276" t="s">
        <v>646</v>
      </c>
      <c r="G112" s="276">
        <v>1</v>
      </c>
      <c r="H112" s="283" t="s">
        <v>756</v>
      </c>
      <c r="I112" s="284">
        <v>0.76</v>
      </c>
      <c r="J112" s="285">
        <v>80.599999999999994</v>
      </c>
    </row>
    <row r="113" spans="1:10">
      <c r="A113" s="274" t="s">
        <v>121</v>
      </c>
      <c r="B113" s="275">
        <v>5057</v>
      </c>
      <c r="C113" s="276">
        <v>8</v>
      </c>
      <c r="D113" s="276" t="s">
        <v>645</v>
      </c>
      <c r="E113" s="276">
        <v>44</v>
      </c>
      <c r="F113" s="276" t="s">
        <v>646</v>
      </c>
      <c r="G113" s="276">
        <v>2</v>
      </c>
      <c r="H113" s="283" t="s">
        <v>757</v>
      </c>
      <c r="I113" s="284">
        <v>0.78500000000000003</v>
      </c>
      <c r="J113" s="285">
        <v>81.36</v>
      </c>
    </row>
    <row r="114" spans="1:10">
      <c r="A114" s="274" t="s">
        <v>122</v>
      </c>
      <c r="B114" s="275">
        <v>5057</v>
      </c>
      <c r="C114" s="276">
        <v>8</v>
      </c>
      <c r="D114" s="276" t="s">
        <v>645</v>
      </c>
      <c r="E114" s="276">
        <v>44</v>
      </c>
      <c r="F114" s="276" t="s">
        <v>646</v>
      </c>
      <c r="G114" s="276">
        <v>3</v>
      </c>
      <c r="H114" s="283" t="s">
        <v>758</v>
      </c>
      <c r="I114" s="284">
        <v>0.92</v>
      </c>
      <c r="J114" s="285">
        <v>82.144999999999996</v>
      </c>
    </row>
    <row r="115" spans="1:10">
      <c r="A115" s="274" t="s">
        <v>123</v>
      </c>
      <c r="B115" s="275">
        <v>5057</v>
      </c>
      <c r="C115" s="276">
        <v>8</v>
      </c>
      <c r="D115" s="276" t="s">
        <v>645</v>
      </c>
      <c r="E115" s="276">
        <v>44</v>
      </c>
      <c r="F115" s="276" t="s">
        <v>646</v>
      </c>
      <c r="G115" s="276">
        <v>4</v>
      </c>
      <c r="H115" s="283" t="s">
        <v>759</v>
      </c>
      <c r="I115" s="284">
        <v>0.61</v>
      </c>
      <c r="J115" s="285">
        <v>83.064999999999998</v>
      </c>
    </row>
    <row r="116" spans="1:10">
      <c r="A116" s="274" t="s">
        <v>124</v>
      </c>
      <c r="B116" s="275">
        <v>5057</v>
      </c>
      <c r="C116" s="276">
        <v>8</v>
      </c>
      <c r="D116" s="276" t="s">
        <v>645</v>
      </c>
      <c r="E116" s="276">
        <v>45</v>
      </c>
      <c r="F116" s="276" t="s">
        <v>646</v>
      </c>
      <c r="G116" s="276">
        <v>1</v>
      </c>
      <c r="H116" s="283" t="s">
        <v>760</v>
      </c>
      <c r="I116" s="284">
        <v>0.96</v>
      </c>
      <c r="J116" s="285">
        <v>83.6</v>
      </c>
    </row>
    <row r="117" spans="1:10">
      <c r="A117" s="274" t="s">
        <v>125</v>
      </c>
      <c r="B117" s="275">
        <v>5057</v>
      </c>
      <c r="C117" s="276">
        <v>8</v>
      </c>
      <c r="D117" s="276" t="s">
        <v>645</v>
      </c>
      <c r="E117" s="276">
        <v>45</v>
      </c>
      <c r="F117" s="276" t="s">
        <v>646</v>
      </c>
      <c r="G117" s="276">
        <v>2</v>
      </c>
      <c r="H117" s="283" t="s">
        <v>761</v>
      </c>
      <c r="I117" s="284">
        <v>0.65</v>
      </c>
      <c r="J117" s="285">
        <v>84.56</v>
      </c>
    </row>
    <row r="118" spans="1:10">
      <c r="A118" s="274" t="s">
        <v>126</v>
      </c>
      <c r="B118" s="275">
        <v>5057</v>
      </c>
      <c r="C118" s="276">
        <v>8</v>
      </c>
      <c r="D118" s="276" t="s">
        <v>645</v>
      </c>
      <c r="E118" s="276">
        <v>46</v>
      </c>
      <c r="F118" s="276" t="s">
        <v>646</v>
      </c>
      <c r="G118" s="276">
        <v>1</v>
      </c>
      <c r="H118" s="283" t="s">
        <v>762</v>
      </c>
      <c r="I118" s="284">
        <v>0.85499999999999998</v>
      </c>
      <c r="J118" s="285">
        <v>85.35</v>
      </c>
    </row>
    <row r="119" spans="1:10">
      <c r="A119" s="274" t="s">
        <v>127</v>
      </c>
      <c r="B119" s="275">
        <v>5057</v>
      </c>
      <c r="C119" s="276">
        <v>8</v>
      </c>
      <c r="D119" s="276" t="s">
        <v>645</v>
      </c>
      <c r="E119" s="276">
        <v>46</v>
      </c>
      <c r="F119" s="276" t="s">
        <v>646</v>
      </c>
      <c r="G119" s="276">
        <v>2</v>
      </c>
      <c r="H119" s="283" t="s">
        <v>763</v>
      </c>
      <c r="I119" s="284">
        <v>0.94</v>
      </c>
      <c r="J119" s="285">
        <v>86.204999999999998</v>
      </c>
    </row>
    <row r="120" spans="1:10">
      <c r="A120" s="274" t="s">
        <v>128</v>
      </c>
      <c r="B120" s="275">
        <v>5057</v>
      </c>
      <c r="C120" s="276">
        <v>8</v>
      </c>
      <c r="D120" s="276" t="s">
        <v>645</v>
      </c>
      <c r="E120" s="276">
        <v>47</v>
      </c>
      <c r="F120" s="276" t="s">
        <v>646</v>
      </c>
      <c r="G120" s="276">
        <v>1</v>
      </c>
      <c r="H120" s="283" t="s">
        <v>764</v>
      </c>
      <c r="I120" s="284">
        <v>0.81499999999999995</v>
      </c>
      <c r="J120" s="285">
        <v>86.6</v>
      </c>
    </row>
    <row r="121" spans="1:10">
      <c r="A121" s="274" t="s">
        <v>129</v>
      </c>
      <c r="B121" s="275">
        <v>5057</v>
      </c>
      <c r="C121" s="276">
        <v>8</v>
      </c>
      <c r="D121" s="276" t="s">
        <v>645</v>
      </c>
      <c r="E121" s="276">
        <v>47</v>
      </c>
      <c r="F121" s="276" t="s">
        <v>646</v>
      </c>
      <c r="G121" s="276">
        <v>2</v>
      </c>
      <c r="H121" s="283" t="s">
        <v>765</v>
      </c>
      <c r="I121" s="284">
        <v>0.69499999999999995</v>
      </c>
      <c r="J121" s="285">
        <v>87.415000000000006</v>
      </c>
    </row>
    <row r="122" spans="1:10">
      <c r="A122" s="274" t="s">
        <v>130</v>
      </c>
      <c r="B122" s="275">
        <v>5057</v>
      </c>
      <c r="C122" s="276">
        <v>8</v>
      </c>
      <c r="D122" s="276" t="s">
        <v>645</v>
      </c>
      <c r="E122" s="276">
        <v>47</v>
      </c>
      <c r="F122" s="276" t="s">
        <v>646</v>
      </c>
      <c r="G122" s="276">
        <v>3</v>
      </c>
      <c r="H122" s="283" t="s">
        <v>766</v>
      </c>
      <c r="I122" s="284">
        <v>0.91</v>
      </c>
      <c r="J122" s="285">
        <v>88.11</v>
      </c>
    </row>
    <row r="123" spans="1:10">
      <c r="A123" s="274" t="s">
        <v>131</v>
      </c>
      <c r="B123" s="275">
        <v>5057</v>
      </c>
      <c r="C123" s="276">
        <v>8</v>
      </c>
      <c r="D123" s="276" t="s">
        <v>645</v>
      </c>
      <c r="E123" s="276">
        <v>47</v>
      </c>
      <c r="F123" s="276" t="s">
        <v>646</v>
      </c>
      <c r="G123" s="276">
        <v>4</v>
      </c>
      <c r="H123" s="283" t="s">
        <v>767</v>
      </c>
      <c r="I123" s="284">
        <v>0.48</v>
      </c>
      <c r="J123" s="285">
        <v>89.02</v>
      </c>
    </row>
    <row r="124" spans="1:10">
      <c r="A124" s="274" t="s">
        <v>132</v>
      </c>
      <c r="B124" s="275">
        <v>5057</v>
      </c>
      <c r="C124" s="276">
        <v>8</v>
      </c>
      <c r="D124" s="276" t="s">
        <v>645</v>
      </c>
      <c r="E124" s="276">
        <v>48</v>
      </c>
      <c r="F124" s="276" t="s">
        <v>646</v>
      </c>
      <c r="G124" s="276">
        <v>1</v>
      </c>
      <c r="H124" s="283" t="s">
        <v>768</v>
      </c>
      <c r="I124" s="284">
        <v>0.94499999999999995</v>
      </c>
      <c r="J124" s="285">
        <v>89.6</v>
      </c>
    </row>
    <row r="125" spans="1:10">
      <c r="A125" s="274" t="s">
        <v>133</v>
      </c>
      <c r="B125" s="275">
        <v>5057</v>
      </c>
      <c r="C125" s="276">
        <v>8</v>
      </c>
      <c r="D125" s="276" t="s">
        <v>645</v>
      </c>
      <c r="E125" s="276">
        <v>48</v>
      </c>
      <c r="F125" s="276" t="s">
        <v>646</v>
      </c>
      <c r="G125" s="276">
        <v>2</v>
      </c>
      <c r="H125" s="283" t="s">
        <v>769</v>
      </c>
      <c r="I125" s="284">
        <v>0.83</v>
      </c>
      <c r="J125" s="285">
        <v>90.545000000000002</v>
      </c>
    </row>
    <row r="126" spans="1:10">
      <c r="A126" s="274" t="s">
        <v>134</v>
      </c>
      <c r="B126" s="286">
        <v>5057</v>
      </c>
      <c r="C126" s="276">
        <v>8</v>
      </c>
      <c r="D126" s="276" t="s">
        <v>645</v>
      </c>
      <c r="E126" s="276">
        <v>49</v>
      </c>
      <c r="F126" s="276" t="s">
        <v>646</v>
      </c>
      <c r="G126" s="276">
        <v>1</v>
      </c>
      <c r="H126" s="283" t="s">
        <v>770</v>
      </c>
      <c r="I126" s="284">
        <v>0.69</v>
      </c>
      <c r="J126" s="285">
        <v>91</v>
      </c>
    </row>
    <row r="127" spans="1:10">
      <c r="A127" s="274" t="s">
        <v>135</v>
      </c>
      <c r="B127" s="275">
        <v>5057</v>
      </c>
      <c r="C127" s="276">
        <v>8</v>
      </c>
      <c r="D127" s="276" t="s">
        <v>645</v>
      </c>
      <c r="E127" s="276">
        <v>49</v>
      </c>
      <c r="F127" s="276" t="s">
        <v>646</v>
      </c>
      <c r="G127" s="276">
        <v>2</v>
      </c>
      <c r="H127" s="283" t="s">
        <v>771</v>
      </c>
      <c r="I127" s="284">
        <v>0.82499999999999996</v>
      </c>
      <c r="J127" s="285">
        <v>91.69</v>
      </c>
    </row>
    <row r="128" spans="1:10">
      <c r="A128" s="274" t="s">
        <v>136</v>
      </c>
      <c r="B128" s="275">
        <v>5057</v>
      </c>
      <c r="C128" s="276">
        <v>8</v>
      </c>
      <c r="D128" s="276" t="s">
        <v>645</v>
      </c>
      <c r="E128" s="276">
        <v>50</v>
      </c>
      <c r="F128" s="276" t="s">
        <v>646</v>
      </c>
      <c r="G128" s="276">
        <v>1</v>
      </c>
      <c r="H128" s="283" t="s">
        <v>772</v>
      </c>
      <c r="I128" s="284">
        <v>0.63</v>
      </c>
      <c r="J128" s="285">
        <v>92.6</v>
      </c>
    </row>
    <row r="129" spans="1:10">
      <c r="A129" s="274" t="s">
        <v>137</v>
      </c>
      <c r="B129" s="275">
        <v>5057</v>
      </c>
      <c r="C129" s="276">
        <v>8</v>
      </c>
      <c r="D129" s="276" t="s">
        <v>645</v>
      </c>
      <c r="E129" s="276">
        <v>50</v>
      </c>
      <c r="F129" s="276" t="s">
        <v>646</v>
      </c>
      <c r="G129" s="276">
        <v>2</v>
      </c>
      <c r="H129" s="283" t="s">
        <v>773</v>
      </c>
      <c r="I129" s="284">
        <v>0.53500000000000003</v>
      </c>
      <c r="J129" s="285">
        <v>93.23</v>
      </c>
    </row>
    <row r="130" spans="1:10">
      <c r="A130" s="274" t="s">
        <v>138</v>
      </c>
      <c r="B130" s="275">
        <v>5057</v>
      </c>
      <c r="C130" s="276">
        <v>8</v>
      </c>
      <c r="D130" s="276" t="s">
        <v>645</v>
      </c>
      <c r="E130" s="276">
        <v>50</v>
      </c>
      <c r="F130" s="276" t="s">
        <v>646</v>
      </c>
      <c r="G130" s="276">
        <v>3</v>
      </c>
      <c r="H130" s="283" t="s">
        <v>774</v>
      </c>
      <c r="I130" s="284">
        <v>0.81499999999999995</v>
      </c>
      <c r="J130" s="285">
        <v>93.765000000000001</v>
      </c>
    </row>
    <row r="131" spans="1:10">
      <c r="A131" s="274" t="s">
        <v>139</v>
      </c>
      <c r="B131" s="275">
        <v>5057</v>
      </c>
      <c r="C131" s="276">
        <v>8</v>
      </c>
      <c r="D131" s="276" t="s">
        <v>645</v>
      </c>
      <c r="E131" s="276">
        <v>51</v>
      </c>
      <c r="F131" s="276" t="s">
        <v>646</v>
      </c>
      <c r="G131" s="276">
        <v>1</v>
      </c>
      <c r="H131" s="283" t="s">
        <v>775</v>
      </c>
      <c r="I131" s="284">
        <v>0.57499999999999996</v>
      </c>
      <c r="J131" s="285">
        <v>94.5</v>
      </c>
    </row>
    <row r="132" spans="1:10">
      <c r="A132" s="274" t="s">
        <v>140</v>
      </c>
      <c r="B132" s="275">
        <v>5057</v>
      </c>
      <c r="C132" s="276">
        <v>8</v>
      </c>
      <c r="D132" s="276" t="s">
        <v>645</v>
      </c>
      <c r="E132" s="276">
        <v>51</v>
      </c>
      <c r="F132" s="276" t="s">
        <v>646</v>
      </c>
      <c r="G132" s="276">
        <v>2</v>
      </c>
      <c r="H132" s="283" t="s">
        <v>776</v>
      </c>
      <c r="I132" s="284">
        <v>0.65500000000000003</v>
      </c>
      <c r="J132" s="285">
        <v>95.075000000000003</v>
      </c>
    </row>
    <row r="133" spans="1:10">
      <c r="A133" s="274" t="s">
        <v>141</v>
      </c>
      <c r="B133" s="275">
        <v>5057</v>
      </c>
      <c r="C133" s="276">
        <v>8</v>
      </c>
      <c r="D133" s="276" t="s">
        <v>645</v>
      </c>
      <c r="E133" s="276">
        <v>52</v>
      </c>
      <c r="F133" s="276" t="s">
        <v>646</v>
      </c>
      <c r="G133" s="276">
        <v>1</v>
      </c>
      <c r="H133" s="283" t="s">
        <v>777</v>
      </c>
      <c r="I133" s="284">
        <v>0.80500000000000005</v>
      </c>
      <c r="J133" s="285">
        <v>95.6</v>
      </c>
    </row>
    <row r="134" spans="1:10">
      <c r="A134" s="274" t="s">
        <v>142</v>
      </c>
      <c r="B134" s="275">
        <v>5057</v>
      </c>
      <c r="C134" s="276">
        <v>8</v>
      </c>
      <c r="D134" s="276" t="s">
        <v>645</v>
      </c>
      <c r="E134" s="276">
        <v>52</v>
      </c>
      <c r="F134" s="276" t="s">
        <v>646</v>
      </c>
      <c r="G134" s="276">
        <v>2</v>
      </c>
      <c r="H134" s="283" t="s">
        <v>778</v>
      </c>
      <c r="I134" s="284">
        <v>0.59</v>
      </c>
      <c r="J134" s="285">
        <v>96.405000000000001</v>
      </c>
    </row>
    <row r="135" spans="1:10">
      <c r="A135" s="274" t="s">
        <v>143</v>
      </c>
      <c r="B135" s="286">
        <v>5057</v>
      </c>
      <c r="C135" s="276">
        <v>8</v>
      </c>
      <c r="D135" s="276" t="s">
        <v>645</v>
      </c>
      <c r="E135" s="276">
        <v>52</v>
      </c>
      <c r="F135" s="276" t="s">
        <v>646</v>
      </c>
      <c r="G135" s="276">
        <v>3</v>
      </c>
      <c r="H135" s="283" t="s">
        <v>779</v>
      </c>
      <c r="I135" s="284">
        <v>0.84499999999999997</v>
      </c>
      <c r="J135" s="285">
        <v>96.995000000000005</v>
      </c>
    </row>
    <row r="136" spans="1:10">
      <c r="A136" s="274" t="s">
        <v>144</v>
      </c>
      <c r="B136" s="275">
        <v>5057</v>
      </c>
      <c r="C136" s="276">
        <v>8</v>
      </c>
      <c r="D136" s="276" t="s">
        <v>645</v>
      </c>
      <c r="E136" s="276">
        <v>52</v>
      </c>
      <c r="F136" s="276" t="s">
        <v>646</v>
      </c>
      <c r="G136" s="276">
        <v>4</v>
      </c>
      <c r="H136" s="283" t="s">
        <v>780</v>
      </c>
      <c r="I136" s="284">
        <v>0.96499999999999997</v>
      </c>
      <c r="J136" s="285">
        <v>97.84</v>
      </c>
    </row>
    <row r="137" spans="1:10">
      <c r="A137" s="274" t="s">
        <v>145</v>
      </c>
      <c r="B137" s="275">
        <v>5057</v>
      </c>
      <c r="C137" s="276">
        <v>8</v>
      </c>
      <c r="D137" s="276" t="s">
        <v>645</v>
      </c>
      <c r="E137" s="276">
        <v>53</v>
      </c>
      <c r="F137" s="276" t="s">
        <v>646</v>
      </c>
      <c r="G137" s="276">
        <v>1</v>
      </c>
      <c r="H137" s="283" t="s">
        <v>781</v>
      </c>
      <c r="I137" s="284">
        <v>0.81499999999999995</v>
      </c>
      <c r="J137" s="285">
        <v>98.6</v>
      </c>
    </row>
    <row r="138" spans="1:10">
      <c r="A138" s="274" t="s">
        <v>146</v>
      </c>
      <c r="B138" s="275">
        <v>5057</v>
      </c>
      <c r="C138" s="276">
        <v>8</v>
      </c>
      <c r="D138" s="276" t="s">
        <v>645</v>
      </c>
      <c r="E138" s="276">
        <v>53</v>
      </c>
      <c r="F138" s="276" t="s">
        <v>646</v>
      </c>
      <c r="G138" s="276">
        <v>2</v>
      </c>
      <c r="H138" s="283" t="s">
        <v>782</v>
      </c>
      <c r="I138" s="284">
        <v>0.66</v>
      </c>
      <c r="J138" s="285">
        <v>99.415000000000006</v>
      </c>
    </row>
    <row r="139" spans="1:10">
      <c r="A139" s="274" t="s">
        <v>147</v>
      </c>
      <c r="B139" s="275">
        <v>5057</v>
      </c>
      <c r="C139" s="276">
        <v>8</v>
      </c>
      <c r="D139" s="276" t="s">
        <v>645</v>
      </c>
      <c r="E139" s="276">
        <v>53</v>
      </c>
      <c r="F139" s="276" t="s">
        <v>646</v>
      </c>
      <c r="G139" s="276">
        <v>3</v>
      </c>
      <c r="H139" s="283" t="s">
        <v>783</v>
      </c>
      <c r="I139" s="284">
        <v>0.76500000000000001</v>
      </c>
      <c r="J139" s="285">
        <v>100.075</v>
      </c>
    </row>
    <row r="140" spans="1:10">
      <c r="A140" s="274" t="s">
        <v>148</v>
      </c>
      <c r="B140" s="275">
        <v>5057</v>
      </c>
      <c r="C140" s="276">
        <v>8</v>
      </c>
      <c r="D140" s="276" t="s">
        <v>645</v>
      </c>
      <c r="E140" s="276">
        <v>53</v>
      </c>
      <c r="F140" s="276" t="s">
        <v>646</v>
      </c>
      <c r="G140" s="276">
        <v>4</v>
      </c>
      <c r="H140" s="283" t="s">
        <v>784</v>
      </c>
      <c r="I140" s="284">
        <v>0.84499999999999997</v>
      </c>
      <c r="J140" s="285">
        <v>100.84</v>
      </c>
    </row>
    <row r="141" spans="1:10">
      <c r="A141" s="274" t="s">
        <v>149</v>
      </c>
      <c r="B141" s="275">
        <v>5057</v>
      </c>
      <c r="C141" s="276">
        <v>8</v>
      </c>
      <c r="D141" s="276" t="s">
        <v>645</v>
      </c>
      <c r="E141" s="276">
        <v>54</v>
      </c>
      <c r="F141" s="276" t="s">
        <v>646</v>
      </c>
      <c r="G141" s="276">
        <v>1</v>
      </c>
      <c r="H141" s="283" t="s">
        <v>785</v>
      </c>
      <c r="I141" s="284">
        <v>0.64500000000000002</v>
      </c>
      <c r="J141" s="285">
        <v>101.6</v>
      </c>
    </row>
    <row r="142" spans="1:10">
      <c r="A142" s="274" t="s">
        <v>150</v>
      </c>
      <c r="B142" s="275">
        <v>5057</v>
      </c>
      <c r="C142" s="276">
        <v>8</v>
      </c>
      <c r="D142" s="276" t="s">
        <v>645</v>
      </c>
      <c r="E142" s="276">
        <v>54</v>
      </c>
      <c r="F142" s="276" t="s">
        <v>646</v>
      </c>
      <c r="G142" s="276">
        <v>2</v>
      </c>
      <c r="H142" s="283" t="s">
        <v>786</v>
      </c>
      <c r="I142" s="284">
        <v>0.85</v>
      </c>
      <c r="J142" s="285">
        <v>102.245</v>
      </c>
    </row>
    <row r="143" spans="1:10">
      <c r="A143" s="274" t="s">
        <v>151</v>
      </c>
      <c r="B143" s="275">
        <v>5057</v>
      </c>
      <c r="C143" s="276">
        <v>8</v>
      </c>
      <c r="D143" s="276" t="s">
        <v>645</v>
      </c>
      <c r="E143" s="276">
        <v>54</v>
      </c>
      <c r="F143" s="276" t="s">
        <v>646</v>
      </c>
      <c r="G143" s="276">
        <v>3</v>
      </c>
      <c r="H143" s="283" t="s">
        <v>787</v>
      </c>
      <c r="I143" s="284">
        <v>0.77</v>
      </c>
      <c r="J143" s="285">
        <v>103.095</v>
      </c>
    </row>
    <row r="144" spans="1:10">
      <c r="A144" s="274" t="s">
        <v>152</v>
      </c>
      <c r="B144" s="275">
        <v>5057</v>
      </c>
      <c r="C144" s="276">
        <v>8</v>
      </c>
      <c r="D144" s="276" t="s">
        <v>645</v>
      </c>
      <c r="E144" s="276">
        <v>54</v>
      </c>
      <c r="F144" s="276" t="s">
        <v>646</v>
      </c>
      <c r="G144" s="276">
        <v>4</v>
      </c>
      <c r="H144" s="283" t="s">
        <v>788</v>
      </c>
      <c r="I144" s="284">
        <v>0.84499999999999997</v>
      </c>
      <c r="J144" s="285">
        <v>103.86499999999999</v>
      </c>
    </row>
    <row r="145" spans="1:10">
      <c r="A145" s="274" t="s">
        <v>153</v>
      </c>
      <c r="B145" s="275">
        <v>5057</v>
      </c>
      <c r="C145" s="276">
        <v>8</v>
      </c>
      <c r="D145" s="276" t="s">
        <v>645</v>
      </c>
      <c r="E145" s="276">
        <v>55</v>
      </c>
      <c r="F145" s="276" t="s">
        <v>646</v>
      </c>
      <c r="G145" s="276">
        <v>1</v>
      </c>
      <c r="H145" s="283" t="s">
        <v>789</v>
      </c>
      <c r="I145" s="284">
        <v>0.94499999999999995</v>
      </c>
      <c r="J145" s="285">
        <v>104.6</v>
      </c>
    </row>
    <row r="146" spans="1:10">
      <c r="A146" s="274" t="s">
        <v>154</v>
      </c>
      <c r="B146" s="275">
        <v>5057</v>
      </c>
      <c r="C146" s="276">
        <v>8</v>
      </c>
      <c r="D146" s="276" t="s">
        <v>645</v>
      </c>
      <c r="E146" s="276">
        <v>55</v>
      </c>
      <c r="F146" s="276" t="s">
        <v>646</v>
      </c>
      <c r="G146" s="276">
        <v>2</v>
      </c>
      <c r="H146" s="283" t="s">
        <v>790</v>
      </c>
      <c r="I146" s="284">
        <v>0.95</v>
      </c>
      <c r="J146" s="285">
        <v>105.545</v>
      </c>
    </row>
    <row r="147" spans="1:10">
      <c r="A147" s="274" t="s">
        <v>155</v>
      </c>
      <c r="B147" s="275">
        <v>5057</v>
      </c>
      <c r="C147" s="276">
        <v>8</v>
      </c>
      <c r="D147" s="276" t="s">
        <v>645</v>
      </c>
      <c r="E147" s="276">
        <v>55</v>
      </c>
      <c r="F147" s="276" t="s">
        <v>646</v>
      </c>
      <c r="G147" s="276">
        <v>3</v>
      </c>
      <c r="H147" s="283" t="s">
        <v>791</v>
      </c>
      <c r="I147" s="284">
        <v>0.875</v>
      </c>
      <c r="J147" s="285">
        <v>106.495</v>
      </c>
    </row>
    <row r="148" spans="1:10">
      <c r="A148" s="274" t="s">
        <v>156</v>
      </c>
      <c r="B148" s="275">
        <v>5057</v>
      </c>
      <c r="C148" s="276">
        <v>8</v>
      </c>
      <c r="D148" s="276" t="s">
        <v>645</v>
      </c>
      <c r="E148" s="276">
        <v>55</v>
      </c>
      <c r="F148" s="276" t="s">
        <v>646</v>
      </c>
      <c r="G148" s="276">
        <v>4</v>
      </c>
      <c r="H148" s="283" t="s">
        <v>792</v>
      </c>
      <c r="I148" s="284">
        <v>0.435</v>
      </c>
      <c r="J148" s="285">
        <v>107.37</v>
      </c>
    </row>
    <row r="149" spans="1:10">
      <c r="A149" s="274" t="s">
        <v>157</v>
      </c>
      <c r="B149" s="275">
        <v>5057</v>
      </c>
      <c r="C149" s="276">
        <v>8</v>
      </c>
      <c r="D149" s="276" t="s">
        <v>645</v>
      </c>
      <c r="E149" s="276">
        <v>56</v>
      </c>
      <c r="F149" s="276" t="s">
        <v>646</v>
      </c>
      <c r="G149" s="276">
        <v>1</v>
      </c>
      <c r="H149" s="283" t="s">
        <v>793</v>
      </c>
      <c r="I149" s="284">
        <v>0.85499999999999998</v>
      </c>
      <c r="J149" s="285">
        <v>107.6</v>
      </c>
    </row>
    <row r="150" spans="1:10">
      <c r="A150" s="274" t="s">
        <v>158</v>
      </c>
      <c r="B150" s="275">
        <v>5057</v>
      </c>
      <c r="C150" s="276">
        <v>8</v>
      </c>
      <c r="D150" s="276" t="s">
        <v>645</v>
      </c>
      <c r="E150" s="276">
        <v>56</v>
      </c>
      <c r="F150" s="276" t="s">
        <v>646</v>
      </c>
      <c r="G150" s="276">
        <v>2</v>
      </c>
      <c r="H150" s="283" t="s">
        <v>794</v>
      </c>
      <c r="I150" s="284">
        <v>0.83499999999999996</v>
      </c>
      <c r="J150" s="285">
        <v>108.455</v>
      </c>
    </row>
    <row r="151" spans="1:10">
      <c r="A151" s="274" t="s">
        <v>159</v>
      </c>
      <c r="B151" s="286">
        <v>5057</v>
      </c>
      <c r="C151" s="276">
        <v>8</v>
      </c>
      <c r="D151" s="276" t="s">
        <v>645</v>
      </c>
      <c r="E151" s="276">
        <v>56</v>
      </c>
      <c r="F151" s="276" t="s">
        <v>646</v>
      </c>
      <c r="G151" s="276">
        <v>3</v>
      </c>
      <c r="H151" s="283" t="s">
        <v>795</v>
      </c>
      <c r="I151" s="284">
        <v>0.78</v>
      </c>
      <c r="J151" s="285">
        <v>109.29</v>
      </c>
    </row>
    <row r="152" spans="1:10">
      <c r="A152" s="274" t="s">
        <v>160</v>
      </c>
      <c r="B152" s="275">
        <v>5057</v>
      </c>
      <c r="C152" s="276">
        <v>8</v>
      </c>
      <c r="D152" s="276" t="s">
        <v>645</v>
      </c>
      <c r="E152" s="276">
        <v>56</v>
      </c>
      <c r="F152" s="276" t="s">
        <v>646</v>
      </c>
      <c r="G152" s="276">
        <v>4</v>
      </c>
      <c r="H152" s="283" t="s">
        <v>796</v>
      </c>
      <c r="I152" s="284">
        <v>0.67</v>
      </c>
      <c r="J152" s="285">
        <v>110.07</v>
      </c>
    </row>
    <row r="153" spans="1:10">
      <c r="A153" s="274" t="s">
        <v>161</v>
      </c>
      <c r="B153" s="275">
        <v>5057</v>
      </c>
      <c r="C153" s="276">
        <v>8</v>
      </c>
      <c r="D153" s="276" t="s">
        <v>645</v>
      </c>
      <c r="E153" s="276">
        <v>57</v>
      </c>
      <c r="F153" s="276" t="s">
        <v>646</v>
      </c>
      <c r="G153" s="276">
        <v>1</v>
      </c>
      <c r="H153" s="283" t="s">
        <v>797</v>
      </c>
      <c r="I153" s="284">
        <v>0.85</v>
      </c>
      <c r="J153" s="285">
        <v>110.6</v>
      </c>
    </row>
    <row r="154" spans="1:10">
      <c r="A154" s="274" t="s">
        <v>162</v>
      </c>
      <c r="B154" s="275">
        <v>5057</v>
      </c>
      <c r="C154" s="276">
        <v>8</v>
      </c>
      <c r="D154" s="276" t="s">
        <v>645</v>
      </c>
      <c r="E154" s="276">
        <v>57</v>
      </c>
      <c r="F154" s="276" t="s">
        <v>646</v>
      </c>
      <c r="G154" s="276">
        <v>2</v>
      </c>
      <c r="H154" s="283" t="s">
        <v>798</v>
      </c>
      <c r="I154" s="284">
        <v>0.80500000000000005</v>
      </c>
      <c r="J154" s="285">
        <v>111.45</v>
      </c>
    </row>
    <row r="155" spans="1:10">
      <c r="A155" s="274" t="s">
        <v>163</v>
      </c>
      <c r="B155" s="275">
        <v>5057</v>
      </c>
      <c r="C155" s="276">
        <v>8</v>
      </c>
      <c r="D155" s="276" t="s">
        <v>645</v>
      </c>
      <c r="E155" s="276">
        <v>57</v>
      </c>
      <c r="F155" s="276" t="s">
        <v>646</v>
      </c>
      <c r="G155" s="276">
        <v>3</v>
      </c>
      <c r="H155" s="283" t="s">
        <v>799</v>
      </c>
      <c r="I155" s="284">
        <v>0.89500000000000002</v>
      </c>
      <c r="J155" s="285">
        <v>112.255</v>
      </c>
    </row>
    <row r="156" spans="1:10">
      <c r="A156" s="274" t="s">
        <v>165</v>
      </c>
      <c r="B156" s="275">
        <v>5057</v>
      </c>
      <c r="C156" s="276">
        <v>8</v>
      </c>
      <c r="D156" s="276" t="s">
        <v>645</v>
      </c>
      <c r="E156" s="276">
        <v>57</v>
      </c>
      <c r="F156" s="276" t="s">
        <v>646</v>
      </c>
      <c r="G156" s="276">
        <v>4</v>
      </c>
      <c r="H156" s="283" t="s">
        <v>800</v>
      </c>
      <c r="I156" s="284">
        <v>0.76</v>
      </c>
      <c r="J156" s="285">
        <v>113.15</v>
      </c>
    </row>
    <row r="157" spans="1:10">
      <c r="A157" s="274" t="s">
        <v>166</v>
      </c>
      <c r="B157" s="275">
        <v>5057</v>
      </c>
      <c r="C157" s="276">
        <v>8</v>
      </c>
      <c r="D157" s="276" t="s">
        <v>645</v>
      </c>
      <c r="E157" s="276">
        <v>58</v>
      </c>
      <c r="F157" s="276" t="s">
        <v>646</v>
      </c>
      <c r="G157" s="276">
        <v>1</v>
      </c>
      <c r="H157" s="283" t="s">
        <v>801</v>
      </c>
      <c r="I157" s="284">
        <v>0.82</v>
      </c>
      <c r="J157" s="285">
        <v>113.6</v>
      </c>
    </row>
    <row r="158" spans="1:10">
      <c r="A158" s="274" t="s">
        <v>167</v>
      </c>
      <c r="B158" s="275">
        <v>5057</v>
      </c>
      <c r="C158" s="276">
        <v>8</v>
      </c>
      <c r="D158" s="276" t="s">
        <v>645</v>
      </c>
      <c r="E158" s="276">
        <v>58</v>
      </c>
      <c r="F158" s="276" t="s">
        <v>646</v>
      </c>
      <c r="G158" s="276">
        <v>2</v>
      </c>
      <c r="H158" s="283" t="s">
        <v>802</v>
      </c>
      <c r="I158" s="284">
        <v>0.83</v>
      </c>
      <c r="J158" s="285">
        <v>114.42</v>
      </c>
    </row>
    <row r="159" spans="1:10">
      <c r="A159" s="274" t="s">
        <v>168</v>
      </c>
      <c r="B159" s="286">
        <v>5057</v>
      </c>
      <c r="C159" s="276">
        <v>8</v>
      </c>
      <c r="D159" s="276" t="s">
        <v>645</v>
      </c>
      <c r="E159" s="276">
        <v>58</v>
      </c>
      <c r="F159" s="276" t="s">
        <v>646</v>
      </c>
      <c r="G159" s="276">
        <v>3</v>
      </c>
      <c r="H159" s="283" t="s">
        <v>803</v>
      </c>
      <c r="I159" s="284">
        <v>0.93</v>
      </c>
      <c r="J159" s="285">
        <v>115.25</v>
      </c>
    </row>
    <row r="160" spans="1:10">
      <c r="A160" s="274" t="s">
        <v>169</v>
      </c>
      <c r="B160" s="275">
        <v>5057</v>
      </c>
      <c r="C160" s="276">
        <v>8</v>
      </c>
      <c r="D160" s="276" t="s">
        <v>645</v>
      </c>
      <c r="E160" s="276">
        <v>58</v>
      </c>
      <c r="F160" s="276" t="s">
        <v>646</v>
      </c>
      <c r="G160" s="276">
        <v>4</v>
      </c>
      <c r="H160" s="283" t="s">
        <v>804</v>
      </c>
      <c r="I160" s="284">
        <v>0.52</v>
      </c>
      <c r="J160" s="285">
        <v>116.18</v>
      </c>
    </row>
    <row r="161" spans="1:10">
      <c r="A161" s="274" t="s">
        <v>170</v>
      </c>
      <c r="B161" s="275">
        <v>5057</v>
      </c>
      <c r="C161" s="276">
        <v>8</v>
      </c>
      <c r="D161" s="276" t="s">
        <v>645</v>
      </c>
      <c r="E161" s="276">
        <v>59</v>
      </c>
      <c r="F161" s="276" t="s">
        <v>646</v>
      </c>
      <c r="G161" s="276">
        <v>1</v>
      </c>
      <c r="H161" s="283" t="s">
        <v>805</v>
      </c>
      <c r="I161" s="284">
        <v>1</v>
      </c>
      <c r="J161" s="285">
        <v>116.6</v>
      </c>
    </row>
    <row r="162" spans="1:10">
      <c r="A162" s="274" t="s">
        <v>171</v>
      </c>
      <c r="B162" s="275">
        <v>5057</v>
      </c>
      <c r="C162" s="276">
        <v>8</v>
      </c>
      <c r="D162" s="276" t="s">
        <v>645</v>
      </c>
      <c r="E162" s="276">
        <v>59</v>
      </c>
      <c r="F162" s="276" t="s">
        <v>646</v>
      </c>
      <c r="G162" s="276">
        <v>2</v>
      </c>
      <c r="H162" s="283" t="s">
        <v>806</v>
      </c>
      <c r="I162" s="284">
        <v>0.97499999999999998</v>
      </c>
      <c r="J162" s="285">
        <v>117.6</v>
      </c>
    </row>
    <row r="163" spans="1:10">
      <c r="A163" s="274" t="s">
        <v>172</v>
      </c>
      <c r="B163" s="286">
        <v>5057</v>
      </c>
      <c r="C163" s="276">
        <v>8</v>
      </c>
      <c r="D163" s="276" t="s">
        <v>645</v>
      </c>
      <c r="E163" s="276">
        <v>59</v>
      </c>
      <c r="F163" s="276" t="s">
        <v>646</v>
      </c>
      <c r="G163" s="276">
        <v>3</v>
      </c>
      <c r="H163" s="283" t="s">
        <v>807</v>
      </c>
      <c r="I163" s="284">
        <v>0.745</v>
      </c>
      <c r="J163" s="285">
        <v>118.575</v>
      </c>
    </row>
    <row r="164" spans="1:10">
      <c r="A164" s="274" t="s">
        <v>173</v>
      </c>
      <c r="B164" s="275">
        <v>5057</v>
      </c>
      <c r="C164" s="276">
        <v>8</v>
      </c>
      <c r="D164" s="276" t="s">
        <v>645</v>
      </c>
      <c r="E164" s="276">
        <v>59</v>
      </c>
      <c r="F164" s="276" t="s">
        <v>646</v>
      </c>
      <c r="G164" s="276">
        <v>4</v>
      </c>
      <c r="H164" s="283" t="s">
        <v>808</v>
      </c>
      <c r="I164" s="284">
        <v>0.55500000000000005</v>
      </c>
      <c r="J164" s="285">
        <v>119.32</v>
      </c>
    </row>
    <row r="165" spans="1:10">
      <c r="A165" s="274" t="s">
        <v>174</v>
      </c>
      <c r="B165" s="275">
        <v>5057</v>
      </c>
      <c r="C165" s="276">
        <v>8</v>
      </c>
      <c r="D165" s="276" t="s">
        <v>645</v>
      </c>
      <c r="E165" s="276">
        <v>60</v>
      </c>
      <c r="F165" s="276" t="s">
        <v>646</v>
      </c>
      <c r="G165" s="276">
        <v>1</v>
      </c>
      <c r="H165" s="283" t="s">
        <v>809</v>
      </c>
      <c r="I165" s="284">
        <v>0.64500000000000002</v>
      </c>
      <c r="J165" s="285">
        <v>119.6</v>
      </c>
    </row>
    <row r="166" spans="1:10">
      <c r="A166" s="274" t="s">
        <v>175</v>
      </c>
      <c r="B166" s="275">
        <v>5057</v>
      </c>
      <c r="C166" s="276">
        <v>8</v>
      </c>
      <c r="D166" s="276" t="s">
        <v>645</v>
      </c>
      <c r="E166" s="276">
        <v>60</v>
      </c>
      <c r="F166" s="276" t="s">
        <v>646</v>
      </c>
      <c r="G166" s="276">
        <v>2</v>
      </c>
      <c r="H166" s="283" t="s">
        <v>810</v>
      </c>
      <c r="I166" s="284">
        <v>0.89500000000000002</v>
      </c>
      <c r="J166" s="285">
        <v>120.245</v>
      </c>
    </row>
    <row r="167" spans="1:10">
      <c r="A167" s="274" t="s">
        <v>176</v>
      </c>
      <c r="B167" s="275">
        <v>5057</v>
      </c>
      <c r="C167" s="276">
        <v>8</v>
      </c>
      <c r="D167" s="276" t="s">
        <v>645</v>
      </c>
      <c r="E167" s="276">
        <v>60</v>
      </c>
      <c r="F167" s="276" t="s">
        <v>646</v>
      </c>
      <c r="G167" s="276">
        <v>3</v>
      </c>
      <c r="H167" s="283" t="s">
        <v>811</v>
      </c>
      <c r="I167" s="284">
        <v>0.755</v>
      </c>
      <c r="J167" s="285">
        <v>121.14</v>
      </c>
    </row>
    <row r="168" spans="1:10">
      <c r="A168" s="274" t="s">
        <v>177</v>
      </c>
      <c r="B168" s="275">
        <v>5057</v>
      </c>
      <c r="C168" s="276">
        <v>8</v>
      </c>
      <c r="D168" s="276" t="s">
        <v>645</v>
      </c>
      <c r="E168" s="276">
        <v>61</v>
      </c>
      <c r="F168" s="276" t="s">
        <v>646</v>
      </c>
      <c r="G168" s="276">
        <v>1</v>
      </c>
      <c r="H168" s="283" t="s">
        <v>812</v>
      </c>
      <c r="I168" s="284">
        <v>0.79</v>
      </c>
      <c r="J168" s="285">
        <v>121.8</v>
      </c>
    </row>
    <row r="169" spans="1:10">
      <c r="A169" s="274" t="s">
        <v>178</v>
      </c>
      <c r="B169" s="275">
        <v>5057</v>
      </c>
      <c r="C169" s="276">
        <v>8</v>
      </c>
      <c r="D169" s="276" t="s">
        <v>645</v>
      </c>
      <c r="E169" s="276">
        <v>62</v>
      </c>
      <c r="F169" s="276" t="s">
        <v>646</v>
      </c>
      <c r="G169" s="276">
        <v>1</v>
      </c>
      <c r="H169" s="283" t="s">
        <v>813</v>
      </c>
      <c r="I169" s="284">
        <v>0.76</v>
      </c>
      <c r="J169" s="285">
        <v>122.6</v>
      </c>
    </row>
    <row r="170" spans="1:10">
      <c r="A170" s="274" t="s">
        <v>179</v>
      </c>
      <c r="B170" s="286">
        <v>5057</v>
      </c>
      <c r="C170" s="276">
        <v>8</v>
      </c>
      <c r="D170" s="276" t="s">
        <v>645</v>
      </c>
      <c r="E170" s="276">
        <v>62</v>
      </c>
      <c r="F170" s="276" t="s">
        <v>646</v>
      </c>
      <c r="G170" s="276">
        <v>2</v>
      </c>
      <c r="H170" s="283" t="s">
        <v>814</v>
      </c>
      <c r="I170" s="284">
        <v>0.98</v>
      </c>
      <c r="J170" s="285">
        <v>123.36</v>
      </c>
    </row>
    <row r="171" spans="1:10">
      <c r="A171" s="274" t="s">
        <v>180</v>
      </c>
      <c r="B171" s="275">
        <v>5057</v>
      </c>
      <c r="C171" s="276">
        <v>8</v>
      </c>
      <c r="D171" s="276" t="s">
        <v>645</v>
      </c>
      <c r="E171" s="276">
        <v>62</v>
      </c>
      <c r="F171" s="276" t="s">
        <v>646</v>
      </c>
      <c r="G171" s="276">
        <v>3</v>
      </c>
      <c r="H171" s="283" t="s">
        <v>815</v>
      </c>
      <c r="I171" s="284">
        <v>0.73499999999999999</v>
      </c>
      <c r="J171" s="285">
        <v>124.34</v>
      </c>
    </row>
    <row r="172" spans="1:10">
      <c r="A172" s="274" t="s">
        <v>181</v>
      </c>
      <c r="B172" s="275">
        <v>5057</v>
      </c>
      <c r="C172" s="276">
        <v>8</v>
      </c>
      <c r="D172" s="276" t="s">
        <v>645</v>
      </c>
      <c r="E172" s="276">
        <v>62</v>
      </c>
      <c r="F172" s="276" t="s">
        <v>646</v>
      </c>
      <c r="G172" s="276">
        <v>4</v>
      </c>
      <c r="H172" s="283" t="s">
        <v>816</v>
      </c>
      <c r="I172" s="284">
        <v>0.69499999999999995</v>
      </c>
      <c r="J172" s="285">
        <v>125.075</v>
      </c>
    </row>
    <row r="173" spans="1:10">
      <c r="A173" s="274" t="s">
        <v>182</v>
      </c>
      <c r="B173" s="275">
        <v>5057</v>
      </c>
      <c r="C173" s="276">
        <v>8</v>
      </c>
      <c r="D173" s="276" t="s">
        <v>645</v>
      </c>
      <c r="E173" s="276">
        <v>63</v>
      </c>
      <c r="F173" s="276" t="s">
        <v>646</v>
      </c>
      <c r="G173" s="276">
        <v>1</v>
      </c>
      <c r="H173" s="283" t="s">
        <v>817</v>
      </c>
      <c r="I173" s="284">
        <v>0.57499999999999996</v>
      </c>
      <c r="J173" s="285">
        <v>125.6</v>
      </c>
    </row>
    <row r="174" spans="1:10">
      <c r="A174" s="274" t="s">
        <v>183</v>
      </c>
      <c r="B174" s="275">
        <v>5057</v>
      </c>
      <c r="C174" s="276">
        <v>8</v>
      </c>
      <c r="D174" s="276" t="s">
        <v>645</v>
      </c>
      <c r="E174" s="276">
        <v>63</v>
      </c>
      <c r="F174" s="276" t="s">
        <v>646</v>
      </c>
      <c r="G174" s="276">
        <v>2</v>
      </c>
      <c r="H174" s="283" t="s">
        <v>818</v>
      </c>
      <c r="I174" s="284">
        <v>0.74</v>
      </c>
      <c r="J174" s="285">
        <v>126.175</v>
      </c>
    </row>
    <row r="175" spans="1:10">
      <c r="A175" s="274" t="s">
        <v>184</v>
      </c>
      <c r="B175" s="275">
        <v>5057</v>
      </c>
      <c r="C175" s="276">
        <v>8</v>
      </c>
      <c r="D175" s="276" t="s">
        <v>645</v>
      </c>
      <c r="E175" s="276">
        <v>63</v>
      </c>
      <c r="F175" s="276" t="s">
        <v>646</v>
      </c>
      <c r="G175" s="276">
        <v>3</v>
      </c>
      <c r="H175" s="283" t="s">
        <v>819</v>
      </c>
      <c r="I175" s="284">
        <v>0.75</v>
      </c>
      <c r="J175" s="285">
        <v>126.91500000000001</v>
      </c>
    </row>
    <row r="176" spans="1:10">
      <c r="A176" s="274" t="s">
        <v>185</v>
      </c>
      <c r="B176" s="275">
        <v>5057</v>
      </c>
      <c r="C176" s="276">
        <v>8</v>
      </c>
      <c r="D176" s="276" t="s">
        <v>645</v>
      </c>
      <c r="E176" s="276">
        <v>63</v>
      </c>
      <c r="F176" s="276" t="s">
        <v>646</v>
      </c>
      <c r="G176" s="276">
        <v>4</v>
      </c>
      <c r="H176" s="283" t="s">
        <v>820</v>
      </c>
      <c r="I176" s="284">
        <v>0.93</v>
      </c>
      <c r="J176" s="285">
        <v>127.66500000000001</v>
      </c>
    </row>
    <row r="177" spans="1:10">
      <c r="A177" s="274" t="s">
        <v>186</v>
      </c>
      <c r="B177" s="275">
        <v>5057</v>
      </c>
      <c r="C177" s="276">
        <v>8</v>
      </c>
      <c r="D177" s="276" t="s">
        <v>645</v>
      </c>
      <c r="E177" s="276">
        <v>64</v>
      </c>
      <c r="F177" s="276" t="s">
        <v>646</v>
      </c>
      <c r="G177" s="276">
        <v>1</v>
      </c>
      <c r="H177" s="283" t="s">
        <v>821</v>
      </c>
      <c r="I177" s="284">
        <v>0.9</v>
      </c>
      <c r="J177" s="285">
        <v>128.6</v>
      </c>
    </row>
    <row r="178" spans="1:10">
      <c r="A178" s="274" t="s">
        <v>187</v>
      </c>
      <c r="B178" s="275">
        <v>5057</v>
      </c>
      <c r="C178" s="276">
        <v>8</v>
      </c>
      <c r="D178" s="276" t="s">
        <v>645</v>
      </c>
      <c r="E178" s="276">
        <v>64</v>
      </c>
      <c r="F178" s="276" t="s">
        <v>646</v>
      </c>
      <c r="G178" s="276">
        <v>2</v>
      </c>
      <c r="H178" s="283" t="s">
        <v>822</v>
      </c>
      <c r="I178" s="284">
        <v>0.9</v>
      </c>
      <c r="J178" s="285">
        <v>129.5</v>
      </c>
    </row>
    <row r="179" spans="1:10">
      <c r="A179" s="274" t="s">
        <v>188</v>
      </c>
      <c r="B179" s="275">
        <v>5057</v>
      </c>
      <c r="C179" s="276">
        <v>8</v>
      </c>
      <c r="D179" s="276" t="s">
        <v>645</v>
      </c>
      <c r="E179" s="276">
        <v>65</v>
      </c>
      <c r="F179" s="276" t="s">
        <v>646</v>
      </c>
      <c r="G179" s="276">
        <v>1</v>
      </c>
      <c r="H179" s="283" t="s">
        <v>823</v>
      </c>
      <c r="I179" s="284">
        <v>0.36</v>
      </c>
      <c r="J179" s="285">
        <v>130.30000000000001</v>
      </c>
    </row>
    <row r="180" spans="1:10">
      <c r="A180" s="274" t="s">
        <v>189</v>
      </c>
      <c r="B180" s="275">
        <v>5057</v>
      </c>
      <c r="C180" s="276">
        <v>8</v>
      </c>
      <c r="D180" s="276" t="s">
        <v>645</v>
      </c>
      <c r="E180" s="276">
        <v>65</v>
      </c>
      <c r="F180" s="276" t="s">
        <v>646</v>
      </c>
      <c r="G180" s="276">
        <v>2</v>
      </c>
      <c r="H180" s="283" t="s">
        <v>824</v>
      </c>
      <c r="I180" s="284">
        <v>0.92500000000000004</v>
      </c>
      <c r="J180" s="285">
        <v>130.66</v>
      </c>
    </row>
    <row r="181" spans="1:10">
      <c r="A181" s="274" t="s">
        <v>190</v>
      </c>
      <c r="B181" s="275">
        <v>5057</v>
      </c>
      <c r="C181" s="276">
        <v>8</v>
      </c>
      <c r="D181" s="276" t="s">
        <v>645</v>
      </c>
      <c r="E181" s="276">
        <v>66</v>
      </c>
      <c r="F181" s="276" t="s">
        <v>646</v>
      </c>
      <c r="G181" s="276">
        <v>1</v>
      </c>
      <c r="H181" s="283" t="s">
        <v>825</v>
      </c>
      <c r="I181" s="284">
        <v>0.39</v>
      </c>
      <c r="J181" s="285">
        <v>131.6</v>
      </c>
    </row>
    <row r="182" spans="1:10">
      <c r="A182" s="274" t="s">
        <v>191</v>
      </c>
      <c r="B182" s="275">
        <v>5057</v>
      </c>
      <c r="C182" s="276">
        <v>8</v>
      </c>
      <c r="D182" s="276" t="s">
        <v>645</v>
      </c>
      <c r="E182" s="276">
        <v>67</v>
      </c>
      <c r="F182" s="276" t="s">
        <v>646</v>
      </c>
      <c r="G182" s="276">
        <v>1</v>
      </c>
      <c r="H182" s="283" t="s">
        <v>826</v>
      </c>
      <c r="I182" s="284">
        <v>0.81</v>
      </c>
      <c r="J182" s="285">
        <v>131.6</v>
      </c>
    </row>
    <row r="183" spans="1:10">
      <c r="A183" s="274" t="s">
        <v>192</v>
      </c>
      <c r="B183" s="286">
        <v>5057</v>
      </c>
      <c r="C183" s="276">
        <v>8</v>
      </c>
      <c r="D183" s="276" t="s">
        <v>645</v>
      </c>
      <c r="E183" s="276">
        <v>67</v>
      </c>
      <c r="F183" s="276" t="s">
        <v>646</v>
      </c>
      <c r="G183" s="276">
        <v>2</v>
      </c>
      <c r="H183" s="283" t="s">
        <v>827</v>
      </c>
      <c r="I183" s="284">
        <v>0.90500000000000003</v>
      </c>
      <c r="J183" s="285">
        <v>132.41</v>
      </c>
    </row>
    <row r="184" spans="1:10">
      <c r="A184" s="274" t="s">
        <v>193</v>
      </c>
      <c r="B184" s="275">
        <v>5057</v>
      </c>
      <c r="C184" s="276">
        <v>8</v>
      </c>
      <c r="D184" s="276" t="s">
        <v>645</v>
      </c>
      <c r="E184" s="276">
        <v>67</v>
      </c>
      <c r="F184" s="276" t="s">
        <v>646</v>
      </c>
      <c r="G184" s="276">
        <v>3</v>
      </c>
      <c r="H184" s="283" t="s">
        <v>828</v>
      </c>
      <c r="I184" s="284">
        <v>0.97</v>
      </c>
      <c r="J184" s="285">
        <v>133.315</v>
      </c>
    </row>
    <row r="185" spans="1:10">
      <c r="A185" s="274" t="s">
        <v>194</v>
      </c>
      <c r="B185" s="275">
        <v>5057</v>
      </c>
      <c r="C185" s="276">
        <v>8</v>
      </c>
      <c r="D185" s="276" t="s">
        <v>645</v>
      </c>
      <c r="E185" s="276">
        <v>67</v>
      </c>
      <c r="F185" s="276" t="s">
        <v>646</v>
      </c>
      <c r="G185" s="276">
        <v>4</v>
      </c>
      <c r="H185" s="283" t="s">
        <v>829</v>
      </c>
      <c r="I185" s="284">
        <v>0.44</v>
      </c>
      <c r="J185" s="285">
        <v>134.285</v>
      </c>
    </row>
    <row r="186" spans="1:10">
      <c r="A186" s="274" t="s">
        <v>195</v>
      </c>
      <c r="B186" s="275">
        <v>5057</v>
      </c>
      <c r="C186" s="276">
        <v>8</v>
      </c>
      <c r="D186" s="276" t="s">
        <v>645</v>
      </c>
      <c r="E186" s="276">
        <v>68</v>
      </c>
      <c r="F186" s="276" t="s">
        <v>646</v>
      </c>
      <c r="G186" s="276">
        <v>1</v>
      </c>
      <c r="H186" s="283" t="s">
        <v>830</v>
      </c>
      <c r="I186" s="284">
        <v>0.93</v>
      </c>
      <c r="J186" s="285">
        <v>134.6</v>
      </c>
    </row>
    <row r="187" spans="1:10">
      <c r="A187" s="274" t="s">
        <v>196</v>
      </c>
      <c r="B187" s="275">
        <v>5057</v>
      </c>
      <c r="C187" s="276">
        <v>8</v>
      </c>
      <c r="D187" s="276" t="s">
        <v>645</v>
      </c>
      <c r="E187" s="276">
        <v>68</v>
      </c>
      <c r="F187" s="276" t="s">
        <v>646</v>
      </c>
      <c r="G187" s="276">
        <v>2</v>
      </c>
      <c r="H187" s="283" t="s">
        <v>831</v>
      </c>
      <c r="I187" s="284">
        <v>0.98499999999999999</v>
      </c>
      <c r="J187" s="285">
        <v>135.53</v>
      </c>
    </row>
    <row r="188" spans="1:10">
      <c r="A188" s="274" t="s">
        <v>197</v>
      </c>
      <c r="B188" s="275">
        <v>5057</v>
      </c>
      <c r="C188" s="276">
        <v>8</v>
      </c>
      <c r="D188" s="276" t="s">
        <v>645</v>
      </c>
      <c r="E188" s="276">
        <v>68</v>
      </c>
      <c r="F188" s="276" t="s">
        <v>646</v>
      </c>
      <c r="G188" s="276">
        <v>3</v>
      </c>
      <c r="H188" s="283" t="s">
        <v>832</v>
      </c>
      <c r="I188" s="284">
        <v>0.95</v>
      </c>
      <c r="J188" s="285">
        <v>136.51499999999999</v>
      </c>
    </row>
    <row r="189" spans="1:10">
      <c r="A189" s="274" t="s">
        <v>198</v>
      </c>
      <c r="B189" s="275">
        <v>5057</v>
      </c>
      <c r="C189" s="276">
        <v>8</v>
      </c>
      <c r="D189" s="276" t="s">
        <v>645</v>
      </c>
      <c r="E189" s="276">
        <v>68</v>
      </c>
      <c r="F189" s="276" t="s">
        <v>646</v>
      </c>
      <c r="G189" s="276">
        <v>4</v>
      </c>
      <c r="H189" s="283" t="s">
        <v>833</v>
      </c>
      <c r="I189" s="284">
        <v>0.23</v>
      </c>
      <c r="J189" s="285">
        <v>137.465</v>
      </c>
    </row>
    <row r="190" spans="1:10">
      <c r="A190" s="274" t="s">
        <v>199</v>
      </c>
      <c r="B190" s="275">
        <v>5057</v>
      </c>
      <c r="C190" s="276">
        <v>8</v>
      </c>
      <c r="D190" s="276" t="s">
        <v>645</v>
      </c>
      <c r="E190" s="276">
        <v>69</v>
      </c>
      <c r="F190" s="276" t="s">
        <v>646</v>
      </c>
      <c r="G190" s="276">
        <v>1</v>
      </c>
      <c r="H190" s="283" t="s">
        <v>834</v>
      </c>
      <c r="I190" s="284">
        <v>0.85499999999999998</v>
      </c>
      <c r="J190" s="285">
        <v>137.6</v>
      </c>
    </row>
    <row r="191" spans="1:10">
      <c r="A191" s="274" t="s">
        <v>200</v>
      </c>
      <c r="B191" s="275">
        <v>5057</v>
      </c>
      <c r="C191" s="276">
        <v>8</v>
      </c>
      <c r="D191" s="276" t="s">
        <v>645</v>
      </c>
      <c r="E191" s="276">
        <v>69</v>
      </c>
      <c r="F191" s="276" t="s">
        <v>646</v>
      </c>
      <c r="G191" s="276">
        <v>2</v>
      </c>
      <c r="H191" s="283" t="s">
        <v>835</v>
      </c>
      <c r="I191" s="284">
        <v>0.63</v>
      </c>
      <c r="J191" s="285">
        <v>138.45500000000001</v>
      </c>
    </row>
    <row r="192" spans="1:10">
      <c r="A192" s="274" t="s">
        <v>201</v>
      </c>
      <c r="B192" s="275">
        <v>5057</v>
      </c>
      <c r="C192" s="276">
        <v>8</v>
      </c>
      <c r="D192" s="276" t="s">
        <v>645</v>
      </c>
      <c r="E192" s="276">
        <v>69</v>
      </c>
      <c r="F192" s="276" t="s">
        <v>646</v>
      </c>
      <c r="G192" s="276">
        <v>3</v>
      </c>
      <c r="H192" s="283" t="s">
        <v>836</v>
      </c>
      <c r="I192" s="284">
        <v>0.93</v>
      </c>
      <c r="J192" s="285">
        <v>139.08500000000001</v>
      </c>
    </row>
    <row r="193" spans="1:10">
      <c r="A193" s="274" t="s">
        <v>202</v>
      </c>
      <c r="B193" s="275">
        <v>5057</v>
      </c>
      <c r="C193" s="276">
        <v>8</v>
      </c>
      <c r="D193" s="276" t="s">
        <v>645</v>
      </c>
      <c r="E193" s="276">
        <v>69</v>
      </c>
      <c r="F193" s="276" t="s">
        <v>646</v>
      </c>
      <c r="G193" s="276">
        <v>4</v>
      </c>
      <c r="H193" s="283" t="s">
        <v>837</v>
      </c>
      <c r="I193" s="284">
        <v>0.68500000000000005</v>
      </c>
      <c r="J193" s="285">
        <v>140.01499999999999</v>
      </c>
    </row>
    <row r="194" spans="1:10">
      <c r="A194" s="274" t="s">
        <v>203</v>
      </c>
      <c r="B194" s="275">
        <v>5057</v>
      </c>
      <c r="C194" s="276">
        <v>8</v>
      </c>
      <c r="D194" s="276" t="s">
        <v>645</v>
      </c>
      <c r="E194" s="276">
        <v>70</v>
      </c>
      <c r="F194" s="276" t="s">
        <v>646</v>
      </c>
      <c r="G194" s="276">
        <v>1</v>
      </c>
      <c r="H194" s="283" t="s">
        <v>838</v>
      </c>
      <c r="I194" s="284">
        <v>0.91500000000000004</v>
      </c>
      <c r="J194" s="285">
        <v>140.6</v>
      </c>
    </row>
    <row r="195" spans="1:10">
      <c r="A195" s="274" t="s">
        <v>204</v>
      </c>
      <c r="B195" s="286">
        <v>5057</v>
      </c>
      <c r="C195" s="276">
        <v>8</v>
      </c>
      <c r="D195" s="276" t="s">
        <v>645</v>
      </c>
      <c r="E195" s="276">
        <v>70</v>
      </c>
      <c r="F195" s="276" t="s">
        <v>646</v>
      </c>
      <c r="G195" s="276">
        <v>2</v>
      </c>
      <c r="H195" s="283" t="s">
        <v>839</v>
      </c>
      <c r="I195" s="284">
        <v>0.93</v>
      </c>
      <c r="J195" s="285">
        <v>141.51499999999999</v>
      </c>
    </row>
    <row r="196" spans="1:10">
      <c r="A196" s="274" t="s">
        <v>208</v>
      </c>
      <c r="B196" s="286">
        <v>5057</v>
      </c>
      <c r="C196" s="276">
        <v>8</v>
      </c>
      <c r="D196" s="276" t="s">
        <v>645</v>
      </c>
      <c r="E196" s="276">
        <v>70</v>
      </c>
      <c r="F196" s="276" t="s">
        <v>646</v>
      </c>
      <c r="G196" s="276">
        <v>3</v>
      </c>
      <c r="H196" s="283" t="s">
        <v>840</v>
      </c>
      <c r="I196" s="284">
        <v>0.65500000000000003</v>
      </c>
      <c r="J196" s="285">
        <v>142.44499999999999</v>
      </c>
    </row>
    <row r="197" spans="1:10">
      <c r="A197" s="274" t="s">
        <v>210</v>
      </c>
      <c r="B197" s="275">
        <v>5057</v>
      </c>
      <c r="C197" s="276">
        <v>8</v>
      </c>
      <c r="D197" s="276" t="s">
        <v>645</v>
      </c>
      <c r="E197" s="276">
        <v>70</v>
      </c>
      <c r="F197" s="276" t="s">
        <v>646</v>
      </c>
      <c r="G197" s="276">
        <v>4</v>
      </c>
      <c r="H197" s="283" t="s">
        <v>841</v>
      </c>
      <c r="I197" s="284">
        <v>0.56000000000000005</v>
      </c>
      <c r="J197" s="285">
        <v>143.1</v>
      </c>
    </row>
    <row r="198" spans="1:10">
      <c r="A198" s="274" t="s">
        <v>212</v>
      </c>
      <c r="B198" s="286">
        <v>5057</v>
      </c>
      <c r="C198" s="276">
        <v>8</v>
      </c>
      <c r="D198" s="276" t="s">
        <v>645</v>
      </c>
      <c r="E198" s="276">
        <v>71</v>
      </c>
      <c r="F198" s="276" t="s">
        <v>646</v>
      </c>
      <c r="G198" s="276">
        <v>1</v>
      </c>
      <c r="H198" s="283" t="s">
        <v>842</v>
      </c>
      <c r="I198" s="284">
        <v>0.7</v>
      </c>
      <c r="J198" s="285">
        <v>143.6</v>
      </c>
    </row>
    <row r="199" spans="1:10">
      <c r="A199" s="274" t="s">
        <v>217</v>
      </c>
      <c r="B199" s="275">
        <v>5057</v>
      </c>
      <c r="C199" s="276">
        <v>8</v>
      </c>
      <c r="D199" s="276" t="s">
        <v>645</v>
      </c>
      <c r="E199" s="276">
        <v>71</v>
      </c>
      <c r="F199" s="276" t="s">
        <v>646</v>
      </c>
      <c r="G199" s="276">
        <v>2</v>
      </c>
      <c r="H199" s="283" t="s">
        <v>843</v>
      </c>
      <c r="I199" s="284">
        <v>0.77</v>
      </c>
      <c r="J199" s="285">
        <v>144.30000000000001</v>
      </c>
    </row>
    <row r="200" spans="1:10">
      <c r="A200" s="274" t="s">
        <v>219</v>
      </c>
      <c r="B200" s="275">
        <v>5057</v>
      </c>
      <c r="C200" s="276">
        <v>8</v>
      </c>
      <c r="D200" s="276" t="s">
        <v>645</v>
      </c>
      <c r="E200" s="276">
        <v>71</v>
      </c>
      <c r="F200" s="276" t="s">
        <v>646</v>
      </c>
      <c r="G200" s="276">
        <v>3</v>
      </c>
      <c r="H200" s="283" t="s">
        <v>844</v>
      </c>
      <c r="I200" s="284">
        <v>0.85</v>
      </c>
      <c r="J200" s="285">
        <v>145.07</v>
      </c>
    </row>
    <row r="201" spans="1:10">
      <c r="A201" s="274" t="s">
        <v>221</v>
      </c>
      <c r="B201" s="275">
        <v>5057</v>
      </c>
      <c r="C201" s="276">
        <v>8</v>
      </c>
      <c r="D201" s="276" t="s">
        <v>645</v>
      </c>
      <c r="E201" s="276">
        <v>71</v>
      </c>
      <c r="F201" s="276" t="s">
        <v>646</v>
      </c>
      <c r="G201" s="276">
        <v>4</v>
      </c>
      <c r="H201" s="283" t="s">
        <v>845</v>
      </c>
      <c r="I201" s="284">
        <v>0.78</v>
      </c>
      <c r="J201" s="285">
        <v>145.91999999999999</v>
      </c>
    </row>
    <row r="202" spans="1:10">
      <c r="A202" s="274" t="s">
        <v>225</v>
      </c>
      <c r="B202" s="275">
        <v>5057</v>
      </c>
      <c r="C202" s="276">
        <v>8</v>
      </c>
      <c r="D202" s="276" t="s">
        <v>645</v>
      </c>
      <c r="E202" s="276">
        <v>72</v>
      </c>
      <c r="F202" s="276" t="s">
        <v>646</v>
      </c>
      <c r="G202" s="276">
        <v>1</v>
      </c>
      <c r="H202" s="283" t="s">
        <v>846</v>
      </c>
      <c r="I202" s="284">
        <v>0.83499999999999996</v>
      </c>
      <c r="J202" s="285">
        <v>146.6</v>
      </c>
    </row>
    <row r="203" spans="1:10">
      <c r="A203" s="274" t="s">
        <v>227</v>
      </c>
      <c r="B203" s="275">
        <v>5057</v>
      </c>
      <c r="C203" s="276">
        <v>8</v>
      </c>
      <c r="D203" s="276" t="s">
        <v>645</v>
      </c>
      <c r="E203" s="276">
        <v>72</v>
      </c>
      <c r="F203" s="276" t="s">
        <v>646</v>
      </c>
      <c r="G203" s="276">
        <v>2</v>
      </c>
      <c r="H203" s="283" t="s">
        <v>847</v>
      </c>
      <c r="I203" s="284">
        <v>0.64</v>
      </c>
      <c r="J203" s="285">
        <v>147.435</v>
      </c>
    </row>
    <row r="204" spans="1:10">
      <c r="A204" s="274" t="s">
        <v>229</v>
      </c>
      <c r="B204" s="275">
        <v>5057</v>
      </c>
      <c r="C204" s="276">
        <v>8</v>
      </c>
      <c r="D204" s="276" t="s">
        <v>645</v>
      </c>
      <c r="E204" s="276">
        <v>72</v>
      </c>
      <c r="F204" s="276" t="s">
        <v>646</v>
      </c>
      <c r="G204" s="276">
        <v>3</v>
      </c>
      <c r="H204" s="283" t="s">
        <v>848</v>
      </c>
      <c r="I204" s="284">
        <v>0.90500000000000003</v>
      </c>
      <c r="J204" s="285">
        <v>148.07499999999999</v>
      </c>
    </row>
    <row r="205" spans="1:10">
      <c r="A205" s="274" t="s">
        <v>231</v>
      </c>
      <c r="B205" s="275">
        <v>5057</v>
      </c>
      <c r="C205" s="276">
        <v>8</v>
      </c>
      <c r="D205" s="276" t="s">
        <v>645</v>
      </c>
      <c r="E205" s="276">
        <v>72</v>
      </c>
      <c r="F205" s="276" t="s">
        <v>646</v>
      </c>
      <c r="G205" s="276">
        <v>4</v>
      </c>
      <c r="H205" s="283" t="s">
        <v>849</v>
      </c>
      <c r="I205" s="284">
        <v>0.84499999999999997</v>
      </c>
      <c r="J205" s="285">
        <v>148.97999999999999</v>
      </c>
    </row>
    <row r="206" spans="1:10">
      <c r="A206" s="274" t="s">
        <v>234</v>
      </c>
      <c r="B206" s="275">
        <v>5057</v>
      </c>
      <c r="C206" s="276">
        <v>8</v>
      </c>
      <c r="D206" s="276" t="s">
        <v>645</v>
      </c>
      <c r="E206" s="276">
        <v>72</v>
      </c>
      <c r="F206" s="276" t="s">
        <v>646</v>
      </c>
      <c r="G206" s="276">
        <v>5</v>
      </c>
      <c r="H206" s="283" t="s">
        <v>850</v>
      </c>
      <c r="I206" s="284">
        <v>0.29499999999999998</v>
      </c>
      <c r="J206" s="285">
        <v>149.82499999999999</v>
      </c>
    </row>
    <row r="207" spans="1:10">
      <c r="A207" s="274" t="s">
        <v>236</v>
      </c>
      <c r="B207" s="275">
        <v>5057</v>
      </c>
      <c r="C207" s="276">
        <v>8</v>
      </c>
      <c r="D207" s="276" t="s">
        <v>645</v>
      </c>
      <c r="E207" s="276">
        <v>73</v>
      </c>
      <c r="F207" s="276" t="s">
        <v>646</v>
      </c>
      <c r="G207" s="276">
        <v>1</v>
      </c>
      <c r="H207" s="283" t="s">
        <v>851</v>
      </c>
      <c r="I207" s="284">
        <v>0.85499999999999998</v>
      </c>
      <c r="J207" s="285">
        <v>149.6</v>
      </c>
    </row>
    <row r="208" spans="1:10">
      <c r="A208" s="274" t="s">
        <v>238</v>
      </c>
      <c r="B208" s="275">
        <v>5057</v>
      </c>
      <c r="C208" s="276">
        <v>8</v>
      </c>
      <c r="D208" s="276" t="s">
        <v>645</v>
      </c>
      <c r="E208" s="276">
        <v>73</v>
      </c>
      <c r="F208" s="276" t="s">
        <v>646</v>
      </c>
      <c r="G208" s="276">
        <v>2</v>
      </c>
      <c r="H208" s="283" t="s">
        <v>852</v>
      </c>
      <c r="I208" s="284">
        <v>0.82499999999999996</v>
      </c>
      <c r="J208" s="285">
        <v>150.45500000000001</v>
      </c>
    </row>
    <row r="209" spans="1:10">
      <c r="A209" s="274" t="s">
        <v>241</v>
      </c>
      <c r="B209" s="275">
        <v>5057</v>
      </c>
      <c r="C209" s="276">
        <v>8</v>
      </c>
      <c r="D209" s="276" t="s">
        <v>645</v>
      </c>
      <c r="E209" s="276">
        <v>73</v>
      </c>
      <c r="F209" s="276" t="s">
        <v>646</v>
      </c>
      <c r="G209" s="276">
        <v>3</v>
      </c>
      <c r="H209" s="283" t="s">
        <v>853</v>
      </c>
      <c r="I209" s="284">
        <v>0.92500000000000004</v>
      </c>
      <c r="J209" s="285">
        <v>151.28</v>
      </c>
    </row>
    <row r="210" spans="1:10">
      <c r="A210" s="274" t="s">
        <v>244</v>
      </c>
      <c r="B210" s="286">
        <v>5057</v>
      </c>
      <c r="C210" s="276">
        <v>8</v>
      </c>
      <c r="D210" s="276" t="s">
        <v>645</v>
      </c>
      <c r="E210" s="276">
        <v>73</v>
      </c>
      <c r="F210" s="276" t="s">
        <v>646</v>
      </c>
      <c r="G210" s="276">
        <v>4</v>
      </c>
      <c r="H210" s="283" t="s">
        <v>854</v>
      </c>
      <c r="I210" s="284">
        <v>0.63500000000000001</v>
      </c>
      <c r="J210" s="285">
        <v>152.20500000000001</v>
      </c>
    </row>
    <row r="211" spans="1:10">
      <c r="A211" s="274" t="s">
        <v>246</v>
      </c>
      <c r="B211" s="286">
        <v>5057</v>
      </c>
      <c r="C211" s="276">
        <v>8</v>
      </c>
      <c r="D211" s="276" t="s">
        <v>645</v>
      </c>
      <c r="E211" s="276">
        <v>74</v>
      </c>
      <c r="F211" s="276" t="s">
        <v>646</v>
      </c>
      <c r="G211" s="276">
        <v>1</v>
      </c>
      <c r="H211" s="283" t="s">
        <v>855</v>
      </c>
      <c r="I211" s="284">
        <v>0.82499999999999996</v>
      </c>
      <c r="J211" s="285">
        <v>152.6</v>
      </c>
    </row>
    <row r="212" spans="1:10">
      <c r="A212" s="274" t="s">
        <v>248</v>
      </c>
      <c r="B212" s="275">
        <v>5057</v>
      </c>
      <c r="C212" s="276">
        <v>8</v>
      </c>
      <c r="D212" s="276" t="s">
        <v>645</v>
      </c>
      <c r="E212" s="276">
        <v>74</v>
      </c>
      <c r="F212" s="276" t="s">
        <v>646</v>
      </c>
      <c r="G212" s="276">
        <v>2</v>
      </c>
      <c r="H212" s="283" t="s">
        <v>856</v>
      </c>
      <c r="I212" s="284">
        <v>0.48</v>
      </c>
      <c r="J212" s="285">
        <v>153.42500000000001</v>
      </c>
    </row>
    <row r="213" spans="1:10">
      <c r="A213" s="274" t="s">
        <v>250</v>
      </c>
      <c r="B213" s="286">
        <v>5057</v>
      </c>
      <c r="C213" s="276">
        <v>8</v>
      </c>
      <c r="D213" s="276" t="s">
        <v>645</v>
      </c>
      <c r="E213" s="276">
        <v>74</v>
      </c>
      <c r="F213" s="276" t="s">
        <v>646</v>
      </c>
      <c r="G213" s="276">
        <v>3</v>
      </c>
      <c r="H213" s="283" t="s">
        <v>857</v>
      </c>
      <c r="I213" s="284">
        <v>0.85</v>
      </c>
      <c r="J213" s="285">
        <v>153.905</v>
      </c>
    </row>
    <row r="214" spans="1:10">
      <c r="A214" s="274" t="s">
        <v>252</v>
      </c>
      <c r="B214" s="275">
        <v>5057</v>
      </c>
      <c r="C214" s="276">
        <v>8</v>
      </c>
      <c r="D214" s="276" t="s">
        <v>645</v>
      </c>
      <c r="E214" s="276">
        <v>74</v>
      </c>
      <c r="F214" s="276" t="s">
        <v>646</v>
      </c>
      <c r="G214" s="276">
        <v>4</v>
      </c>
      <c r="H214" s="283" t="s">
        <v>858</v>
      </c>
      <c r="I214" s="284">
        <v>0.93</v>
      </c>
      <c r="J214" s="285">
        <v>154.755</v>
      </c>
    </row>
    <row r="215" spans="1:10">
      <c r="A215" s="274" t="s">
        <v>254</v>
      </c>
      <c r="B215" s="275">
        <v>5057</v>
      </c>
      <c r="C215" s="276">
        <v>8</v>
      </c>
      <c r="D215" s="276" t="s">
        <v>645</v>
      </c>
      <c r="E215" s="276">
        <v>75</v>
      </c>
      <c r="F215" s="276" t="s">
        <v>646</v>
      </c>
      <c r="G215" s="276">
        <v>1</v>
      </c>
      <c r="H215" s="283" t="s">
        <v>859</v>
      </c>
      <c r="I215" s="284">
        <v>0.72499999999999998</v>
      </c>
      <c r="J215" s="285">
        <v>155.6</v>
      </c>
    </row>
    <row r="216" spans="1:10">
      <c r="A216" s="274" t="s">
        <v>256</v>
      </c>
      <c r="B216" s="275">
        <v>5057</v>
      </c>
      <c r="C216" s="276">
        <v>8</v>
      </c>
      <c r="D216" s="276" t="s">
        <v>645</v>
      </c>
      <c r="E216" s="276">
        <v>75</v>
      </c>
      <c r="F216" s="276" t="s">
        <v>646</v>
      </c>
      <c r="G216" s="276">
        <v>2</v>
      </c>
      <c r="H216" s="283" t="s">
        <v>860</v>
      </c>
      <c r="I216" s="284">
        <v>0.755</v>
      </c>
      <c r="J216" s="285">
        <v>156.32499999999999</v>
      </c>
    </row>
    <row r="217" spans="1:10">
      <c r="A217" s="274" t="s">
        <v>258</v>
      </c>
      <c r="B217" s="286">
        <v>5057</v>
      </c>
      <c r="C217" s="276">
        <v>8</v>
      </c>
      <c r="D217" s="276" t="s">
        <v>645</v>
      </c>
      <c r="E217" s="276">
        <v>75</v>
      </c>
      <c r="F217" s="276" t="s">
        <v>646</v>
      </c>
      <c r="G217" s="276">
        <v>3</v>
      </c>
      <c r="H217" s="283" t="s">
        <v>861</v>
      </c>
      <c r="I217" s="284">
        <v>0.96</v>
      </c>
      <c r="J217" s="285">
        <v>157.08000000000001</v>
      </c>
    </row>
    <row r="218" spans="1:10">
      <c r="A218" s="274" t="s">
        <v>260</v>
      </c>
      <c r="B218" s="275">
        <v>5057</v>
      </c>
      <c r="C218" s="276">
        <v>8</v>
      </c>
      <c r="D218" s="276" t="s">
        <v>645</v>
      </c>
      <c r="E218" s="276">
        <v>75</v>
      </c>
      <c r="F218" s="276" t="s">
        <v>646</v>
      </c>
      <c r="G218" s="276">
        <v>4</v>
      </c>
      <c r="H218" s="283" t="s">
        <v>862</v>
      </c>
      <c r="I218" s="284">
        <v>0.71499999999999997</v>
      </c>
      <c r="J218" s="285">
        <v>158.04</v>
      </c>
    </row>
    <row r="219" spans="1:10">
      <c r="A219" s="274" t="s">
        <v>262</v>
      </c>
      <c r="B219" s="275">
        <v>5057</v>
      </c>
      <c r="C219" s="276">
        <v>8</v>
      </c>
      <c r="D219" s="276" t="s">
        <v>645</v>
      </c>
      <c r="E219" s="276">
        <v>76</v>
      </c>
      <c r="F219" s="276" t="s">
        <v>646</v>
      </c>
      <c r="G219" s="276">
        <v>1</v>
      </c>
      <c r="H219" s="283" t="s">
        <v>863</v>
      </c>
      <c r="I219" s="284">
        <v>0.9</v>
      </c>
      <c r="J219" s="285">
        <v>158.6</v>
      </c>
    </row>
    <row r="220" spans="1:10">
      <c r="A220" s="274" t="s">
        <v>266</v>
      </c>
      <c r="B220" s="275">
        <v>5057</v>
      </c>
      <c r="C220" s="276">
        <v>8</v>
      </c>
      <c r="D220" s="276" t="s">
        <v>645</v>
      </c>
      <c r="E220" s="276">
        <v>76</v>
      </c>
      <c r="F220" s="276" t="s">
        <v>646</v>
      </c>
      <c r="G220" s="276">
        <v>2</v>
      </c>
      <c r="H220" s="283" t="s">
        <v>864</v>
      </c>
      <c r="I220" s="284">
        <v>0.61499999999999999</v>
      </c>
      <c r="J220" s="285">
        <v>159.5</v>
      </c>
    </row>
    <row r="221" spans="1:10">
      <c r="A221" s="274" t="s">
        <v>268</v>
      </c>
      <c r="B221" s="286">
        <v>5057</v>
      </c>
      <c r="C221" s="276">
        <v>8</v>
      </c>
      <c r="D221" s="276" t="s">
        <v>645</v>
      </c>
      <c r="E221" s="276">
        <v>76</v>
      </c>
      <c r="F221" s="276" t="s">
        <v>646</v>
      </c>
      <c r="G221" s="276">
        <v>3</v>
      </c>
      <c r="H221" s="283" t="s">
        <v>865</v>
      </c>
      <c r="I221" s="284">
        <v>0.80500000000000005</v>
      </c>
      <c r="J221" s="285">
        <v>160.11500000000001</v>
      </c>
    </row>
    <row r="222" spans="1:10">
      <c r="A222" s="274" t="s">
        <v>270</v>
      </c>
      <c r="B222" s="275">
        <v>5057</v>
      </c>
      <c r="C222" s="276">
        <v>8</v>
      </c>
      <c r="D222" s="276" t="s">
        <v>645</v>
      </c>
      <c r="E222" s="276">
        <v>76</v>
      </c>
      <c r="F222" s="276" t="s">
        <v>646</v>
      </c>
      <c r="G222" s="276">
        <v>4</v>
      </c>
      <c r="H222" s="283" t="s">
        <v>866</v>
      </c>
      <c r="I222" s="284">
        <v>0.82499999999999996</v>
      </c>
      <c r="J222" s="285">
        <v>160.91999999999999</v>
      </c>
    </row>
    <row r="223" spans="1:10">
      <c r="A223" s="274" t="s">
        <v>272</v>
      </c>
      <c r="B223" s="286">
        <v>5057</v>
      </c>
      <c r="C223" s="276">
        <v>8</v>
      </c>
      <c r="D223" s="276" t="s">
        <v>645</v>
      </c>
      <c r="E223" s="276">
        <v>77</v>
      </c>
      <c r="F223" s="276" t="s">
        <v>646</v>
      </c>
      <c r="G223" s="276">
        <v>1</v>
      </c>
      <c r="H223" s="283" t="s">
        <v>867</v>
      </c>
      <c r="I223" s="284">
        <v>0.72</v>
      </c>
      <c r="J223" s="285">
        <v>161.6</v>
      </c>
    </row>
    <row r="224" spans="1:10">
      <c r="A224" s="274" t="s">
        <v>274</v>
      </c>
      <c r="B224" s="275">
        <v>5057</v>
      </c>
      <c r="C224" s="276">
        <v>8</v>
      </c>
      <c r="D224" s="276" t="s">
        <v>645</v>
      </c>
      <c r="E224" s="276">
        <v>77</v>
      </c>
      <c r="F224" s="276" t="s">
        <v>646</v>
      </c>
      <c r="G224" s="276">
        <v>2</v>
      </c>
      <c r="H224" s="283" t="s">
        <v>868</v>
      </c>
      <c r="I224" s="284">
        <v>0.65</v>
      </c>
      <c r="J224" s="285">
        <v>162.32</v>
      </c>
    </row>
    <row r="225" spans="1:10">
      <c r="A225" s="274" t="s">
        <v>278</v>
      </c>
      <c r="B225" s="286">
        <v>5057</v>
      </c>
      <c r="C225" s="276">
        <v>8</v>
      </c>
      <c r="D225" s="276" t="s">
        <v>645</v>
      </c>
      <c r="E225" s="276">
        <v>77</v>
      </c>
      <c r="F225" s="276" t="s">
        <v>646</v>
      </c>
      <c r="G225" s="276">
        <v>3</v>
      </c>
      <c r="H225" s="283" t="s">
        <v>869</v>
      </c>
      <c r="I225" s="284">
        <v>0.95</v>
      </c>
      <c r="J225" s="285">
        <v>162.97</v>
      </c>
    </row>
    <row r="226" spans="1:10">
      <c r="A226" s="274" t="s">
        <v>280</v>
      </c>
      <c r="B226" s="275">
        <v>5057</v>
      </c>
      <c r="C226" s="276">
        <v>8</v>
      </c>
      <c r="D226" s="276" t="s">
        <v>645</v>
      </c>
      <c r="E226" s="276">
        <v>77</v>
      </c>
      <c r="F226" s="276" t="s">
        <v>646</v>
      </c>
      <c r="G226" s="276">
        <v>4</v>
      </c>
      <c r="H226" s="283" t="s">
        <v>870</v>
      </c>
      <c r="I226" s="284">
        <v>0.81499999999999995</v>
      </c>
      <c r="J226" s="285">
        <v>163.92</v>
      </c>
    </row>
    <row r="227" spans="1:10">
      <c r="A227" s="274" t="s">
        <v>282</v>
      </c>
      <c r="B227" s="275">
        <v>5057</v>
      </c>
      <c r="C227" s="276">
        <v>8</v>
      </c>
      <c r="D227" s="276" t="s">
        <v>645</v>
      </c>
      <c r="E227" s="276">
        <v>78</v>
      </c>
      <c r="F227" s="276" t="s">
        <v>646</v>
      </c>
      <c r="G227" s="276">
        <v>1</v>
      </c>
      <c r="H227" s="283" t="s">
        <v>871</v>
      </c>
      <c r="I227" s="284">
        <v>0.72</v>
      </c>
      <c r="J227" s="285">
        <v>164.6</v>
      </c>
    </row>
    <row r="228" spans="1:10">
      <c r="A228" s="274" t="s">
        <v>284</v>
      </c>
      <c r="B228" s="275">
        <v>5057</v>
      </c>
      <c r="C228" s="276">
        <v>8</v>
      </c>
      <c r="D228" s="276" t="s">
        <v>645</v>
      </c>
      <c r="E228" s="276">
        <v>78</v>
      </c>
      <c r="F228" s="276" t="s">
        <v>646</v>
      </c>
      <c r="G228" s="276">
        <v>2</v>
      </c>
      <c r="H228" s="283" t="s">
        <v>872</v>
      </c>
      <c r="I228" s="284">
        <v>0.93</v>
      </c>
      <c r="J228" s="285">
        <v>165.32</v>
      </c>
    </row>
    <row r="229" spans="1:10">
      <c r="A229" s="274" t="s">
        <v>287</v>
      </c>
      <c r="B229" s="275">
        <v>5057</v>
      </c>
      <c r="C229" s="276">
        <v>8</v>
      </c>
      <c r="D229" s="276" t="s">
        <v>645</v>
      </c>
      <c r="E229" s="276">
        <v>78</v>
      </c>
      <c r="F229" s="276" t="s">
        <v>646</v>
      </c>
      <c r="G229" s="276">
        <v>3</v>
      </c>
      <c r="H229" s="283" t="s">
        <v>873</v>
      </c>
      <c r="I229" s="284">
        <v>0.76500000000000001</v>
      </c>
      <c r="J229" s="285">
        <v>166.25</v>
      </c>
    </row>
    <row r="230" spans="1:10">
      <c r="A230" s="274" t="s">
        <v>289</v>
      </c>
      <c r="B230" s="275">
        <v>5057</v>
      </c>
      <c r="C230" s="276">
        <v>8</v>
      </c>
      <c r="D230" s="276" t="s">
        <v>645</v>
      </c>
      <c r="E230" s="276">
        <v>79</v>
      </c>
      <c r="F230" s="276" t="s">
        <v>646</v>
      </c>
      <c r="G230" s="276">
        <v>1</v>
      </c>
      <c r="H230" s="283" t="s">
        <v>874</v>
      </c>
      <c r="I230" s="284">
        <v>0.8</v>
      </c>
      <c r="J230" s="285">
        <v>166.9</v>
      </c>
    </row>
    <row r="231" spans="1:10">
      <c r="A231" s="274" t="s">
        <v>292</v>
      </c>
      <c r="B231" s="275">
        <v>5057</v>
      </c>
      <c r="C231" s="276">
        <v>8</v>
      </c>
      <c r="D231" s="276" t="s">
        <v>645</v>
      </c>
      <c r="E231" s="276">
        <v>80</v>
      </c>
      <c r="F231" s="276" t="s">
        <v>646</v>
      </c>
      <c r="G231" s="276">
        <v>1</v>
      </c>
      <c r="H231" s="283" t="s">
        <v>875</v>
      </c>
      <c r="I231" s="284">
        <v>0.55000000000000004</v>
      </c>
      <c r="J231" s="285">
        <v>167.6</v>
      </c>
    </row>
    <row r="232" spans="1:10">
      <c r="A232" s="274" t="s">
        <v>294</v>
      </c>
      <c r="B232" s="275">
        <v>5057</v>
      </c>
      <c r="C232" s="276">
        <v>8</v>
      </c>
      <c r="D232" s="276" t="s">
        <v>645</v>
      </c>
      <c r="E232" s="276">
        <v>80</v>
      </c>
      <c r="F232" s="276" t="s">
        <v>646</v>
      </c>
      <c r="G232" s="276">
        <v>2</v>
      </c>
      <c r="H232" s="283" t="s">
        <v>876</v>
      </c>
      <c r="I232" s="284">
        <v>0.64500000000000002</v>
      </c>
      <c r="J232" s="285">
        <v>168.15</v>
      </c>
    </row>
    <row r="233" spans="1:10">
      <c r="A233" s="274" t="s">
        <v>296</v>
      </c>
      <c r="B233" s="275">
        <v>5057</v>
      </c>
      <c r="C233" s="276">
        <v>8</v>
      </c>
      <c r="D233" s="276" t="s">
        <v>645</v>
      </c>
      <c r="E233" s="276">
        <v>80</v>
      </c>
      <c r="F233" s="276" t="s">
        <v>646</v>
      </c>
      <c r="G233" s="276">
        <v>3</v>
      </c>
      <c r="H233" s="283" t="s">
        <v>877</v>
      </c>
      <c r="I233" s="284">
        <v>0.77500000000000002</v>
      </c>
      <c r="J233" s="285">
        <v>168.79499999999999</v>
      </c>
    </row>
    <row r="234" spans="1:10">
      <c r="A234" s="274" t="s">
        <v>299</v>
      </c>
      <c r="B234" s="275">
        <v>5057</v>
      </c>
      <c r="C234" s="276">
        <v>8</v>
      </c>
      <c r="D234" s="276" t="s">
        <v>645</v>
      </c>
      <c r="E234" s="276">
        <v>80</v>
      </c>
      <c r="F234" s="276" t="s">
        <v>646</v>
      </c>
      <c r="G234" s="276">
        <v>4</v>
      </c>
      <c r="H234" s="283" t="s">
        <v>878</v>
      </c>
      <c r="I234" s="284">
        <v>0.98</v>
      </c>
      <c r="J234" s="285">
        <v>169.57</v>
      </c>
    </row>
    <row r="235" spans="1:10">
      <c r="A235" s="274" t="s">
        <v>301</v>
      </c>
      <c r="B235" s="275">
        <v>5057</v>
      </c>
      <c r="C235" s="276">
        <v>8</v>
      </c>
      <c r="D235" s="276" t="s">
        <v>645</v>
      </c>
      <c r="E235" s="276">
        <v>81</v>
      </c>
      <c r="F235" s="276" t="s">
        <v>646</v>
      </c>
      <c r="G235" s="276">
        <v>1</v>
      </c>
      <c r="H235" s="283" t="s">
        <v>879</v>
      </c>
      <c r="I235" s="284">
        <v>0.85</v>
      </c>
      <c r="J235" s="285">
        <v>170.6</v>
      </c>
    </row>
    <row r="236" spans="1:10">
      <c r="A236" s="274" t="s">
        <v>303</v>
      </c>
      <c r="B236" s="275">
        <v>5057</v>
      </c>
      <c r="C236" s="276">
        <v>8</v>
      </c>
      <c r="D236" s="276" t="s">
        <v>645</v>
      </c>
      <c r="E236" s="276">
        <v>81</v>
      </c>
      <c r="F236" s="276" t="s">
        <v>646</v>
      </c>
      <c r="G236" s="276">
        <v>2</v>
      </c>
      <c r="H236" s="283" t="s">
        <v>880</v>
      </c>
      <c r="I236" s="284">
        <v>0.875</v>
      </c>
      <c r="J236" s="285">
        <v>171.45</v>
      </c>
    </row>
    <row r="237" spans="1:10">
      <c r="A237" s="274" t="s">
        <v>305</v>
      </c>
      <c r="B237" s="275">
        <v>5057</v>
      </c>
      <c r="C237" s="276">
        <v>8</v>
      </c>
      <c r="D237" s="276" t="s">
        <v>645</v>
      </c>
      <c r="E237" s="276">
        <v>81</v>
      </c>
      <c r="F237" s="276" t="s">
        <v>646</v>
      </c>
      <c r="G237" s="276">
        <v>3</v>
      </c>
      <c r="H237" s="283" t="s">
        <v>881</v>
      </c>
      <c r="I237" s="284">
        <v>0.68500000000000005</v>
      </c>
      <c r="J237" s="285">
        <v>172.32499999999999</v>
      </c>
    </row>
    <row r="238" spans="1:10">
      <c r="A238" s="274" t="s">
        <v>307</v>
      </c>
      <c r="B238" s="275">
        <v>5057</v>
      </c>
      <c r="C238" s="276">
        <v>8</v>
      </c>
      <c r="D238" s="276" t="s">
        <v>645</v>
      </c>
      <c r="E238" s="276">
        <v>81</v>
      </c>
      <c r="F238" s="276" t="s">
        <v>646</v>
      </c>
      <c r="G238" s="276">
        <v>4</v>
      </c>
      <c r="H238" s="283" t="s">
        <v>882</v>
      </c>
      <c r="I238" s="284">
        <v>0.61</v>
      </c>
      <c r="J238" s="285">
        <v>173.01</v>
      </c>
    </row>
    <row r="239" spans="1:10">
      <c r="A239" s="274" t="s">
        <v>310</v>
      </c>
      <c r="B239" s="275">
        <v>5057</v>
      </c>
      <c r="C239" s="276">
        <v>8</v>
      </c>
      <c r="D239" s="276" t="s">
        <v>645</v>
      </c>
      <c r="E239" s="276">
        <v>82</v>
      </c>
      <c r="F239" s="276" t="s">
        <v>646</v>
      </c>
      <c r="G239" s="276">
        <v>1</v>
      </c>
      <c r="H239" s="283" t="s">
        <v>883</v>
      </c>
      <c r="I239" s="284">
        <v>0.85499999999999998</v>
      </c>
      <c r="J239" s="285">
        <v>173.6</v>
      </c>
    </row>
    <row r="240" spans="1:10">
      <c r="A240" s="274" t="s">
        <v>312</v>
      </c>
      <c r="B240" s="275">
        <v>5057</v>
      </c>
      <c r="C240" s="276">
        <v>8</v>
      </c>
      <c r="D240" s="276" t="s">
        <v>645</v>
      </c>
      <c r="E240" s="276">
        <v>82</v>
      </c>
      <c r="F240" s="276" t="s">
        <v>646</v>
      </c>
      <c r="G240" s="276">
        <v>2</v>
      </c>
      <c r="H240" s="283" t="s">
        <v>884</v>
      </c>
      <c r="I240" s="284">
        <v>0.88500000000000001</v>
      </c>
      <c r="J240" s="285">
        <v>174.45500000000001</v>
      </c>
    </row>
    <row r="241" spans="1:10">
      <c r="A241" s="274" t="s">
        <v>314</v>
      </c>
      <c r="B241" s="275">
        <v>5057</v>
      </c>
      <c r="C241" s="276">
        <v>8</v>
      </c>
      <c r="D241" s="276" t="s">
        <v>645</v>
      </c>
      <c r="E241" s="276">
        <v>82</v>
      </c>
      <c r="F241" s="276" t="s">
        <v>646</v>
      </c>
      <c r="G241" s="276">
        <v>3</v>
      </c>
      <c r="H241" s="283" t="s">
        <v>885</v>
      </c>
      <c r="I241" s="284">
        <v>0.495</v>
      </c>
      <c r="J241" s="285">
        <v>175.34</v>
      </c>
    </row>
    <row r="242" spans="1:10">
      <c r="A242" s="274" t="s">
        <v>316</v>
      </c>
      <c r="B242" s="286">
        <v>5057</v>
      </c>
      <c r="C242" s="276">
        <v>8</v>
      </c>
      <c r="D242" s="276" t="s">
        <v>645</v>
      </c>
      <c r="E242" s="276">
        <v>82</v>
      </c>
      <c r="F242" s="276" t="s">
        <v>646</v>
      </c>
      <c r="G242" s="276">
        <v>4</v>
      </c>
      <c r="H242" s="283" t="s">
        <v>886</v>
      </c>
      <c r="I242" s="284">
        <v>0.92500000000000004</v>
      </c>
      <c r="J242" s="285">
        <v>175.83500000000001</v>
      </c>
    </row>
    <row r="243" spans="1:10">
      <c r="A243" s="274" t="s">
        <v>583</v>
      </c>
      <c r="B243" s="275">
        <v>5057</v>
      </c>
      <c r="C243" s="276">
        <v>8</v>
      </c>
      <c r="D243" s="276" t="s">
        <v>645</v>
      </c>
      <c r="E243" s="276">
        <v>83</v>
      </c>
      <c r="F243" s="276" t="s">
        <v>646</v>
      </c>
      <c r="G243" s="276">
        <v>1</v>
      </c>
      <c r="H243" s="283" t="s">
        <v>887</v>
      </c>
      <c r="I243" s="284">
        <v>0.73499999999999999</v>
      </c>
      <c r="J243" s="285">
        <v>176.6</v>
      </c>
    </row>
    <row r="244" spans="1:10">
      <c r="A244" s="274" t="s">
        <v>584</v>
      </c>
      <c r="B244" s="275">
        <v>5057</v>
      </c>
      <c r="C244" s="276">
        <v>8</v>
      </c>
      <c r="D244" s="276" t="s">
        <v>645</v>
      </c>
      <c r="E244" s="276">
        <v>83</v>
      </c>
      <c r="F244" s="276" t="s">
        <v>646</v>
      </c>
      <c r="G244" s="276">
        <v>2</v>
      </c>
      <c r="H244" s="283" t="s">
        <v>888</v>
      </c>
      <c r="I244" s="284">
        <v>0.75</v>
      </c>
      <c r="J244" s="285">
        <v>177.33500000000001</v>
      </c>
    </row>
    <row r="245" spans="1:10">
      <c r="A245" s="274" t="s">
        <v>585</v>
      </c>
      <c r="B245" s="275">
        <v>5057</v>
      </c>
      <c r="C245" s="276">
        <v>8</v>
      </c>
      <c r="D245" s="276" t="s">
        <v>645</v>
      </c>
      <c r="E245" s="276">
        <v>83</v>
      </c>
      <c r="F245" s="276" t="s">
        <v>646</v>
      </c>
      <c r="G245" s="276">
        <v>3</v>
      </c>
      <c r="H245" s="283" t="s">
        <v>889</v>
      </c>
      <c r="I245" s="284">
        <v>0.75</v>
      </c>
      <c r="J245" s="285">
        <v>178.08500000000001</v>
      </c>
    </row>
    <row r="246" spans="1:10">
      <c r="A246" s="274" t="s">
        <v>586</v>
      </c>
      <c r="B246" s="275">
        <v>5057</v>
      </c>
      <c r="C246" s="276">
        <v>8</v>
      </c>
      <c r="D246" s="276" t="s">
        <v>645</v>
      </c>
      <c r="E246" s="276">
        <v>83</v>
      </c>
      <c r="F246" s="276" t="s">
        <v>646</v>
      </c>
      <c r="G246" s="276">
        <v>4</v>
      </c>
      <c r="H246" s="283" t="s">
        <v>890</v>
      </c>
      <c r="I246" s="284">
        <v>0.79</v>
      </c>
      <c r="J246" s="285">
        <v>178.83500000000001</v>
      </c>
    </row>
    <row r="247" spans="1:10">
      <c r="A247" s="274" t="s">
        <v>587</v>
      </c>
      <c r="B247" s="275">
        <v>5057</v>
      </c>
      <c r="C247" s="276">
        <v>8</v>
      </c>
      <c r="D247" s="276" t="s">
        <v>645</v>
      </c>
      <c r="E247" s="276">
        <v>84</v>
      </c>
      <c r="F247" s="276" t="s">
        <v>646</v>
      </c>
      <c r="G247" s="276">
        <v>1</v>
      </c>
      <c r="H247" s="283" t="s">
        <v>891</v>
      </c>
      <c r="I247" s="284">
        <v>0.7</v>
      </c>
      <c r="J247" s="285">
        <v>179.6</v>
      </c>
    </row>
    <row r="248" spans="1:10">
      <c r="A248" s="274" t="s">
        <v>588</v>
      </c>
      <c r="B248" s="275">
        <v>5057</v>
      </c>
      <c r="C248" s="276">
        <v>8</v>
      </c>
      <c r="D248" s="276" t="s">
        <v>645</v>
      </c>
      <c r="E248" s="276">
        <v>84</v>
      </c>
      <c r="F248" s="276" t="s">
        <v>646</v>
      </c>
      <c r="G248" s="276">
        <v>2</v>
      </c>
      <c r="H248" s="283" t="s">
        <v>892</v>
      </c>
      <c r="I248" s="284">
        <v>0.64</v>
      </c>
      <c r="J248" s="285">
        <v>180.3</v>
      </c>
    </row>
    <row r="249" spans="1:10">
      <c r="A249" s="274" t="s">
        <v>589</v>
      </c>
      <c r="B249" s="275">
        <v>5057</v>
      </c>
      <c r="C249" s="276">
        <v>8</v>
      </c>
      <c r="D249" s="276" t="s">
        <v>645</v>
      </c>
      <c r="E249" s="276">
        <v>84</v>
      </c>
      <c r="F249" s="276" t="s">
        <v>646</v>
      </c>
      <c r="G249" s="276">
        <v>3</v>
      </c>
      <c r="H249" s="283" t="s">
        <v>893</v>
      </c>
      <c r="I249" s="284">
        <v>0.91500000000000004</v>
      </c>
      <c r="J249" s="285">
        <v>180.94</v>
      </c>
    </row>
    <row r="250" spans="1:10">
      <c r="A250" s="274" t="s">
        <v>590</v>
      </c>
      <c r="B250" s="275">
        <v>5057</v>
      </c>
      <c r="C250" s="276">
        <v>8</v>
      </c>
      <c r="D250" s="276" t="s">
        <v>645</v>
      </c>
      <c r="E250" s="276">
        <v>84</v>
      </c>
      <c r="F250" s="276" t="s">
        <v>646</v>
      </c>
      <c r="G250" s="276">
        <v>4</v>
      </c>
      <c r="H250" s="283" t="s">
        <v>894</v>
      </c>
      <c r="I250" s="284">
        <v>0.83499999999999996</v>
      </c>
      <c r="J250" s="285">
        <v>181.85499999999999</v>
      </c>
    </row>
    <row r="251" spans="1:10">
      <c r="A251" s="274" t="s">
        <v>591</v>
      </c>
      <c r="B251" s="275">
        <v>5057</v>
      </c>
      <c r="C251" s="276">
        <v>8</v>
      </c>
      <c r="D251" s="276" t="s">
        <v>645</v>
      </c>
      <c r="E251" s="276">
        <v>85</v>
      </c>
      <c r="F251" s="276" t="s">
        <v>646</v>
      </c>
      <c r="G251" s="276">
        <v>1</v>
      </c>
      <c r="H251" s="283" t="s">
        <v>895</v>
      </c>
      <c r="I251" s="284">
        <v>0.49</v>
      </c>
      <c r="J251" s="285">
        <v>182.6</v>
      </c>
    </row>
    <row r="252" spans="1:10">
      <c r="A252" s="274" t="s">
        <v>592</v>
      </c>
      <c r="B252" s="275">
        <v>5057</v>
      </c>
      <c r="C252" s="276">
        <v>8</v>
      </c>
      <c r="D252" s="276" t="s">
        <v>645</v>
      </c>
      <c r="E252" s="276">
        <v>85</v>
      </c>
      <c r="F252" s="276" t="s">
        <v>646</v>
      </c>
      <c r="G252" s="276">
        <v>2</v>
      </c>
      <c r="H252" s="283" t="s">
        <v>896</v>
      </c>
      <c r="I252" s="284">
        <v>0.75</v>
      </c>
      <c r="J252" s="285">
        <v>183.09</v>
      </c>
    </row>
    <row r="253" spans="1:10">
      <c r="A253" s="274" t="s">
        <v>593</v>
      </c>
      <c r="B253" s="275">
        <v>5057</v>
      </c>
      <c r="C253" s="276">
        <v>8</v>
      </c>
      <c r="D253" s="276" t="s">
        <v>645</v>
      </c>
      <c r="E253" s="276">
        <v>85</v>
      </c>
      <c r="F253" s="276" t="s">
        <v>646</v>
      </c>
      <c r="G253" s="276">
        <v>3</v>
      </c>
      <c r="H253" s="283" t="s">
        <v>897</v>
      </c>
      <c r="I253" s="284">
        <v>0.98</v>
      </c>
      <c r="J253" s="285">
        <v>183.84</v>
      </c>
    </row>
    <row r="254" spans="1:10">
      <c r="A254" s="274" t="s">
        <v>594</v>
      </c>
      <c r="B254" s="275">
        <v>5057</v>
      </c>
      <c r="C254" s="276">
        <v>8</v>
      </c>
      <c r="D254" s="276" t="s">
        <v>645</v>
      </c>
      <c r="E254" s="276">
        <v>85</v>
      </c>
      <c r="F254" s="276" t="s">
        <v>646</v>
      </c>
      <c r="G254" s="276">
        <v>4</v>
      </c>
      <c r="H254" s="283" t="s">
        <v>898</v>
      </c>
      <c r="I254" s="284">
        <v>0.89</v>
      </c>
      <c r="J254" s="285">
        <v>184.82</v>
      </c>
    </row>
    <row r="255" spans="1:10">
      <c r="A255" s="274" t="s">
        <v>595</v>
      </c>
      <c r="B255" s="275">
        <v>5057</v>
      </c>
      <c r="C255" s="276">
        <v>8</v>
      </c>
      <c r="D255" s="276" t="s">
        <v>645</v>
      </c>
      <c r="E255" s="276">
        <v>86</v>
      </c>
      <c r="F255" s="276" t="s">
        <v>646</v>
      </c>
      <c r="G255" s="276">
        <v>1</v>
      </c>
      <c r="H255" s="283" t="s">
        <v>899</v>
      </c>
      <c r="I255" s="284">
        <v>0.59</v>
      </c>
      <c r="J255" s="285">
        <v>185.6</v>
      </c>
    </row>
    <row r="256" spans="1:10">
      <c r="A256" s="274" t="s">
        <v>596</v>
      </c>
      <c r="B256" s="275">
        <v>5057</v>
      </c>
      <c r="C256" s="276">
        <v>8</v>
      </c>
      <c r="D256" s="276" t="s">
        <v>645</v>
      </c>
      <c r="E256" s="276">
        <v>86</v>
      </c>
      <c r="F256" s="276" t="s">
        <v>646</v>
      </c>
      <c r="G256" s="276">
        <v>2</v>
      </c>
      <c r="H256" s="283" t="s">
        <v>900</v>
      </c>
      <c r="I256" s="284">
        <v>0.91</v>
      </c>
      <c r="J256" s="285">
        <v>186.19</v>
      </c>
    </row>
    <row r="257" spans="1:10">
      <c r="A257" s="274" t="s">
        <v>597</v>
      </c>
      <c r="B257" s="275">
        <v>5057</v>
      </c>
      <c r="C257" s="276">
        <v>8</v>
      </c>
      <c r="D257" s="276" t="s">
        <v>645</v>
      </c>
      <c r="E257" s="276">
        <v>86</v>
      </c>
      <c r="F257" s="276" t="s">
        <v>646</v>
      </c>
      <c r="G257" s="276">
        <v>3</v>
      </c>
      <c r="H257" s="283" t="s">
        <v>901</v>
      </c>
      <c r="I257" s="284">
        <v>0.95499999999999996</v>
      </c>
      <c r="J257" s="285">
        <v>187.1</v>
      </c>
    </row>
    <row r="258" spans="1:10">
      <c r="A258" s="274" t="s">
        <v>598</v>
      </c>
      <c r="B258" s="275">
        <v>5057</v>
      </c>
      <c r="C258" s="276">
        <v>8</v>
      </c>
      <c r="D258" s="276" t="s">
        <v>645</v>
      </c>
      <c r="E258" s="276">
        <v>86</v>
      </c>
      <c r="F258" s="276" t="s">
        <v>646</v>
      </c>
      <c r="G258" s="276">
        <v>4</v>
      </c>
      <c r="H258" s="283" t="s">
        <v>902</v>
      </c>
      <c r="I258" s="284">
        <v>0.87</v>
      </c>
      <c r="J258" s="285">
        <v>188.05500000000001</v>
      </c>
    </row>
    <row r="259" spans="1:10">
      <c r="A259" s="274" t="s">
        <v>599</v>
      </c>
      <c r="B259" s="275">
        <v>5057</v>
      </c>
      <c r="C259" s="276">
        <v>8</v>
      </c>
      <c r="D259" s="276" t="s">
        <v>645</v>
      </c>
      <c r="E259" s="276">
        <v>87</v>
      </c>
      <c r="F259" s="276" t="s">
        <v>646</v>
      </c>
      <c r="G259" s="276">
        <v>1</v>
      </c>
      <c r="H259" s="283" t="s">
        <v>903</v>
      </c>
      <c r="I259" s="284">
        <v>0.86499999999999999</v>
      </c>
      <c r="J259" s="285">
        <v>188.6</v>
      </c>
    </row>
    <row r="260" spans="1:10">
      <c r="A260" s="274" t="s">
        <v>600</v>
      </c>
      <c r="B260" s="275">
        <v>5057</v>
      </c>
      <c r="C260" s="276">
        <v>8</v>
      </c>
      <c r="D260" s="276" t="s">
        <v>645</v>
      </c>
      <c r="E260" s="276">
        <v>87</v>
      </c>
      <c r="F260" s="276" t="s">
        <v>646</v>
      </c>
      <c r="G260" s="276">
        <v>2</v>
      </c>
      <c r="H260" s="283" t="s">
        <v>904</v>
      </c>
      <c r="I260" s="284">
        <v>0.79</v>
      </c>
      <c r="J260" s="285">
        <v>189.465</v>
      </c>
    </row>
    <row r="261" spans="1:10">
      <c r="A261" s="274" t="s">
        <v>601</v>
      </c>
      <c r="B261" s="275">
        <v>5057</v>
      </c>
      <c r="C261" s="276">
        <v>8</v>
      </c>
      <c r="D261" s="276" t="s">
        <v>645</v>
      </c>
      <c r="E261" s="276">
        <v>87</v>
      </c>
      <c r="F261" s="276" t="s">
        <v>646</v>
      </c>
      <c r="G261" s="276">
        <v>3</v>
      </c>
      <c r="H261" s="283" t="s">
        <v>905</v>
      </c>
      <c r="I261" s="284">
        <v>0.66</v>
      </c>
      <c r="J261" s="285">
        <v>190.255</v>
      </c>
    </row>
    <row r="262" spans="1:10">
      <c r="A262" s="274" t="s">
        <v>602</v>
      </c>
      <c r="B262" s="275">
        <v>5057</v>
      </c>
      <c r="C262" s="276">
        <v>8</v>
      </c>
      <c r="D262" s="276" t="s">
        <v>645</v>
      </c>
      <c r="E262" s="276">
        <v>88</v>
      </c>
      <c r="F262" s="276" t="s">
        <v>646</v>
      </c>
      <c r="G262" s="276">
        <v>1</v>
      </c>
      <c r="H262" s="283" t="s">
        <v>906</v>
      </c>
      <c r="I262" s="284">
        <v>0.81</v>
      </c>
      <c r="J262" s="285">
        <v>190.9</v>
      </c>
    </row>
    <row r="263" spans="1:10">
      <c r="A263" s="274" t="s">
        <v>603</v>
      </c>
      <c r="B263" s="275">
        <v>5057</v>
      </c>
      <c r="C263" s="276">
        <v>8</v>
      </c>
      <c r="D263" s="276" t="s">
        <v>645</v>
      </c>
      <c r="E263" s="276">
        <v>89</v>
      </c>
      <c r="F263" s="276" t="s">
        <v>646</v>
      </c>
      <c r="G263" s="276">
        <v>1</v>
      </c>
      <c r="H263" s="283" t="s">
        <v>907</v>
      </c>
      <c r="I263" s="284">
        <v>0.63500000000000001</v>
      </c>
      <c r="J263" s="285">
        <v>191.6</v>
      </c>
    </row>
    <row r="264" spans="1:10">
      <c r="A264" s="274" t="s">
        <v>604</v>
      </c>
      <c r="B264" s="275">
        <v>5057</v>
      </c>
      <c r="C264" s="276">
        <v>8</v>
      </c>
      <c r="D264" s="276" t="s">
        <v>645</v>
      </c>
      <c r="E264" s="276">
        <v>89</v>
      </c>
      <c r="F264" s="276" t="s">
        <v>646</v>
      </c>
      <c r="G264" s="276">
        <v>2</v>
      </c>
      <c r="H264" s="283" t="s">
        <v>908</v>
      </c>
      <c r="I264" s="284">
        <v>0.745</v>
      </c>
      <c r="J264" s="285">
        <v>192.23500000000001</v>
      </c>
    </row>
    <row r="265" spans="1:10">
      <c r="A265" s="274" t="s">
        <v>605</v>
      </c>
      <c r="B265" s="275">
        <v>5057</v>
      </c>
      <c r="C265" s="276">
        <v>8</v>
      </c>
      <c r="D265" s="276" t="s">
        <v>645</v>
      </c>
      <c r="E265" s="276">
        <v>89</v>
      </c>
      <c r="F265" s="276" t="s">
        <v>646</v>
      </c>
      <c r="G265" s="276">
        <v>3</v>
      </c>
      <c r="H265" s="283" t="s">
        <v>909</v>
      </c>
      <c r="I265" s="284">
        <v>0.84499999999999997</v>
      </c>
      <c r="J265" s="285">
        <v>192.98</v>
      </c>
    </row>
    <row r="266" spans="1:10">
      <c r="A266" s="274" t="s">
        <v>606</v>
      </c>
      <c r="B266" s="286">
        <v>5057</v>
      </c>
      <c r="C266" s="276">
        <v>8</v>
      </c>
      <c r="D266" s="276" t="s">
        <v>645</v>
      </c>
      <c r="E266" s="276">
        <v>89</v>
      </c>
      <c r="F266" s="276" t="s">
        <v>646</v>
      </c>
      <c r="G266" s="276">
        <v>4</v>
      </c>
      <c r="H266" s="283" t="s">
        <v>910</v>
      </c>
      <c r="I266" s="284">
        <v>0.93500000000000005</v>
      </c>
      <c r="J266" s="285">
        <v>193.82499999999999</v>
      </c>
    </row>
    <row r="267" spans="1:10">
      <c r="A267" s="274" t="s">
        <v>607</v>
      </c>
      <c r="B267" s="275">
        <v>5057</v>
      </c>
      <c r="C267" s="276">
        <v>8</v>
      </c>
      <c r="D267" s="276" t="s">
        <v>645</v>
      </c>
      <c r="E267" s="276">
        <v>90</v>
      </c>
      <c r="F267" s="276" t="s">
        <v>646</v>
      </c>
      <c r="G267" s="276">
        <v>1</v>
      </c>
      <c r="H267" s="283" t="s">
        <v>911</v>
      </c>
      <c r="I267" s="284">
        <v>0.74</v>
      </c>
      <c r="J267" s="285">
        <v>194.6</v>
      </c>
    </row>
    <row r="268" spans="1:10">
      <c r="A268" s="274" t="s">
        <v>608</v>
      </c>
      <c r="B268" s="275">
        <v>5057</v>
      </c>
      <c r="C268" s="276">
        <v>8</v>
      </c>
      <c r="D268" s="276" t="s">
        <v>645</v>
      </c>
      <c r="E268" s="276">
        <v>90</v>
      </c>
      <c r="F268" s="276" t="s">
        <v>646</v>
      </c>
      <c r="G268" s="276">
        <v>2</v>
      </c>
      <c r="H268" s="283" t="s">
        <v>912</v>
      </c>
      <c r="I268" s="284">
        <v>0.82499999999999996</v>
      </c>
      <c r="J268" s="285">
        <v>195.34</v>
      </c>
    </row>
    <row r="269" spans="1:10">
      <c r="A269" s="274" t="s">
        <v>609</v>
      </c>
      <c r="B269" s="275">
        <v>5057</v>
      </c>
      <c r="C269" s="276">
        <v>8</v>
      </c>
      <c r="D269" s="276" t="s">
        <v>645</v>
      </c>
      <c r="E269" s="276">
        <v>90</v>
      </c>
      <c r="F269" s="276" t="s">
        <v>646</v>
      </c>
      <c r="G269" s="276">
        <v>3</v>
      </c>
      <c r="H269" s="283" t="s">
        <v>913</v>
      </c>
      <c r="I269" s="284">
        <v>0.755</v>
      </c>
      <c r="J269" s="285">
        <v>196.16499999999999</v>
      </c>
    </row>
    <row r="270" spans="1:10">
      <c r="A270" s="274" t="s">
        <v>610</v>
      </c>
      <c r="B270" s="275">
        <v>5057</v>
      </c>
      <c r="C270" s="276">
        <v>8</v>
      </c>
      <c r="D270" s="276" t="s">
        <v>645</v>
      </c>
      <c r="E270" s="276">
        <v>90</v>
      </c>
      <c r="F270" s="276" t="s">
        <v>646</v>
      </c>
      <c r="G270" s="276">
        <v>4</v>
      </c>
      <c r="H270" s="283" t="s">
        <v>914</v>
      </c>
      <c r="I270" s="284">
        <v>0.755</v>
      </c>
      <c r="J270" s="285">
        <v>196.92</v>
      </c>
    </row>
    <row r="271" spans="1:10">
      <c r="A271" s="274" t="s">
        <v>611</v>
      </c>
      <c r="B271" s="286">
        <v>5057</v>
      </c>
      <c r="C271" s="276">
        <v>8</v>
      </c>
      <c r="D271" s="276" t="s">
        <v>645</v>
      </c>
      <c r="E271" s="276">
        <v>91</v>
      </c>
      <c r="F271" s="276" t="s">
        <v>646</v>
      </c>
      <c r="G271" s="276">
        <v>1</v>
      </c>
      <c r="H271" s="283" t="s">
        <v>915</v>
      </c>
      <c r="I271" s="284">
        <v>0.63</v>
      </c>
      <c r="J271" s="285">
        <v>197.6</v>
      </c>
    </row>
    <row r="272" spans="1:10">
      <c r="A272" s="274" t="s">
        <v>612</v>
      </c>
      <c r="B272" s="275">
        <v>5057</v>
      </c>
      <c r="C272" s="276">
        <v>8</v>
      </c>
      <c r="D272" s="276" t="s">
        <v>645</v>
      </c>
      <c r="E272" s="276">
        <v>91</v>
      </c>
      <c r="F272" s="276" t="s">
        <v>646</v>
      </c>
      <c r="G272" s="276">
        <v>2</v>
      </c>
      <c r="H272" s="283" t="s">
        <v>916</v>
      </c>
      <c r="I272" s="284">
        <v>0.96</v>
      </c>
      <c r="J272" s="285">
        <v>198.23</v>
      </c>
    </row>
    <row r="273" spans="1:10">
      <c r="A273" s="274" t="s">
        <v>613</v>
      </c>
      <c r="B273" s="275">
        <v>5057</v>
      </c>
      <c r="C273" s="276">
        <v>8</v>
      </c>
      <c r="D273" s="276" t="s">
        <v>645</v>
      </c>
      <c r="E273" s="276">
        <v>91</v>
      </c>
      <c r="F273" s="276" t="s">
        <v>646</v>
      </c>
      <c r="G273" s="276">
        <v>3</v>
      </c>
      <c r="H273" s="283" t="s">
        <v>917</v>
      </c>
      <c r="I273" s="284">
        <v>0.68</v>
      </c>
      <c r="J273" s="285">
        <v>199.19</v>
      </c>
    </row>
    <row r="274" spans="1:10">
      <c r="A274" s="274" t="s">
        <v>614</v>
      </c>
      <c r="B274" s="275">
        <v>5057</v>
      </c>
      <c r="C274" s="276">
        <v>8</v>
      </c>
      <c r="D274" s="276" t="s">
        <v>645</v>
      </c>
      <c r="E274" s="276">
        <v>91</v>
      </c>
      <c r="F274" s="276" t="s">
        <v>646</v>
      </c>
      <c r="G274" s="276">
        <v>4</v>
      </c>
      <c r="H274" s="283" t="s">
        <v>918</v>
      </c>
      <c r="I274" s="284">
        <v>0.78</v>
      </c>
      <c r="J274" s="285">
        <v>199.87</v>
      </c>
    </row>
    <row r="275" spans="1:10">
      <c r="A275" s="274" t="s">
        <v>615</v>
      </c>
      <c r="B275" s="275">
        <v>5057</v>
      </c>
      <c r="C275" s="276">
        <v>8</v>
      </c>
      <c r="D275" s="276" t="s">
        <v>645</v>
      </c>
      <c r="E275" s="276">
        <v>92</v>
      </c>
      <c r="F275" s="276" t="s">
        <v>646</v>
      </c>
      <c r="G275" s="276">
        <v>1</v>
      </c>
      <c r="H275" s="283" t="s">
        <v>919</v>
      </c>
      <c r="I275" s="284">
        <v>0.7</v>
      </c>
      <c r="J275" s="285">
        <v>200.6</v>
      </c>
    </row>
    <row r="276" spans="1:10">
      <c r="A276" s="274" t="s">
        <v>616</v>
      </c>
      <c r="B276" s="275">
        <v>5057</v>
      </c>
      <c r="C276" s="276">
        <v>8</v>
      </c>
      <c r="D276" s="276" t="s">
        <v>645</v>
      </c>
      <c r="E276" s="276">
        <v>92</v>
      </c>
      <c r="F276" s="276" t="s">
        <v>646</v>
      </c>
      <c r="G276" s="276">
        <v>2</v>
      </c>
      <c r="H276" s="283" t="s">
        <v>920</v>
      </c>
      <c r="I276" s="284">
        <v>0.66500000000000004</v>
      </c>
      <c r="J276" s="285">
        <v>201.3</v>
      </c>
    </row>
    <row r="277" spans="1:10">
      <c r="A277" s="274" t="s">
        <v>617</v>
      </c>
      <c r="B277" s="275">
        <v>5057</v>
      </c>
      <c r="C277" s="276">
        <v>8</v>
      </c>
      <c r="D277" s="276" t="s">
        <v>645</v>
      </c>
      <c r="E277" s="276">
        <v>92</v>
      </c>
      <c r="F277" s="276" t="s">
        <v>646</v>
      </c>
      <c r="G277" s="276">
        <v>3</v>
      </c>
      <c r="H277" s="283" t="s">
        <v>921</v>
      </c>
      <c r="I277" s="284">
        <v>0.84</v>
      </c>
      <c r="J277" s="285">
        <v>201.965</v>
      </c>
    </row>
    <row r="278" spans="1:10">
      <c r="A278" s="274" t="s">
        <v>618</v>
      </c>
      <c r="B278" s="275">
        <v>5057</v>
      </c>
      <c r="C278" s="276">
        <v>8</v>
      </c>
      <c r="D278" s="276" t="s">
        <v>645</v>
      </c>
      <c r="E278" s="276">
        <v>92</v>
      </c>
      <c r="F278" s="276" t="s">
        <v>646</v>
      </c>
      <c r="G278" s="276">
        <v>4</v>
      </c>
      <c r="H278" s="283" t="s">
        <v>922</v>
      </c>
      <c r="I278" s="284">
        <v>0.85499999999999998</v>
      </c>
      <c r="J278" s="285">
        <v>202.80500000000001</v>
      </c>
    </row>
    <row r="279" spans="1:10">
      <c r="A279" s="274" t="s">
        <v>619</v>
      </c>
      <c r="B279" s="275">
        <v>5057</v>
      </c>
      <c r="C279" s="276">
        <v>8</v>
      </c>
      <c r="D279" s="276" t="s">
        <v>645</v>
      </c>
      <c r="E279" s="276">
        <v>93</v>
      </c>
      <c r="F279" s="276" t="s">
        <v>646</v>
      </c>
      <c r="G279" s="276">
        <v>1</v>
      </c>
      <c r="H279" s="283" t="s">
        <v>923</v>
      </c>
      <c r="I279" s="284">
        <v>0.53500000000000003</v>
      </c>
      <c r="J279" s="285">
        <v>203.6</v>
      </c>
    </row>
    <row r="280" spans="1:10">
      <c r="A280" s="274" t="s">
        <v>620</v>
      </c>
      <c r="B280" s="275">
        <v>5057</v>
      </c>
      <c r="C280" s="276">
        <v>8</v>
      </c>
      <c r="D280" s="276" t="s">
        <v>645</v>
      </c>
      <c r="E280" s="276">
        <v>93</v>
      </c>
      <c r="F280" s="276" t="s">
        <v>646</v>
      </c>
      <c r="G280" s="276">
        <v>2</v>
      </c>
      <c r="H280" s="283" t="s">
        <v>924</v>
      </c>
      <c r="I280" s="284">
        <v>0.82</v>
      </c>
      <c r="J280" s="285">
        <v>204.13499999999999</v>
      </c>
    </row>
    <row r="281" spans="1:10">
      <c r="A281" s="274" t="s">
        <v>621</v>
      </c>
      <c r="B281" s="275">
        <v>5057</v>
      </c>
      <c r="C281" s="276">
        <v>8</v>
      </c>
      <c r="D281" s="276" t="s">
        <v>645</v>
      </c>
      <c r="E281" s="276">
        <v>93</v>
      </c>
      <c r="F281" s="276" t="s">
        <v>646</v>
      </c>
      <c r="G281" s="276">
        <v>3</v>
      </c>
      <c r="H281" s="283" t="s">
        <v>925</v>
      </c>
      <c r="I281" s="284">
        <v>0.88</v>
      </c>
      <c r="J281" s="285">
        <v>204.95500000000001</v>
      </c>
    </row>
    <row r="282" spans="1:10">
      <c r="A282" s="274" t="s">
        <v>622</v>
      </c>
      <c r="B282" s="286">
        <v>5057</v>
      </c>
      <c r="C282" s="276">
        <v>8</v>
      </c>
      <c r="D282" s="276" t="s">
        <v>645</v>
      </c>
      <c r="E282" s="276">
        <v>93</v>
      </c>
      <c r="F282" s="276" t="s">
        <v>646</v>
      </c>
      <c r="G282" s="276">
        <v>4</v>
      </c>
      <c r="H282" s="283" t="s">
        <v>926</v>
      </c>
      <c r="I282" s="284">
        <v>0.88</v>
      </c>
      <c r="J282" s="285">
        <v>205.83500000000001</v>
      </c>
    </row>
    <row r="283" spans="1:10">
      <c r="A283" s="274" t="s">
        <v>623</v>
      </c>
      <c r="B283" s="275">
        <v>5057</v>
      </c>
      <c r="C283" s="276">
        <v>8</v>
      </c>
      <c r="D283" s="276" t="s">
        <v>645</v>
      </c>
      <c r="E283" s="276">
        <v>94</v>
      </c>
      <c r="F283" s="276" t="s">
        <v>646</v>
      </c>
      <c r="G283" s="276">
        <v>1</v>
      </c>
      <c r="H283" s="283" t="s">
        <v>927</v>
      </c>
      <c r="I283" s="284">
        <v>0.95</v>
      </c>
      <c r="J283" s="285">
        <v>206.6</v>
      </c>
    </row>
    <row r="284" spans="1:10">
      <c r="A284" s="274" t="s">
        <v>624</v>
      </c>
      <c r="B284" s="275">
        <v>5057</v>
      </c>
      <c r="C284" s="276">
        <v>8</v>
      </c>
      <c r="D284" s="276" t="s">
        <v>645</v>
      </c>
      <c r="E284" s="276">
        <v>94</v>
      </c>
      <c r="F284" s="276" t="s">
        <v>646</v>
      </c>
      <c r="G284" s="276">
        <v>2</v>
      </c>
      <c r="H284" s="283" t="s">
        <v>928</v>
      </c>
      <c r="I284" s="284">
        <v>0.57999999999999996</v>
      </c>
      <c r="J284" s="285">
        <v>207.55</v>
      </c>
    </row>
    <row r="285" spans="1:10">
      <c r="A285" s="274" t="s">
        <v>625</v>
      </c>
      <c r="B285" s="275">
        <v>5057</v>
      </c>
      <c r="C285" s="276">
        <v>8</v>
      </c>
      <c r="D285" s="276" t="s">
        <v>645</v>
      </c>
      <c r="E285" s="276">
        <v>94</v>
      </c>
      <c r="F285" s="276" t="s">
        <v>646</v>
      </c>
      <c r="G285" s="276">
        <v>3</v>
      </c>
      <c r="H285" s="283" t="s">
        <v>929</v>
      </c>
      <c r="I285" s="284">
        <v>0.72499999999999998</v>
      </c>
      <c r="J285" s="285">
        <v>208.13</v>
      </c>
    </row>
    <row r="286" spans="1:10">
      <c r="A286" s="274" t="s">
        <v>626</v>
      </c>
      <c r="B286" s="275">
        <v>5057</v>
      </c>
      <c r="C286" s="276">
        <v>8</v>
      </c>
      <c r="D286" s="276" t="s">
        <v>645</v>
      </c>
      <c r="E286" s="276">
        <v>94</v>
      </c>
      <c r="F286" s="276" t="s">
        <v>646</v>
      </c>
      <c r="G286" s="276">
        <v>4</v>
      </c>
      <c r="H286" s="283" t="s">
        <v>930</v>
      </c>
      <c r="I286" s="284">
        <v>0.84499999999999997</v>
      </c>
      <c r="J286" s="285">
        <v>208.85499999999999</v>
      </c>
    </row>
    <row r="287" spans="1:10">
      <c r="A287" s="274" t="s">
        <v>627</v>
      </c>
      <c r="B287" s="275">
        <v>5057</v>
      </c>
      <c r="C287" s="276">
        <v>8</v>
      </c>
      <c r="D287" s="276" t="s">
        <v>645</v>
      </c>
      <c r="E287" s="276">
        <v>95</v>
      </c>
      <c r="F287" s="276" t="s">
        <v>646</v>
      </c>
      <c r="G287" s="276">
        <v>1</v>
      </c>
      <c r="H287" s="283" t="s">
        <v>931</v>
      </c>
      <c r="I287" s="284">
        <v>0.85499999999999998</v>
      </c>
      <c r="J287" s="285">
        <v>209.6</v>
      </c>
    </row>
    <row r="288" spans="1:10">
      <c r="A288" s="274" t="s">
        <v>628</v>
      </c>
      <c r="B288" s="275">
        <v>5057</v>
      </c>
      <c r="C288" s="276">
        <v>8</v>
      </c>
      <c r="D288" s="276" t="s">
        <v>645</v>
      </c>
      <c r="E288" s="276">
        <v>95</v>
      </c>
      <c r="F288" s="276" t="s">
        <v>646</v>
      </c>
      <c r="G288" s="276">
        <v>2</v>
      </c>
      <c r="H288" s="283" t="s">
        <v>932</v>
      </c>
      <c r="I288" s="284">
        <v>0.66</v>
      </c>
      <c r="J288" s="285">
        <v>210.45500000000001</v>
      </c>
    </row>
    <row r="289" spans="1:10">
      <c r="A289" s="274" t="s">
        <v>629</v>
      </c>
      <c r="B289" s="275">
        <v>5057</v>
      </c>
      <c r="C289" s="276">
        <v>8</v>
      </c>
      <c r="D289" s="276" t="s">
        <v>645</v>
      </c>
      <c r="E289" s="276">
        <v>95</v>
      </c>
      <c r="F289" s="276" t="s">
        <v>646</v>
      </c>
      <c r="G289" s="276">
        <v>3</v>
      </c>
      <c r="H289" s="283" t="s">
        <v>933</v>
      </c>
      <c r="I289" s="284">
        <v>0.86499999999999999</v>
      </c>
      <c r="J289" s="285">
        <v>211.11500000000001</v>
      </c>
    </row>
    <row r="290" spans="1:10">
      <c r="A290" s="274" t="s">
        <v>630</v>
      </c>
      <c r="B290" s="275">
        <v>5057</v>
      </c>
      <c r="C290" s="276">
        <v>8</v>
      </c>
      <c r="D290" s="276" t="s">
        <v>645</v>
      </c>
      <c r="E290" s="276">
        <v>95</v>
      </c>
      <c r="F290" s="276" t="s">
        <v>646</v>
      </c>
      <c r="G290" s="276">
        <v>4</v>
      </c>
      <c r="H290" s="283" t="s">
        <v>934</v>
      </c>
      <c r="I290" s="284">
        <v>0.73</v>
      </c>
      <c r="J290" s="285">
        <v>211.98</v>
      </c>
    </row>
    <row r="291" spans="1:10">
      <c r="A291" s="274" t="s">
        <v>317</v>
      </c>
      <c r="B291" s="275">
        <v>5057</v>
      </c>
      <c r="C291" s="276">
        <v>8</v>
      </c>
      <c r="D291" s="276" t="s">
        <v>645</v>
      </c>
      <c r="E291" s="276">
        <v>96</v>
      </c>
      <c r="F291" s="276" t="s">
        <v>646</v>
      </c>
      <c r="G291" s="276">
        <v>1</v>
      </c>
      <c r="H291" s="283" t="s">
        <v>935</v>
      </c>
      <c r="I291" s="284">
        <v>0.93</v>
      </c>
      <c r="J291" s="285">
        <v>212.6</v>
      </c>
    </row>
    <row r="292" spans="1:10">
      <c r="A292" s="274" t="s">
        <v>318</v>
      </c>
      <c r="B292" s="275">
        <v>5057</v>
      </c>
      <c r="C292" s="276">
        <v>8</v>
      </c>
      <c r="D292" s="276" t="s">
        <v>645</v>
      </c>
      <c r="E292" s="276">
        <v>96</v>
      </c>
      <c r="F292" s="276" t="s">
        <v>646</v>
      </c>
      <c r="G292" s="276">
        <v>2</v>
      </c>
      <c r="H292" s="283" t="s">
        <v>936</v>
      </c>
      <c r="I292" s="284">
        <v>0.84499999999999997</v>
      </c>
      <c r="J292" s="285">
        <v>213.53</v>
      </c>
    </row>
    <row r="293" spans="1:10">
      <c r="A293" s="274" t="s">
        <v>319</v>
      </c>
      <c r="B293" s="275">
        <v>5057</v>
      </c>
      <c r="C293" s="276">
        <v>8</v>
      </c>
      <c r="D293" s="276" t="s">
        <v>645</v>
      </c>
      <c r="E293" s="276">
        <v>96</v>
      </c>
      <c r="F293" s="276" t="s">
        <v>646</v>
      </c>
      <c r="G293" s="276">
        <v>3</v>
      </c>
      <c r="H293" s="283" t="s">
        <v>937</v>
      </c>
      <c r="I293" s="284">
        <v>0.68</v>
      </c>
      <c r="J293" s="285">
        <v>214.375</v>
      </c>
    </row>
    <row r="294" spans="1:10">
      <c r="A294" s="274" t="s">
        <v>320</v>
      </c>
      <c r="B294" s="275">
        <v>5057</v>
      </c>
      <c r="C294" s="276">
        <v>8</v>
      </c>
      <c r="D294" s="276" t="s">
        <v>645</v>
      </c>
      <c r="E294" s="276">
        <v>96</v>
      </c>
      <c r="F294" s="276" t="s">
        <v>646</v>
      </c>
      <c r="G294" s="276">
        <v>4</v>
      </c>
      <c r="H294" s="283" t="s">
        <v>938</v>
      </c>
      <c r="I294" s="284">
        <v>0.79500000000000004</v>
      </c>
      <c r="J294" s="285">
        <v>215.05500000000001</v>
      </c>
    </row>
    <row r="295" spans="1:10">
      <c r="A295" s="274" t="s">
        <v>321</v>
      </c>
      <c r="B295" s="286">
        <v>5057</v>
      </c>
      <c r="C295" s="276">
        <v>8</v>
      </c>
      <c r="D295" s="276" t="s">
        <v>645</v>
      </c>
      <c r="E295" s="276">
        <v>97</v>
      </c>
      <c r="F295" s="276" t="s">
        <v>646</v>
      </c>
      <c r="G295" s="276">
        <v>1</v>
      </c>
      <c r="H295" s="283" t="s">
        <v>939</v>
      </c>
      <c r="I295" s="284">
        <v>0.99</v>
      </c>
      <c r="J295" s="285">
        <v>215.6</v>
      </c>
    </row>
    <row r="296" spans="1:10">
      <c r="A296" s="274" t="s">
        <v>322</v>
      </c>
      <c r="B296" s="286">
        <v>5057</v>
      </c>
      <c r="C296" s="276">
        <v>8</v>
      </c>
      <c r="D296" s="276" t="s">
        <v>645</v>
      </c>
      <c r="E296" s="276">
        <v>97</v>
      </c>
      <c r="F296" s="276" t="s">
        <v>646</v>
      </c>
      <c r="G296" s="276">
        <v>2</v>
      </c>
      <c r="H296" s="283" t="s">
        <v>940</v>
      </c>
      <c r="I296" s="284">
        <v>0.995</v>
      </c>
      <c r="J296" s="285">
        <v>216.59</v>
      </c>
    </row>
    <row r="297" spans="1:10">
      <c r="A297" s="274" t="s">
        <v>323</v>
      </c>
      <c r="B297" s="275">
        <v>5057</v>
      </c>
      <c r="C297" s="276">
        <v>8</v>
      </c>
      <c r="D297" s="276" t="s">
        <v>645</v>
      </c>
      <c r="E297" s="276">
        <v>97</v>
      </c>
      <c r="F297" s="276" t="s">
        <v>646</v>
      </c>
      <c r="G297" s="276">
        <v>3</v>
      </c>
      <c r="H297" s="283" t="s">
        <v>941</v>
      </c>
      <c r="I297" s="284">
        <v>0.495</v>
      </c>
      <c r="J297" s="285">
        <v>217.58500000000001</v>
      </c>
    </row>
    <row r="298" spans="1:10">
      <c r="A298" s="274" t="s">
        <v>324</v>
      </c>
      <c r="B298" s="275">
        <v>5057</v>
      </c>
      <c r="C298" s="276">
        <v>8</v>
      </c>
      <c r="D298" s="276" t="s">
        <v>645</v>
      </c>
      <c r="E298" s="276">
        <v>97</v>
      </c>
      <c r="F298" s="276" t="s">
        <v>646</v>
      </c>
      <c r="G298" s="276">
        <v>4</v>
      </c>
      <c r="H298" s="283" t="s">
        <v>942</v>
      </c>
      <c r="I298" s="284">
        <v>0.70499999999999996</v>
      </c>
      <c r="J298" s="285">
        <v>218.08</v>
      </c>
    </row>
    <row r="299" spans="1:10">
      <c r="A299" s="274" t="s">
        <v>325</v>
      </c>
      <c r="B299" s="275">
        <v>5057</v>
      </c>
      <c r="C299" s="276">
        <v>8</v>
      </c>
      <c r="D299" s="276" t="s">
        <v>645</v>
      </c>
      <c r="E299" s="276">
        <v>98</v>
      </c>
      <c r="F299" s="276" t="s">
        <v>646</v>
      </c>
      <c r="G299" s="276">
        <v>1</v>
      </c>
      <c r="H299" s="283" t="s">
        <v>943</v>
      </c>
      <c r="I299" s="284">
        <v>0.26500000000000001</v>
      </c>
      <c r="J299" s="285">
        <v>218.35</v>
      </c>
    </row>
    <row r="300" spans="1:10">
      <c r="A300" s="274" t="s">
        <v>326</v>
      </c>
      <c r="B300" s="286">
        <v>5057</v>
      </c>
      <c r="C300" s="276">
        <v>8</v>
      </c>
      <c r="D300" s="276" t="s">
        <v>645</v>
      </c>
      <c r="E300" s="276">
        <v>99</v>
      </c>
      <c r="F300" s="276" t="s">
        <v>646</v>
      </c>
      <c r="G300" s="276">
        <v>1</v>
      </c>
      <c r="H300" s="283" t="s">
        <v>944</v>
      </c>
      <c r="I300" s="284">
        <v>0.96</v>
      </c>
      <c r="J300" s="285">
        <v>218.6</v>
      </c>
    </row>
    <row r="301" spans="1:10">
      <c r="A301" s="274" t="s">
        <v>327</v>
      </c>
      <c r="B301" s="275">
        <v>5057</v>
      </c>
      <c r="C301" s="276">
        <v>8</v>
      </c>
      <c r="D301" s="276" t="s">
        <v>645</v>
      </c>
      <c r="E301" s="276">
        <v>99</v>
      </c>
      <c r="F301" s="276" t="s">
        <v>646</v>
      </c>
      <c r="G301" s="276">
        <v>2</v>
      </c>
      <c r="H301" s="283" t="s">
        <v>945</v>
      </c>
      <c r="I301" s="284">
        <v>0.96</v>
      </c>
      <c r="J301" s="285">
        <v>219.56</v>
      </c>
    </row>
    <row r="302" spans="1:10">
      <c r="A302" s="274" t="s">
        <v>328</v>
      </c>
      <c r="B302" s="275">
        <v>5057</v>
      </c>
      <c r="C302" s="276">
        <v>8</v>
      </c>
      <c r="D302" s="276" t="s">
        <v>645</v>
      </c>
      <c r="E302" s="276">
        <v>99</v>
      </c>
      <c r="F302" s="276" t="s">
        <v>646</v>
      </c>
      <c r="G302" s="276">
        <v>3</v>
      </c>
      <c r="H302" s="283" t="s">
        <v>946</v>
      </c>
      <c r="I302" s="284">
        <v>0.94499999999999995</v>
      </c>
      <c r="J302" s="285">
        <v>220.52</v>
      </c>
    </row>
    <row r="303" spans="1:10">
      <c r="A303" s="274" t="s">
        <v>329</v>
      </c>
      <c r="B303" s="275">
        <v>5057</v>
      </c>
      <c r="C303" s="276">
        <v>8</v>
      </c>
      <c r="D303" s="276" t="s">
        <v>645</v>
      </c>
      <c r="E303" s="276">
        <v>99</v>
      </c>
      <c r="F303" s="276" t="s">
        <v>646</v>
      </c>
      <c r="G303" s="276">
        <v>4</v>
      </c>
      <c r="H303" s="283" t="s">
        <v>947</v>
      </c>
      <c r="I303" s="284">
        <v>0.33500000000000002</v>
      </c>
      <c r="J303" s="285">
        <v>221.465</v>
      </c>
    </row>
    <row r="304" spans="1:10">
      <c r="A304" s="274" t="s">
        <v>330</v>
      </c>
      <c r="B304" s="275">
        <v>5057</v>
      </c>
      <c r="C304" s="276">
        <v>8</v>
      </c>
      <c r="D304" s="276" t="s">
        <v>645</v>
      </c>
      <c r="E304" s="276">
        <v>100</v>
      </c>
      <c r="F304" s="276" t="s">
        <v>646</v>
      </c>
      <c r="G304" s="276">
        <v>1</v>
      </c>
      <c r="H304" s="283" t="s">
        <v>948</v>
      </c>
      <c r="I304" s="284">
        <v>0.93500000000000005</v>
      </c>
      <c r="J304" s="285">
        <v>221.6</v>
      </c>
    </row>
    <row r="305" spans="1:10">
      <c r="A305" s="274" t="s">
        <v>331</v>
      </c>
      <c r="B305" s="275">
        <v>5057</v>
      </c>
      <c r="C305" s="276">
        <v>8</v>
      </c>
      <c r="D305" s="276" t="s">
        <v>645</v>
      </c>
      <c r="E305" s="276">
        <v>100</v>
      </c>
      <c r="F305" s="276" t="s">
        <v>646</v>
      </c>
      <c r="G305" s="276">
        <v>2</v>
      </c>
      <c r="H305" s="283" t="s">
        <v>949</v>
      </c>
      <c r="I305" s="284">
        <v>0.90500000000000003</v>
      </c>
      <c r="J305" s="285">
        <v>222.535</v>
      </c>
    </row>
    <row r="306" spans="1:10">
      <c r="A306" s="274" t="s">
        <v>332</v>
      </c>
      <c r="B306" s="275">
        <v>5057</v>
      </c>
      <c r="C306" s="276">
        <v>8</v>
      </c>
      <c r="D306" s="276" t="s">
        <v>645</v>
      </c>
      <c r="E306" s="276">
        <v>100</v>
      </c>
      <c r="F306" s="276" t="s">
        <v>646</v>
      </c>
      <c r="G306" s="276">
        <v>3</v>
      </c>
      <c r="H306" s="283" t="s">
        <v>950</v>
      </c>
      <c r="I306" s="284">
        <v>0.76500000000000001</v>
      </c>
      <c r="J306" s="285">
        <v>223.44</v>
      </c>
    </row>
    <row r="307" spans="1:10">
      <c r="A307" s="274" t="s">
        <v>333</v>
      </c>
      <c r="B307" s="286">
        <v>5057</v>
      </c>
      <c r="C307" s="276">
        <v>8</v>
      </c>
      <c r="D307" s="276" t="s">
        <v>645</v>
      </c>
      <c r="E307" s="276">
        <v>100</v>
      </c>
      <c r="F307" s="276" t="s">
        <v>646</v>
      </c>
      <c r="G307" s="276">
        <v>4</v>
      </c>
      <c r="H307" s="283" t="s">
        <v>951</v>
      </c>
      <c r="I307" s="284">
        <v>0.43</v>
      </c>
      <c r="J307" s="285">
        <v>224.20500000000001</v>
      </c>
    </row>
    <row r="308" spans="1:10">
      <c r="A308" s="274" t="s">
        <v>334</v>
      </c>
      <c r="B308" s="275">
        <v>5057</v>
      </c>
      <c r="C308" s="276">
        <v>8</v>
      </c>
      <c r="D308" s="276" t="s">
        <v>645</v>
      </c>
      <c r="E308" s="276">
        <v>101</v>
      </c>
      <c r="F308" s="276" t="s">
        <v>646</v>
      </c>
      <c r="G308" s="276">
        <v>1</v>
      </c>
      <c r="H308" s="283" t="s">
        <v>952</v>
      </c>
      <c r="I308" s="284">
        <v>0.85499999999999998</v>
      </c>
      <c r="J308" s="285">
        <v>224.6</v>
      </c>
    </row>
    <row r="309" spans="1:10">
      <c r="A309" s="274" t="s">
        <v>335</v>
      </c>
      <c r="B309" s="275">
        <v>5057</v>
      </c>
      <c r="C309" s="276">
        <v>8</v>
      </c>
      <c r="D309" s="276" t="s">
        <v>645</v>
      </c>
      <c r="E309" s="276">
        <v>101</v>
      </c>
      <c r="F309" s="276" t="s">
        <v>646</v>
      </c>
      <c r="G309" s="276">
        <v>2</v>
      </c>
      <c r="H309" s="283" t="s">
        <v>953</v>
      </c>
      <c r="I309" s="284">
        <v>0.875</v>
      </c>
      <c r="J309" s="285">
        <v>225.45500000000001</v>
      </c>
    </row>
    <row r="310" spans="1:10">
      <c r="A310" s="274" t="s">
        <v>336</v>
      </c>
      <c r="B310" s="275">
        <v>5057</v>
      </c>
      <c r="C310" s="276">
        <v>8</v>
      </c>
      <c r="D310" s="276" t="s">
        <v>645</v>
      </c>
      <c r="E310" s="276">
        <v>101</v>
      </c>
      <c r="F310" s="276" t="s">
        <v>646</v>
      </c>
      <c r="G310" s="276">
        <v>3</v>
      </c>
      <c r="H310" s="283" t="s">
        <v>954</v>
      </c>
      <c r="I310" s="284">
        <v>0.48</v>
      </c>
      <c r="J310" s="285">
        <v>226.33</v>
      </c>
    </row>
    <row r="311" spans="1:10">
      <c r="A311" s="274" t="s">
        <v>337</v>
      </c>
      <c r="B311" s="275">
        <v>5057</v>
      </c>
      <c r="C311" s="276">
        <v>8</v>
      </c>
      <c r="D311" s="276" t="s">
        <v>645</v>
      </c>
      <c r="E311" s="276">
        <v>101</v>
      </c>
      <c r="F311" s="276" t="s">
        <v>646</v>
      </c>
      <c r="G311" s="276">
        <v>4</v>
      </c>
      <c r="H311" s="283" t="s">
        <v>955</v>
      </c>
      <c r="I311" s="284">
        <v>0.81</v>
      </c>
      <c r="J311" s="285">
        <v>226.81</v>
      </c>
    </row>
    <row r="312" spans="1:10">
      <c r="A312" s="274" t="s">
        <v>338</v>
      </c>
      <c r="B312" s="286">
        <v>5057</v>
      </c>
      <c r="C312" s="276">
        <v>8</v>
      </c>
      <c r="D312" s="276" t="s">
        <v>645</v>
      </c>
      <c r="E312" s="276">
        <v>102</v>
      </c>
      <c r="F312" s="276" t="s">
        <v>646</v>
      </c>
      <c r="G312" s="276">
        <v>1</v>
      </c>
      <c r="H312" s="283" t="s">
        <v>956</v>
      </c>
      <c r="I312" s="284">
        <v>0.75</v>
      </c>
      <c r="J312" s="285">
        <v>227.6</v>
      </c>
    </row>
    <row r="313" spans="1:10">
      <c r="A313" s="274" t="s">
        <v>339</v>
      </c>
      <c r="B313" s="275">
        <v>5057</v>
      </c>
      <c r="C313" s="276">
        <v>8</v>
      </c>
      <c r="D313" s="276" t="s">
        <v>645</v>
      </c>
      <c r="E313" s="276">
        <v>102</v>
      </c>
      <c r="F313" s="276" t="s">
        <v>646</v>
      </c>
      <c r="G313" s="276">
        <v>2</v>
      </c>
      <c r="H313" s="283" t="s">
        <v>957</v>
      </c>
      <c r="I313" s="284">
        <v>0.75</v>
      </c>
      <c r="J313" s="285">
        <v>228.35</v>
      </c>
    </row>
    <row r="314" spans="1:10">
      <c r="A314" s="274" t="s">
        <v>340</v>
      </c>
      <c r="B314" s="275">
        <v>5057</v>
      </c>
      <c r="C314" s="276">
        <v>8</v>
      </c>
      <c r="D314" s="276" t="s">
        <v>645</v>
      </c>
      <c r="E314" s="276">
        <v>102</v>
      </c>
      <c r="F314" s="276" t="s">
        <v>646</v>
      </c>
      <c r="G314" s="276">
        <v>3</v>
      </c>
      <c r="H314" s="283" t="s">
        <v>958</v>
      </c>
      <c r="I314" s="284">
        <v>0.75</v>
      </c>
      <c r="J314" s="285">
        <v>229.1</v>
      </c>
    </row>
    <row r="315" spans="1:10">
      <c r="A315" s="274" t="s">
        <v>341</v>
      </c>
      <c r="B315" s="275">
        <v>5057</v>
      </c>
      <c r="C315" s="276">
        <v>8</v>
      </c>
      <c r="D315" s="276" t="s">
        <v>645</v>
      </c>
      <c r="E315" s="276">
        <v>102</v>
      </c>
      <c r="F315" s="276" t="s">
        <v>646</v>
      </c>
      <c r="G315" s="276">
        <v>4</v>
      </c>
      <c r="H315" s="283" t="s">
        <v>959</v>
      </c>
      <c r="I315" s="284">
        <v>0.75</v>
      </c>
      <c r="J315" s="285">
        <v>229.85</v>
      </c>
    </row>
    <row r="316" spans="1:10">
      <c r="A316" s="274" t="s">
        <v>342</v>
      </c>
      <c r="B316" s="275">
        <v>5057</v>
      </c>
      <c r="C316" s="276">
        <v>8</v>
      </c>
      <c r="D316" s="276" t="s">
        <v>645</v>
      </c>
      <c r="E316" s="276">
        <v>103</v>
      </c>
      <c r="F316" s="276" t="s">
        <v>646</v>
      </c>
      <c r="G316" s="276">
        <v>1</v>
      </c>
      <c r="H316" s="283" t="s">
        <v>960</v>
      </c>
      <c r="I316" s="284">
        <v>0.75</v>
      </c>
      <c r="J316" s="285">
        <v>230.6</v>
      </c>
    </row>
    <row r="317" spans="1:10">
      <c r="A317" s="274" t="s">
        <v>343</v>
      </c>
      <c r="B317" s="275">
        <v>5057</v>
      </c>
      <c r="C317" s="276">
        <v>8</v>
      </c>
      <c r="D317" s="276" t="s">
        <v>645</v>
      </c>
      <c r="E317" s="276">
        <v>103</v>
      </c>
      <c r="F317" s="276" t="s">
        <v>646</v>
      </c>
      <c r="G317" s="276">
        <v>2</v>
      </c>
      <c r="H317" s="283" t="s">
        <v>961</v>
      </c>
      <c r="I317" s="284">
        <v>0.84</v>
      </c>
      <c r="J317" s="285">
        <v>231.35</v>
      </c>
    </row>
    <row r="318" spans="1:10">
      <c r="A318" s="274" t="s">
        <v>344</v>
      </c>
      <c r="B318" s="275">
        <v>5057</v>
      </c>
      <c r="C318" s="276">
        <v>8</v>
      </c>
      <c r="D318" s="276" t="s">
        <v>645</v>
      </c>
      <c r="E318" s="276">
        <v>103</v>
      </c>
      <c r="F318" s="276" t="s">
        <v>646</v>
      </c>
      <c r="G318" s="276">
        <v>3</v>
      </c>
      <c r="H318" s="283" t="s">
        <v>962</v>
      </c>
      <c r="I318" s="284">
        <v>0.55000000000000004</v>
      </c>
      <c r="J318" s="285">
        <v>232.19</v>
      </c>
    </row>
    <row r="319" spans="1:10">
      <c r="A319" s="274" t="s">
        <v>345</v>
      </c>
      <c r="B319" s="275">
        <v>5057</v>
      </c>
      <c r="C319" s="276">
        <v>8</v>
      </c>
      <c r="D319" s="276" t="s">
        <v>645</v>
      </c>
      <c r="E319" s="276">
        <v>103</v>
      </c>
      <c r="F319" s="276" t="s">
        <v>646</v>
      </c>
      <c r="G319" s="276">
        <v>4</v>
      </c>
      <c r="H319" s="283" t="s">
        <v>963</v>
      </c>
      <c r="I319" s="284">
        <v>0.92</v>
      </c>
      <c r="J319" s="285">
        <v>232.74</v>
      </c>
    </row>
    <row r="320" spans="1:10">
      <c r="A320" s="274" t="s">
        <v>346</v>
      </c>
      <c r="B320" s="275">
        <v>5057</v>
      </c>
      <c r="C320" s="276">
        <v>8</v>
      </c>
      <c r="D320" s="276" t="s">
        <v>645</v>
      </c>
      <c r="E320" s="276">
        <v>104</v>
      </c>
      <c r="F320" s="276" t="s">
        <v>646</v>
      </c>
      <c r="G320" s="276">
        <v>1</v>
      </c>
      <c r="H320" s="283" t="s">
        <v>964</v>
      </c>
      <c r="I320" s="284">
        <v>0.91500000000000004</v>
      </c>
      <c r="J320" s="285">
        <v>233.6</v>
      </c>
    </row>
    <row r="321" spans="1:10">
      <c r="A321" s="274" t="s">
        <v>347</v>
      </c>
      <c r="B321" s="275">
        <v>5057</v>
      </c>
      <c r="C321" s="276">
        <v>8</v>
      </c>
      <c r="D321" s="276" t="s">
        <v>645</v>
      </c>
      <c r="E321" s="276">
        <v>104</v>
      </c>
      <c r="F321" s="276" t="s">
        <v>646</v>
      </c>
      <c r="G321" s="276">
        <v>2</v>
      </c>
      <c r="H321" s="283" t="s">
        <v>965</v>
      </c>
      <c r="I321" s="284">
        <v>0.76500000000000001</v>
      </c>
      <c r="J321" s="285">
        <v>234.51499999999999</v>
      </c>
    </row>
    <row r="322" spans="1:10">
      <c r="A322" s="274" t="s">
        <v>348</v>
      </c>
      <c r="B322" s="275">
        <v>5057</v>
      </c>
      <c r="C322" s="276">
        <v>8</v>
      </c>
      <c r="D322" s="276" t="s">
        <v>645</v>
      </c>
      <c r="E322" s="276">
        <v>104</v>
      </c>
      <c r="F322" s="276" t="s">
        <v>646</v>
      </c>
      <c r="G322" s="276">
        <v>3</v>
      </c>
      <c r="H322" s="283" t="s">
        <v>966</v>
      </c>
      <c r="I322" s="284">
        <v>0.755</v>
      </c>
      <c r="J322" s="285">
        <v>235.28</v>
      </c>
    </row>
    <row r="323" spans="1:10">
      <c r="A323" s="274" t="s">
        <v>349</v>
      </c>
      <c r="B323" s="275">
        <v>5057</v>
      </c>
      <c r="C323" s="276">
        <v>8</v>
      </c>
      <c r="D323" s="276" t="s">
        <v>645</v>
      </c>
      <c r="E323" s="276">
        <v>104</v>
      </c>
      <c r="F323" s="276" t="s">
        <v>646</v>
      </c>
      <c r="G323" s="276">
        <v>4</v>
      </c>
      <c r="H323" s="283" t="s">
        <v>967</v>
      </c>
      <c r="I323" s="284">
        <v>0.70499999999999996</v>
      </c>
      <c r="J323" s="285">
        <v>236.035</v>
      </c>
    </row>
    <row r="324" spans="1:10">
      <c r="A324" s="274" t="s">
        <v>350</v>
      </c>
      <c r="B324" s="275">
        <v>5057</v>
      </c>
      <c r="C324" s="276">
        <v>8</v>
      </c>
      <c r="D324" s="276" t="s">
        <v>645</v>
      </c>
      <c r="E324" s="276">
        <v>105</v>
      </c>
      <c r="F324" s="276" t="s">
        <v>646</v>
      </c>
      <c r="G324" s="276">
        <v>1</v>
      </c>
      <c r="H324" s="283" t="s">
        <v>968</v>
      </c>
      <c r="I324" s="284">
        <v>0.67500000000000004</v>
      </c>
      <c r="J324" s="285">
        <v>236.6</v>
      </c>
    </row>
    <row r="325" spans="1:10">
      <c r="A325" s="274" t="s">
        <v>351</v>
      </c>
      <c r="B325" s="275">
        <v>5057</v>
      </c>
      <c r="C325" s="276">
        <v>8</v>
      </c>
      <c r="D325" s="276" t="s">
        <v>645</v>
      </c>
      <c r="E325" s="276">
        <v>105</v>
      </c>
      <c r="F325" s="276" t="s">
        <v>646</v>
      </c>
      <c r="G325" s="276">
        <v>2</v>
      </c>
      <c r="H325" s="283" t="s">
        <v>969</v>
      </c>
      <c r="I325" s="284">
        <v>0.83</v>
      </c>
      <c r="J325" s="285">
        <v>237.27500000000001</v>
      </c>
    </row>
    <row r="326" spans="1:10">
      <c r="A326" s="274" t="s">
        <v>352</v>
      </c>
      <c r="B326" s="275">
        <v>5057</v>
      </c>
      <c r="C326" s="276">
        <v>8</v>
      </c>
      <c r="D326" s="276" t="s">
        <v>645</v>
      </c>
      <c r="E326" s="276">
        <v>105</v>
      </c>
      <c r="F326" s="276" t="s">
        <v>646</v>
      </c>
      <c r="G326" s="276">
        <v>3</v>
      </c>
      <c r="H326" s="283" t="s">
        <v>970</v>
      </c>
      <c r="I326" s="284">
        <v>0.78</v>
      </c>
      <c r="J326" s="285">
        <v>238.10499999999999</v>
      </c>
    </row>
    <row r="327" spans="1:10">
      <c r="A327" s="274" t="s">
        <v>353</v>
      </c>
      <c r="B327" s="275">
        <v>5057</v>
      </c>
      <c r="C327" s="276">
        <v>8</v>
      </c>
      <c r="D327" s="276" t="s">
        <v>645</v>
      </c>
      <c r="E327" s="276">
        <v>105</v>
      </c>
      <c r="F327" s="276" t="s">
        <v>646</v>
      </c>
      <c r="G327" s="276">
        <v>4</v>
      </c>
      <c r="H327" s="283" t="s">
        <v>971</v>
      </c>
      <c r="I327" s="284">
        <v>0.75</v>
      </c>
      <c r="J327" s="285">
        <v>238.88499999999999</v>
      </c>
    </row>
    <row r="328" spans="1:10">
      <c r="A328" s="274" t="s">
        <v>354</v>
      </c>
      <c r="B328" s="275">
        <v>5057</v>
      </c>
      <c r="C328" s="276">
        <v>8</v>
      </c>
      <c r="D328" s="276" t="s">
        <v>645</v>
      </c>
      <c r="E328" s="276">
        <v>106</v>
      </c>
      <c r="F328" s="276" t="s">
        <v>646</v>
      </c>
      <c r="G328" s="276">
        <v>1</v>
      </c>
      <c r="H328" s="283" t="s">
        <v>972</v>
      </c>
      <c r="I328" s="284">
        <v>0.90500000000000003</v>
      </c>
      <c r="J328" s="285">
        <v>239.6</v>
      </c>
    </row>
    <row r="329" spans="1:10">
      <c r="A329" s="274" t="s">
        <v>355</v>
      </c>
      <c r="B329" s="275">
        <v>5057</v>
      </c>
      <c r="C329" s="276">
        <v>8</v>
      </c>
      <c r="D329" s="276" t="s">
        <v>645</v>
      </c>
      <c r="E329" s="276">
        <v>106</v>
      </c>
      <c r="F329" s="276" t="s">
        <v>646</v>
      </c>
      <c r="G329" s="276">
        <v>2</v>
      </c>
      <c r="H329" s="283" t="s">
        <v>973</v>
      </c>
      <c r="I329" s="284">
        <v>0.755</v>
      </c>
      <c r="J329" s="285">
        <v>240.505</v>
      </c>
    </row>
    <row r="330" spans="1:10">
      <c r="A330" s="274" t="s">
        <v>356</v>
      </c>
      <c r="B330" s="275">
        <v>5057</v>
      </c>
      <c r="C330" s="276">
        <v>8</v>
      </c>
      <c r="D330" s="276" t="s">
        <v>645</v>
      </c>
      <c r="E330" s="276">
        <v>106</v>
      </c>
      <c r="F330" s="276" t="s">
        <v>646</v>
      </c>
      <c r="G330" s="276">
        <v>3</v>
      </c>
      <c r="H330" s="283" t="s">
        <v>974</v>
      </c>
      <c r="I330" s="284">
        <v>0.85</v>
      </c>
      <c r="J330" s="285">
        <v>241.26</v>
      </c>
    </row>
    <row r="331" spans="1:10">
      <c r="A331" s="274" t="s">
        <v>357</v>
      </c>
      <c r="B331" s="275">
        <v>5057</v>
      </c>
      <c r="C331" s="276">
        <v>8</v>
      </c>
      <c r="D331" s="276" t="s">
        <v>645</v>
      </c>
      <c r="E331" s="276">
        <v>106</v>
      </c>
      <c r="F331" s="276" t="s">
        <v>646</v>
      </c>
      <c r="G331" s="276">
        <v>4</v>
      </c>
      <c r="H331" s="283" t="s">
        <v>975</v>
      </c>
      <c r="I331" s="284">
        <v>0.74</v>
      </c>
      <c r="J331" s="285">
        <v>242.11</v>
      </c>
    </row>
    <row r="332" spans="1:10">
      <c r="A332" s="274" t="s">
        <v>358</v>
      </c>
      <c r="B332" s="275">
        <v>5057</v>
      </c>
      <c r="C332" s="276">
        <v>8</v>
      </c>
      <c r="D332" s="276" t="s">
        <v>645</v>
      </c>
      <c r="E332" s="276">
        <v>107</v>
      </c>
      <c r="F332" s="276" t="s">
        <v>646</v>
      </c>
      <c r="G332" s="276">
        <v>1</v>
      </c>
      <c r="H332" s="283" t="s">
        <v>976</v>
      </c>
      <c r="I332" s="284">
        <v>0.71499999999999997</v>
      </c>
      <c r="J332" s="285">
        <v>242.6</v>
      </c>
    </row>
    <row r="333" spans="1:10">
      <c r="A333" s="274" t="s">
        <v>359</v>
      </c>
      <c r="B333" s="275">
        <v>5057</v>
      </c>
      <c r="C333" s="276">
        <v>8</v>
      </c>
      <c r="D333" s="276" t="s">
        <v>645</v>
      </c>
      <c r="E333" s="276">
        <v>107</v>
      </c>
      <c r="F333" s="276" t="s">
        <v>646</v>
      </c>
      <c r="G333" s="276">
        <v>2</v>
      </c>
      <c r="H333" s="283" t="s">
        <v>977</v>
      </c>
      <c r="I333" s="284">
        <v>0.44</v>
      </c>
      <c r="J333" s="285">
        <v>243.315</v>
      </c>
    </row>
    <row r="334" spans="1:10">
      <c r="A334" s="274" t="s">
        <v>360</v>
      </c>
      <c r="B334" s="275">
        <v>5057</v>
      </c>
      <c r="C334" s="276">
        <v>8</v>
      </c>
      <c r="D334" s="276" t="s">
        <v>645</v>
      </c>
      <c r="E334" s="276">
        <v>107</v>
      </c>
      <c r="F334" s="276" t="s">
        <v>646</v>
      </c>
      <c r="G334" s="276">
        <v>3</v>
      </c>
      <c r="H334" s="283" t="s">
        <v>978</v>
      </c>
      <c r="I334" s="284">
        <v>0.88500000000000001</v>
      </c>
      <c r="J334" s="285">
        <v>243.755</v>
      </c>
    </row>
    <row r="335" spans="1:10">
      <c r="A335" s="274" t="s">
        <v>361</v>
      </c>
      <c r="B335" s="275">
        <v>5057</v>
      </c>
      <c r="C335" s="276">
        <v>8</v>
      </c>
      <c r="D335" s="276" t="s">
        <v>645</v>
      </c>
      <c r="E335" s="276">
        <v>107</v>
      </c>
      <c r="F335" s="276" t="s">
        <v>646</v>
      </c>
      <c r="G335" s="276">
        <v>4</v>
      </c>
      <c r="H335" s="283" t="s">
        <v>979</v>
      </c>
      <c r="I335" s="284">
        <v>0.87</v>
      </c>
      <c r="J335" s="285">
        <v>244.64</v>
      </c>
    </row>
    <row r="336" spans="1:10">
      <c r="A336" s="274" t="s">
        <v>362</v>
      </c>
      <c r="B336" s="275">
        <v>5057</v>
      </c>
      <c r="C336" s="276">
        <v>8</v>
      </c>
      <c r="D336" s="276" t="s">
        <v>645</v>
      </c>
      <c r="E336" s="276">
        <v>108</v>
      </c>
      <c r="F336" s="276" t="s">
        <v>646</v>
      </c>
      <c r="G336" s="276">
        <v>1</v>
      </c>
      <c r="H336" s="283" t="s">
        <v>980</v>
      </c>
      <c r="I336" s="284">
        <v>0.9</v>
      </c>
      <c r="J336" s="285">
        <v>245.6</v>
      </c>
    </row>
    <row r="337" spans="1:10">
      <c r="A337" s="274" t="s">
        <v>363</v>
      </c>
      <c r="B337" s="275">
        <v>5057</v>
      </c>
      <c r="C337" s="276">
        <v>8</v>
      </c>
      <c r="D337" s="276" t="s">
        <v>645</v>
      </c>
      <c r="E337" s="276">
        <v>108</v>
      </c>
      <c r="F337" s="276" t="s">
        <v>646</v>
      </c>
      <c r="G337" s="276">
        <v>2</v>
      </c>
      <c r="H337" s="283" t="s">
        <v>981</v>
      </c>
      <c r="I337" s="284">
        <v>0.98</v>
      </c>
      <c r="J337" s="285">
        <v>246.5</v>
      </c>
    </row>
    <row r="338" spans="1:10">
      <c r="A338" s="274" t="s">
        <v>364</v>
      </c>
      <c r="B338" s="275">
        <v>5057</v>
      </c>
      <c r="C338" s="276">
        <v>8</v>
      </c>
      <c r="D338" s="276" t="s">
        <v>645</v>
      </c>
      <c r="E338" s="276">
        <v>108</v>
      </c>
      <c r="F338" s="276" t="s">
        <v>646</v>
      </c>
      <c r="G338" s="276">
        <v>3</v>
      </c>
      <c r="H338" s="283" t="s">
        <v>982</v>
      </c>
      <c r="I338" s="284">
        <v>0.75</v>
      </c>
      <c r="J338" s="285">
        <v>247.48</v>
      </c>
    </row>
    <row r="339" spans="1:10">
      <c r="A339" s="274" t="s">
        <v>483</v>
      </c>
      <c r="B339" s="275">
        <v>5057</v>
      </c>
      <c r="C339" s="276">
        <v>8</v>
      </c>
      <c r="D339" s="276" t="s">
        <v>645</v>
      </c>
      <c r="E339" s="276">
        <v>109</v>
      </c>
      <c r="F339" s="276" t="s">
        <v>646</v>
      </c>
      <c r="G339" s="276">
        <v>1</v>
      </c>
      <c r="H339" s="283" t="s">
        <v>983</v>
      </c>
      <c r="I339" s="284">
        <v>0.84499999999999997</v>
      </c>
      <c r="J339" s="285">
        <v>247.8</v>
      </c>
    </row>
    <row r="340" spans="1:10">
      <c r="A340" s="274" t="s">
        <v>485</v>
      </c>
      <c r="B340" s="275">
        <v>5057</v>
      </c>
      <c r="C340" s="276">
        <v>8</v>
      </c>
      <c r="D340" s="276" t="s">
        <v>645</v>
      </c>
      <c r="E340" s="276">
        <v>110</v>
      </c>
      <c r="F340" s="276" t="s">
        <v>646</v>
      </c>
      <c r="G340" s="276">
        <v>1</v>
      </c>
      <c r="H340" s="283" t="s">
        <v>984</v>
      </c>
      <c r="I340" s="284">
        <v>0.88500000000000001</v>
      </c>
      <c r="J340" s="285">
        <v>248.6</v>
      </c>
    </row>
    <row r="341" spans="1:10">
      <c r="A341" s="274" t="s">
        <v>486</v>
      </c>
      <c r="B341" s="275">
        <v>5057</v>
      </c>
      <c r="C341" s="276">
        <v>8</v>
      </c>
      <c r="D341" s="276" t="s">
        <v>645</v>
      </c>
      <c r="E341" s="276">
        <v>110</v>
      </c>
      <c r="F341" s="276" t="s">
        <v>646</v>
      </c>
      <c r="G341" s="276">
        <v>2</v>
      </c>
      <c r="H341" s="283" t="s">
        <v>985</v>
      </c>
      <c r="I341" s="284">
        <v>0.71499999999999997</v>
      </c>
      <c r="J341" s="285">
        <v>249.48500000000001</v>
      </c>
    </row>
    <row r="342" spans="1:10">
      <c r="A342" s="274" t="s">
        <v>487</v>
      </c>
      <c r="B342" s="275">
        <v>5057</v>
      </c>
      <c r="C342" s="276">
        <v>8</v>
      </c>
      <c r="D342" s="276" t="s">
        <v>645</v>
      </c>
      <c r="E342" s="276">
        <v>110</v>
      </c>
      <c r="F342" s="276" t="s">
        <v>646</v>
      </c>
      <c r="G342" s="276">
        <v>3</v>
      </c>
      <c r="H342" s="283" t="s">
        <v>986</v>
      </c>
      <c r="I342" s="284">
        <v>0.745</v>
      </c>
      <c r="J342" s="285">
        <v>250.2</v>
      </c>
    </row>
    <row r="343" spans="1:10">
      <c r="A343" s="274" t="s">
        <v>488</v>
      </c>
      <c r="B343" s="275">
        <v>5057</v>
      </c>
      <c r="C343" s="276">
        <v>8</v>
      </c>
      <c r="D343" s="276" t="s">
        <v>645</v>
      </c>
      <c r="E343" s="276">
        <v>110</v>
      </c>
      <c r="F343" s="276" t="s">
        <v>646</v>
      </c>
      <c r="G343" s="276">
        <v>4</v>
      </c>
      <c r="H343" s="283" t="s">
        <v>987</v>
      </c>
      <c r="I343" s="284">
        <v>0.95</v>
      </c>
      <c r="J343" s="285">
        <v>250.94499999999999</v>
      </c>
    </row>
    <row r="344" spans="1:10">
      <c r="A344" s="274" t="s">
        <v>489</v>
      </c>
      <c r="B344" s="275">
        <v>5057</v>
      </c>
      <c r="C344" s="276">
        <v>8</v>
      </c>
      <c r="D344" s="276" t="s">
        <v>645</v>
      </c>
      <c r="E344" s="276">
        <v>111</v>
      </c>
      <c r="F344" s="276" t="s">
        <v>646</v>
      </c>
      <c r="G344" s="276">
        <v>1</v>
      </c>
      <c r="H344" s="283" t="s">
        <v>988</v>
      </c>
      <c r="I344" s="284">
        <v>0.74</v>
      </c>
      <c r="J344" s="285">
        <v>251.6</v>
      </c>
    </row>
    <row r="345" spans="1:10">
      <c r="A345" s="274" t="s">
        <v>490</v>
      </c>
      <c r="B345" s="275">
        <v>5057</v>
      </c>
      <c r="C345" s="276">
        <v>8</v>
      </c>
      <c r="D345" s="276" t="s">
        <v>645</v>
      </c>
      <c r="E345" s="276">
        <v>111</v>
      </c>
      <c r="F345" s="276" t="s">
        <v>646</v>
      </c>
      <c r="G345" s="276">
        <v>2</v>
      </c>
      <c r="H345" s="283" t="s">
        <v>989</v>
      </c>
      <c r="I345" s="284">
        <v>0.89500000000000002</v>
      </c>
      <c r="J345" s="285">
        <v>252.34</v>
      </c>
    </row>
    <row r="346" spans="1:10">
      <c r="A346" s="274" t="s">
        <v>492</v>
      </c>
      <c r="B346" s="275">
        <v>5057</v>
      </c>
      <c r="C346" s="276">
        <v>8</v>
      </c>
      <c r="D346" s="276" t="s">
        <v>645</v>
      </c>
      <c r="E346" s="276">
        <v>111</v>
      </c>
      <c r="F346" s="276" t="s">
        <v>646</v>
      </c>
      <c r="G346" s="276">
        <v>3</v>
      </c>
      <c r="H346" s="283" t="s">
        <v>990</v>
      </c>
      <c r="I346" s="284">
        <v>0.81499999999999995</v>
      </c>
      <c r="J346" s="285">
        <v>253.23500000000001</v>
      </c>
    </row>
    <row r="347" spans="1:10">
      <c r="A347" s="274" t="s">
        <v>493</v>
      </c>
      <c r="B347" s="275">
        <v>5057</v>
      </c>
      <c r="C347" s="276">
        <v>8</v>
      </c>
      <c r="D347" s="276" t="s">
        <v>645</v>
      </c>
      <c r="E347" s="276">
        <v>111</v>
      </c>
      <c r="F347" s="276" t="s">
        <v>646</v>
      </c>
      <c r="G347" s="276">
        <v>4</v>
      </c>
      <c r="H347" s="283" t="s">
        <v>991</v>
      </c>
      <c r="I347" s="284">
        <v>0.98499999999999999</v>
      </c>
      <c r="J347" s="285">
        <v>254.05</v>
      </c>
    </row>
    <row r="348" spans="1:10">
      <c r="A348" s="274" t="s">
        <v>494</v>
      </c>
      <c r="B348" s="275">
        <v>5057</v>
      </c>
      <c r="C348" s="276">
        <v>8</v>
      </c>
      <c r="D348" s="276" t="s">
        <v>645</v>
      </c>
      <c r="E348" s="276">
        <v>112</v>
      </c>
      <c r="F348" s="276" t="s">
        <v>646</v>
      </c>
      <c r="G348" s="276">
        <v>1</v>
      </c>
      <c r="H348" s="283" t="s">
        <v>992</v>
      </c>
      <c r="I348" s="284">
        <v>0.745</v>
      </c>
      <c r="J348" s="285">
        <v>254.6</v>
      </c>
    </row>
    <row r="349" spans="1:10">
      <c r="A349" s="274" t="s">
        <v>495</v>
      </c>
      <c r="B349" s="275">
        <v>5057</v>
      </c>
      <c r="C349" s="276">
        <v>8</v>
      </c>
      <c r="D349" s="276" t="s">
        <v>645</v>
      </c>
      <c r="E349" s="276">
        <v>112</v>
      </c>
      <c r="F349" s="276" t="s">
        <v>646</v>
      </c>
      <c r="G349" s="276">
        <v>2</v>
      </c>
      <c r="H349" s="283" t="s">
        <v>993</v>
      </c>
      <c r="I349" s="284">
        <v>0.86</v>
      </c>
      <c r="J349" s="285">
        <v>255.345</v>
      </c>
    </row>
    <row r="350" spans="1:10">
      <c r="A350" s="274" t="s">
        <v>496</v>
      </c>
      <c r="B350" s="275">
        <v>5057</v>
      </c>
      <c r="C350" s="276">
        <v>8</v>
      </c>
      <c r="D350" s="276" t="s">
        <v>645</v>
      </c>
      <c r="E350" s="276">
        <v>112</v>
      </c>
      <c r="F350" s="276" t="s">
        <v>646</v>
      </c>
      <c r="G350" s="276">
        <v>3</v>
      </c>
      <c r="H350" s="283" t="s">
        <v>994</v>
      </c>
      <c r="I350" s="284">
        <v>0.75</v>
      </c>
      <c r="J350" s="285">
        <v>256.20499999999998</v>
      </c>
    </row>
    <row r="351" spans="1:10">
      <c r="A351" s="274" t="s">
        <v>497</v>
      </c>
      <c r="B351" s="275">
        <v>5057</v>
      </c>
      <c r="C351" s="276">
        <v>8</v>
      </c>
      <c r="D351" s="276" t="s">
        <v>645</v>
      </c>
      <c r="E351" s="276">
        <v>112</v>
      </c>
      <c r="F351" s="276" t="s">
        <v>646</v>
      </c>
      <c r="G351" s="276">
        <v>4</v>
      </c>
      <c r="H351" s="283" t="s">
        <v>995</v>
      </c>
      <c r="I351" s="284">
        <v>0.93500000000000005</v>
      </c>
      <c r="J351" s="285">
        <v>256.95499999999998</v>
      </c>
    </row>
    <row r="352" spans="1:10">
      <c r="A352" s="274" t="s">
        <v>498</v>
      </c>
      <c r="B352" s="275">
        <v>5057</v>
      </c>
      <c r="C352" s="276">
        <v>8</v>
      </c>
      <c r="D352" s="276" t="s">
        <v>645</v>
      </c>
      <c r="E352" s="276">
        <v>113</v>
      </c>
      <c r="F352" s="276" t="s">
        <v>646</v>
      </c>
      <c r="G352" s="276">
        <v>1</v>
      </c>
      <c r="H352" s="283" t="s">
        <v>996</v>
      </c>
      <c r="I352" s="284">
        <v>0.8</v>
      </c>
      <c r="J352" s="285">
        <v>257.60000000000002</v>
      </c>
    </row>
    <row r="353" spans="1:10">
      <c r="A353" s="274" t="s">
        <v>499</v>
      </c>
      <c r="B353" s="275">
        <v>5057</v>
      </c>
      <c r="C353" s="276">
        <v>8</v>
      </c>
      <c r="D353" s="276" t="s">
        <v>645</v>
      </c>
      <c r="E353" s="276">
        <v>113</v>
      </c>
      <c r="F353" s="276" t="s">
        <v>646</v>
      </c>
      <c r="G353" s="276">
        <v>2</v>
      </c>
      <c r="H353" s="283" t="s">
        <v>997</v>
      </c>
      <c r="I353" s="284">
        <v>0.84</v>
      </c>
      <c r="J353" s="285">
        <v>258.39999999999998</v>
      </c>
    </row>
    <row r="354" spans="1:10">
      <c r="A354" s="274" t="s">
        <v>500</v>
      </c>
      <c r="B354" s="286">
        <v>5057</v>
      </c>
      <c r="C354" s="276">
        <v>8</v>
      </c>
      <c r="D354" s="276" t="s">
        <v>645</v>
      </c>
      <c r="E354" s="276">
        <v>113</v>
      </c>
      <c r="F354" s="276" t="s">
        <v>646</v>
      </c>
      <c r="G354" s="276">
        <v>3</v>
      </c>
      <c r="H354" s="283" t="s">
        <v>998</v>
      </c>
      <c r="I354" s="284">
        <v>0.65</v>
      </c>
      <c r="J354" s="285">
        <v>259.24</v>
      </c>
    </row>
    <row r="355" spans="1:10">
      <c r="A355" s="274" t="s">
        <v>501</v>
      </c>
      <c r="B355" s="275">
        <v>5057</v>
      </c>
      <c r="C355" s="276">
        <v>8</v>
      </c>
      <c r="D355" s="276" t="s">
        <v>645</v>
      </c>
      <c r="E355" s="276">
        <v>113</v>
      </c>
      <c r="F355" s="276" t="s">
        <v>646</v>
      </c>
      <c r="G355" s="276">
        <v>4</v>
      </c>
      <c r="H355" s="283" t="s">
        <v>999</v>
      </c>
      <c r="I355" s="284">
        <v>0.94499999999999995</v>
      </c>
      <c r="J355" s="285">
        <v>259.89</v>
      </c>
    </row>
    <row r="356" spans="1:10">
      <c r="A356" s="274" t="s">
        <v>502</v>
      </c>
      <c r="B356" s="275">
        <v>5057</v>
      </c>
      <c r="C356" s="276">
        <v>8</v>
      </c>
      <c r="D356" s="276" t="s">
        <v>645</v>
      </c>
      <c r="E356" s="276">
        <v>114</v>
      </c>
      <c r="F356" s="276" t="s">
        <v>646</v>
      </c>
      <c r="G356" s="276">
        <v>1</v>
      </c>
      <c r="H356" s="283" t="s">
        <v>1000</v>
      </c>
      <c r="I356" s="284">
        <v>0.95499999999999996</v>
      </c>
      <c r="J356" s="285">
        <v>260.60000000000002</v>
      </c>
    </row>
    <row r="357" spans="1:10">
      <c r="A357" s="274" t="s">
        <v>503</v>
      </c>
      <c r="B357" s="275">
        <v>5057</v>
      </c>
      <c r="C357" s="276">
        <v>8</v>
      </c>
      <c r="D357" s="276" t="s">
        <v>645</v>
      </c>
      <c r="E357" s="276">
        <v>114</v>
      </c>
      <c r="F357" s="276" t="s">
        <v>646</v>
      </c>
      <c r="G357" s="276">
        <v>2</v>
      </c>
      <c r="H357" s="283" t="s">
        <v>1001</v>
      </c>
      <c r="I357" s="284">
        <v>0.86</v>
      </c>
      <c r="J357" s="285">
        <v>261.55500000000001</v>
      </c>
    </row>
    <row r="358" spans="1:10">
      <c r="A358" s="274" t="s">
        <v>504</v>
      </c>
      <c r="B358" s="275">
        <v>5057</v>
      </c>
      <c r="C358" s="276">
        <v>8</v>
      </c>
      <c r="D358" s="276" t="s">
        <v>645</v>
      </c>
      <c r="E358" s="276">
        <v>114</v>
      </c>
      <c r="F358" s="276" t="s">
        <v>646</v>
      </c>
      <c r="G358" s="276">
        <v>3</v>
      </c>
      <c r="H358" s="283" t="s">
        <v>1002</v>
      </c>
      <c r="I358" s="284">
        <v>0.82499999999999996</v>
      </c>
      <c r="J358" s="285">
        <v>262.41500000000002</v>
      </c>
    </row>
    <row r="359" spans="1:10">
      <c r="A359" s="274" t="s">
        <v>505</v>
      </c>
      <c r="B359" s="275">
        <v>5057</v>
      </c>
      <c r="C359" s="276">
        <v>8</v>
      </c>
      <c r="D359" s="276" t="s">
        <v>645</v>
      </c>
      <c r="E359" s="276">
        <v>114</v>
      </c>
      <c r="F359" s="276" t="s">
        <v>646</v>
      </c>
      <c r="G359" s="276">
        <v>4</v>
      </c>
      <c r="H359" s="283" t="s">
        <v>1003</v>
      </c>
      <c r="I359" s="284">
        <v>0.51</v>
      </c>
      <c r="J359" s="285">
        <v>263.24</v>
      </c>
    </row>
    <row r="360" spans="1:10">
      <c r="A360" s="274" t="s">
        <v>507</v>
      </c>
      <c r="B360" s="275">
        <v>5057</v>
      </c>
      <c r="C360" s="276">
        <v>8</v>
      </c>
      <c r="D360" s="276" t="s">
        <v>645</v>
      </c>
      <c r="E360" s="276">
        <v>115</v>
      </c>
      <c r="F360" s="276" t="s">
        <v>646</v>
      </c>
      <c r="G360" s="276">
        <v>1</v>
      </c>
      <c r="H360" s="283" t="s">
        <v>1004</v>
      </c>
      <c r="I360" s="284">
        <v>0.97499999999999998</v>
      </c>
      <c r="J360" s="285">
        <v>263.60000000000002</v>
      </c>
    </row>
    <row r="361" spans="1:10">
      <c r="A361" s="274" t="s">
        <v>508</v>
      </c>
      <c r="B361" s="275">
        <v>5057</v>
      </c>
      <c r="C361" s="276">
        <v>8</v>
      </c>
      <c r="D361" s="276" t="s">
        <v>645</v>
      </c>
      <c r="E361" s="276">
        <v>115</v>
      </c>
      <c r="F361" s="276" t="s">
        <v>646</v>
      </c>
      <c r="G361" s="276">
        <v>2</v>
      </c>
      <c r="H361" s="283" t="s">
        <v>1005</v>
      </c>
      <c r="I361" s="284">
        <v>0.56499999999999995</v>
      </c>
      <c r="J361" s="285">
        <v>264.57499999999999</v>
      </c>
    </row>
    <row r="362" spans="1:10">
      <c r="A362" s="274" t="s">
        <v>509</v>
      </c>
      <c r="B362" s="286">
        <v>5057</v>
      </c>
      <c r="C362" s="276">
        <v>8</v>
      </c>
      <c r="D362" s="276" t="s">
        <v>645</v>
      </c>
      <c r="E362" s="276">
        <v>115</v>
      </c>
      <c r="F362" s="276" t="s">
        <v>646</v>
      </c>
      <c r="G362" s="276">
        <v>3</v>
      </c>
      <c r="H362" s="283" t="s">
        <v>1006</v>
      </c>
      <c r="I362" s="284">
        <v>0.90500000000000003</v>
      </c>
      <c r="J362" s="285">
        <v>265.14</v>
      </c>
    </row>
    <row r="363" spans="1:10">
      <c r="A363" s="274" t="s">
        <v>510</v>
      </c>
      <c r="B363" s="275">
        <v>5057</v>
      </c>
      <c r="C363" s="276">
        <v>8</v>
      </c>
      <c r="D363" s="276" t="s">
        <v>645</v>
      </c>
      <c r="E363" s="276">
        <v>115</v>
      </c>
      <c r="F363" s="276" t="s">
        <v>646</v>
      </c>
      <c r="G363" s="276">
        <v>4</v>
      </c>
      <c r="H363" s="283" t="s">
        <v>1007</v>
      </c>
      <c r="I363" s="284">
        <v>0.70499999999999996</v>
      </c>
      <c r="J363" s="285">
        <v>266.04500000000002</v>
      </c>
    </row>
    <row r="364" spans="1:10">
      <c r="A364" s="274" t="s">
        <v>512</v>
      </c>
      <c r="B364" s="275">
        <v>5057</v>
      </c>
      <c r="C364" s="276">
        <v>8</v>
      </c>
      <c r="D364" s="276" t="s">
        <v>645</v>
      </c>
      <c r="E364" s="276">
        <v>116</v>
      </c>
      <c r="F364" s="276" t="s">
        <v>646</v>
      </c>
      <c r="G364" s="276">
        <v>1</v>
      </c>
      <c r="H364" s="283" t="s">
        <v>1008</v>
      </c>
      <c r="I364" s="284">
        <v>0.68</v>
      </c>
      <c r="J364" s="285">
        <v>266.60000000000002</v>
      </c>
    </row>
    <row r="365" spans="1:10">
      <c r="A365" s="274" t="s">
        <v>514</v>
      </c>
      <c r="B365" s="275">
        <v>5057</v>
      </c>
      <c r="C365" s="276">
        <v>8</v>
      </c>
      <c r="D365" s="276" t="s">
        <v>645</v>
      </c>
      <c r="E365" s="276">
        <v>116</v>
      </c>
      <c r="F365" s="276" t="s">
        <v>646</v>
      </c>
      <c r="G365" s="276">
        <v>2</v>
      </c>
      <c r="H365" s="283" t="s">
        <v>1009</v>
      </c>
      <c r="I365" s="284">
        <v>0.61499999999999999</v>
      </c>
      <c r="J365" s="285">
        <v>267.27999999999997</v>
      </c>
    </row>
    <row r="366" spans="1:10">
      <c r="A366" s="274" t="s">
        <v>517</v>
      </c>
      <c r="B366" s="275">
        <v>5057</v>
      </c>
      <c r="C366" s="276">
        <v>8</v>
      </c>
      <c r="D366" s="276" t="s">
        <v>645</v>
      </c>
      <c r="E366" s="276">
        <v>116</v>
      </c>
      <c r="F366" s="276" t="s">
        <v>646</v>
      </c>
      <c r="G366" s="276">
        <v>3</v>
      </c>
      <c r="H366" s="283" t="s">
        <v>1010</v>
      </c>
      <c r="I366" s="284">
        <v>0.65500000000000003</v>
      </c>
      <c r="J366" s="285">
        <v>267.89499999999998</v>
      </c>
    </row>
    <row r="367" spans="1:10">
      <c r="A367" s="274" t="s">
        <v>518</v>
      </c>
      <c r="B367" s="286">
        <v>5057</v>
      </c>
      <c r="C367" s="276">
        <v>8</v>
      </c>
      <c r="D367" s="276" t="s">
        <v>645</v>
      </c>
      <c r="E367" s="276">
        <v>117</v>
      </c>
      <c r="F367" s="276" t="s">
        <v>646</v>
      </c>
      <c r="G367" s="276">
        <v>1</v>
      </c>
      <c r="H367" s="283" t="s">
        <v>1011</v>
      </c>
      <c r="I367" s="284">
        <v>0.95</v>
      </c>
      <c r="J367" s="285">
        <v>269.60000000000002</v>
      </c>
    </row>
    <row r="368" spans="1:10">
      <c r="A368" s="274" t="s">
        <v>519</v>
      </c>
      <c r="B368" s="275">
        <v>5057</v>
      </c>
      <c r="C368" s="276">
        <v>8</v>
      </c>
      <c r="D368" s="276" t="s">
        <v>645</v>
      </c>
      <c r="E368" s="276">
        <v>118</v>
      </c>
      <c r="F368" s="276" t="s">
        <v>646</v>
      </c>
      <c r="G368" s="276">
        <v>1</v>
      </c>
      <c r="H368" s="283" t="s">
        <v>1012</v>
      </c>
      <c r="I368" s="284">
        <v>0.78500000000000003</v>
      </c>
      <c r="J368" s="285">
        <v>269.60000000000002</v>
      </c>
    </row>
    <row r="369" spans="1:10">
      <c r="A369" s="274" t="s">
        <v>520</v>
      </c>
      <c r="B369" s="275">
        <v>5057</v>
      </c>
      <c r="C369" s="276">
        <v>8</v>
      </c>
      <c r="D369" s="276" t="s">
        <v>645</v>
      </c>
      <c r="E369" s="276">
        <v>118</v>
      </c>
      <c r="F369" s="276" t="s">
        <v>646</v>
      </c>
      <c r="G369" s="276">
        <v>2</v>
      </c>
      <c r="H369" s="283" t="s">
        <v>1013</v>
      </c>
      <c r="I369" s="284">
        <v>0.89</v>
      </c>
      <c r="J369" s="285">
        <v>270.38499999999999</v>
      </c>
    </row>
    <row r="370" spans="1:10">
      <c r="A370" s="274" t="s">
        <v>521</v>
      </c>
      <c r="B370" s="275">
        <v>5057</v>
      </c>
      <c r="C370" s="276">
        <v>8</v>
      </c>
      <c r="D370" s="276" t="s">
        <v>645</v>
      </c>
      <c r="E370" s="276">
        <v>118</v>
      </c>
      <c r="F370" s="276" t="s">
        <v>646</v>
      </c>
      <c r="G370" s="276">
        <v>3</v>
      </c>
      <c r="H370" s="283" t="s">
        <v>1014</v>
      </c>
      <c r="I370" s="284">
        <v>0.86499999999999999</v>
      </c>
      <c r="J370" s="285">
        <v>271.27499999999998</v>
      </c>
    </row>
    <row r="371" spans="1:10">
      <c r="A371" s="274" t="s">
        <v>522</v>
      </c>
      <c r="B371" s="275">
        <v>5057</v>
      </c>
      <c r="C371" s="276">
        <v>8</v>
      </c>
      <c r="D371" s="276" t="s">
        <v>645</v>
      </c>
      <c r="E371" s="276">
        <v>118</v>
      </c>
      <c r="F371" s="276" t="s">
        <v>646</v>
      </c>
      <c r="G371" s="276">
        <v>4</v>
      </c>
      <c r="H371" s="283" t="s">
        <v>1015</v>
      </c>
      <c r="I371" s="284">
        <v>0.57499999999999996</v>
      </c>
      <c r="J371" s="285">
        <v>272.14</v>
      </c>
    </row>
    <row r="372" spans="1:10">
      <c r="A372" s="274" t="s">
        <v>523</v>
      </c>
      <c r="B372" s="275">
        <v>5057</v>
      </c>
      <c r="C372" s="276">
        <v>8</v>
      </c>
      <c r="D372" s="276" t="s">
        <v>645</v>
      </c>
      <c r="E372" s="276">
        <v>119</v>
      </c>
      <c r="F372" s="276" t="s">
        <v>646</v>
      </c>
      <c r="G372" s="276">
        <v>1</v>
      </c>
      <c r="H372" s="283" t="s">
        <v>1016</v>
      </c>
      <c r="I372" s="284">
        <v>0.79</v>
      </c>
      <c r="J372" s="285">
        <v>272.60000000000002</v>
      </c>
    </row>
    <row r="373" spans="1:10">
      <c r="A373" s="274" t="s">
        <v>524</v>
      </c>
      <c r="B373" s="275">
        <v>5057</v>
      </c>
      <c r="C373" s="276">
        <v>8</v>
      </c>
      <c r="D373" s="276" t="s">
        <v>645</v>
      </c>
      <c r="E373" s="276">
        <v>119</v>
      </c>
      <c r="F373" s="276" t="s">
        <v>646</v>
      </c>
      <c r="G373" s="276">
        <v>2</v>
      </c>
      <c r="H373" s="283" t="s">
        <v>1017</v>
      </c>
      <c r="I373" s="284">
        <v>0.8</v>
      </c>
      <c r="J373" s="285">
        <v>273.39</v>
      </c>
    </row>
    <row r="374" spans="1:10">
      <c r="A374" s="274" t="s">
        <v>525</v>
      </c>
      <c r="B374" s="275">
        <v>5057</v>
      </c>
      <c r="C374" s="276">
        <v>8</v>
      </c>
      <c r="D374" s="276" t="s">
        <v>645</v>
      </c>
      <c r="E374" s="276">
        <v>119</v>
      </c>
      <c r="F374" s="276" t="s">
        <v>646</v>
      </c>
      <c r="G374" s="276">
        <v>3</v>
      </c>
      <c r="H374" s="283" t="s">
        <v>1018</v>
      </c>
      <c r="I374" s="284">
        <v>0.85</v>
      </c>
      <c r="J374" s="285">
        <v>274.19</v>
      </c>
    </row>
    <row r="375" spans="1:10">
      <c r="A375" s="274" t="s">
        <v>526</v>
      </c>
      <c r="B375" s="275">
        <v>5057</v>
      </c>
      <c r="C375" s="276">
        <v>8</v>
      </c>
      <c r="D375" s="276" t="s">
        <v>645</v>
      </c>
      <c r="E375" s="276">
        <v>119</v>
      </c>
      <c r="F375" s="276" t="s">
        <v>646</v>
      </c>
      <c r="G375" s="276">
        <v>4</v>
      </c>
      <c r="H375" s="283" t="s">
        <v>1019</v>
      </c>
      <c r="I375" s="284">
        <v>0.56499999999999995</v>
      </c>
      <c r="J375" s="285">
        <v>275.04000000000002</v>
      </c>
    </row>
    <row r="376" spans="1:10">
      <c r="A376" s="274" t="s">
        <v>527</v>
      </c>
      <c r="B376" s="275">
        <v>5057</v>
      </c>
      <c r="C376" s="276">
        <v>8</v>
      </c>
      <c r="D376" s="276" t="s">
        <v>645</v>
      </c>
      <c r="E376" s="276">
        <v>120</v>
      </c>
      <c r="F376" s="276" t="s">
        <v>646</v>
      </c>
      <c r="G376" s="276">
        <v>1</v>
      </c>
      <c r="H376" s="283" t="s">
        <v>1020</v>
      </c>
      <c r="I376" s="284">
        <v>0.42</v>
      </c>
      <c r="J376" s="285">
        <v>275.60000000000002</v>
      </c>
    </row>
    <row r="377" spans="1:10">
      <c r="A377" s="274" t="s">
        <v>528</v>
      </c>
      <c r="B377" s="275">
        <v>5057</v>
      </c>
      <c r="C377" s="276">
        <v>8</v>
      </c>
      <c r="D377" s="276" t="s">
        <v>645</v>
      </c>
      <c r="E377" s="276">
        <v>120</v>
      </c>
      <c r="F377" s="276" t="s">
        <v>646</v>
      </c>
      <c r="G377" s="276">
        <v>2</v>
      </c>
      <c r="H377" s="283" t="s">
        <v>1021</v>
      </c>
      <c r="I377" s="284">
        <v>0.94499999999999995</v>
      </c>
      <c r="J377" s="285">
        <v>276.02</v>
      </c>
    </row>
    <row r="378" spans="1:10">
      <c r="A378" s="274" t="s">
        <v>529</v>
      </c>
      <c r="B378" s="275">
        <v>5057</v>
      </c>
      <c r="C378" s="276">
        <v>8</v>
      </c>
      <c r="D378" s="276" t="s">
        <v>645</v>
      </c>
      <c r="E378" s="276">
        <v>120</v>
      </c>
      <c r="F378" s="276" t="s">
        <v>646</v>
      </c>
      <c r="G378" s="276">
        <v>3</v>
      </c>
      <c r="H378" s="283" t="s">
        <v>1022</v>
      </c>
      <c r="I378" s="284">
        <v>0.85</v>
      </c>
      <c r="J378" s="285">
        <v>276.96499999999997</v>
      </c>
    </row>
    <row r="379" spans="1:10">
      <c r="A379" s="274" t="s">
        <v>530</v>
      </c>
      <c r="B379" s="275">
        <v>5057</v>
      </c>
      <c r="C379" s="276">
        <v>8</v>
      </c>
      <c r="D379" s="276" t="s">
        <v>645</v>
      </c>
      <c r="E379" s="276">
        <v>120</v>
      </c>
      <c r="F379" s="276" t="s">
        <v>646</v>
      </c>
      <c r="G379" s="276">
        <v>4</v>
      </c>
      <c r="H379" s="283" t="s">
        <v>1023</v>
      </c>
      <c r="I379" s="284">
        <v>0.87</v>
      </c>
      <c r="J379" s="285">
        <v>277.815</v>
      </c>
    </row>
    <row r="380" spans="1:10">
      <c r="A380" s="274" t="s">
        <v>531</v>
      </c>
      <c r="B380" s="275">
        <v>5057</v>
      </c>
      <c r="C380" s="276">
        <v>8</v>
      </c>
      <c r="D380" s="276" t="s">
        <v>645</v>
      </c>
      <c r="E380" s="276">
        <v>121</v>
      </c>
      <c r="F380" s="276" t="s">
        <v>646</v>
      </c>
      <c r="G380" s="276">
        <v>1</v>
      </c>
      <c r="H380" s="283" t="s">
        <v>1024</v>
      </c>
      <c r="I380" s="284">
        <v>0.95</v>
      </c>
      <c r="J380" s="285">
        <v>278.60000000000002</v>
      </c>
    </row>
    <row r="381" spans="1:10">
      <c r="A381" s="274" t="s">
        <v>532</v>
      </c>
      <c r="B381" s="275">
        <v>5057</v>
      </c>
      <c r="C381" s="276">
        <v>8</v>
      </c>
      <c r="D381" s="276" t="s">
        <v>645</v>
      </c>
      <c r="E381" s="276">
        <v>121</v>
      </c>
      <c r="F381" s="276" t="s">
        <v>646</v>
      </c>
      <c r="G381" s="276">
        <v>2</v>
      </c>
      <c r="H381" s="283" t="s">
        <v>1025</v>
      </c>
      <c r="I381" s="284">
        <v>0.72</v>
      </c>
      <c r="J381" s="285">
        <v>279.55</v>
      </c>
    </row>
    <row r="382" spans="1:10">
      <c r="A382" s="274" t="s">
        <v>533</v>
      </c>
      <c r="B382" s="275">
        <v>5057</v>
      </c>
      <c r="C382" s="276">
        <v>8</v>
      </c>
      <c r="D382" s="276" t="s">
        <v>645</v>
      </c>
      <c r="E382" s="276">
        <v>121</v>
      </c>
      <c r="F382" s="276" t="s">
        <v>646</v>
      </c>
      <c r="G382" s="276">
        <v>3</v>
      </c>
      <c r="H382" s="283" t="s">
        <v>1026</v>
      </c>
      <c r="I382" s="284">
        <v>0.7</v>
      </c>
      <c r="J382" s="285">
        <v>280.27</v>
      </c>
    </row>
    <row r="383" spans="1:10">
      <c r="A383" s="274" t="s">
        <v>534</v>
      </c>
      <c r="B383" s="275">
        <v>5057</v>
      </c>
      <c r="C383" s="276">
        <v>8</v>
      </c>
      <c r="D383" s="276" t="s">
        <v>645</v>
      </c>
      <c r="E383" s="276">
        <v>121</v>
      </c>
      <c r="F383" s="276" t="s">
        <v>646</v>
      </c>
      <c r="G383" s="276">
        <v>4</v>
      </c>
      <c r="H383" s="283" t="s">
        <v>1027</v>
      </c>
      <c r="I383" s="284">
        <v>0.67</v>
      </c>
      <c r="J383" s="285">
        <v>280.97000000000003</v>
      </c>
    </row>
    <row r="384" spans="1:10">
      <c r="A384" s="274" t="s">
        <v>535</v>
      </c>
      <c r="B384" s="275">
        <v>5057</v>
      </c>
      <c r="C384" s="276">
        <v>8</v>
      </c>
      <c r="D384" s="276" t="s">
        <v>645</v>
      </c>
      <c r="E384" s="276">
        <v>122</v>
      </c>
      <c r="F384" s="276" t="s">
        <v>646</v>
      </c>
      <c r="G384" s="276">
        <v>1</v>
      </c>
      <c r="H384" s="283" t="s">
        <v>1028</v>
      </c>
      <c r="I384" s="284">
        <v>0.89500000000000002</v>
      </c>
      <c r="J384" s="285">
        <v>281.60000000000002</v>
      </c>
    </row>
    <row r="385" spans="1:10">
      <c r="A385" s="274" t="s">
        <v>536</v>
      </c>
      <c r="B385" s="275">
        <v>5057</v>
      </c>
      <c r="C385" s="276">
        <v>8</v>
      </c>
      <c r="D385" s="276" t="s">
        <v>645</v>
      </c>
      <c r="E385" s="276">
        <v>122</v>
      </c>
      <c r="F385" s="276" t="s">
        <v>646</v>
      </c>
      <c r="G385" s="276">
        <v>2</v>
      </c>
      <c r="H385" s="283" t="s">
        <v>1029</v>
      </c>
      <c r="I385" s="284">
        <v>0.99</v>
      </c>
      <c r="J385" s="285">
        <v>282.495</v>
      </c>
    </row>
    <row r="386" spans="1:10">
      <c r="A386" s="274" t="s">
        <v>538</v>
      </c>
      <c r="B386" s="275">
        <v>5057</v>
      </c>
      <c r="C386" s="276">
        <v>8</v>
      </c>
      <c r="D386" s="276" t="s">
        <v>645</v>
      </c>
      <c r="E386" s="276">
        <v>122</v>
      </c>
      <c r="F386" s="276" t="s">
        <v>646</v>
      </c>
      <c r="G386" s="276">
        <v>3</v>
      </c>
      <c r="H386" s="283" t="s">
        <v>1030</v>
      </c>
      <c r="I386" s="284">
        <v>0.91</v>
      </c>
      <c r="J386" s="285">
        <v>283.48500000000001</v>
      </c>
    </row>
    <row r="387" spans="1:10">
      <c r="A387" s="274" t="s">
        <v>540</v>
      </c>
      <c r="B387" s="275">
        <v>5057</v>
      </c>
      <c r="C387" s="276">
        <v>8</v>
      </c>
      <c r="D387" s="276" t="s">
        <v>645</v>
      </c>
      <c r="E387" s="276">
        <v>122</v>
      </c>
      <c r="F387" s="276" t="s">
        <v>646</v>
      </c>
      <c r="G387" s="276">
        <v>4</v>
      </c>
      <c r="H387" s="283" t="s">
        <v>1031</v>
      </c>
      <c r="I387" s="284">
        <v>0.36</v>
      </c>
      <c r="J387" s="285">
        <v>284.39499999999998</v>
      </c>
    </row>
    <row r="388" spans="1:10">
      <c r="A388" s="274" t="s">
        <v>541</v>
      </c>
      <c r="B388" s="275">
        <v>5057</v>
      </c>
      <c r="C388" s="276">
        <v>8</v>
      </c>
      <c r="D388" s="276" t="s">
        <v>645</v>
      </c>
      <c r="E388" s="276">
        <v>123</v>
      </c>
      <c r="F388" s="276" t="s">
        <v>646</v>
      </c>
      <c r="G388" s="276">
        <v>1</v>
      </c>
      <c r="H388" s="283" t="s">
        <v>1032</v>
      </c>
      <c r="I388" s="284">
        <v>0.57499999999999996</v>
      </c>
      <c r="J388" s="285">
        <v>284.60000000000002</v>
      </c>
    </row>
    <row r="389" spans="1:10">
      <c r="A389" s="274" t="s">
        <v>542</v>
      </c>
      <c r="B389" s="275">
        <v>5057</v>
      </c>
      <c r="C389" s="276">
        <v>8</v>
      </c>
      <c r="D389" s="276" t="s">
        <v>645</v>
      </c>
      <c r="E389" s="276">
        <v>124</v>
      </c>
      <c r="F389" s="276" t="s">
        <v>646</v>
      </c>
      <c r="G389" s="276">
        <v>1</v>
      </c>
      <c r="H389" s="283" t="s">
        <v>1033</v>
      </c>
      <c r="I389" s="284">
        <v>0.72499999999999998</v>
      </c>
      <c r="J389" s="285">
        <v>285.2</v>
      </c>
    </row>
    <row r="390" spans="1:10">
      <c r="A390" s="274" t="s">
        <v>543</v>
      </c>
      <c r="B390" s="275">
        <v>5057</v>
      </c>
      <c r="C390" s="276">
        <v>8</v>
      </c>
      <c r="D390" s="276" t="s">
        <v>645</v>
      </c>
      <c r="E390" s="276">
        <v>124</v>
      </c>
      <c r="F390" s="276" t="s">
        <v>646</v>
      </c>
      <c r="G390" s="276">
        <v>2</v>
      </c>
      <c r="H390" s="283" t="s">
        <v>1034</v>
      </c>
      <c r="I390" s="284">
        <v>0.995</v>
      </c>
      <c r="J390" s="285">
        <v>285.92500000000001</v>
      </c>
    </row>
    <row r="391" spans="1:10">
      <c r="A391" s="274" t="s">
        <v>544</v>
      </c>
      <c r="B391" s="275">
        <v>5057</v>
      </c>
      <c r="C391" s="276">
        <v>8</v>
      </c>
      <c r="D391" s="276" t="s">
        <v>645</v>
      </c>
      <c r="E391" s="276">
        <v>124</v>
      </c>
      <c r="F391" s="276" t="s">
        <v>646</v>
      </c>
      <c r="G391" s="276">
        <v>3</v>
      </c>
      <c r="H391" s="283" t="s">
        <v>1035</v>
      </c>
      <c r="I391" s="284">
        <v>0.96</v>
      </c>
      <c r="J391" s="285">
        <v>286.92</v>
      </c>
    </row>
    <row r="392" spans="1:10">
      <c r="A392" s="274" t="s">
        <v>545</v>
      </c>
      <c r="B392" s="275">
        <v>5057</v>
      </c>
      <c r="C392" s="276">
        <v>8</v>
      </c>
      <c r="D392" s="276" t="s">
        <v>645</v>
      </c>
      <c r="E392" s="276">
        <v>125</v>
      </c>
      <c r="F392" s="276" t="s">
        <v>646</v>
      </c>
      <c r="G392" s="276">
        <v>1</v>
      </c>
      <c r="H392" s="283" t="s">
        <v>1036</v>
      </c>
      <c r="I392" s="284">
        <v>0.65</v>
      </c>
      <c r="J392" s="285">
        <v>287.60000000000002</v>
      </c>
    </row>
    <row r="393" spans="1:10">
      <c r="A393" s="274" t="s">
        <v>546</v>
      </c>
      <c r="B393" s="275">
        <v>5057</v>
      </c>
      <c r="C393" s="276">
        <v>8</v>
      </c>
      <c r="D393" s="276" t="s">
        <v>645</v>
      </c>
      <c r="E393" s="276">
        <v>125</v>
      </c>
      <c r="F393" s="276" t="s">
        <v>646</v>
      </c>
      <c r="G393" s="276">
        <v>2</v>
      </c>
      <c r="H393" s="283" t="s">
        <v>1037</v>
      </c>
      <c r="I393" s="284">
        <v>0.79</v>
      </c>
      <c r="J393" s="285">
        <v>288.25</v>
      </c>
    </row>
    <row r="394" spans="1:10">
      <c r="A394" s="274" t="s">
        <v>547</v>
      </c>
      <c r="B394" s="275">
        <v>5057</v>
      </c>
      <c r="C394" s="276">
        <v>8</v>
      </c>
      <c r="D394" s="276" t="s">
        <v>645</v>
      </c>
      <c r="E394" s="276">
        <v>125</v>
      </c>
      <c r="F394" s="276" t="s">
        <v>646</v>
      </c>
      <c r="G394" s="276">
        <v>3</v>
      </c>
      <c r="H394" s="283" t="s">
        <v>1038</v>
      </c>
      <c r="I394" s="284">
        <v>0.73</v>
      </c>
      <c r="J394" s="285">
        <v>289.04000000000002</v>
      </c>
    </row>
    <row r="395" spans="1:10">
      <c r="A395" s="274" t="s">
        <v>548</v>
      </c>
      <c r="B395" s="275">
        <v>5057</v>
      </c>
      <c r="C395" s="276">
        <v>8</v>
      </c>
      <c r="D395" s="276" t="s">
        <v>645</v>
      </c>
      <c r="E395" s="276">
        <v>125</v>
      </c>
      <c r="F395" s="276" t="s">
        <v>646</v>
      </c>
      <c r="G395" s="276">
        <v>4</v>
      </c>
      <c r="H395" s="283" t="s">
        <v>1039</v>
      </c>
      <c r="I395" s="284">
        <v>0.95</v>
      </c>
      <c r="J395" s="285">
        <v>289.77</v>
      </c>
    </row>
    <row r="396" spans="1:10">
      <c r="A396" s="274" t="s">
        <v>549</v>
      </c>
      <c r="B396" s="275">
        <v>5057</v>
      </c>
      <c r="C396" s="276">
        <v>8</v>
      </c>
      <c r="D396" s="276" t="s">
        <v>645</v>
      </c>
      <c r="E396" s="276">
        <v>126</v>
      </c>
      <c r="F396" s="276" t="s">
        <v>646</v>
      </c>
      <c r="G396" s="276">
        <v>1</v>
      </c>
      <c r="H396" s="283" t="s">
        <v>1040</v>
      </c>
      <c r="I396" s="284">
        <v>0.94499999999999995</v>
      </c>
      <c r="J396" s="285">
        <v>290.60000000000002</v>
      </c>
    </row>
    <row r="397" spans="1:10">
      <c r="A397" s="274" t="s">
        <v>550</v>
      </c>
      <c r="B397" s="275">
        <v>5057</v>
      </c>
      <c r="C397" s="276">
        <v>8</v>
      </c>
      <c r="D397" s="276" t="s">
        <v>645</v>
      </c>
      <c r="E397" s="276">
        <v>126</v>
      </c>
      <c r="F397" s="276" t="s">
        <v>646</v>
      </c>
      <c r="G397" s="276">
        <v>2</v>
      </c>
      <c r="H397" s="283" t="s">
        <v>1041</v>
      </c>
      <c r="I397" s="284">
        <v>0.44</v>
      </c>
      <c r="J397" s="285">
        <v>291.54500000000002</v>
      </c>
    </row>
    <row r="398" spans="1:10">
      <c r="A398" s="274" t="s">
        <v>553</v>
      </c>
      <c r="B398" s="275">
        <v>5057</v>
      </c>
      <c r="C398" s="276">
        <v>8</v>
      </c>
      <c r="D398" s="276" t="s">
        <v>645</v>
      </c>
      <c r="E398" s="276">
        <v>126</v>
      </c>
      <c r="F398" s="276" t="s">
        <v>646</v>
      </c>
      <c r="G398" s="276">
        <v>3</v>
      </c>
      <c r="H398" s="283" t="s">
        <v>1042</v>
      </c>
      <c r="I398" s="284">
        <v>1</v>
      </c>
      <c r="J398" s="285">
        <v>291.98500000000001</v>
      </c>
    </row>
    <row r="399" spans="1:10">
      <c r="A399" s="274" t="s">
        <v>555</v>
      </c>
      <c r="B399" s="275">
        <v>5057</v>
      </c>
      <c r="C399" s="276">
        <v>8</v>
      </c>
      <c r="D399" s="276" t="s">
        <v>645</v>
      </c>
      <c r="E399" s="276">
        <v>126</v>
      </c>
      <c r="F399" s="276" t="s">
        <v>646</v>
      </c>
      <c r="G399" s="276">
        <v>4</v>
      </c>
      <c r="H399" s="283" t="s">
        <v>1043</v>
      </c>
      <c r="I399" s="284">
        <v>0.79500000000000004</v>
      </c>
      <c r="J399" s="285">
        <v>292.98500000000001</v>
      </c>
    </row>
    <row r="400" spans="1:10">
      <c r="A400" s="274" t="s">
        <v>557</v>
      </c>
      <c r="B400" s="275">
        <v>5057</v>
      </c>
      <c r="C400" s="276">
        <v>8</v>
      </c>
      <c r="D400" s="276" t="s">
        <v>645</v>
      </c>
      <c r="E400" s="276">
        <v>126</v>
      </c>
      <c r="F400" s="276" t="s">
        <v>646</v>
      </c>
      <c r="G400" s="276">
        <v>5</v>
      </c>
      <c r="H400" s="283" t="s">
        <v>1044</v>
      </c>
      <c r="I400" s="284">
        <v>0.43</v>
      </c>
      <c r="J400" s="285">
        <v>293.77999999999997</v>
      </c>
    </row>
    <row r="401" spans="1:10">
      <c r="A401" s="274" t="s">
        <v>558</v>
      </c>
      <c r="B401" s="286">
        <v>5057</v>
      </c>
      <c r="C401" s="276">
        <v>8</v>
      </c>
      <c r="D401" s="276" t="s">
        <v>645</v>
      </c>
      <c r="E401" s="276">
        <v>127</v>
      </c>
      <c r="F401" s="276" t="s">
        <v>646</v>
      </c>
      <c r="G401" s="276">
        <v>1</v>
      </c>
      <c r="H401" s="283" t="s">
        <v>1045</v>
      </c>
      <c r="I401" s="284">
        <v>0.83</v>
      </c>
      <c r="J401" s="285">
        <v>293.60000000000002</v>
      </c>
    </row>
    <row r="402" spans="1:10">
      <c r="A402" s="274" t="s">
        <v>560</v>
      </c>
      <c r="B402" s="275">
        <v>5057</v>
      </c>
      <c r="C402" s="276">
        <v>8</v>
      </c>
      <c r="D402" s="276" t="s">
        <v>645</v>
      </c>
      <c r="E402" s="276">
        <v>127</v>
      </c>
      <c r="F402" s="276" t="s">
        <v>646</v>
      </c>
      <c r="G402" s="276">
        <v>2</v>
      </c>
      <c r="H402" s="283" t="s">
        <v>1046</v>
      </c>
      <c r="I402" s="284">
        <v>0.71</v>
      </c>
      <c r="J402" s="285">
        <v>294.43</v>
      </c>
    </row>
    <row r="403" spans="1:10">
      <c r="A403" s="274" t="s">
        <v>561</v>
      </c>
      <c r="B403" s="275">
        <v>5057</v>
      </c>
      <c r="C403" s="276">
        <v>8</v>
      </c>
      <c r="D403" s="276" t="s">
        <v>645</v>
      </c>
      <c r="E403" s="276">
        <v>127</v>
      </c>
      <c r="F403" s="276" t="s">
        <v>646</v>
      </c>
      <c r="G403" s="276">
        <v>3</v>
      </c>
      <c r="H403" s="283" t="s">
        <v>1047</v>
      </c>
      <c r="I403" s="284">
        <v>0.64500000000000002</v>
      </c>
      <c r="J403" s="285">
        <v>295.14</v>
      </c>
    </row>
    <row r="404" spans="1:10">
      <c r="A404" s="274" t="s">
        <v>565</v>
      </c>
      <c r="B404" s="275">
        <v>5057</v>
      </c>
      <c r="C404" s="276">
        <v>8</v>
      </c>
      <c r="D404" s="276" t="s">
        <v>645</v>
      </c>
      <c r="E404" s="276">
        <v>127</v>
      </c>
      <c r="F404" s="276" t="s">
        <v>646</v>
      </c>
      <c r="G404" s="276">
        <v>4</v>
      </c>
      <c r="H404" s="283" t="s">
        <v>1048</v>
      </c>
      <c r="I404" s="284">
        <v>0.95499999999999996</v>
      </c>
      <c r="J404" s="285">
        <v>295.78500000000003</v>
      </c>
    </row>
    <row r="405" spans="1:10">
      <c r="A405" s="274" t="s">
        <v>567</v>
      </c>
      <c r="B405" s="275">
        <v>5057</v>
      </c>
      <c r="C405" s="276">
        <v>8</v>
      </c>
      <c r="D405" s="276" t="s">
        <v>645</v>
      </c>
      <c r="E405" s="276">
        <v>128</v>
      </c>
      <c r="F405" s="276" t="s">
        <v>646</v>
      </c>
      <c r="G405" s="276">
        <v>1</v>
      </c>
      <c r="H405" s="283" t="s">
        <v>1049</v>
      </c>
      <c r="I405" s="284">
        <v>0.59</v>
      </c>
      <c r="J405" s="285">
        <v>296.60000000000002</v>
      </c>
    </row>
    <row r="406" spans="1:10">
      <c r="A406" s="274" t="s">
        <v>570</v>
      </c>
      <c r="B406" s="275">
        <v>5057</v>
      </c>
      <c r="C406" s="276">
        <v>8</v>
      </c>
      <c r="D406" s="276" t="s">
        <v>645</v>
      </c>
      <c r="E406" s="276">
        <v>128</v>
      </c>
      <c r="F406" s="276" t="s">
        <v>646</v>
      </c>
      <c r="G406" s="276">
        <v>2</v>
      </c>
      <c r="H406" s="283" t="s">
        <v>1050</v>
      </c>
      <c r="I406" s="284">
        <v>0.85</v>
      </c>
      <c r="J406" s="285">
        <v>297.19</v>
      </c>
    </row>
    <row r="407" spans="1:10">
      <c r="A407" s="274" t="s">
        <v>575</v>
      </c>
      <c r="B407" s="275">
        <v>5057</v>
      </c>
      <c r="C407" s="276">
        <v>8</v>
      </c>
      <c r="D407" s="276" t="s">
        <v>645</v>
      </c>
      <c r="E407" s="276">
        <v>128</v>
      </c>
      <c r="F407" s="276" t="s">
        <v>646</v>
      </c>
      <c r="G407" s="276">
        <v>3</v>
      </c>
      <c r="H407" s="283" t="s">
        <v>1051</v>
      </c>
      <c r="I407" s="284">
        <v>0.64500000000000002</v>
      </c>
      <c r="J407" s="285">
        <v>298.04000000000002</v>
      </c>
    </row>
    <row r="408" spans="1:10">
      <c r="A408" s="274" t="s">
        <v>577</v>
      </c>
      <c r="B408" s="275">
        <v>5057</v>
      </c>
      <c r="C408" s="276">
        <v>8</v>
      </c>
      <c r="D408" s="276" t="s">
        <v>645</v>
      </c>
      <c r="E408" s="276">
        <v>128</v>
      </c>
      <c r="F408" s="276" t="s">
        <v>646</v>
      </c>
      <c r="G408" s="276">
        <v>4</v>
      </c>
      <c r="H408" s="283" t="s">
        <v>1052</v>
      </c>
      <c r="I408" s="284">
        <v>0.67</v>
      </c>
      <c r="J408" s="285">
        <v>298.685</v>
      </c>
    </row>
    <row r="409" spans="1:10">
      <c r="A409" s="274" t="s">
        <v>581</v>
      </c>
      <c r="B409" s="275">
        <v>5057</v>
      </c>
      <c r="C409" s="276">
        <v>8</v>
      </c>
      <c r="D409" s="276" t="s">
        <v>645</v>
      </c>
      <c r="E409" s="276">
        <v>128</v>
      </c>
      <c r="F409" s="276" t="s">
        <v>646</v>
      </c>
      <c r="G409" s="276">
        <v>5</v>
      </c>
      <c r="H409" s="283" t="s">
        <v>1053</v>
      </c>
      <c r="I409" s="284">
        <v>0.47499999999999998</v>
      </c>
      <c r="J409" s="285">
        <v>299.35500000000002</v>
      </c>
    </row>
    <row r="410" spans="1:10">
      <c r="A410" s="274" t="s">
        <v>582</v>
      </c>
      <c r="B410" s="275">
        <v>5057</v>
      </c>
      <c r="C410" s="276">
        <v>8</v>
      </c>
      <c r="D410" s="276" t="s">
        <v>645</v>
      </c>
      <c r="E410" s="276">
        <v>129</v>
      </c>
      <c r="F410" s="276" t="s">
        <v>646</v>
      </c>
      <c r="G410" s="276">
        <v>1</v>
      </c>
      <c r="H410" s="283" t="s">
        <v>1054</v>
      </c>
      <c r="I410" s="284">
        <v>0.54</v>
      </c>
      <c r="J410" s="285">
        <v>299.60000000000002</v>
      </c>
    </row>
  </sheetData>
  <pageMargins left="0.7" right="0.7" top="0.75" bottom="0.75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Magmatic fabric</vt:lpstr>
      <vt:lpstr>Magmatic veins</vt:lpstr>
      <vt:lpstr>Crystal plastic</vt:lpstr>
      <vt:lpstr>Layer thickness dunite</vt:lpstr>
      <vt:lpstr>Layer thickness gabbro</vt:lpstr>
      <vt:lpstr>Raw data</vt:lpstr>
      <vt:lpstr>Depth_Lookup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Jude Coggon</cp:lastModifiedBy>
  <dcterms:created xsi:type="dcterms:W3CDTF">2018-07-26T10:05:48Z</dcterms:created>
  <dcterms:modified xsi:type="dcterms:W3CDTF">2019-04-03T10:35:30Z</dcterms:modified>
</cp:coreProperties>
</file>