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Methods\"/>
    </mc:Choice>
  </mc:AlternateContent>
  <xr:revisionPtr revIDLastSave="0" documentId="13_ncr:1_{7CC63B6E-D593-4057-8015-81A5F7A04C1F}" xr6:coauthVersionLast="36" xr6:coauthVersionMax="36" xr10:uidLastSave="{00000000-0000-0000-0000-000000000000}"/>
  <bookViews>
    <workbookView xWindow="0" yWindow="0" windowWidth="33530" windowHeight="20540" xr2:uid="{00000000-000D-0000-FFFF-FFFF00000000}"/>
  </bookViews>
  <sheets>
    <sheet name="Methods T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" l="1"/>
  <c r="C47" i="1"/>
  <c r="D47" i="1"/>
  <c r="E47" i="1"/>
  <c r="G47" i="1"/>
  <c r="H47" i="1"/>
  <c r="I47" i="1"/>
  <c r="J47" i="1"/>
  <c r="K47" i="1"/>
  <c r="B45" i="1"/>
  <c r="C45" i="1"/>
  <c r="D45" i="1"/>
  <c r="E45" i="1"/>
  <c r="G45" i="1"/>
  <c r="H45" i="1"/>
  <c r="I45" i="1"/>
  <c r="J45" i="1"/>
  <c r="K45" i="1"/>
  <c r="B41" i="1"/>
  <c r="C41" i="1"/>
  <c r="D41" i="1"/>
  <c r="E41" i="1"/>
  <c r="G41" i="1"/>
  <c r="H41" i="1"/>
  <c r="I41" i="1"/>
  <c r="J41" i="1"/>
  <c r="K41" i="1"/>
  <c r="B42" i="1"/>
  <c r="C42" i="1"/>
  <c r="D42" i="1"/>
  <c r="E42" i="1"/>
  <c r="G42" i="1"/>
  <c r="H42" i="1"/>
  <c r="I42" i="1"/>
  <c r="J42" i="1"/>
  <c r="K42" i="1"/>
  <c r="B43" i="1"/>
  <c r="C43" i="1"/>
  <c r="D43" i="1"/>
  <c r="E43" i="1"/>
  <c r="G43" i="1"/>
  <c r="H43" i="1"/>
  <c r="I43" i="1"/>
  <c r="J43" i="1"/>
  <c r="K43" i="1"/>
  <c r="B44" i="1"/>
  <c r="C44" i="1"/>
  <c r="D44" i="1"/>
  <c r="E44" i="1"/>
  <c r="G44" i="1"/>
  <c r="H44" i="1"/>
  <c r="I44" i="1"/>
  <c r="J44" i="1"/>
  <c r="K44" i="1"/>
  <c r="C40" i="1"/>
  <c r="D40" i="1"/>
  <c r="E40" i="1"/>
  <c r="G40" i="1"/>
  <c r="H40" i="1"/>
  <c r="I40" i="1"/>
  <c r="J40" i="1"/>
  <c r="K40" i="1"/>
  <c r="B40" i="1"/>
  <c r="N7" i="1"/>
  <c r="N8" i="1"/>
  <c r="N9" i="1"/>
  <c r="N10" i="1"/>
  <c r="N11" i="1"/>
  <c r="N12" i="1"/>
  <c r="N13" i="1"/>
  <c r="N6" i="1"/>
  <c r="M25" i="1"/>
  <c r="M23" i="1"/>
  <c r="N22" i="1"/>
  <c r="N21" i="1"/>
  <c r="N20" i="1"/>
  <c r="N19" i="1"/>
  <c r="N18" i="1"/>
</calcChain>
</file>

<file path=xl/sharedStrings.xml><?xml version="1.0" encoding="utf-8"?>
<sst xmlns="http://schemas.openxmlformats.org/spreadsheetml/2006/main" count="129" uniqueCount="30">
  <si>
    <t>St.Andrews data</t>
  </si>
  <si>
    <t>Na2O</t>
  </si>
  <si>
    <t>MgO</t>
  </si>
  <si>
    <t>Al2O3</t>
  </si>
  <si>
    <t>SiO2</t>
  </si>
  <si>
    <t>P2O5</t>
  </si>
  <si>
    <t>K2O</t>
  </si>
  <si>
    <t>CaO</t>
  </si>
  <si>
    <t>TiO2</t>
  </si>
  <si>
    <t>MnO</t>
  </si>
  <si>
    <t>Fe2O3</t>
  </si>
  <si>
    <t>LOI</t>
  </si>
  <si>
    <t>SO3</t>
  </si>
  <si>
    <t>GT1A 12_3_45-50</t>
  </si>
  <si>
    <t>&lt; 0.01</t>
  </si>
  <si>
    <t>GT1A 44_2_32-37</t>
  </si>
  <si>
    <t>GT1A 74_1_19-24</t>
  </si>
  <si>
    <t>GT1A 81_2_10-15</t>
  </si>
  <si>
    <t>GT1A 97_1_10-15</t>
  </si>
  <si>
    <t>GT2A 12_4_71.5-76.5</t>
  </si>
  <si>
    <t>GT2A 26_1_45-50</t>
  </si>
  <si>
    <t>GT2A 53_3_86-90.5</t>
  </si>
  <si>
    <t>Chikyu</t>
  </si>
  <si>
    <t>Total</t>
  </si>
  <si>
    <t>Ignited powder</t>
  </si>
  <si>
    <t>% Difference St.Andrews - Chikyu</t>
  </si>
  <si>
    <t>Recalculated to new totals including LOI for comparison</t>
  </si>
  <si>
    <t>wt.%</t>
  </si>
  <si>
    <t>% difference</t>
  </si>
  <si>
    <t>Oman Methods Table T11. Comparison between samples analysed by XRF for major elements in the laboratories at the University of St. Andrews and onboard Chikyu.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</si>
</sst>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workbookViewId="0"/>
  </sheetViews>
  <sheetFormatPr defaultColWidth="8.81640625" defaultRowHeight="15.5"/>
  <cols>
    <col min="1" max="1" width="25.1796875" style="1" customWidth="1"/>
    <col min="2" max="2" width="27.1796875" style="1" bestFit="1" customWidth="1"/>
    <col min="3" max="3" width="19.453125" style="1" bestFit="1" customWidth="1"/>
    <col min="4" max="4" width="19.7265625" style="1" bestFit="1" customWidth="1"/>
    <col min="5" max="5" width="23.7265625" style="1" bestFit="1" customWidth="1"/>
    <col min="6" max="7" width="10.26953125" style="1" bestFit="1" customWidth="1"/>
    <col min="8" max="8" width="11.26953125" style="1" bestFit="1" customWidth="1"/>
    <col min="9" max="11" width="10.26953125" style="1" bestFit="1" customWidth="1"/>
    <col min="12" max="13" width="8.81640625" style="1"/>
    <col min="14" max="14" width="10.453125" style="1" bestFit="1" customWidth="1"/>
    <col min="15" max="16384" width="8.81640625" style="1"/>
  </cols>
  <sheetData>
    <row r="1" spans="1:14">
      <c r="A1" s="1" t="s">
        <v>29</v>
      </c>
    </row>
    <row r="3" spans="1:14">
      <c r="A3" s="1" t="s">
        <v>0</v>
      </c>
    </row>
    <row r="4" spans="1:14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5" t="s">
        <v>12</v>
      </c>
      <c r="N4" s="5" t="s">
        <v>23</v>
      </c>
    </row>
    <row r="5" spans="1:14">
      <c r="A5" s="4"/>
      <c r="B5" s="1" t="s">
        <v>27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</row>
    <row r="6" spans="1:14">
      <c r="A6" s="4" t="s">
        <v>13</v>
      </c>
      <c r="B6" s="2">
        <v>0.65834999999999999</v>
      </c>
      <c r="C6" s="2">
        <v>12.56</v>
      </c>
      <c r="D6" s="2">
        <v>19.510000000000002</v>
      </c>
      <c r="E6" s="2">
        <v>41.919350000000001</v>
      </c>
      <c r="F6" s="2" t="s">
        <v>14</v>
      </c>
      <c r="G6" s="2">
        <v>3.1199999999999999E-2</v>
      </c>
      <c r="H6" s="2">
        <v>12.882600000000002</v>
      </c>
      <c r="I6" s="2">
        <v>9.2490000000000003E-2</v>
      </c>
      <c r="J6" s="2">
        <v>8.5809999999999997E-2</v>
      </c>
      <c r="K6" s="2">
        <v>6.218</v>
      </c>
      <c r="L6" s="3">
        <v>5.85</v>
      </c>
      <c r="M6" s="2">
        <v>8.1199999999999994E-2</v>
      </c>
      <c r="N6" s="2">
        <f>SUM(B6:M6)</f>
        <v>99.888999999999996</v>
      </c>
    </row>
    <row r="7" spans="1:14">
      <c r="A7" s="4" t="s">
        <v>15</v>
      </c>
      <c r="B7" s="2">
        <v>0.53025</v>
      </c>
      <c r="C7" s="2">
        <v>15.06</v>
      </c>
      <c r="D7" s="2">
        <v>16.04</v>
      </c>
      <c r="E7" s="2">
        <v>43.302400000000006</v>
      </c>
      <c r="F7" s="2" t="s">
        <v>14</v>
      </c>
      <c r="G7" s="2">
        <v>1.1299999999999999E-2</v>
      </c>
      <c r="H7" s="2">
        <v>13.1274</v>
      </c>
      <c r="I7" s="2">
        <v>0.17430000000000001</v>
      </c>
      <c r="J7" s="2">
        <v>0.1167</v>
      </c>
      <c r="K7" s="2">
        <v>7.5220000000000002</v>
      </c>
      <c r="L7" s="3">
        <v>3.76</v>
      </c>
      <c r="M7" s="2">
        <v>0.15890000000000001</v>
      </c>
      <c r="N7" s="2">
        <f t="shared" ref="N7:N13" si="0">SUM(B7:M7)</f>
        <v>99.80325000000002</v>
      </c>
    </row>
    <row r="8" spans="1:14">
      <c r="A8" s="4" t="s">
        <v>16</v>
      </c>
      <c r="B8" s="2">
        <v>1.6674000000000002</v>
      </c>
      <c r="C8" s="2">
        <v>8.1669999999999998</v>
      </c>
      <c r="D8" s="2">
        <v>18.61</v>
      </c>
      <c r="E8" s="2">
        <v>47.222700000000003</v>
      </c>
      <c r="F8" s="2" t="s">
        <v>14</v>
      </c>
      <c r="G8" s="2">
        <v>1.2699999999999999E-2</v>
      </c>
      <c r="H8" s="2">
        <v>17.1462</v>
      </c>
      <c r="I8" s="2">
        <v>0.31309999999999999</v>
      </c>
      <c r="J8" s="2">
        <v>8.6620000000000003E-2</v>
      </c>
      <c r="K8" s="2">
        <v>4.7649999999999997</v>
      </c>
      <c r="L8" s="3">
        <v>1.86</v>
      </c>
      <c r="M8" s="2">
        <v>6.0100000000000001E-2</v>
      </c>
      <c r="N8" s="2">
        <f t="shared" si="0"/>
        <v>99.910820000000001</v>
      </c>
    </row>
    <row r="9" spans="1:14">
      <c r="A9" s="4" t="s">
        <v>17</v>
      </c>
      <c r="B9" s="2">
        <v>0.97230000000000005</v>
      </c>
      <c r="C9" s="2">
        <v>9.6929999999999996</v>
      </c>
      <c r="D9" s="2">
        <v>16.399999999999999</v>
      </c>
      <c r="E9" s="2">
        <v>46.357050000000001</v>
      </c>
      <c r="F9" s="2">
        <v>1.6199999999999999E-2</v>
      </c>
      <c r="G9" s="2">
        <v>1.1900000000000001E-2</v>
      </c>
      <c r="H9" s="2">
        <v>18.1662</v>
      </c>
      <c r="I9" s="2">
        <v>0.29570000000000002</v>
      </c>
      <c r="J9" s="2">
        <v>0.1047</v>
      </c>
      <c r="K9" s="2">
        <v>5.6479999999999997</v>
      </c>
      <c r="L9" s="3">
        <v>2.04</v>
      </c>
      <c r="M9" s="2">
        <v>0.18490000000000001</v>
      </c>
      <c r="N9" s="2">
        <f t="shared" si="0"/>
        <v>99.889949999999985</v>
      </c>
    </row>
    <row r="10" spans="1:14">
      <c r="A10" s="4" t="s">
        <v>18</v>
      </c>
      <c r="B10" s="2">
        <v>1.0342500000000001</v>
      </c>
      <c r="C10" s="2">
        <v>9.8379999999999992</v>
      </c>
      <c r="D10" s="2">
        <v>15.19</v>
      </c>
      <c r="E10" s="2">
        <v>48.715200000000003</v>
      </c>
      <c r="F10" s="2">
        <v>2.2100000000000002E-2</v>
      </c>
      <c r="G10" s="2">
        <v>1.32E-2</v>
      </c>
      <c r="H10" s="2">
        <v>17.911199999999997</v>
      </c>
      <c r="I10" s="2">
        <v>0.3861</v>
      </c>
      <c r="J10" s="2">
        <v>0.1207</v>
      </c>
      <c r="K10" s="2">
        <v>5.8890000000000002</v>
      </c>
      <c r="L10" s="3">
        <v>0.62</v>
      </c>
      <c r="M10" s="2">
        <v>0.21529999999999999</v>
      </c>
      <c r="N10" s="2">
        <f t="shared" si="0"/>
        <v>99.955049999999986</v>
      </c>
    </row>
    <row r="11" spans="1:14">
      <c r="A11" s="4" t="s">
        <v>19</v>
      </c>
      <c r="B11" s="2">
        <v>2.5231500000000002</v>
      </c>
      <c r="C11" s="2">
        <v>7.0549999999999997</v>
      </c>
      <c r="D11" s="2">
        <v>18.09</v>
      </c>
      <c r="E11" s="2">
        <v>47.640599999999999</v>
      </c>
      <c r="F11" s="2" t="s">
        <v>14</v>
      </c>
      <c r="G11" s="2">
        <v>6.4299999999999996E-2</v>
      </c>
      <c r="H11" s="2">
        <v>15.4734</v>
      </c>
      <c r="I11" s="2">
        <v>0.37930000000000003</v>
      </c>
      <c r="J11" s="2">
        <v>0.10199999999999999</v>
      </c>
      <c r="K11" s="2">
        <v>5.4390000000000001</v>
      </c>
      <c r="L11" s="3">
        <v>3</v>
      </c>
      <c r="M11" s="2">
        <v>9.2200000000000004E-2</v>
      </c>
      <c r="N11" s="2">
        <f t="shared" si="0"/>
        <v>99.858950000000007</v>
      </c>
    </row>
    <row r="12" spans="1:14">
      <c r="A12" s="4" t="s">
        <v>20</v>
      </c>
      <c r="B12" s="2">
        <v>1.2558</v>
      </c>
      <c r="C12" s="2">
        <v>11.36</v>
      </c>
      <c r="D12" s="2">
        <v>13.68</v>
      </c>
      <c r="E12" s="2">
        <v>44.774999999999999</v>
      </c>
      <c r="F12" s="2" t="s">
        <v>14</v>
      </c>
      <c r="G12" s="2">
        <v>1.3100000000000001E-2</v>
      </c>
      <c r="H12" s="2">
        <v>14.014800000000001</v>
      </c>
      <c r="I12" s="2">
        <v>0.34279999999999999</v>
      </c>
      <c r="J12" s="2">
        <v>0.12859999999999999</v>
      </c>
      <c r="K12" s="2">
        <v>7.2549999999999999</v>
      </c>
      <c r="L12" s="3">
        <v>6.91</v>
      </c>
      <c r="M12" s="2">
        <v>0.193</v>
      </c>
      <c r="N12" s="2">
        <f t="shared" si="0"/>
        <v>99.928099999999972</v>
      </c>
    </row>
    <row r="13" spans="1:14">
      <c r="A13" s="4" t="s">
        <v>21</v>
      </c>
      <c r="B13" s="2">
        <v>1.9488000000000001</v>
      </c>
      <c r="C13" s="2">
        <v>8.6419999999999995</v>
      </c>
      <c r="D13" s="2">
        <v>19.75</v>
      </c>
      <c r="E13" s="2">
        <v>45.00385</v>
      </c>
      <c r="F13" s="2" t="s">
        <v>14</v>
      </c>
      <c r="G13" s="2">
        <v>2.3900000000000001E-2</v>
      </c>
      <c r="H13" s="2">
        <v>14.443200000000001</v>
      </c>
      <c r="I13" s="2">
        <v>0.31269999999999998</v>
      </c>
      <c r="J13" s="2">
        <v>0.10539999999999999</v>
      </c>
      <c r="K13" s="2">
        <v>6.5590000000000002</v>
      </c>
      <c r="L13" s="3">
        <v>3.13</v>
      </c>
      <c r="M13" s="2">
        <v>7.0000000000000007E-2</v>
      </c>
      <c r="N13" s="2">
        <f t="shared" si="0"/>
        <v>99.988849999999999</v>
      </c>
    </row>
    <row r="15" spans="1:14">
      <c r="A15" s="1" t="s">
        <v>22</v>
      </c>
      <c r="B15" s="1" t="s">
        <v>24</v>
      </c>
      <c r="C15" s="1" t="s">
        <v>24</v>
      </c>
      <c r="D15" s="1" t="s">
        <v>24</v>
      </c>
      <c r="E15" s="1" t="s">
        <v>24</v>
      </c>
      <c r="F15" s="1" t="s">
        <v>24</v>
      </c>
      <c r="G15" s="1" t="s">
        <v>24</v>
      </c>
      <c r="H15" s="1" t="s">
        <v>24</v>
      </c>
      <c r="I15" s="1" t="s">
        <v>24</v>
      </c>
      <c r="J15" s="1" t="s">
        <v>24</v>
      </c>
      <c r="K15" s="1" t="s">
        <v>24</v>
      </c>
    </row>
    <row r="16" spans="1:14"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N16" s="1" t="s">
        <v>23</v>
      </c>
    </row>
    <row r="17" spans="1:14">
      <c r="B17" s="1" t="s">
        <v>27</v>
      </c>
      <c r="C17" s="1" t="s">
        <v>27</v>
      </c>
      <c r="D17" s="1" t="s">
        <v>27</v>
      </c>
      <c r="E17" s="1" t="s">
        <v>27</v>
      </c>
      <c r="F17" s="1" t="s">
        <v>27</v>
      </c>
      <c r="G17" s="1" t="s">
        <v>27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</row>
    <row r="18" spans="1:14">
      <c r="A18" s="4" t="s">
        <v>13</v>
      </c>
      <c r="B18" s="1">
        <v>0.78300000000000003</v>
      </c>
      <c r="C18" s="1">
        <v>12.954000000000001</v>
      </c>
      <c r="D18" s="1">
        <v>20.861000000000001</v>
      </c>
      <c r="E18" s="1">
        <v>45.786999999999999</v>
      </c>
      <c r="F18" s="1">
        <v>2.4E-2</v>
      </c>
      <c r="G18" s="1">
        <v>7.9000000000000001E-2</v>
      </c>
      <c r="H18" s="1">
        <v>13.113</v>
      </c>
      <c r="I18" s="1">
        <v>8.8999999999999996E-2</v>
      </c>
      <c r="J18" s="1">
        <v>8.4000000000000005E-2</v>
      </c>
      <c r="K18" s="1">
        <v>6.4329999999999998</v>
      </c>
      <c r="L18" s="2">
        <v>4.3299692485501664</v>
      </c>
      <c r="N18" s="3">
        <f>SUM(B18:K18)</f>
        <v>100.20699999999999</v>
      </c>
    </row>
    <row r="19" spans="1:14">
      <c r="A19" s="4" t="s">
        <v>15</v>
      </c>
      <c r="B19" s="1">
        <v>0.85899999999999999</v>
      </c>
      <c r="C19" s="1">
        <v>15.736000000000001</v>
      </c>
      <c r="D19" s="1">
        <v>16.238</v>
      </c>
      <c r="E19" s="1">
        <v>46.238999999999997</v>
      </c>
      <c r="F19" s="1">
        <v>2.5000000000000001E-2</v>
      </c>
      <c r="G19" s="1">
        <v>4.3999999999999997E-2</v>
      </c>
      <c r="H19" s="1">
        <v>13.51</v>
      </c>
      <c r="I19" s="1">
        <v>0.16300000000000001</v>
      </c>
      <c r="J19" s="1">
        <v>0.114</v>
      </c>
      <c r="K19" s="1">
        <v>7.6059999999999999</v>
      </c>
      <c r="L19" s="2">
        <v>2.7172339633566893</v>
      </c>
      <c r="N19" s="3">
        <f>SUM(B19:K19)</f>
        <v>100.53400000000001</v>
      </c>
    </row>
    <row r="20" spans="1:14">
      <c r="A20" s="4" t="s">
        <v>16</v>
      </c>
      <c r="B20" s="1">
        <v>1.5680000000000001</v>
      </c>
      <c r="C20" s="1">
        <v>8.2680000000000007</v>
      </c>
      <c r="D20" s="1">
        <v>18.895</v>
      </c>
      <c r="E20" s="1">
        <v>49.015999999999998</v>
      </c>
      <c r="F20" s="1">
        <v>1.2999999999999999E-2</v>
      </c>
      <c r="G20" s="1">
        <v>9.6000000000000002E-2</v>
      </c>
      <c r="H20" s="1">
        <v>17.254999999999999</v>
      </c>
      <c r="I20" s="1">
        <v>0.29099999999999998</v>
      </c>
      <c r="J20" s="1">
        <v>7.8E-2</v>
      </c>
      <c r="K20" s="1">
        <v>4.952</v>
      </c>
      <c r="L20" s="2">
        <v>1.3511313690378899</v>
      </c>
      <c r="N20" s="3">
        <f>SUM(B20:K20)</f>
        <v>100.432</v>
      </c>
    </row>
    <row r="21" spans="1:14">
      <c r="A21" s="4" t="s">
        <v>17</v>
      </c>
      <c r="B21" s="1">
        <v>1.0640000000000001</v>
      </c>
      <c r="C21" s="1">
        <v>9.6110000000000007</v>
      </c>
      <c r="D21" s="1">
        <v>16.942</v>
      </c>
      <c r="E21" s="1">
        <v>48.911999999999999</v>
      </c>
      <c r="F21" s="1">
        <v>2.1000000000000001E-2</v>
      </c>
      <c r="G21" s="1">
        <v>7.1999999999999995E-2</v>
      </c>
      <c r="H21" s="1">
        <v>17.649999999999999</v>
      </c>
      <c r="I21" s="1">
        <v>0.26900000000000002</v>
      </c>
      <c r="J21" s="1">
        <v>9.5000000000000001E-2</v>
      </c>
      <c r="K21" s="1">
        <v>5.5730000000000004</v>
      </c>
      <c r="L21" s="2">
        <v>1.0306738389520849</v>
      </c>
      <c r="N21" s="3">
        <f>SUM(B21:K21)</f>
        <v>100.209</v>
      </c>
    </row>
    <row r="22" spans="1:14">
      <c r="A22" s="4" t="s">
        <v>18</v>
      </c>
      <c r="B22" s="1">
        <v>1.2430000000000001</v>
      </c>
      <c r="C22" s="1">
        <v>10.035</v>
      </c>
      <c r="D22" s="1">
        <v>15.102</v>
      </c>
      <c r="E22" s="1">
        <v>49.811999999999998</v>
      </c>
      <c r="F22" s="1">
        <v>2.3E-2</v>
      </c>
      <c r="G22" s="1">
        <v>8.2000000000000003E-2</v>
      </c>
      <c r="H22" s="1">
        <v>18.079999999999998</v>
      </c>
      <c r="I22" s="1">
        <v>0.38200000000000001</v>
      </c>
      <c r="J22" s="1">
        <v>0.11899999999999999</v>
      </c>
      <c r="K22" s="1">
        <v>5.9210000000000003</v>
      </c>
      <c r="L22" s="2">
        <v>0.38855952571705177</v>
      </c>
      <c r="N22" s="3">
        <f>SUM(B22:K22)</f>
        <v>100.79900000000001</v>
      </c>
    </row>
    <row r="23" spans="1:14">
      <c r="A23" s="4" t="s">
        <v>19</v>
      </c>
      <c r="B23" s="1">
        <v>2.6659999999999999</v>
      </c>
      <c r="C23" s="1">
        <v>7.3239999999999998</v>
      </c>
      <c r="D23" s="1">
        <v>18.526</v>
      </c>
      <c r="E23" s="1">
        <v>49.622999999999998</v>
      </c>
      <c r="F23" s="1">
        <v>2.1999999999999999E-2</v>
      </c>
      <c r="G23" s="1">
        <v>0.14699999999999999</v>
      </c>
      <c r="H23" s="1">
        <v>15.891999999999999</v>
      </c>
      <c r="I23" s="1">
        <v>0.38</v>
      </c>
      <c r="J23" s="1">
        <v>0.106</v>
      </c>
      <c r="K23" s="1">
        <v>5.6879999999999997</v>
      </c>
      <c r="M23" s="3">
        <f>SUM(B23:K23)</f>
        <v>100.374</v>
      </c>
      <c r="N23" s="2">
        <v>2.8550961932050387</v>
      </c>
    </row>
    <row r="24" spans="1:14">
      <c r="A24" s="4" t="s">
        <v>20</v>
      </c>
    </row>
    <row r="25" spans="1:14">
      <c r="A25" s="4" t="s">
        <v>21</v>
      </c>
      <c r="B25" s="1">
        <v>2.0110000000000001</v>
      </c>
      <c r="C25" s="1">
        <v>8.7989999999999995</v>
      </c>
      <c r="D25" s="1">
        <v>20.053999999999998</v>
      </c>
      <c r="E25" s="1">
        <v>47.875999999999998</v>
      </c>
      <c r="F25" s="1">
        <v>1.6E-2</v>
      </c>
      <c r="G25" s="1">
        <v>0.1</v>
      </c>
      <c r="H25" s="1">
        <v>14.757</v>
      </c>
      <c r="I25" s="1">
        <v>0.28899999999999998</v>
      </c>
      <c r="J25" s="1">
        <v>0.109</v>
      </c>
      <c r="K25" s="1">
        <v>6.593</v>
      </c>
      <c r="M25" s="3">
        <f>SUM(B25:K25)</f>
        <v>100.604</v>
      </c>
      <c r="N25" s="2">
        <v>2.8094138260592163</v>
      </c>
    </row>
    <row r="27" spans="1:14">
      <c r="A27" s="1" t="s">
        <v>26</v>
      </c>
    </row>
    <row r="28" spans="1:14"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</row>
    <row r="29" spans="1:14">
      <c r="B29" s="1" t="s">
        <v>27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1" t="s">
        <v>27</v>
      </c>
      <c r="J29" s="1" t="s">
        <v>27</v>
      </c>
      <c r="K29" s="1" t="s">
        <v>27</v>
      </c>
    </row>
    <row r="30" spans="1:14">
      <c r="A30" s="4" t="s">
        <v>13</v>
      </c>
      <c r="B30" s="3">
        <v>0.75056778060445062</v>
      </c>
      <c r="C30" s="3">
        <v>12.417439374137999</v>
      </c>
      <c r="D30" s="3">
        <v>19.99692780483965</v>
      </c>
      <c r="E30" s="3">
        <v>43.890481443851826</v>
      </c>
      <c r="F30" s="3"/>
      <c r="G30" s="3">
        <v>7.5727783739146362E-2</v>
      </c>
      <c r="H30" s="3">
        <v>12.569853521157293</v>
      </c>
      <c r="I30" s="3">
        <v>8.5313579149164875E-2</v>
      </c>
      <c r="J30" s="3">
        <v>8.0520681444155626E-2</v>
      </c>
      <c r="K30" s="3">
        <v>6.166542187264918</v>
      </c>
    </row>
    <row r="31" spans="1:14">
      <c r="A31" s="4" t="s">
        <v>15</v>
      </c>
      <c r="B31" s="3">
        <v>0.83639393627632808</v>
      </c>
      <c r="C31" s="3">
        <v>15.321880071297205</v>
      </c>
      <c r="D31" s="3">
        <v>15.810669077130402</v>
      </c>
      <c r="E31" s="3">
        <v>45.022141116974545</v>
      </c>
      <c r="F31" s="3"/>
      <c r="G31" s="3">
        <v>4.2842064256296199E-2</v>
      </c>
      <c r="H31" s="3">
        <v>13.154461093240037</v>
      </c>
      <c r="I31" s="3">
        <v>0.15871037440400637</v>
      </c>
      <c r="J31" s="3">
        <v>0.11099989375494924</v>
      </c>
      <c r="K31" s="3">
        <v>7.405835016667929</v>
      </c>
    </row>
    <row r="32" spans="1:14">
      <c r="A32" s="4" t="s">
        <v>16</v>
      </c>
      <c r="B32" s="3">
        <v>1.5471854115887826</v>
      </c>
      <c r="C32" s="3">
        <v>8.1582455248826875</v>
      </c>
      <c r="D32" s="3">
        <v>18.644176244878857</v>
      </c>
      <c r="E32" s="3">
        <v>48.365331718390152</v>
      </c>
      <c r="F32" s="3"/>
      <c r="G32" s="3">
        <v>9.4725637444211169E-2</v>
      </c>
      <c r="H32" s="3">
        <v>17.025946605206915</v>
      </c>
      <c r="I32" s="3">
        <v>0.28713708850276509</v>
      </c>
      <c r="J32" s="3">
        <v>7.696458042342158E-2</v>
      </c>
      <c r="K32" s="3">
        <v>4.8862641314972262</v>
      </c>
    </row>
    <row r="33" spans="1:11">
      <c r="A33" s="4" t="s">
        <v>17</v>
      </c>
      <c r="B33" s="3">
        <v>1.0531679129034976</v>
      </c>
      <c r="C33" s="3">
        <v>9.5131548974769906</v>
      </c>
      <c r="D33" s="3">
        <v>16.76952141016077</v>
      </c>
      <c r="E33" s="3">
        <v>48.414049770616423</v>
      </c>
      <c r="F33" s="3"/>
      <c r="G33" s="3">
        <v>7.1267001625048704E-2</v>
      </c>
      <c r="H33" s="3">
        <v>17.470313592807081</v>
      </c>
      <c r="I33" s="3">
        <v>0.26626143662691815</v>
      </c>
      <c r="J33" s="3">
        <v>9.4032849366383717E-2</v>
      </c>
      <c r="K33" s="3">
        <v>5.5162638896721736</v>
      </c>
    </row>
    <row r="34" spans="1:11">
      <c r="A34" s="4" t="s">
        <v>18</v>
      </c>
      <c r="B34" s="3">
        <v>1.2382268886340366</v>
      </c>
      <c r="C34" s="3">
        <v>9.9964656697043903</v>
      </c>
      <c r="D34" s="3">
        <v>15.044008424900419</v>
      </c>
      <c r="E34" s="3">
        <v>49.620722266000506</v>
      </c>
      <c r="F34" s="3"/>
      <c r="G34" s="3">
        <v>8.1685120569582451E-2</v>
      </c>
      <c r="H34" s="3">
        <v>18.010572925585983</v>
      </c>
      <c r="I34" s="3">
        <v>0.38053312265342076</v>
      </c>
      <c r="J34" s="3">
        <v>0.11854304082658917</v>
      </c>
      <c r="K34" s="3">
        <v>5.8982634011280215</v>
      </c>
    </row>
    <row r="35" spans="1:11">
      <c r="A35" s="4" t="s">
        <v>19</v>
      </c>
      <c r="B35" s="3">
        <v>2.5922641374207278</v>
      </c>
      <c r="C35" s="3">
        <v>7.1214338118789975</v>
      </c>
      <c r="D35" s="3">
        <v>18.013610431303977</v>
      </c>
      <c r="E35" s="3">
        <v>48.250533867677703</v>
      </c>
      <c r="F35" s="3"/>
      <c r="G35" s="3">
        <v>0.14293429414885481</v>
      </c>
      <c r="H35" s="3">
        <v>15.452461242269393</v>
      </c>
      <c r="I35" s="3">
        <v>0.36949001208547505</v>
      </c>
      <c r="J35" s="3">
        <v>0.1030682665291062</v>
      </c>
      <c r="K35" s="3">
        <v>5.5306820756373209</v>
      </c>
    </row>
    <row r="36" spans="1:1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4" t="s">
        <v>21</v>
      </c>
      <c r="B37" s="3">
        <v>1.956367520564519</v>
      </c>
      <c r="C37" s="3">
        <v>8.5599591315003476</v>
      </c>
      <c r="D37" s="3">
        <v>19.509196547688145</v>
      </c>
      <c r="E37" s="3">
        <v>46.575361220560367</v>
      </c>
      <c r="F37" s="3"/>
      <c r="G37" s="3">
        <v>9.7283317780433573E-2</v>
      </c>
      <c r="H37" s="3">
        <v>14.35609920485858</v>
      </c>
      <c r="I37" s="3">
        <v>0.28114878838545299</v>
      </c>
      <c r="J37" s="3">
        <v>0.10603881638067257</v>
      </c>
      <c r="K37" s="3">
        <v>6.4138891412639838</v>
      </c>
    </row>
    <row r="38" spans="1:1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1" t="s">
        <v>25</v>
      </c>
      <c r="B39" s="1" t="s">
        <v>28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28</v>
      </c>
      <c r="I39" s="1" t="s">
        <v>28</v>
      </c>
      <c r="J39" s="1" t="s">
        <v>28</v>
      </c>
      <c r="K39" s="1" t="s">
        <v>28</v>
      </c>
    </row>
    <row r="40" spans="1:11">
      <c r="A40" s="4" t="s">
        <v>13</v>
      </c>
      <c r="B40" s="3">
        <f t="shared" ref="B40:E45" si="1">((B6-B30)/B6)*100</f>
        <v>-14.007409524485551</v>
      </c>
      <c r="C40" s="3">
        <f t="shared" si="1"/>
        <v>1.1350368301114793</v>
      </c>
      <c r="D40" s="3">
        <f t="shared" si="1"/>
        <v>-2.4957857757029664</v>
      </c>
      <c r="E40" s="3">
        <f t="shared" si="1"/>
        <v>-4.7021994469184865</v>
      </c>
      <c r="F40" s="3"/>
      <c r="G40" s="3">
        <f t="shared" ref="G40:K45" si="2">((G6-G30)/G6)*100</f>
        <v>-142.71725557418705</v>
      </c>
      <c r="H40" s="3">
        <f t="shared" si="2"/>
        <v>2.4276658348680256</v>
      </c>
      <c r="I40" s="3">
        <f t="shared" si="2"/>
        <v>7.7591316367554617</v>
      </c>
      <c r="J40" s="3">
        <f t="shared" si="2"/>
        <v>6.1639885279622098</v>
      </c>
      <c r="K40" s="3">
        <f t="shared" si="2"/>
        <v>0.82756212182505606</v>
      </c>
    </row>
    <row r="41" spans="1:11">
      <c r="A41" s="4" t="s">
        <v>15</v>
      </c>
      <c r="B41" s="3">
        <f t="shared" si="1"/>
        <v>-57.73577298940652</v>
      </c>
      <c r="C41" s="3">
        <f t="shared" si="1"/>
        <v>-1.7389114959973724</v>
      </c>
      <c r="D41" s="3">
        <f t="shared" si="1"/>
        <v>1.4297439081645686</v>
      </c>
      <c r="E41" s="3">
        <f t="shared" si="1"/>
        <v>-3.9714683642812854</v>
      </c>
      <c r="F41" s="3"/>
      <c r="G41" s="3">
        <f t="shared" si="2"/>
        <v>-279.13331200262127</v>
      </c>
      <c r="H41" s="3">
        <f t="shared" si="2"/>
        <v>-0.20614206347058592</v>
      </c>
      <c r="I41" s="3">
        <f t="shared" si="2"/>
        <v>8.9441340195029468</v>
      </c>
      <c r="J41" s="3">
        <f t="shared" si="2"/>
        <v>4.8844098072414344</v>
      </c>
      <c r="K41" s="3">
        <f t="shared" si="2"/>
        <v>1.5443363910139758</v>
      </c>
    </row>
    <row r="42" spans="1:11">
      <c r="A42" s="4" t="s">
        <v>16</v>
      </c>
      <c r="B42" s="3">
        <f t="shared" si="1"/>
        <v>7.2097030353375047</v>
      </c>
      <c r="C42" s="3">
        <f t="shared" si="1"/>
        <v>0.10719327926181352</v>
      </c>
      <c r="D42" s="3">
        <f t="shared" si="1"/>
        <v>-0.18364451842481019</v>
      </c>
      <c r="E42" s="3">
        <f t="shared" si="1"/>
        <v>-2.4196662164385958</v>
      </c>
      <c r="F42" s="3"/>
      <c r="G42" s="3">
        <f t="shared" si="2"/>
        <v>-645.87116097804062</v>
      </c>
      <c r="H42" s="3">
        <f t="shared" si="2"/>
        <v>0.70134137472492608</v>
      </c>
      <c r="I42" s="3">
        <f t="shared" si="2"/>
        <v>8.2922106346965503</v>
      </c>
      <c r="J42" s="3">
        <f t="shared" si="2"/>
        <v>11.146870903461583</v>
      </c>
      <c r="K42" s="3">
        <f t="shared" si="2"/>
        <v>-2.5448925812639347</v>
      </c>
    </row>
    <row r="43" spans="1:11">
      <c r="A43" s="4" t="s">
        <v>17</v>
      </c>
      <c r="B43" s="3">
        <f t="shared" si="1"/>
        <v>-8.3171770959063647</v>
      </c>
      <c r="C43" s="3">
        <f t="shared" si="1"/>
        <v>1.8554121791293614</v>
      </c>
      <c r="D43" s="3">
        <f t="shared" si="1"/>
        <v>-2.2531793302486087</v>
      </c>
      <c r="E43" s="3">
        <f t="shared" si="1"/>
        <v>-4.4372965290423387</v>
      </c>
      <c r="F43" s="3"/>
      <c r="G43" s="3">
        <f t="shared" si="2"/>
        <v>-498.88236659704785</v>
      </c>
      <c r="H43" s="3">
        <f t="shared" si="2"/>
        <v>3.8306657814673359</v>
      </c>
      <c r="I43" s="3">
        <f t="shared" si="2"/>
        <v>9.9555506841670169</v>
      </c>
      <c r="J43" s="3">
        <f t="shared" si="2"/>
        <v>10.188300509662163</v>
      </c>
      <c r="K43" s="3">
        <f t="shared" si="2"/>
        <v>2.3324382140195836</v>
      </c>
    </row>
    <row r="44" spans="1:11">
      <c r="A44" s="4" t="s">
        <v>18</v>
      </c>
      <c r="B44" s="3">
        <f t="shared" si="1"/>
        <v>-19.722203397054532</v>
      </c>
      <c r="C44" s="3">
        <f t="shared" si="1"/>
        <v>-1.6107508609919816</v>
      </c>
      <c r="D44" s="3">
        <f t="shared" si="1"/>
        <v>0.96110319354562757</v>
      </c>
      <c r="E44" s="3">
        <f t="shared" si="1"/>
        <v>-1.8588084745633866</v>
      </c>
      <c r="F44" s="3"/>
      <c r="G44" s="3">
        <f t="shared" si="2"/>
        <v>-518.8266709816852</v>
      </c>
      <c r="H44" s="3">
        <f t="shared" si="2"/>
        <v>-0.55480886588271838</v>
      </c>
      <c r="I44" s="3">
        <f t="shared" si="2"/>
        <v>1.4418226745866967</v>
      </c>
      <c r="J44" s="3">
        <f t="shared" si="2"/>
        <v>1.7870415686916548</v>
      </c>
      <c r="K44" s="3">
        <f t="shared" si="2"/>
        <v>-0.15730007009715172</v>
      </c>
    </row>
    <row r="45" spans="1:11">
      <c r="A45" s="4" t="s">
        <v>19</v>
      </c>
      <c r="B45" s="3">
        <f t="shared" si="1"/>
        <v>-2.7392005001972763</v>
      </c>
      <c r="C45" s="3">
        <f t="shared" si="1"/>
        <v>-0.94165573180719742</v>
      </c>
      <c r="D45" s="3">
        <f t="shared" si="1"/>
        <v>0.42227511716983163</v>
      </c>
      <c r="E45" s="3">
        <f t="shared" si="1"/>
        <v>-1.2802816666408563</v>
      </c>
      <c r="F45" s="3"/>
      <c r="G45" s="3">
        <f t="shared" si="2"/>
        <v>-122.29283693445538</v>
      </c>
      <c r="H45" s="3">
        <f t="shared" si="2"/>
        <v>0.13532098782818505</v>
      </c>
      <c r="I45" s="3">
        <f t="shared" si="2"/>
        <v>2.586340077649611</v>
      </c>
      <c r="J45" s="3">
        <f t="shared" si="2"/>
        <v>-1.0473201265747074</v>
      </c>
      <c r="K45" s="3">
        <f t="shared" si="2"/>
        <v>-1.6856421334311618</v>
      </c>
    </row>
    <row r="46" spans="1:1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4" t="s">
        <v>21</v>
      </c>
      <c r="B47" s="3">
        <f>((B13-B37)/B13)*100</f>
        <v>-0.38831694193960004</v>
      </c>
      <c r="C47" s="3">
        <f>((C13-C37)/C13)*100</f>
        <v>0.94932733741786468</v>
      </c>
      <c r="D47" s="3">
        <f>((D13-D37)/D13)*100</f>
        <v>1.2192579863891402</v>
      </c>
      <c r="E47" s="3">
        <f>((E13-E37)/E13)*100</f>
        <v>-3.4919484012153794</v>
      </c>
      <c r="F47" s="3"/>
      <c r="G47" s="3">
        <f>((G13-G37)/G13)*100</f>
        <v>-307.04317062942914</v>
      </c>
      <c r="H47" s="3">
        <f>((H13-H37)/H13)*100</f>
        <v>0.60305746054489762</v>
      </c>
      <c r="I47" s="3">
        <f>((I13-I37)/I13)*100</f>
        <v>10.089930161351774</v>
      </c>
      <c r="J47" s="3">
        <f>((J13-J37)/J13)*100</f>
        <v>-0.60608764769694234</v>
      </c>
      <c r="K47" s="3">
        <f>((K13-K37)/K13)*100</f>
        <v>2.2123930284497084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Catriona Menzies</dc:creator>
  <cp:lastModifiedBy>Lorri Peters</cp:lastModifiedBy>
  <dcterms:created xsi:type="dcterms:W3CDTF">2017-07-28T23:19:54Z</dcterms:created>
  <dcterms:modified xsi:type="dcterms:W3CDTF">2020-03-30T21:29:08Z</dcterms:modified>
</cp:coreProperties>
</file>