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U:\Share\Oman-ICDP Project\Tables\Methods\"/>
    </mc:Choice>
  </mc:AlternateContent>
  <xr:revisionPtr revIDLastSave="0" documentId="13_ncr:1_{BA3B8FA8-35B2-4242-ACB8-0322EFF89DAE}" xr6:coauthVersionLast="36" xr6:coauthVersionMax="36" xr10:uidLastSave="{00000000-0000-0000-0000-000000000000}"/>
  <bookViews>
    <workbookView xWindow="0" yWindow="1220" windowWidth="23040" windowHeight="8720" xr2:uid="{00000000-000D-0000-FFFF-FFFF00000000}"/>
  </bookViews>
  <sheets>
    <sheet name="Methods T4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J42" i="1"/>
  <c r="J41" i="1"/>
  <c r="J40" i="1"/>
  <c r="J39" i="1"/>
  <c r="J38" i="1"/>
  <c r="J37" i="1"/>
  <c r="K6" i="1"/>
  <c r="I6" i="1"/>
  <c r="E6" i="1"/>
  <c r="C6" i="1"/>
  <c r="K5" i="1"/>
  <c r="I5" i="1"/>
  <c r="J5" i="1" s="1"/>
  <c r="E5" i="1"/>
  <c r="C5" i="1"/>
  <c r="D5" i="1" s="1"/>
  <c r="K3" i="1"/>
  <c r="E3" i="1"/>
  <c r="C7" i="1" l="1"/>
  <c r="E7" i="1"/>
  <c r="I7" i="1"/>
  <c r="K7" i="1"/>
</calcChain>
</file>

<file path=xl/sharedStrings.xml><?xml version="1.0" encoding="utf-8"?>
<sst xmlns="http://schemas.openxmlformats.org/spreadsheetml/2006/main" count="99" uniqueCount="52">
  <si>
    <t>SRM88b</t>
  </si>
  <si>
    <t>n=</t>
    <phoneticPr fontId="2"/>
  </si>
  <si>
    <t>JSD-2</t>
  </si>
  <si>
    <t>Reference value of 
IC (wt%)</t>
  </si>
  <si>
    <t>IC (wt%)</t>
    <phoneticPr fontId="2"/>
  </si>
  <si>
    <t>Error</t>
    <phoneticPr fontId="2"/>
  </si>
  <si>
    <t>CaCO3 (wt%)</t>
    <phoneticPr fontId="2"/>
  </si>
  <si>
    <t>Average</t>
    <phoneticPr fontId="2"/>
  </si>
  <si>
    <t>SD</t>
    <phoneticPr fontId="2"/>
  </si>
  <si>
    <t>RSD</t>
    <phoneticPr fontId="2"/>
  </si>
  <si>
    <t>Folder Name</t>
    <phoneticPr fontId="2"/>
  </si>
  <si>
    <t xml:space="preserve"> Sample Name</t>
    <phoneticPr fontId="2"/>
  </si>
  <si>
    <t>SRM88b-1806132_A4</t>
  </si>
  <si>
    <t>JSD-2-1</t>
  </si>
  <si>
    <t>SRM88b-1806132_A2</t>
  </si>
  <si>
    <t>JSD-2-2</t>
  </si>
  <si>
    <t>SRM88b-1806132_A3</t>
  </si>
  <si>
    <t>180815_2</t>
  </si>
  <si>
    <t>SRM88b-1806132_A5</t>
  </si>
  <si>
    <t>SRM88b-1806132_A6</t>
  </si>
  <si>
    <t>SRM88b-1806132_B1</t>
  </si>
  <si>
    <t>SRM88b-1806132_B2</t>
  </si>
  <si>
    <t>SRM88b-1806132_B3</t>
  </si>
  <si>
    <t>SRM88b-1806132_B4</t>
  </si>
  <si>
    <t>SRM88b-1806132_B5</t>
  </si>
  <si>
    <t>SRM88b-1806132_B6</t>
  </si>
  <si>
    <t>SRM88b-1806132_B7</t>
  </si>
  <si>
    <t>SRM88b-180613_2_C2</t>
  </si>
  <si>
    <t>SRM88b-180613_2_C3</t>
  </si>
  <si>
    <t>SRM88b-180613_2_C4</t>
  </si>
  <si>
    <t>SRM88b-1806132_C5</t>
  </si>
  <si>
    <t>SRM88b-1806132_C6</t>
  </si>
  <si>
    <t/>
  </si>
  <si>
    <t>180824_2</t>
  </si>
  <si>
    <t>SRM88b-1806132_D02</t>
  </si>
  <si>
    <t>SRM88b-1806132_D03</t>
  </si>
  <si>
    <t>SRM88b-1806132_D04</t>
  </si>
  <si>
    <t>SRM88b-1806141_A01</t>
  </si>
  <si>
    <t>SRM88b-1806141_A02</t>
  </si>
  <si>
    <t>SRM88b-1806141_A03</t>
  </si>
  <si>
    <t>SRM88b-1806141_A04</t>
  </si>
  <si>
    <t>SRM88b-1806141_A05</t>
  </si>
  <si>
    <t>SRM88b-1806141_A06</t>
  </si>
  <si>
    <t>SRM88b-1806141_B01</t>
  </si>
  <si>
    <t>SRM88b-1806141_B02</t>
  </si>
  <si>
    <t>SRM88b-1806141_B03</t>
  </si>
  <si>
    <t>SRM88b-1806141_B04</t>
  </si>
  <si>
    <t>SRM88b-1806141_B05</t>
  </si>
  <si>
    <t>SRM88b-1806141_B06</t>
  </si>
  <si>
    <t>SRM88b-1806141_C04</t>
  </si>
  <si>
    <t>SRM88b-1806141_C05</t>
  </si>
  <si>
    <t>Oman Methods Table T43. Carbonate QA/QC, Leg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</si>
</sst>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_ "/>
    <numFmt numFmtId="165" formatCode="0.0000_ "/>
    <numFmt numFmtId="166" formatCode="0.00_ "/>
    <numFmt numFmtId="167" formatCode="0.0"/>
  </numFmts>
  <fonts count="4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name val="Arial"/>
      <family val="2"/>
      <charset val="128"/>
    </font>
    <font>
      <sz val="12"/>
      <color theme="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166" fontId="3" fillId="0" borderId="9" xfId="0" applyNumberFormat="1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left" vertical="center"/>
    </xf>
    <xf numFmtId="10" fontId="3" fillId="0" borderId="1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66" fontId="3" fillId="0" borderId="7" xfId="0" applyNumberFormat="1" applyFont="1" applyBorder="1" applyAlignment="1">
      <alignment horizontal="left" vertical="center"/>
    </xf>
    <xf numFmtId="10" fontId="3" fillId="0" borderId="7" xfId="0" applyNumberFormat="1" applyFont="1" applyBorder="1" applyAlignment="1">
      <alignment horizontal="left" vertical="center"/>
    </xf>
    <xf numFmtId="167" fontId="3" fillId="0" borderId="7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2" fontId="3" fillId="0" borderId="7" xfId="0" applyNumberFormat="1" applyFont="1" applyBorder="1" applyAlignment="1">
      <alignment horizontal="left" vertical="center"/>
    </xf>
    <xf numFmtId="167" fontId="3" fillId="0" borderId="9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2" fontId="3" fillId="0" borderId="9" xfId="0" applyNumberFormat="1" applyFont="1" applyBorder="1" applyAlignment="1">
      <alignment horizontal="left" vertical="center"/>
    </xf>
    <xf numFmtId="167" fontId="3" fillId="0" borderId="13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workbookViewId="0">
      <selection activeCell="E2" sqref="E2"/>
    </sheetView>
  </sheetViews>
  <sheetFormatPr defaultColWidth="9.1796875" defaultRowHeight="15.5"/>
  <cols>
    <col min="1" max="1" width="12.453125" style="2" bestFit="1" customWidth="1"/>
    <col min="2" max="2" width="20.81640625" style="2" bestFit="1" customWidth="1"/>
    <col min="3" max="4" width="9.1796875" style="2"/>
    <col min="5" max="5" width="12.54296875" style="2" bestFit="1" customWidth="1"/>
    <col min="6" max="6" width="9.1796875" style="2"/>
    <col min="7" max="7" width="15.26953125" style="2" customWidth="1"/>
    <col min="8" max="8" width="16.453125" style="2" customWidth="1"/>
    <col min="9" max="9" width="15.1796875" style="2" customWidth="1"/>
    <col min="10" max="10" width="9.1796875" style="2"/>
    <col min="11" max="11" width="12.54296875" style="2" bestFit="1" customWidth="1"/>
    <col min="12" max="16384" width="9.1796875" style="2"/>
  </cols>
  <sheetData>
    <row r="1" spans="1:11">
      <c r="A1" s="2" t="s">
        <v>51</v>
      </c>
    </row>
    <row r="3" spans="1:11" ht="16" thickBot="1">
      <c r="A3" s="3"/>
      <c r="B3" s="4"/>
      <c r="C3" s="4" t="s">
        <v>0</v>
      </c>
      <c r="D3" s="27" t="s">
        <v>1</v>
      </c>
      <c r="E3" s="1">
        <f>COUNT(C10:C62)</f>
        <v>34</v>
      </c>
      <c r="F3" s="5"/>
      <c r="G3" s="3"/>
      <c r="H3" s="4"/>
      <c r="I3" s="4" t="s">
        <v>2</v>
      </c>
      <c r="J3" s="27" t="s">
        <v>1</v>
      </c>
      <c r="K3" s="1">
        <f>COUNT(I10:I66)</f>
        <v>23</v>
      </c>
    </row>
    <row r="4" spans="1:11" ht="16" thickTop="1">
      <c r="A4" s="28" t="s">
        <v>3</v>
      </c>
      <c r="B4" s="6"/>
      <c r="C4" s="7" t="s">
        <v>4</v>
      </c>
      <c r="D4" s="8" t="s">
        <v>5</v>
      </c>
      <c r="E4" s="7" t="s">
        <v>6</v>
      </c>
      <c r="F4" s="5"/>
      <c r="G4" s="28" t="s">
        <v>3</v>
      </c>
      <c r="H4" s="6"/>
      <c r="I4" s="7" t="s">
        <v>4</v>
      </c>
      <c r="J4" s="7" t="s">
        <v>5</v>
      </c>
      <c r="K4" s="7" t="s">
        <v>6</v>
      </c>
    </row>
    <row r="5" spans="1:11">
      <c r="A5" s="29"/>
      <c r="B5" s="9" t="s">
        <v>7</v>
      </c>
      <c r="C5" s="10">
        <f>AVERAGE(C10:C62)</f>
        <v>12.713517647058822</v>
      </c>
      <c r="D5" s="11">
        <f>(C5/A7)-1</f>
        <v>4.6240732563274101E-3</v>
      </c>
      <c r="E5" s="12">
        <f>AVERAGE(E10:E62)</f>
        <v>105.94174705882354</v>
      </c>
      <c r="F5" s="5"/>
      <c r="G5" s="29"/>
      <c r="H5" s="9" t="s">
        <v>7</v>
      </c>
      <c r="I5" s="13">
        <f>AVERAGE(I10:I66)</f>
        <v>0.14301739130434782</v>
      </c>
      <c r="J5" s="11">
        <f>(I5/G7)-1</f>
        <v>4.3922564265312491E-2</v>
      </c>
      <c r="K5" s="13">
        <f>AVERAGE(K10:K66)</f>
        <v>1.1917739130434781</v>
      </c>
    </row>
    <row r="6" spans="1:11">
      <c r="A6" s="30"/>
      <c r="B6" s="9" t="s">
        <v>8</v>
      </c>
      <c r="C6" s="13">
        <f>STDEV(C10:C62)</f>
        <v>0.21530336240050352</v>
      </c>
      <c r="D6" s="14"/>
      <c r="E6" s="12">
        <f>STDEV(E10:E62)</f>
        <v>1.7941170008864731</v>
      </c>
      <c r="F6" s="5"/>
      <c r="G6" s="30"/>
      <c r="H6" s="9" t="s">
        <v>8</v>
      </c>
      <c r="I6" s="13">
        <f>STDEV(I10:I66)</f>
        <v>3.3072444138055831E-3</v>
      </c>
      <c r="J6" s="14"/>
      <c r="K6" s="13">
        <f>STDEV(K10:K66)</f>
        <v>2.7551245102887215E-2</v>
      </c>
    </row>
    <row r="7" spans="1:11">
      <c r="A7" s="7">
        <v>12.654999999999999</v>
      </c>
      <c r="B7" s="9" t="s">
        <v>9</v>
      </c>
      <c r="C7" s="11">
        <f t="shared" ref="C7:E7" si="0">C6/C5</f>
        <v>1.6934995363011303E-2</v>
      </c>
      <c r="D7" s="15"/>
      <c r="E7" s="11">
        <f t="shared" si="0"/>
        <v>1.6934938781878878E-2</v>
      </c>
      <c r="F7" s="5"/>
      <c r="G7" s="9">
        <v>0.13700000000000001</v>
      </c>
      <c r="H7" s="9" t="s">
        <v>9</v>
      </c>
      <c r="I7" s="11">
        <f t="shared" ref="I7:K7" si="1">I6/I5</f>
        <v>2.3124770936197608E-2</v>
      </c>
      <c r="J7" s="15"/>
      <c r="K7" s="11">
        <f t="shared" si="1"/>
        <v>2.311784542466495E-2</v>
      </c>
    </row>
    <row r="8" spans="1:11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1" ht="16" thickBot="1">
      <c r="A9" s="17" t="s">
        <v>10</v>
      </c>
      <c r="B9" s="17" t="s">
        <v>11</v>
      </c>
      <c r="C9" s="17" t="s">
        <v>4</v>
      </c>
      <c r="D9" s="17" t="s">
        <v>5</v>
      </c>
      <c r="E9" s="17" t="s">
        <v>6</v>
      </c>
      <c r="F9" s="5"/>
      <c r="G9" s="17" t="s">
        <v>10</v>
      </c>
      <c r="H9" s="17" t="s">
        <v>11</v>
      </c>
      <c r="I9" s="17" t="s">
        <v>4</v>
      </c>
      <c r="J9" s="17" t="s">
        <v>5</v>
      </c>
      <c r="K9" s="17" t="s">
        <v>6</v>
      </c>
    </row>
    <row r="10" spans="1:11" ht="16" thickTop="1">
      <c r="A10" s="7">
        <v>180815</v>
      </c>
      <c r="B10" s="7" t="s">
        <v>12</v>
      </c>
      <c r="C10" s="18">
        <v>12.741400000000001</v>
      </c>
      <c r="D10" s="19"/>
      <c r="E10" s="20">
        <v>106.1741</v>
      </c>
      <c r="F10" s="5"/>
      <c r="G10" s="7">
        <v>180815</v>
      </c>
      <c r="H10" s="7" t="s">
        <v>13</v>
      </c>
      <c r="I10" s="21">
        <v>0.14510000000000001</v>
      </c>
      <c r="J10" s="19"/>
      <c r="K10" s="22">
        <v>1.2091000000000001</v>
      </c>
    </row>
    <row r="11" spans="1:11">
      <c r="A11" s="9">
        <v>180815</v>
      </c>
      <c r="B11" s="9" t="s">
        <v>14</v>
      </c>
      <c r="C11" s="12">
        <v>12.727600000000001</v>
      </c>
      <c r="D11" s="19">
        <v>5.7368629000396076E-3</v>
      </c>
      <c r="E11" s="23">
        <v>106.0591</v>
      </c>
      <c r="F11" s="5"/>
      <c r="G11" s="24">
        <v>180815</v>
      </c>
      <c r="H11" s="9" t="s">
        <v>15</v>
      </c>
      <c r="I11" s="10">
        <v>0.14149999999999999</v>
      </c>
      <c r="J11" s="19"/>
      <c r="K11" s="25">
        <v>1.1791</v>
      </c>
    </row>
    <row r="12" spans="1:11">
      <c r="A12" s="9">
        <v>180815</v>
      </c>
      <c r="B12" s="9" t="s">
        <v>16</v>
      </c>
      <c r="C12" s="12">
        <v>12.712400000000001</v>
      </c>
      <c r="D12" s="19">
        <v>4.5357566179375919E-3</v>
      </c>
      <c r="E12" s="23">
        <v>105.9324</v>
      </c>
      <c r="F12" s="5"/>
      <c r="G12" s="24" t="s">
        <v>17</v>
      </c>
      <c r="H12" s="9" t="s">
        <v>13</v>
      </c>
      <c r="I12" s="10">
        <v>0.1434</v>
      </c>
      <c r="J12" s="19">
        <v>4.6715328467153094E-2</v>
      </c>
      <c r="K12" s="25">
        <v>1.1950000000000001</v>
      </c>
    </row>
    <row r="13" spans="1:11">
      <c r="A13" s="24" t="s">
        <v>17</v>
      </c>
      <c r="B13" s="9" t="s">
        <v>18</v>
      </c>
      <c r="C13" s="12">
        <v>12.7455</v>
      </c>
      <c r="D13" s="19">
        <v>7.1513235875149128E-3</v>
      </c>
      <c r="E13" s="26">
        <v>106.20829999999999</v>
      </c>
      <c r="F13" s="5"/>
      <c r="G13" s="24" t="s">
        <v>17</v>
      </c>
      <c r="H13" s="9" t="s">
        <v>15</v>
      </c>
      <c r="I13" s="10">
        <v>0.1421</v>
      </c>
      <c r="J13" s="19">
        <v>3.7226277372262695E-2</v>
      </c>
      <c r="K13" s="25">
        <v>1.1840999999999999</v>
      </c>
    </row>
    <row r="14" spans="1:11">
      <c r="A14" s="24" t="s">
        <v>17</v>
      </c>
      <c r="B14" s="9" t="s">
        <v>19</v>
      </c>
      <c r="C14" s="12">
        <v>12.792400000000001</v>
      </c>
      <c r="D14" s="19">
        <v>1.0857368629000552E-2</v>
      </c>
      <c r="E14" s="26">
        <v>106.59910000000001</v>
      </c>
      <c r="F14" s="5"/>
      <c r="G14" s="24">
        <v>180817</v>
      </c>
      <c r="H14" s="9" t="s">
        <v>13</v>
      </c>
      <c r="I14" s="10">
        <v>0.14149999999999999</v>
      </c>
      <c r="J14" s="19">
        <v>3.2846715328467058E-2</v>
      </c>
      <c r="K14" s="25">
        <v>1.1791</v>
      </c>
    </row>
    <row r="15" spans="1:11">
      <c r="A15" s="24" t="s">
        <v>17</v>
      </c>
      <c r="B15" s="9" t="s">
        <v>20</v>
      </c>
      <c r="C15" s="12">
        <v>12.732900000000001</v>
      </c>
      <c r="D15" s="19">
        <v>6.1556696957725254E-3</v>
      </c>
      <c r="E15" s="26">
        <v>106.1033</v>
      </c>
      <c r="F15" s="5"/>
      <c r="G15" s="24">
        <v>180817</v>
      </c>
      <c r="H15" s="9" t="s">
        <v>15</v>
      </c>
      <c r="I15" s="10">
        <v>0.1419</v>
      </c>
      <c r="J15" s="19">
        <v>3.5766423357664223E-2</v>
      </c>
      <c r="K15" s="25">
        <v>1.1825000000000001</v>
      </c>
    </row>
    <row r="16" spans="1:11">
      <c r="A16" s="24">
        <v>180817</v>
      </c>
      <c r="B16" s="9" t="s">
        <v>21</v>
      </c>
      <c r="C16" s="12">
        <v>12.767899999999999</v>
      </c>
      <c r="D16" s="19">
        <v>8.921374950612293E-3</v>
      </c>
      <c r="E16" s="26">
        <v>106.39490000000001</v>
      </c>
      <c r="F16" s="5"/>
      <c r="G16" s="24">
        <v>180818</v>
      </c>
      <c r="H16" s="9" t="s">
        <v>13</v>
      </c>
      <c r="I16" s="10">
        <v>0.1464</v>
      </c>
      <c r="J16" s="19">
        <v>6.8613138686131281E-2</v>
      </c>
      <c r="K16" s="25">
        <v>1.22</v>
      </c>
    </row>
    <row r="17" spans="1:11">
      <c r="A17" s="24">
        <v>180817</v>
      </c>
      <c r="B17" s="9" t="s">
        <v>22</v>
      </c>
      <c r="C17" s="12">
        <v>12.7484</v>
      </c>
      <c r="D17" s="19">
        <v>7.3804820229159684E-3</v>
      </c>
      <c r="E17" s="26">
        <v>106.2324</v>
      </c>
      <c r="F17" s="5"/>
      <c r="G17" s="24">
        <v>180818</v>
      </c>
      <c r="H17" s="9" t="s">
        <v>15</v>
      </c>
      <c r="I17" s="10">
        <v>0.1484</v>
      </c>
      <c r="J17" s="19">
        <v>8.3211678832116664E-2</v>
      </c>
      <c r="K17" s="25">
        <v>1.2365999999999999</v>
      </c>
    </row>
    <row r="18" spans="1:11">
      <c r="A18" s="24">
        <v>180817</v>
      </c>
      <c r="B18" s="9" t="s">
        <v>23</v>
      </c>
      <c r="C18" s="12">
        <v>12.7438</v>
      </c>
      <c r="D18" s="19">
        <v>7.0169893322797883E-3</v>
      </c>
      <c r="E18" s="26">
        <v>106.19410000000001</v>
      </c>
      <c r="F18" s="5"/>
      <c r="G18" s="24">
        <v>180820</v>
      </c>
      <c r="H18" s="9" t="s">
        <v>13</v>
      </c>
      <c r="I18" s="10">
        <v>0.1429</v>
      </c>
      <c r="J18" s="19">
        <v>4.3065693430656804E-2</v>
      </c>
      <c r="K18" s="25">
        <v>1.1908000000000001</v>
      </c>
    </row>
    <row r="19" spans="1:11">
      <c r="A19" s="24">
        <v>180818</v>
      </c>
      <c r="B19" s="9" t="s">
        <v>24</v>
      </c>
      <c r="C19" s="12">
        <v>12.750999999999999</v>
      </c>
      <c r="D19" s="19">
        <v>7.5859344132753748E-3</v>
      </c>
      <c r="E19" s="26">
        <v>106.25409999999999</v>
      </c>
      <c r="F19" s="5"/>
      <c r="G19" s="24">
        <v>180820</v>
      </c>
      <c r="H19" s="9" t="s">
        <v>15</v>
      </c>
      <c r="I19" s="10">
        <v>0.14180000000000001</v>
      </c>
      <c r="J19" s="19">
        <v>3.5036496350364876E-2</v>
      </c>
      <c r="K19" s="25">
        <v>1.1816</v>
      </c>
    </row>
    <row r="20" spans="1:11">
      <c r="A20" s="24">
        <v>180818</v>
      </c>
      <c r="B20" s="9" t="s">
        <v>25</v>
      </c>
      <c r="C20" s="12">
        <v>12.8393</v>
      </c>
      <c r="D20" s="19">
        <v>1.456341367048597E-2</v>
      </c>
      <c r="E20" s="26">
        <v>106.98990000000001</v>
      </c>
      <c r="F20" s="5"/>
      <c r="G20" s="24">
        <v>180824</v>
      </c>
      <c r="H20" s="9" t="s">
        <v>13</v>
      </c>
      <c r="I20" s="10">
        <v>0.14269999999999999</v>
      </c>
      <c r="J20" s="19">
        <v>4.1605839416058332E-2</v>
      </c>
      <c r="K20" s="25">
        <v>1.1891</v>
      </c>
    </row>
    <row r="21" spans="1:11">
      <c r="A21" s="24">
        <v>180818</v>
      </c>
      <c r="B21" s="9" t="s">
        <v>26</v>
      </c>
      <c r="C21" s="12">
        <v>12.7112</v>
      </c>
      <c r="D21" s="19">
        <v>4.4409324377716608E-3</v>
      </c>
      <c r="E21" s="26">
        <v>105.9224</v>
      </c>
      <c r="F21" s="5"/>
      <c r="G21" s="24">
        <v>180824</v>
      </c>
      <c r="H21" s="9" t="s">
        <v>15</v>
      </c>
      <c r="I21" s="10">
        <v>0.14169999999999999</v>
      </c>
      <c r="J21" s="19">
        <v>3.4306569343065529E-2</v>
      </c>
      <c r="K21" s="25">
        <v>1.1808000000000001</v>
      </c>
    </row>
    <row r="22" spans="1:11">
      <c r="A22" s="24">
        <v>180820</v>
      </c>
      <c r="B22" s="9" t="s">
        <v>27</v>
      </c>
      <c r="C22" s="12">
        <v>12.7882</v>
      </c>
      <c r="D22" s="19">
        <v>1.0525483998419682E-2</v>
      </c>
      <c r="E22" s="26">
        <v>106.5641</v>
      </c>
      <c r="F22" s="5"/>
      <c r="G22" s="24" t="s">
        <v>33</v>
      </c>
      <c r="H22" s="9" t="s">
        <v>15</v>
      </c>
      <c r="I22" s="10">
        <v>0.13869999999999999</v>
      </c>
      <c r="J22" s="19">
        <v>1.2408759124087343E-2</v>
      </c>
      <c r="K22" s="25">
        <v>1.1557999999999999</v>
      </c>
    </row>
    <row r="23" spans="1:11">
      <c r="A23" s="24">
        <v>180820</v>
      </c>
      <c r="B23" s="9" t="s">
        <v>28</v>
      </c>
      <c r="C23" s="12">
        <v>12.7767</v>
      </c>
      <c r="D23" s="19">
        <v>9.616752271829343E-3</v>
      </c>
      <c r="E23" s="26">
        <v>106.4682</v>
      </c>
      <c r="F23" s="5"/>
      <c r="G23" s="24">
        <v>180827</v>
      </c>
      <c r="H23" s="9" t="s">
        <v>13</v>
      </c>
      <c r="I23" s="10">
        <v>0.14219999999999999</v>
      </c>
      <c r="J23" s="19">
        <v>3.795620437956182E-2</v>
      </c>
      <c r="K23" s="25">
        <v>1.1850000000000001</v>
      </c>
    </row>
    <row r="24" spans="1:11">
      <c r="A24" s="24">
        <v>180820</v>
      </c>
      <c r="B24" s="9" t="s">
        <v>29</v>
      </c>
      <c r="C24" s="12">
        <v>12.738300000000001</v>
      </c>
      <c r="D24" s="19">
        <v>6.5823785065193263E-3</v>
      </c>
      <c r="E24" s="26">
        <v>106.14830000000001</v>
      </c>
      <c r="F24" s="5"/>
      <c r="G24" s="24">
        <v>180827</v>
      </c>
      <c r="H24" s="9" t="s">
        <v>15</v>
      </c>
      <c r="I24" s="10">
        <v>0.1406</v>
      </c>
      <c r="J24" s="19">
        <v>2.6277372262773602E-2</v>
      </c>
      <c r="K24" s="25">
        <v>1.1716</v>
      </c>
    </row>
    <row r="25" spans="1:11">
      <c r="A25" s="24">
        <v>180824</v>
      </c>
      <c r="B25" s="9" t="s">
        <v>30</v>
      </c>
      <c r="C25" s="12">
        <v>12.749000000000001</v>
      </c>
      <c r="D25" s="19">
        <v>7.427894112998823E-3</v>
      </c>
      <c r="E25" s="26">
        <v>106.23739999999999</v>
      </c>
      <c r="F25" s="5"/>
      <c r="G25" s="24">
        <v>180828</v>
      </c>
      <c r="H25" s="9" t="s">
        <v>13</v>
      </c>
      <c r="I25" s="10">
        <v>0.14660000000000001</v>
      </c>
      <c r="J25" s="19">
        <v>7.0072992700729975E-2</v>
      </c>
      <c r="K25" s="25">
        <v>1.2216</v>
      </c>
    </row>
    <row r="26" spans="1:11">
      <c r="A26" s="24">
        <v>180824</v>
      </c>
      <c r="B26" s="9" t="s">
        <v>31</v>
      </c>
      <c r="C26" s="12">
        <v>12.7029</v>
      </c>
      <c r="D26" s="19">
        <v>3.7850651916238043E-3</v>
      </c>
      <c r="E26" s="26">
        <v>105.8533</v>
      </c>
      <c r="F26" s="5"/>
      <c r="G26" s="24">
        <v>180828</v>
      </c>
      <c r="H26" s="9" t="s">
        <v>15</v>
      </c>
      <c r="I26" s="10">
        <v>0.14130000000000001</v>
      </c>
      <c r="J26" s="19">
        <v>3.1386861313868586E-2</v>
      </c>
      <c r="K26" s="25">
        <v>1.1775</v>
      </c>
    </row>
    <row r="27" spans="1:11">
      <c r="A27" s="24" t="s">
        <v>33</v>
      </c>
      <c r="B27" s="9" t="s">
        <v>34</v>
      </c>
      <c r="C27" s="10">
        <v>13.8064</v>
      </c>
      <c r="D27" s="19">
        <v>9.0983800869221643E-2</v>
      </c>
      <c r="E27" s="26">
        <v>115.0487</v>
      </c>
      <c r="F27" s="5"/>
      <c r="G27" s="24">
        <v>180830</v>
      </c>
      <c r="H27" s="9" t="s">
        <v>13</v>
      </c>
      <c r="I27" s="10">
        <v>0.1535</v>
      </c>
      <c r="J27" s="19">
        <v>0.12043795620437936</v>
      </c>
      <c r="K27" s="25">
        <v>1.2790999999999999</v>
      </c>
    </row>
    <row r="28" spans="1:11">
      <c r="A28" s="24" t="s">
        <v>33</v>
      </c>
      <c r="B28" s="9" t="s">
        <v>35</v>
      </c>
      <c r="C28" s="10">
        <v>12.622199999999999</v>
      </c>
      <c r="D28" s="19">
        <v>-2.5918609245357827E-3</v>
      </c>
      <c r="E28" s="26">
        <v>105.1808</v>
      </c>
      <c r="F28" s="5"/>
      <c r="G28" s="24">
        <v>180830</v>
      </c>
      <c r="H28" s="9" t="s">
        <v>15</v>
      </c>
      <c r="I28" s="10">
        <v>0.14069999999999999</v>
      </c>
      <c r="J28" s="19">
        <v>2.7007299270072949E-2</v>
      </c>
      <c r="K28" s="25">
        <v>1.1725000000000001</v>
      </c>
    </row>
    <row r="29" spans="1:11">
      <c r="A29" s="24" t="s">
        <v>33</v>
      </c>
      <c r="B29" s="9" t="s">
        <v>36</v>
      </c>
      <c r="C29" s="10">
        <v>12.613099999999999</v>
      </c>
      <c r="D29" s="19">
        <v>-3.3109442907941489E-3</v>
      </c>
      <c r="E29" s="26">
        <v>105.105</v>
      </c>
      <c r="F29" s="5"/>
      <c r="G29" s="24">
        <v>180901</v>
      </c>
      <c r="H29" s="9" t="s">
        <v>13</v>
      </c>
      <c r="I29" s="10">
        <v>0.1429</v>
      </c>
      <c r="J29" s="19">
        <v>4.3065693430656804E-2</v>
      </c>
      <c r="K29" s="25">
        <v>1.1908000000000001</v>
      </c>
    </row>
    <row r="30" spans="1:11">
      <c r="A30" s="24">
        <v>180827</v>
      </c>
      <c r="B30" s="9" t="s">
        <v>37</v>
      </c>
      <c r="C30" s="10">
        <v>12.379799999999999</v>
      </c>
      <c r="D30" s="19">
        <v>-2.1746345318056082E-2</v>
      </c>
      <c r="E30" s="26">
        <v>103.1609</v>
      </c>
      <c r="F30" s="5"/>
      <c r="G30" s="24">
        <v>180901</v>
      </c>
      <c r="H30" s="9" t="s">
        <v>15</v>
      </c>
      <c r="I30" s="10">
        <v>0.1389</v>
      </c>
      <c r="J30" s="19">
        <v>1.3868613138686037E-2</v>
      </c>
      <c r="K30" s="25">
        <v>1.1575</v>
      </c>
    </row>
    <row r="31" spans="1:11">
      <c r="A31" s="24">
        <v>180827</v>
      </c>
      <c r="B31" s="9" t="s">
        <v>38</v>
      </c>
      <c r="C31" s="10">
        <v>12.483700000000001</v>
      </c>
      <c r="D31" s="19">
        <v>-1.3536151718688161E-2</v>
      </c>
      <c r="E31" s="26">
        <v>104.02670000000001</v>
      </c>
      <c r="F31" s="5"/>
      <c r="G31" s="24">
        <v>180902</v>
      </c>
      <c r="H31" s="9" t="s">
        <v>13</v>
      </c>
      <c r="I31" s="10">
        <v>0.1447</v>
      </c>
      <c r="J31" s="19">
        <v>5.6204379562043716E-2</v>
      </c>
      <c r="K31" s="25">
        <v>1.2058</v>
      </c>
    </row>
    <row r="32" spans="1:11">
      <c r="A32" s="24">
        <v>180827</v>
      </c>
      <c r="B32" s="9" t="s">
        <v>39</v>
      </c>
      <c r="C32" s="10">
        <v>12.502700000000001</v>
      </c>
      <c r="D32" s="19">
        <v>-1.2034768866060697E-2</v>
      </c>
      <c r="E32" s="26">
        <v>104.185</v>
      </c>
      <c r="F32" s="5"/>
      <c r="G32" s="24">
        <v>180902</v>
      </c>
      <c r="H32" s="9" t="s">
        <v>15</v>
      </c>
      <c r="I32" s="10">
        <v>0.1399</v>
      </c>
      <c r="J32" s="19">
        <v>2.1167883211678618E-2</v>
      </c>
      <c r="K32" s="25">
        <v>1.1657999999999999</v>
      </c>
    </row>
    <row r="33" spans="1:11">
      <c r="A33" s="24">
        <v>180828</v>
      </c>
      <c r="B33" s="9" t="s">
        <v>40</v>
      </c>
      <c r="C33" s="10">
        <v>12.663500000000001</v>
      </c>
      <c r="D33" s="19">
        <v>6.7167127617562272E-4</v>
      </c>
      <c r="E33" s="26">
        <v>105.5249</v>
      </c>
      <c r="F33" s="5"/>
      <c r="G33" s="24"/>
      <c r="H33" s="9"/>
      <c r="I33" s="10"/>
      <c r="J33" s="19" t="s">
        <v>32</v>
      </c>
      <c r="K33" s="25"/>
    </row>
    <row r="34" spans="1:11">
      <c r="A34" s="24">
        <v>180828</v>
      </c>
      <c r="B34" s="9" t="s">
        <v>41</v>
      </c>
      <c r="C34" s="10">
        <v>12.6442</v>
      </c>
      <c r="D34" s="19">
        <v>-8.5341762149349076E-4</v>
      </c>
      <c r="E34" s="26">
        <v>105.36409999999999</v>
      </c>
      <c r="F34" s="5"/>
      <c r="G34" s="24"/>
      <c r="H34" s="9"/>
      <c r="I34" s="10"/>
      <c r="J34" s="19" t="s">
        <v>32</v>
      </c>
      <c r="K34" s="25"/>
    </row>
    <row r="35" spans="1:11">
      <c r="A35" s="24">
        <v>180828</v>
      </c>
      <c r="B35" s="9" t="s">
        <v>42</v>
      </c>
      <c r="C35" s="10">
        <v>12.6091</v>
      </c>
      <c r="D35" s="19">
        <v>-3.6270248913472525E-3</v>
      </c>
      <c r="E35" s="26">
        <v>105.0716</v>
      </c>
      <c r="F35" s="5"/>
      <c r="G35" s="24"/>
      <c r="H35" s="9"/>
      <c r="I35" s="10"/>
      <c r="J35" s="19" t="s">
        <v>32</v>
      </c>
      <c r="K35" s="25"/>
    </row>
    <row r="36" spans="1:11">
      <c r="A36" s="24">
        <v>180830</v>
      </c>
      <c r="B36" s="9" t="s">
        <v>43</v>
      </c>
      <c r="C36" s="10">
        <v>12.5768</v>
      </c>
      <c r="D36" s="19">
        <v>-6.1793757408138417E-3</v>
      </c>
      <c r="E36" s="26">
        <v>104.80249999999999</v>
      </c>
      <c r="F36" s="5"/>
      <c r="G36" s="24"/>
      <c r="H36" s="9"/>
      <c r="I36" s="10"/>
      <c r="J36" s="19" t="s">
        <v>32</v>
      </c>
      <c r="K36" s="25"/>
    </row>
    <row r="37" spans="1:11">
      <c r="A37" s="24">
        <v>180830</v>
      </c>
      <c r="B37" s="9" t="s">
        <v>44</v>
      </c>
      <c r="C37" s="10">
        <v>12.6439</v>
      </c>
      <c r="D37" s="19">
        <v>-8.7712366653491802E-4</v>
      </c>
      <c r="E37" s="26">
        <v>105.3616</v>
      </c>
      <c r="F37" s="5"/>
      <c r="G37" s="24"/>
      <c r="H37" s="9"/>
      <c r="I37" s="10"/>
      <c r="J37" s="19" t="str">
        <f t="shared" ref="J37:J43" si="2">IF(I37="","",(I37/G$9)-1)</f>
        <v/>
      </c>
      <c r="K37" s="25"/>
    </row>
    <row r="38" spans="1:11">
      <c r="A38" s="24">
        <v>180830</v>
      </c>
      <c r="B38" s="9" t="s">
        <v>45</v>
      </c>
      <c r="C38" s="10">
        <v>12.680099999999999</v>
      </c>
      <c r="D38" s="19">
        <v>1.9834057684708917E-3</v>
      </c>
      <c r="E38" s="26">
        <v>105.66330000000001</v>
      </c>
      <c r="F38" s="5"/>
      <c r="G38" s="24"/>
      <c r="H38" s="9"/>
      <c r="I38" s="10"/>
      <c r="J38" s="19" t="str">
        <f t="shared" si="2"/>
        <v/>
      </c>
      <c r="K38" s="25"/>
    </row>
    <row r="39" spans="1:11">
      <c r="A39" s="24">
        <v>180901</v>
      </c>
      <c r="B39" s="9" t="s">
        <v>46</v>
      </c>
      <c r="C39" s="10">
        <v>12.6425</v>
      </c>
      <c r="D39" s="19">
        <v>-9.8775187672850429E-4</v>
      </c>
      <c r="E39" s="26">
        <v>105.35</v>
      </c>
      <c r="F39" s="5"/>
      <c r="G39" s="24"/>
      <c r="H39" s="9"/>
      <c r="I39" s="10"/>
      <c r="J39" s="19" t="str">
        <f t="shared" si="2"/>
        <v/>
      </c>
      <c r="K39" s="25"/>
    </row>
    <row r="40" spans="1:11">
      <c r="A40" s="24">
        <v>180901</v>
      </c>
      <c r="B40" s="9" t="s">
        <v>47</v>
      </c>
      <c r="C40" s="10">
        <v>12.6889</v>
      </c>
      <c r="D40" s="19">
        <v>2.6787830896879417E-3</v>
      </c>
      <c r="E40" s="26">
        <v>105.7366</v>
      </c>
      <c r="F40" s="5"/>
      <c r="G40" s="24"/>
      <c r="H40" s="9"/>
      <c r="I40" s="10"/>
      <c r="J40" s="19" t="str">
        <f t="shared" si="2"/>
        <v/>
      </c>
      <c r="K40" s="25"/>
    </row>
    <row r="41" spans="1:11">
      <c r="A41" s="24">
        <v>180901</v>
      </c>
      <c r="B41" s="9" t="s">
        <v>48</v>
      </c>
      <c r="C41" s="10">
        <v>12.6675</v>
      </c>
      <c r="D41" s="19">
        <v>9.8775187672872633E-4</v>
      </c>
      <c r="E41" s="26">
        <v>105.5583</v>
      </c>
      <c r="F41" s="5"/>
      <c r="G41" s="24"/>
      <c r="H41" s="9"/>
      <c r="I41" s="10"/>
      <c r="J41" s="19" t="str">
        <f t="shared" si="2"/>
        <v/>
      </c>
      <c r="K41" s="25"/>
    </row>
    <row r="42" spans="1:11">
      <c r="A42" s="24">
        <v>180902</v>
      </c>
      <c r="B42" s="9" t="s">
        <v>49</v>
      </c>
      <c r="C42" s="10">
        <v>12.599500000000001</v>
      </c>
      <c r="D42" s="19">
        <v>-4.3856183326747011E-3</v>
      </c>
      <c r="E42" s="26">
        <v>104.99160000000001</v>
      </c>
      <c r="F42" s="5"/>
      <c r="G42" s="24"/>
      <c r="H42" s="9"/>
      <c r="I42" s="10"/>
      <c r="J42" s="19" t="str">
        <f t="shared" si="2"/>
        <v/>
      </c>
      <c r="K42" s="25"/>
    </row>
    <row r="43" spans="1:11">
      <c r="A43" s="24">
        <v>180902</v>
      </c>
      <c r="B43" s="9" t="s">
        <v>50</v>
      </c>
      <c r="C43" s="10">
        <v>12.6668</v>
      </c>
      <c r="D43" s="19">
        <v>9.3243777163176667E-4</v>
      </c>
      <c r="E43" s="26">
        <v>105.55240000000001</v>
      </c>
      <c r="F43" s="5"/>
      <c r="G43" s="24"/>
      <c r="H43" s="9"/>
      <c r="I43" s="10"/>
      <c r="J43" s="19" t="str">
        <f t="shared" si="2"/>
        <v/>
      </c>
      <c r="K43" s="25"/>
    </row>
    <row r="44" spans="1:11">
      <c r="F44" s="5"/>
    </row>
    <row r="45" spans="1:11">
      <c r="F45" s="5"/>
    </row>
    <row r="46" spans="1:11">
      <c r="F46" s="5"/>
    </row>
    <row r="47" spans="1:11">
      <c r="F47" s="5"/>
    </row>
    <row r="48" spans="1:11">
      <c r="F48" s="5"/>
    </row>
    <row r="49" spans="6:6">
      <c r="F49" s="5"/>
    </row>
    <row r="50" spans="6:6">
      <c r="F50" s="5"/>
    </row>
    <row r="51" spans="6:6">
      <c r="F51" s="5"/>
    </row>
    <row r="52" spans="6:6">
      <c r="F52" s="5"/>
    </row>
  </sheetData>
  <mergeCells count="2">
    <mergeCell ref="A4:A6"/>
    <mergeCell ref="G4:G6"/>
  </mergeCells>
  <phoneticPr fontId="1"/>
  <pageMargins left="0.25" right="0.25" top="0.75" bottom="0.75" header="0.3" footer="0.3"/>
  <pageSetup scale="9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Methods T43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Ryoko</dc:creator>
  <cp:lastModifiedBy>Lorri Peters</cp:lastModifiedBy>
  <cp:lastPrinted>2019-11-19T20:40:55Z</cp:lastPrinted>
  <dcterms:created xsi:type="dcterms:W3CDTF">2018-08-31T08:45:47Z</dcterms:created>
  <dcterms:modified xsi:type="dcterms:W3CDTF">2020-03-30T21:54:37Z</dcterms:modified>
</cp:coreProperties>
</file>