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__REPLACE Tables 4-23-21\DONE\"/>
    </mc:Choice>
  </mc:AlternateContent>
  <xr:revisionPtr revIDLastSave="0" documentId="8_{F1BBC488-E607-471E-9492-954153619864}" xr6:coauthVersionLast="36" xr6:coauthVersionMax="36" xr10:uidLastSave="{00000000-0000-0000-0000-000000000000}"/>
  <bookViews>
    <workbookView xWindow="0" yWindow="0" windowWidth="19200" windowHeight="6435" tabRatio="500" xr2:uid="{00000000-000D-0000-FFFF-FFFF00000000}"/>
  </bookViews>
  <sheets>
    <sheet name="Table GT3_T19" sheetId="1" r:id="rId1"/>
  </sheets>
  <externalReferences>
    <externalReference r:id="rId2"/>
    <externalReference r:id="rId3"/>
  </externalReferences>
  <definedNames>
    <definedName name="Lithology" localSheetId="0">[1]definitions_list_lookup!$J$3:$J$19</definedName>
    <definedName name="Lithology">[1]definitions_list_lookup!$J$3:$J$19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91" i="1" l="1"/>
  <c r="AP91" i="1"/>
  <c r="AO91" i="1"/>
  <c r="AN91" i="1"/>
  <c r="AM91" i="1"/>
  <c r="AL91" i="1"/>
  <c r="AB91" i="1"/>
  <c r="L91" i="1"/>
  <c r="AQ90" i="1"/>
  <c r="AP90" i="1"/>
  <c r="AO90" i="1"/>
  <c r="AN90" i="1"/>
  <c r="AM90" i="1"/>
  <c r="AL90" i="1"/>
  <c r="AB90" i="1"/>
  <c r="L90" i="1"/>
  <c r="AQ89" i="1"/>
  <c r="AP89" i="1"/>
  <c r="AO89" i="1"/>
  <c r="AN89" i="1"/>
  <c r="AM89" i="1"/>
  <c r="AL89" i="1"/>
  <c r="AB89" i="1"/>
  <c r="L89" i="1"/>
  <c r="AQ88" i="1"/>
  <c r="AP88" i="1"/>
  <c r="AO88" i="1"/>
  <c r="AN88" i="1"/>
  <c r="AM88" i="1"/>
  <c r="AL88" i="1"/>
  <c r="AB88" i="1"/>
  <c r="L88" i="1"/>
  <c r="G88" i="1"/>
  <c r="AQ87" i="1"/>
  <c r="AP87" i="1"/>
  <c r="AO87" i="1"/>
  <c r="AN87" i="1"/>
  <c r="AM87" i="1"/>
  <c r="AL87" i="1"/>
  <c r="AB87" i="1"/>
  <c r="L87" i="1"/>
  <c r="AQ86" i="1"/>
  <c r="AP86" i="1"/>
  <c r="AO86" i="1"/>
  <c r="AN86" i="1"/>
  <c r="AM86" i="1"/>
  <c r="AL86" i="1"/>
  <c r="AB86" i="1"/>
  <c r="L86" i="1"/>
  <c r="AQ85" i="1"/>
  <c r="AP85" i="1"/>
  <c r="AO85" i="1"/>
  <c r="AN85" i="1"/>
  <c r="AM85" i="1"/>
  <c r="AL85" i="1"/>
  <c r="AB85" i="1"/>
  <c r="L85" i="1"/>
  <c r="AQ84" i="1"/>
  <c r="AP84" i="1"/>
  <c r="AO84" i="1"/>
  <c r="AN84" i="1"/>
  <c r="AM84" i="1"/>
  <c r="AL84" i="1"/>
  <c r="AB84" i="1"/>
  <c r="L84" i="1"/>
  <c r="G84" i="1"/>
  <c r="AQ83" i="1"/>
  <c r="AP83" i="1"/>
  <c r="AO83" i="1"/>
  <c r="AN83" i="1"/>
  <c r="AM83" i="1"/>
  <c r="AL83" i="1"/>
  <c r="AB83" i="1"/>
  <c r="L83" i="1"/>
  <c r="AQ82" i="1"/>
  <c r="AP82" i="1"/>
  <c r="AO82" i="1"/>
  <c r="AN82" i="1"/>
  <c r="AM82" i="1"/>
  <c r="AL82" i="1"/>
  <c r="AB82" i="1"/>
  <c r="L82" i="1"/>
  <c r="G82" i="1"/>
  <c r="AQ81" i="1"/>
  <c r="AP81" i="1"/>
  <c r="AO81" i="1"/>
  <c r="AN81" i="1"/>
  <c r="AM81" i="1"/>
  <c r="AL81" i="1"/>
  <c r="AB81" i="1"/>
  <c r="L81" i="1"/>
  <c r="AQ80" i="1"/>
  <c r="AP80" i="1"/>
  <c r="AO80" i="1"/>
  <c r="AN80" i="1"/>
  <c r="AM80" i="1"/>
  <c r="AL80" i="1"/>
  <c r="AB80" i="1"/>
  <c r="L80" i="1"/>
  <c r="AQ79" i="1"/>
  <c r="AP79" i="1"/>
  <c r="AO79" i="1"/>
  <c r="AN79" i="1"/>
  <c r="AM79" i="1"/>
  <c r="AL79" i="1"/>
  <c r="AB79" i="1"/>
  <c r="L79" i="1"/>
  <c r="G79" i="1"/>
  <c r="AQ78" i="1"/>
  <c r="AP78" i="1"/>
  <c r="AO78" i="1"/>
  <c r="AN78" i="1"/>
  <c r="AM78" i="1"/>
  <c r="AL78" i="1"/>
  <c r="AB78" i="1"/>
  <c r="L78" i="1"/>
  <c r="AQ77" i="1"/>
  <c r="AP77" i="1"/>
  <c r="AO77" i="1"/>
  <c r="AN77" i="1"/>
  <c r="AM77" i="1"/>
  <c r="AL77" i="1"/>
  <c r="AB77" i="1"/>
  <c r="L77" i="1"/>
  <c r="G77" i="1"/>
  <c r="AQ76" i="1"/>
  <c r="AP76" i="1"/>
  <c r="AO76" i="1"/>
  <c r="AN76" i="1"/>
  <c r="AM76" i="1"/>
  <c r="AL76" i="1"/>
  <c r="AB76" i="1"/>
  <c r="L76" i="1"/>
  <c r="AQ75" i="1"/>
  <c r="AP75" i="1"/>
  <c r="AO75" i="1"/>
  <c r="AN75" i="1"/>
  <c r="AM75" i="1"/>
  <c r="AL75" i="1"/>
  <c r="AB75" i="1"/>
  <c r="L75" i="1"/>
  <c r="AQ74" i="1"/>
  <c r="AP74" i="1"/>
  <c r="AO74" i="1"/>
  <c r="AN74" i="1"/>
  <c r="AM74" i="1"/>
  <c r="AL74" i="1"/>
  <c r="AB74" i="1"/>
  <c r="L74" i="1"/>
  <c r="G74" i="1"/>
  <c r="AQ73" i="1"/>
  <c r="AP73" i="1"/>
  <c r="AO73" i="1"/>
  <c r="AN73" i="1"/>
  <c r="AM73" i="1"/>
  <c r="AL73" i="1"/>
  <c r="AB73" i="1"/>
  <c r="L73" i="1"/>
  <c r="AQ72" i="1"/>
  <c r="AP72" i="1"/>
  <c r="AO72" i="1"/>
  <c r="AN72" i="1"/>
  <c r="AM72" i="1"/>
  <c r="AL72" i="1"/>
  <c r="AB72" i="1"/>
  <c r="L72" i="1"/>
  <c r="AQ71" i="1"/>
  <c r="AP71" i="1"/>
  <c r="AO71" i="1"/>
  <c r="AN71" i="1"/>
  <c r="AM71" i="1"/>
  <c r="AL71" i="1"/>
  <c r="AB71" i="1"/>
  <c r="L71" i="1"/>
  <c r="G71" i="1"/>
  <c r="AQ70" i="1"/>
  <c r="AP70" i="1"/>
  <c r="AO70" i="1"/>
  <c r="AN70" i="1"/>
  <c r="AM70" i="1"/>
  <c r="AL70" i="1"/>
  <c r="AB70" i="1"/>
  <c r="L70" i="1"/>
  <c r="G70" i="1"/>
  <c r="AQ69" i="1"/>
  <c r="AP69" i="1"/>
  <c r="AO69" i="1"/>
  <c r="AN69" i="1"/>
  <c r="AM69" i="1"/>
  <c r="AL69" i="1"/>
  <c r="AB69" i="1"/>
  <c r="L69" i="1"/>
  <c r="G69" i="1"/>
  <c r="AQ68" i="1"/>
  <c r="AP68" i="1"/>
  <c r="AO68" i="1"/>
  <c r="AN68" i="1"/>
  <c r="AM68" i="1"/>
  <c r="AL68" i="1"/>
  <c r="AB68" i="1"/>
  <c r="L68" i="1"/>
  <c r="AQ67" i="1"/>
  <c r="AP67" i="1"/>
  <c r="AO67" i="1"/>
  <c r="AN67" i="1"/>
  <c r="AM67" i="1"/>
  <c r="AL67" i="1"/>
  <c r="AB67" i="1"/>
  <c r="L67" i="1"/>
  <c r="AQ66" i="1"/>
  <c r="AP66" i="1"/>
  <c r="AO66" i="1"/>
  <c r="AN66" i="1"/>
  <c r="AM66" i="1"/>
  <c r="AL66" i="1"/>
  <c r="AB66" i="1"/>
  <c r="L66" i="1"/>
  <c r="G66" i="1"/>
  <c r="AQ65" i="1"/>
  <c r="AP65" i="1"/>
  <c r="AO65" i="1"/>
  <c r="AN65" i="1"/>
  <c r="AM65" i="1"/>
  <c r="AL65" i="1"/>
  <c r="AB65" i="1"/>
  <c r="L65" i="1"/>
  <c r="AQ64" i="1"/>
  <c r="AP64" i="1"/>
  <c r="AO64" i="1"/>
  <c r="AN64" i="1"/>
  <c r="AM64" i="1"/>
  <c r="AL64" i="1"/>
  <c r="AB64" i="1"/>
  <c r="L64" i="1"/>
  <c r="AQ63" i="1"/>
  <c r="AP63" i="1"/>
  <c r="AO63" i="1"/>
  <c r="AN63" i="1"/>
  <c r="AM63" i="1"/>
  <c r="AL63" i="1"/>
  <c r="AB63" i="1"/>
  <c r="L63" i="1"/>
  <c r="G63" i="1"/>
  <c r="AQ62" i="1"/>
  <c r="AP62" i="1"/>
  <c r="AO62" i="1"/>
  <c r="AN62" i="1"/>
  <c r="AM62" i="1"/>
  <c r="AL62" i="1"/>
  <c r="AB62" i="1"/>
  <c r="L62" i="1"/>
  <c r="G62" i="1"/>
  <c r="AQ61" i="1"/>
  <c r="AP61" i="1"/>
  <c r="AO61" i="1"/>
  <c r="AN61" i="1"/>
  <c r="AM61" i="1"/>
  <c r="AL61" i="1"/>
  <c r="AB61" i="1"/>
  <c r="L61" i="1"/>
  <c r="G61" i="1"/>
  <c r="AQ60" i="1"/>
  <c r="AP60" i="1"/>
  <c r="AO60" i="1"/>
  <c r="AN60" i="1"/>
  <c r="AM60" i="1"/>
  <c r="AL60" i="1"/>
  <c r="AB60" i="1"/>
  <c r="L60" i="1"/>
  <c r="G60" i="1"/>
  <c r="AQ59" i="1"/>
  <c r="AP59" i="1"/>
  <c r="AO59" i="1"/>
  <c r="AN59" i="1"/>
  <c r="AM59" i="1"/>
  <c r="AL59" i="1"/>
  <c r="AB59" i="1"/>
  <c r="L59" i="1"/>
  <c r="AQ58" i="1"/>
  <c r="AP58" i="1"/>
  <c r="AO58" i="1"/>
  <c r="AN58" i="1"/>
  <c r="AM58" i="1"/>
  <c r="AL58" i="1"/>
  <c r="AB58" i="1"/>
  <c r="L58" i="1"/>
  <c r="G58" i="1"/>
  <c r="AQ57" i="1"/>
  <c r="AP57" i="1"/>
  <c r="AO57" i="1"/>
  <c r="AN57" i="1"/>
  <c r="AM57" i="1"/>
  <c r="AL57" i="1"/>
  <c r="AB57" i="1"/>
  <c r="L57" i="1"/>
  <c r="G57" i="1"/>
  <c r="AQ56" i="1"/>
  <c r="AP56" i="1"/>
  <c r="AO56" i="1"/>
  <c r="AN56" i="1"/>
  <c r="AM56" i="1"/>
  <c r="AL56" i="1"/>
  <c r="AB56" i="1"/>
  <c r="L56" i="1"/>
  <c r="AQ55" i="1"/>
  <c r="AP55" i="1"/>
  <c r="AO55" i="1"/>
  <c r="AN55" i="1"/>
  <c r="AM55" i="1"/>
  <c r="AL55" i="1"/>
  <c r="AB55" i="1"/>
  <c r="L55" i="1"/>
  <c r="G55" i="1"/>
  <c r="AQ54" i="1"/>
  <c r="AP54" i="1"/>
  <c r="AO54" i="1"/>
  <c r="AN54" i="1"/>
  <c r="AM54" i="1"/>
  <c r="AL54" i="1"/>
  <c r="AB54" i="1"/>
  <c r="L54" i="1"/>
  <c r="G54" i="1"/>
  <c r="AQ53" i="1"/>
  <c r="AP53" i="1"/>
  <c r="AO53" i="1"/>
  <c r="AN53" i="1"/>
  <c r="AM53" i="1"/>
  <c r="AL53" i="1"/>
  <c r="AB53" i="1"/>
  <c r="L53" i="1"/>
  <c r="G53" i="1"/>
  <c r="AQ52" i="1"/>
  <c r="AP52" i="1"/>
  <c r="AO52" i="1"/>
  <c r="AN52" i="1"/>
  <c r="AM52" i="1"/>
  <c r="AL52" i="1"/>
  <c r="AB52" i="1"/>
  <c r="L52" i="1"/>
  <c r="G52" i="1"/>
  <c r="AQ51" i="1"/>
  <c r="AP51" i="1"/>
  <c r="AO51" i="1"/>
  <c r="AN51" i="1"/>
  <c r="AM51" i="1"/>
  <c r="AL51" i="1"/>
  <c r="AB51" i="1"/>
  <c r="L51" i="1"/>
  <c r="G51" i="1"/>
  <c r="AQ50" i="1"/>
  <c r="AP50" i="1"/>
  <c r="AO50" i="1"/>
  <c r="AN50" i="1"/>
  <c r="AM50" i="1"/>
  <c r="AL50" i="1"/>
  <c r="AB50" i="1"/>
  <c r="L50" i="1"/>
  <c r="G50" i="1"/>
  <c r="AQ49" i="1"/>
  <c r="AP49" i="1"/>
  <c r="AO49" i="1"/>
  <c r="AN49" i="1"/>
  <c r="AM49" i="1"/>
  <c r="AL49" i="1"/>
  <c r="AB49" i="1"/>
  <c r="L49" i="1"/>
  <c r="G49" i="1"/>
  <c r="AQ48" i="1"/>
  <c r="AP48" i="1"/>
  <c r="AO48" i="1"/>
  <c r="AN48" i="1"/>
  <c r="AM48" i="1"/>
  <c r="AL48" i="1"/>
  <c r="AB48" i="1"/>
  <c r="L48" i="1"/>
  <c r="G48" i="1"/>
  <c r="AQ47" i="1"/>
  <c r="AP47" i="1"/>
  <c r="AO47" i="1"/>
  <c r="AN47" i="1"/>
  <c r="AM47" i="1"/>
  <c r="AL47" i="1"/>
  <c r="AB47" i="1"/>
  <c r="L47" i="1"/>
  <c r="G47" i="1"/>
  <c r="AQ46" i="1"/>
  <c r="AP46" i="1"/>
  <c r="AO46" i="1"/>
  <c r="AN46" i="1"/>
  <c r="AM46" i="1"/>
  <c r="AL46" i="1"/>
  <c r="AB46" i="1"/>
  <c r="L46" i="1"/>
  <c r="G46" i="1"/>
  <c r="AQ45" i="1"/>
  <c r="AP45" i="1"/>
  <c r="AO45" i="1"/>
  <c r="AN45" i="1"/>
  <c r="AM45" i="1"/>
  <c r="AL45" i="1"/>
  <c r="AB45" i="1"/>
  <c r="L45" i="1"/>
  <c r="G45" i="1"/>
  <c r="AQ44" i="1"/>
  <c r="AP44" i="1"/>
  <c r="AO44" i="1"/>
  <c r="AN44" i="1"/>
  <c r="AM44" i="1"/>
  <c r="AL44" i="1"/>
  <c r="AB44" i="1"/>
  <c r="L44" i="1"/>
  <c r="AQ43" i="1"/>
  <c r="AP43" i="1"/>
  <c r="AO43" i="1"/>
  <c r="AN43" i="1"/>
  <c r="AM43" i="1"/>
  <c r="AL43" i="1"/>
  <c r="AB43" i="1"/>
  <c r="L43" i="1"/>
  <c r="G43" i="1"/>
  <c r="AQ42" i="1"/>
  <c r="AP42" i="1"/>
  <c r="AO42" i="1"/>
  <c r="AN42" i="1"/>
  <c r="AM42" i="1"/>
  <c r="AL42" i="1"/>
  <c r="AB42" i="1"/>
  <c r="L42" i="1"/>
  <c r="G42" i="1"/>
  <c r="AQ41" i="1"/>
  <c r="AP41" i="1"/>
  <c r="AO41" i="1"/>
  <c r="AN41" i="1"/>
  <c r="AM41" i="1"/>
  <c r="AL41" i="1"/>
  <c r="AB41" i="1"/>
  <c r="L41" i="1"/>
  <c r="G41" i="1"/>
  <c r="AQ40" i="1"/>
  <c r="AP40" i="1"/>
  <c r="AO40" i="1"/>
  <c r="AN40" i="1"/>
  <c r="AM40" i="1"/>
  <c r="AL40" i="1"/>
  <c r="AB40" i="1"/>
  <c r="L40" i="1"/>
  <c r="AQ39" i="1"/>
  <c r="AP39" i="1"/>
  <c r="AO39" i="1"/>
  <c r="AN39" i="1"/>
  <c r="AM39" i="1"/>
  <c r="AL39" i="1"/>
  <c r="AB39" i="1"/>
  <c r="L39" i="1"/>
  <c r="G39" i="1"/>
  <c r="AQ38" i="1"/>
  <c r="AP38" i="1"/>
  <c r="AO38" i="1"/>
  <c r="AN38" i="1"/>
  <c r="AM38" i="1"/>
  <c r="AL38" i="1"/>
  <c r="AB38" i="1"/>
  <c r="G38" i="1"/>
  <c r="AQ37" i="1"/>
  <c r="AP37" i="1"/>
  <c r="AO37" i="1"/>
  <c r="AN37" i="1"/>
  <c r="AM37" i="1"/>
  <c r="AL37" i="1"/>
  <c r="AB37" i="1"/>
  <c r="L37" i="1"/>
  <c r="G37" i="1"/>
  <c r="AQ36" i="1"/>
  <c r="AP36" i="1"/>
  <c r="AO36" i="1"/>
  <c r="AN36" i="1"/>
  <c r="AM36" i="1"/>
  <c r="AL36" i="1"/>
  <c r="AB36" i="1"/>
  <c r="L36" i="1"/>
  <c r="AQ35" i="1"/>
  <c r="AP35" i="1"/>
  <c r="AO35" i="1"/>
  <c r="AN35" i="1"/>
  <c r="AM35" i="1"/>
  <c r="AL35" i="1"/>
  <c r="AB35" i="1"/>
  <c r="L35" i="1"/>
  <c r="AQ34" i="1"/>
  <c r="AP34" i="1"/>
  <c r="AO34" i="1"/>
  <c r="AN34" i="1"/>
  <c r="AM34" i="1"/>
  <c r="AL34" i="1"/>
  <c r="AB34" i="1"/>
  <c r="L34" i="1"/>
  <c r="G34" i="1"/>
  <c r="AQ33" i="1"/>
  <c r="AP33" i="1"/>
  <c r="AO33" i="1"/>
  <c r="AN33" i="1"/>
  <c r="AM33" i="1"/>
  <c r="AL33" i="1"/>
  <c r="AB33" i="1"/>
  <c r="L33" i="1"/>
  <c r="AQ32" i="1"/>
  <c r="AP32" i="1"/>
  <c r="AO32" i="1"/>
  <c r="AN32" i="1"/>
  <c r="AM32" i="1"/>
  <c r="AL32" i="1"/>
  <c r="AB32" i="1"/>
  <c r="L32" i="1"/>
  <c r="G32" i="1"/>
  <c r="AQ31" i="1"/>
  <c r="AP31" i="1"/>
  <c r="AO31" i="1"/>
  <c r="AN31" i="1"/>
  <c r="AM31" i="1"/>
  <c r="AL31" i="1"/>
  <c r="AB31" i="1"/>
  <c r="L31" i="1"/>
  <c r="AQ30" i="1"/>
  <c r="AP30" i="1"/>
  <c r="AO30" i="1"/>
  <c r="AN30" i="1"/>
  <c r="AM30" i="1"/>
  <c r="AL30" i="1"/>
  <c r="AB30" i="1"/>
  <c r="L30" i="1"/>
  <c r="G30" i="1"/>
  <c r="AQ29" i="1"/>
  <c r="AP29" i="1"/>
  <c r="AO29" i="1"/>
  <c r="AN29" i="1"/>
  <c r="AM29" i="1"/>
  <c r="AL29" i="1"/>
  <c r="AB29" i="1"/>
  <c r="L29" i="1"/>
  <c r="G29" i="1"/>
  <c r="AQ28" i="1"/>
  <c r="AP28" i="1"/>
  <c r="AO28" i="1"/>
  <c r="AN28" i="1"/>
  <c r="AM28" i="1"/>
  <c r="AL28" i="1"/>
  <c r="AB28" i="1"/>
  <c r="L28" i="1"/>
  <c r="G28" i="1"/>
  <c r="AQ27" i="1"/>
  <c r="AP27" i="1"/>
  <c r="AO27" i="1"/>
  <c r="AN27" i="1"/>
  <c r="AM27" i="1"/>
  <c r="AL27" i="1"/>
  <c r="AB27" i="1"/>
  <c r="L27" i="1"/>
  <c r="G27" i="1"/>
  <c r="AQ26" i="1"/>
  <c r="AP26" i="1"/>
  <c r="AO26" i="1"/>
  <c r="AN26" i="1"/>
  <c r="AM26" i="1"/>
  <c r="AL26" i="1"/>
  <c r="AB26" i="1"/>
  <c r="L26" i="1"/>
  <c r="G26" i="1"/>
  <c r="AQ25" i="1"/>
  <c r="AP25" i="1"/>
  <c r="AO25" i="1"/>
  <c r="AN25" i="1"/>
  <c r="AM25" i="1"/>
  <c r="AL25" i="1"/>
  <c r="AB25" i="1"/>
  <c r="L25" i="1"/>
  <c r="AQ24" i="1"/>
  <c r="AP24" i="1"/>
  <c r="AO24" i="1"/>
  <c r="AN24" i="1"/>
  <c r="AM24" i="1"/>
  <c r="AL24" i="1"/>
  <c r="AB24" i="1"/>
  <c r="L24" i="1"/>
  <c r="G24" i="1"/>
  <c r="AQ23" i="1"/>
  <c r="AP23" i="1"/>
  <c r="AO23" i="1"/>
  <c r="AN23" i="1"/>
  <c r="AM23" i="1"/>
  <c r="AL23" i="1"/>
  <c r="AB23" i="1"/>
  <c r="L23" i="1"/>
  <c r="G23" i="1"/>
  <c r="AQ22" i="1"/>
  <c r="AP22" i="1"/>
  <c r="AO22" i="1"/>
  <c r="AN22" i="1"/>
  <c r="AM22" i="1"/>
  <c r="AL22" i="1"/>
  <c r="AB22" i="1"/>
  <c r="L22" i="1"/>
  <c r="G22" i="1"/>
  <c r="AQ21" i="1"/>
  <c r="AP21" i="1"/>
  <c r="AO21" i="1"/>
  <c r="AN21" i="1"/>
  <c r="AM21" i="1"/>
  <c r="AL21" i="1"/>
  <c r="AB21" i="1"/>
  <c r="L21" i="1"/>
  <c r="G21" i="1"/>
  <c r="AQ20" i="1"/>
  <c r="AP20" i="1"/>
  <c r="AO20" i="1"/>
  <c r="AN20" i="1"/>
  <c r="AM20" i="1"/>
  <c r="AL20" i="1"/>
  <c r="AB20" i="1"/>
  <c r="L20" i="1"/>
  <c r="G20" i="1"/>
  <c r="AQ19" i="1"/>
  <c r="AP19" i="1"/>
  <c r="AO19" i="1"/>
  <c r="AN19" i="1"/>
  <c r="AM19" i="1"/>
  <c r="AL19" i="1"/>
  <c r="AB19" i="1"/>
  <c r="L19" i="1"/>
  <c r="G19" i="1"/>
  <c r="AQ18" i="1"/>
  <c r="AP18" i="1"/>
  <c r="AO18" i="1"/>
  <c r="AN18" i="1"/>
  <c r="AM18" i="1"/>
  <c r="AL18" i="1"/>
  <c r="AB18" i="1"/>
  <c r="L18" i="1"/>
  <c r="AQ17" i="1"/>
  <c r="AP17" i="1"/>
  <c r="AO17" i="1"/>
  <c r="AN17" i="1"/>
  <c r="AM17" i="1"/>
  <c r="AL17" i="1"/>
  <c r="AB17" i="1"/>
  <c r="L17" i="1"/>
  <c r="G17" i="1"/>
  <c r="AQ16" i="1"/>
  <c r="AP16" i="1"/>
  <c r="AO16" i="1"/>
  <c r="AN16" i="1"/>
  <c r="AM16" i="1"/>
  <c r="AL16" i="1"/>
  <c r="AB16" i="1"/>
  <c r="L16" i="1"/>
  <c r="G16" i="1"/>
  <c r="AQ15" i="1"/>
  <c r="AP15" i="1"/>
  <c r="AO15" i="1"/>
  <c r="AN15" i="1"/>
  <c r="AM15" i="1"/>
  <c r="AL15" i="1"/>
  <c r="AB15" i="1"/>
  <c r="L15" i="1"/>
  <c r="G15" i="1"/>
  <c r="AQ14" i="1"/>
  <c r="AP14" i="1"/>
  <c r="AO14" i="1"/>
  <c r="AN14" i="1"/>
  <c r="AM14" i="1"/>
  <c r="AL14" i="1"/>
  <c r="AB14" i="1"/>
  <c r="L14" i="1"/>
  <c r="G14" i="1"/>
  <c r="AQ13" i="1"/>
  <c r="AP13" i="1"/>
  <c r="AO13" i="1"/>
  <c r="AN13" i="1"/>
  <c r="AM13" i="1"/>
  <c r="AL13" i="1"/>
  <c r="AB13" i="1"/>
  <c r="L13" i="1"/>
  <c r="G13" i="1"/>
  <c r="AQ12" i="1"/>
  <c r="AP12" i="1"/>
  <c r="AO12" i="1"/>
  <c r="AN12" i="1"/>
  <c r="AM12" i="1"/>
  <c r="AL12" i="1"/>
  <c r="AB12" i="1"/>
  <c r="L12" i="1"/>
  <c r="G12" i="1"/>
  <c r="AQ11" i="1"/>
  <c r="AP11" i="1"/>
  <c r="AO11" i="1"/>
  <c r="AN11" i="1"/>
  <c r="AM11" i="1"/>
  <c r="AL11" i="1"/>
  <c r="AB11" i="1"/>
  <c r="L11" i="1"/>
  <c r="AQ10" i="1"/>
  <c r="AP10" i="1"/>
  <c r="AO10" i="1"/>
  <c r="AN10" i="1"/>
  <c r="AM10" i="1"/>
  <c r="AL10" i="1"/>
  <c r="AB10" i="1"/>
  <c r="L10" i="1"/>
  <c r="G10" i="1"/>
  <c r="AQ9" i="1"/>
  <c r="AP9" i="1"/>
  <c r="AO9" i="1"/>
  <c r="AN9" i="1"/>
  <c r="AM9" i="1"/>
  <c r="AL9" i="1"/>
  <c r="AB9" i="1"/>
  <c r="L9" i="1"/>
  <c r="G9" i="1"/>
  <c r="AQ8" i="1"/>
  <c r="AP8" i="1"/>
  <c r="AO8" i="1"/>
  <c r="AN8" i="1"/>
  <c r="AM8" i="1"/>
  <c r="AL8" i="1"/>
  <c r="AB8" i="1"/>
  <c r="L8" i="1"/>
</calcChain>
</file>

<file path=xl/sharedStrings.xml><?xml version="1.0" encoding="utf-8"?>
<sst xmlns="http://schemas.openxmlformats.org/spreadsheetml/2006/main" count="1243" uniqueCount="201">
  <si>
    <t>Major Elements (wt%) (Anhydrous)</t>
  </si>
  <si>
    <t>Trace Elements by XRF-P (ppm)</t>
  </si>
  <si>
    <t>Volatiles (wt%)</t>
  </si>
  <si>
    <t>Trace Elements by ICP-MS (ppm) (Anhydrous)</t>
  </si>
  <si>
    <t>Sample ID</t>
  </si>
  <si>
    <t>Drillsite / Ship</t>
  </si>
  <si>
    <t>Hole</t>
  </si>
  <si>
    <t>Core</t>
  </si>
  <si>
    <t>Section</t>
  </si>
  <si>
    <t>Interval (cm)</t>
  </si>
  <si>
    <t xml:space="preserve"> Top Depth CCD (mbg)</t>
  </si>
  <si>
    <t xml:space="preserve"> Top Depth CAD (mbg)</t>
  </si>
  <si>
    <t>Lithological Unit</t>
  </si>
  <si>
    <t>Rock Name</t>
  </si>
  <si>
    <t>Analyses performed</t>
  </si>
  <si>
    <t>MnO</t>
  </si>
  <si>
    <t>MgO</t>
  </si>
  <si>
    <t>CaO</t>
  </si>
  <si>
    <t>Total</t>
  </si>
  <si>
    <t>Mg#</t>
  </si>
  <si>
    <t>Ca#</t>
  </si>
  <si>
    <t>Co</t>
  </si>
  <si>
    <t>LOI</t>
  </si>
  <si>
    <t>STotal</t>
  </si>
  <si>
    <t>TOC</t>
  </si>
  <si>
    <t>Sc</t>
  </si>
  <si>
    <t>Ga</t>
  </si>
  <si>
    <t>Rb</t>
  </si>
  <si>
    <t>Y</t>
  </si>
  <si>
    <t>Zr</t>
  </si>
  <si>
    <t>Nb</t>
  </si>
  <si>
    <t>Ba</t>
  </si>
  <si>
    <t>Top</t>
  </si>
  <si>
    <t>Bottom</t>
  </si>
  <si>
    <t>XRF-Shore</t>
  </si>
  <si>
    <t>XRF- Ship</t>
  </si>
  <si>
    <t>ICPMS-Ship</t>
  </si>
  <si>
    <t>CHNS-Ship</t>
  </si>
  <si>
    <t>CARB-Ship</t>
  </si>
  <si>
    <t>XRF-B</t>
  </si>
  <si>
    <t>XRF-P</t>
  </si>
  <si>
    <t>wt%</t>
  </si>
  <si>
    <t>EA</t>
  </si>
  <si>
    <t>calc</t>
  </si>
  <si>
    <t>ICP-MS</t>
  </si>
  <si>
    <t>C5703A_2Z1_64-70</t>
  </si>
  <si>
    <t>Ship</t>
  </si>
  <si>
    <t>3A</t>
  </si>
  <si>
    <t>basalt</t>
  </si>
  <si>
    <t>N.A.</t>
  </si>
  <si>
    <t>B.D.L.</t>
  </si>
  <si>
    <t>C5703A_12M1_67-72</t>
  </si>
  <si>
    <t>aphanitic basalt</t>
  </si>
  <si>
    <t>C5703A_13M2_12-17</t>
  </si>
  <si>
    <t>fine-grained basalt</t>
  </si>
  <si>
    <t>C5703A_15M1_38-44</t>
  </si>
  <si>
    <t>gray greenish basalt</t>
  </si>
  <si>
    <t>n.d.</t>
  </si>
  <si>
    <t>C5703A_18Z2_24-29</t>
  </si>
  <si>
    <t>basalt close to green halo</t>
  </si>
  <si>
    <t>C5703A_19Z2_36-41</t>
  </si>
  <si>
    <t>highly altered dolerite</t>
  </si>
  <si>
    <t>C5703A_20Z2_55-60</t>
  </si>
  <si>
    <t>Drillsite</t>
  </si>
  <si>
    <t/>
  </si>
  <si>
    <t>C5703A_23Z1_53-58</t>
  </si>
  <si>
    <t>basaltic dolerite</t>
  </si>
  <si>
    <t>C5703A_26Z1_2-7</t>
  </si>
  <si>
    <t>Small dyke within dyke, fine grained</t>
  </si>
  <si>
    <t>C5703A_27Z5_1-6</t>
  </si>
  <si>
    <t>Phenocrysts, black background</t>
  </si>
  <si>
    <t>C5703A_28Z2_23-29</t>
  </si>
  <si>
    <t>C5703A_32Z3_31-36</t>
  </si>
  <si>
    <t xml:space="preserve">Coarse grained, completely altered, green </t>
  </si>
  <si>
    <t>B.D.L</t>
  </si>
  <si>
    <t>C5703A_34Z3_25-30</t>
  </si>
  <si>
    <t>C5703A_35Z1_36-41</t>
  </si>
  <si>
    <t>Micro-xenolith/phenocrysts</t>
  </si>
  <si>
    <t>C5703A_38Z1_60-65</t>
  </si>
  <si>
    <t>Grey basalt microphyric</t>
  </si>
  <si>
    <t>C5703A_40Z3_26-31</t>
  </si>
  <si>
    <t>Grey  bas fine grain</t>
  </si>
  <si>
    <t>C5703A_41Z3_61-66</t>
  </si>
  <si>
    <t>Basalt next to IgPet TS</t>
  </si>
  <si>
    <t>C5703A_42Z1_81-85</t>
  </si>
  <si>
    <t>C5703A_44Z2_62-67</t>
  </si>
  <si>
    <t>Fine grain light grey</t>
  </si>
  <si>
    <t>C5703A_45Z3_40-45</t>
  </si>
  <si>
    <t>medium grain light grey</t>
  </si>
  <si>
    <t>C5703A_47Z1_39-44</t>
  </si>
  <si>
    <t>fine grain dol text alignt of mral clust</t>
  </si>
  <si>
    <t>C5703A_49Z1_65-70</t>
  </si>
  <si>
    <t>C5703A_50Z2_15-20</t>
  </si>
  <si>
    <t>C5703A_54Z2_0-7</t>
  </si>
  <si>
    <t>gabbro</t>
  </si>
  <si>
    <t>C5703A_54Z4_33-38</t>
  </si>
  <si>
    <t>C5703A_55Z4_0-8</t>
  </si>
  <si>
    <t>Gabbro</t>
  </si>
  <si>
    <t>C5703A_56Z2_0-5</t>
  </si>
  <si>
    <t>C5703A_58Z4_34-41</t>
  </si>
  <si>
    <t>C5703A_59Z3_63-69</t>
  </si>
  <si>
    <t>C5703A_61Z2_33-38</t>
  </si>
  <si>
    <t>greenish dolerite</t>
  </si>
  <si>
    <t>C5703A_64Z1_70-75</t>
  </si>
  <si>
    <t>C5703A_65Z4_0-5</t>
  </si>
  <si>
    <t>grey dolerite</t>
  </si>
  <si>
    <t>C5703A_66Z3_59-66</t>
  </si>
  <si>
    <t>coarse gabbro</t>
  </si>
  <si>
    <t>C5703A_69Z1_38-43</t>
  </si>
  <si>
    <t>dolerite</t>
  </si>
  <si>
    <t>C5703A_70Z1_81-86</t>
  </si>
  <si>
    <t>C5703A_71Z2_71-76</t>
  </si>
  <si>
    <t>C5703A_74Z1_82-85</t>
  </si>
  <si>
    <t>grey basalt w phenox (82-87cm)</t>
  </si>
  <si>
    <t>C5703A_75Z4_12-17</t>
  </si>
  <si>
    <t>fine grained grey basalt</t>
  </si>
  <si>
    <t>C5703A_77Z1_68-73</t>
  </si>
  <si>
    <t>C5703A_78Z2_42-47</t>
  </si>
  <si>
    <t>grey basalt w phenox</t>
  </si>
  <si>
    <t>C5703A_79Z3_65-70</t>
  </si>
  <si>
    <t>altered white basaltic x-cutting dyke</t>
  </si>
  <si>
    <t>C5703A_82Z4_81-86</t>
  </si>
  <si>
    <t>C5703A_83Z3_15-20</t>
  </si>
  <si>
    <t>C5703A_85Z2_55-60</t>
  </si>
  <si>
    <t xml:space="preserve">Diabase w phenox </t>
  </si>
  <si>
    <t>C5703A_86Z3_55-60</t>
  </si>
  <si>
    <t>C5703A_90Z1_25-30</t>
  </si>
  <si>
    <t>diabase w sulph patches adj IG TSB</t>
  </si>
  <si>
    <t>C5703A_90Z2_41-46</t>
  </si>
  <si>
    <t>C5703A_92Z2_34-39</t>
  </si>
  <si>
    <t>dolerite dyke</t>
  </si>
  <si>
    <t>C5703A_94Z1_41-45</t>
  </si>
  <si>
    <t>C5703A_95Z3_75-80</t>
  </si>
  <si>
    <t>diabase</t>
  </si>
  <si>
    <t>C5703A_97Z1_41-46</t>
  </si>
  <si>
    <t>C5703A_97Z3_78-85</t>
  </si>
  <si>
    <t>C5703A_99Z2_69-74</t>
  </si>
  <si>
    <t>C5703A_100Z1_76-81</t>
  </si>
  <si>
    <t>Altered leucodiorite</t>
  </si>
  <si>
    <t>C5703A_101Z3_1-9</t>
  </si>
  <si>
    <t>C5703A_105Z2_14-22</t>
  </si>
  <si>
    <t>C5703A_106Z2_13-18</t>
  </si>
  <si>
    <t>C5703A_107Z4_3-13</t>
  </si>
  <si>
    <t>gabbro (10 cm request), use St shipboard TSB</t>
  </si>
  <si>
    <t>C5703A_111Z1_74-82</t>
  </si>
  <si>
    <t>diabase with xenox</t>
  </si>
  <si>
    <t>C5703A_112Z3_21-31</t>
  </si>
  <si>
    <t>leucogabbro</t>
  </si>
  <si>
    <t>C5703A_113Z4_0-5</t>
  </si>
  <si>
    <t>C5703A_115Z3_64-72</t>
  </si>
  <si>
    <t>C5703A_118Z4_79-87</t>
  </si>
  <si>
    <t>C5703A_119Z1_60-68</t>
  </si>
  <si>
    <t>C5703A_120Z4_47-52</t>
  </si>
  <si>
    <t>C5703A_122Z1_28-38</t>
  </si>
  <si>
    <t>Oxide gabbro (10cm)</t>
  </si>
  <si>
    <t>C5703A_123Z4_88-96</t>
  </si>
  <si>
    <t>diabase w phenox</t>
  </si>
  <si>
    <t>C5703A_127Z3_66-76</t>
  </si>
  <si>
    <t>altd oxide gabbro (10cm)</t>
  </si>
  <si>
    <t>C5703A_128Z1_40-45</t>
  </si>
  <si>
    <t>C5703A_129Z1_1-9</t>
  </si>
  <si>
    <t>adj IP TSB</t>
  </si>
  <si>
    <t>C5703A_131Z1_79-88</t>
  </si>
  <si>
    <t>C5703A_132Z3_60-68</t>
  </si>
  <si>
    <t>C5703A_134Z3_76-81</t>
  </si>
  <si>
    <t>C5703A_135Z2_18-28</t>
  </si>
  <si>
    <t>coarse grained gabbro adj TS</t>
  </si>
  <si>
    <t>C5703A_140Z1_80-88</t>
  </si>
  <si>
    <t>diabase x-cut by late white veins</t>
  </si>
  <si>
    <t>C5703A_141Z1_33-38</t>
  </si>
  <si>
    <t>N.D.</t>
  </si>
  <si>
    <t>C5703A_142Z3_9-17</t>
  </si>
  <si>
    <t>oxide diorite fine grained</t>
  </si>
  <si>
    <t>C5703A_143Z3_40-50</t>
  </si>
  <si>
    <t>C5703A_145Z1_0-10</t>
  </si>
  <si>
    <t>C5703A_147Z3_45-50</t>
  </si>
  <si>
    <t>C5703A_149Z3_0-8</t>
  </si>
  <si>
    <t>Diabase</t>
  </si>
  <si>
    <t>C5703A_151Z2_35-45</t>
  </si>
  <si>
    <t>C5703A_153Z1_58-68</t>
  </si>
  <si>
    <t>C5703A_156Z1_42-47</t>
  </si>
  <si>
    <t>Note : Quality check out of range</t>
  </si>
  <si>
    <t>The methods used are indicated in the headings and include XRF analyses at the University of St.Andrews: XRF-GB = XRF on glass beads; XRF-PP = XRF on pressed pellets; ICP-MS = Inductively Couple Plasma Mass Sectrometry; EA = Elemental Analyser. LOI = Loss on Ignition; Mg# = Magnesium number = 100 x atomic Mg / (atomic Mg + atomic Fe); Ca# = Calcium number = 100 x atomic Ca / (atomic Na + atomic Ca); TOC = Total organic carbon. Depth is given as Chikyu Curated Depth (m). N.A. = not analyzed, N.D. = none detected; B.D.L. = below detection limit.</t>
  </si>
  <si>
    <t xml:space="preserve">Table GT3_T19. Summary of major, trace, and rare earth element concentrations, total H2O, C, N, and S, and % inorganic carbon in rock powders, Hole GT3A. </t>
  </si>
  <si>
    <r>
      <t>SiO</t>
    </r>
    <r>
      <rPr>
        <vertAlign val="subscript"/>
        <sz val="12"/>
        <color theme="1"/>
        <rFont val="Calibri"/>
        <family val="2"/>
        <scheme val="minor"/>
      </rPr>
      <t>2</t>
    </r>
  </si>
  <si>
    <r>
      <t>TiO</t>
    </r>
    <r>
      <rPr>
        <vertAlign val="subscript"/>
        <sz val="12"/>
        <color theme="1"/>
        <rFont val="Calibri"/>
        <family val="2"/>
        <scheme val="minor"/>
      </rPr>
      <t>2</t>
    </r>
  </si>
  <si>
    <r>
      <t>Al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3</t>
    </r>
  </si>
  <si>
    <r>
      <t>Fe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t</t>
    </r>
  </si>
  <si>
    <r>
      <t>Na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</si>
  <si>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K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</si>
  <si>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</si>
  <si>
    <r>
      <t>SO</t>
    </r>
    <r>
      <rPr>
        <vertAlign val="subscript"/>
        <sz val="12"/>
        <color theme="1"/>
        <rFont val="Calibri"/>
        <family val="2"/>
        <scheme val="minor"/>
      </rPr>
      <t>3</t>
    </r>
  </si>
  <si>
    <r>
      <t>V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</si>
  <si>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Cr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</si>
  <si>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Ni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</si>
  <si>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Cu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</si>
  <si>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Zn</t>
    </r>
    <r>
      <rPr>
        <vertAlign val="subscript"/>
        <sz val="12"/>
        <color rgb="FF000000"/>
        <rFont val="Calibri"/>
        <family val="2"/>
        <scheme val="minor"/>
      </rPr>
      <t>recal</t>
    </r>
  </si>
  <si>
    <r>
      <t>Sr</t>
    </r>
    <r>
      <rPr>
        <vertAlign val="subscript"/>
        <sz val="12"/>
        <color rgb="FF000000"/>
        <rFont val="Calibri"/>
        <family val="2"/>
        <scheme val="minor"/>
      </rPr>
      <t>recal</t>
    </r>
  </si>
  <si>
    <r>
      <t>CO</t>
    </r>
    <r>
      <rPr>
        <vertAlign val="subscript"/>
        <sz val="12"/>
        <rFont val="Calibri"/>
        <family val="2"/>
        <scheme val="minor"/>
      </rPr>
      <t>2</t>
    </r>
  </si>
  <si>
    <r>
      <t>H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O</t>
    </r>
  </si>
  <si>
    <r>
      <t>CaCO</t>
    </r>
    <r>
      <rPr>
        <vertAlign val="subscript"/>
        <sz val="12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</si>
</sst>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9"/>
      <color theme="0"/>
      <name val="Arial"/>
      <family val="2"/>
    </font>
    <font>
      <sz val="11"/>
      <color indexed="9"/>
      <name val="ＭＳ Ｐゴシック"/>
      <family val="3"/>
      <charset val="128"/>
    </font>
    <font>
      <sz val="9"/>
      <color rgb="FFFF0000"/>
      <name val="Arial"/>
      <family val="2"/>
    </font>
    <font>
      <sz val="11"/>
      <color indexed="10"/>
      <name val="ＭＳ Ｐゴシック"/>
      <family val="3"/>
      <charset val="128"/>
    </font>
    <font>
      <b/>
      <sz val="9"/>
      <color rgb="FFFA7D00"/>
      <name val="Arial"/>
      <family val="2"/>
    </font>
    <font>
      <b/>
      <sz val="11"/>
      <color indexed="52"/>
      <name val="ＭＳ Ｐゴシック"/>
      <family val="3"/>
      <charset val="128"/>
    </font>
    <font>
      <sz val="9"/>
      <color rgb="FFFA7D00"/>
      <name val="Arial"/>
      <family val="2"/>
    </font>
    <font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9"/>
      <color rgb="FF3F3F76"/>
      <name val="Arial"/>
      <family val="2"/>
    </font>
    <font>
      <sz val="11"/>
      <color indexed="62"/>
      <name val="ＭＳ Ｐゴシック"/>
      <family val="3"/>
      <charset val="128"/>
    </font>
    <font>
      <sz val="9"/>
      <color rgb="FF9C0006"/>
      <name val="Arial"/>
      <family val="2"/>
    </font>
    <font>
      <sz val="11"/>
      <color indexed="20"/>
      <name val="ＭＳ Ｐゴシック"/>
      <family val="3"/>
      <charset val="128"/>
    </font>
    <font>
      <sz val="9"/>
      <color rgb="FF9C6500"/>
      <name val="Arial"/>
      <family val="2"/>
    </font>
    <font>
      <sz val="11"/>
      <color indexed="6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rgb="FF000000"/>
      <name val="Sans"/>
    </font>
    <font>
      <sz val="8"/>
      <name val="Arial"/>
      <family val="2"/>
    </font>
    <font>
      <sz val="9"/>
      <color rgb="FF006100"/>
      <name val="Arial"/>
      <family val="2"/>
    </font>
    <font>
      <sz val="11"/>
      <color indexed="17"/>
      <name val="ＭＳ Ｐゴシック"/>
      <family val="3"/>
      <charset val="128"/>
    </font>
    <font>
      <b/>
      <sz val="9"/>
      <color rgb="FF3F3F3F"/>
      <name val="Arial"/>
      <family val="2"/>
    </font>
    <font>
      <b/>
      <sz val="11"/>
      <color indexed="63"/>
      <name val="ＭＳ Ｐゴシック"/>
      <family val="3"/>
      <charset val="128"/>
    </font>
    <font>
      <i/>
      <sz val="9"/>
      <color rgb="FF7F7F7F"/>
      <name val="Arial"/>
      <family val="2"/>
    </font>
    <font>
      <i/>
      <sz val="11"/>
      <color indexed="23"/>
      <name val="ＭＳ Ｐゴシック"/>
      <family val="3"/>
      <charset val="128"/>
    </font>
    <font>
      <b/>
      <sz val="15"/>
      <color theme="3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theme="3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theme="3"/>
      <name val="Arial"/>
      <family val="2"/>
    </font>
    <font>
      <b/>
      <sz val="11"/>
      <color indexed="56"/>
      <name val="ＭＳ Ｐゴシック"/>
      <family val="3"/>
      <charset val="128"/>
    </font>
    <font>
      <b/>
      <sz val="9"/>
      <color theme="1"/>
      <name val="Arial"/>
      <family val="2"/>
    </font>
    <font>
      <b/>
      <sz val="11"/>
      <color indexed="8"/>
      <name val="ＭＳ Ｐゴシック"/>
      <family val="3"/>
      <charset val="128"/>
    </font>
    <font>
      <b/>
      <sz val="9"/>
      <color theme="0"/>
      <name val="Arial"/>
      <family val="2"/>
    </font>
    <font>
      <b/>
      <sz val="11"/>
      <color indexed="9"/>
      <name val="ＭＳ Ｐゴシック"/>
      <family val="3"/>
      <charset val="128"/>
    </font>
    <font>
      <vertAlign val="subscript"/>
      <sz val="12"/>
      <color theme="1"/>
      <name val="Calibri"/>
      <family val="2"/>
      <scheme val="minor"/>
    </font>
    <font>
      <sz val="12"/>
      <color rgb="FF00009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vertAlign val="subscript"/>
      <sz val="12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0">
    <xf numFmtId="0" fontId="0" fillId="0" borderId="0"/>
    <xf numFmtId="0" fontId="2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10" borderId="0" applyNumberFormat="0" applyBorder="0" applyAlignment="0" applyProtection="0"/>
    <xf numFmtId="0" fontId="6" fillId="38" borderId="0" applyNumberFormat="0" applyBorder="0" applyAlignment="0" applyProtection="0">
      <alignment vertical="center"/>
    </xf>
    <xf numFmtId="0" fontId="5" fillId="14" borderId="0" applyNumberFormat="0" applyBorder="0" applyAlignment="0" applyProtection="0"/>
    <xf numFmtId="0" fontId="6" fillId="39" borderId="0" applyNumberFormat="0" applyBorder="0" applyAlignment="0" applyProtection="0">
      <alignment vertical="center"/>
    </xf>
    <xf numFmtId="0" fontId="5" fillId="18" borderId="0" applyNumberFormat="0" applyBorder="0" applyAlignment="0" applyProtection="0"/>
    <xf numFmtId="0" fontId="6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/>
    <xf numFmtId="0" fontId="6" fillId="41" borderId="0" applyNumberFormat="0" applyBorder="0" applyAlignment="0" applyProtection="0">
      <alignment vertical="center"/>
    </xf>
    <xf numFmtId="0" fontId="5" fillId="26" borderId="0" applyNumberFormat="0" applyBorder="0" applyAlignment="0" applyProtection="0"/>
    <xf numFmtId="0" fontId="6" fillId="42" borderId="0" applyNumberFormat="0" applyBorder="0" applyAlignment="0" applyProtection="0">
      <alignment vertical="center"/>
    </xf>
    <xf numFmtId="0" fontId="5" fillId="30" borderId="0" applyNumberFormat="0" applyBorder="0" applyAlignment="0" applyProtection="0"/>
    <xf numFmtId="0" fontId="6" fillId="43" borderId="0" applyNumberFormat="0" applyBorder="0" applyAlignment="0" applyProtection="0">
      <alignment vertical="center"/>
    </xf>
    <xf numFmtId="0" fontId="5" fillId="11" borderId="0" applyNumberFormat="0" applyBorder="0" applyAlignment="0" applyProtection="0"/>
    <xf numFmtId="0" fontId="6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/>
    <xf numFmtId="0" fontId="6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/>
    <xf numFmtId="0" fontId="6" fillId="46" borderId="0" applyNumberFormat="0" applyBorder="0" applyAlignment="0" applyProtection="0">
      <alignment vertical="center"/>
    </xf>
    <xf numFmtId="0" fontId="5" fillId="23" borderId="0" applyNumberFormat="0" applyBorder="0" applyAlignment="0" applyProtection="0"/>
    <xf numFmtId="0" fontId="6" fillId="41" borderId="0" applyNumberFormat="0" applyBorder="0" applyAlignment="0" applyProtection="0">
      <alignment vertical="center"/>
    </xf>
    <xf numFmtId="0" fontId="5" fillId="27" borderId="0" applyNumberFormat="0" applyBorder="0" applyAlignment="0" applyProtection="0"/>
    <xf numFmtId="0" fontId="6" fillId="44" borderId="0" applyNumberFormat="0" applyBorder="0" applyAlignment="0" applyProtection="0">
      <alignment vertical="center"/>
    </xf>
    <xf numFmtId="0" fontId="5" fillId="31" borderId="0" applyNumberFormat="0" applyBorder="0" applyAlignment="0" applyProtection="0"/>
    <xf numFmtId="0" fontId="6" fillId="47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8" fillId="48" borderId="0" applyNumberFormat="0" applyBorder="0" applyAlignment="0" applyProtection="0">
      <alignment vertical="center"/>
    </xf>
    <xf numFmtId="0" fontId="7" fillId="16" borderId="0" applyNumberFormat="0" applyBorder="0" applyAlignment="0" applyProtection="0"/>
    <xf numFmtId="0" fontId="8" fillId="45" borderId="0" applyNumberFormat="0" applyBorder="0" applyAlignment="0" applyProtection="0">
      <alignment vertical="center"/>
    </xf>
    <xf numFmtId="0" fontId="7" fillId="20" borderId="0" applyNumberFormat="0" applyBorder="0" applyAlignment="0" applyProtection="0"/>
    <xf numFmtId="0" fontId="8" fillId="46" borderId="0" applyNumberFormat="0" applyBorder="0" applyAlignment="0" applyProtection="0">
      <alignment vertical="center"/>
    </xf>
    <xf numFmtId="0" fontId="7" fillId="24" borderId="0" applyNumberFormat="0" applyBorder="0" applyAlignment="0" applyProtection="0"/>
    <xf numFmtId="0" fontId="8" fillId="49" borderId="0" applyNumberFormat="0" applyBorder="0" applyAlignment="0" applyProtection="0">
      <alignment vertical="center"/>
    </xf>
    <xf numFmtId="0" fontId="7" fillId="28" borderId="0" applyNumberFormat="0" applyBorder="0" applyAlignment="0" applyProtection="0"/>
    <xf numFmtId="0" fontId="8" fillId="50" borderId="0" applyNumberFormat="0" applyBorder="0" applyAlignment="0" applyProtection="0">
      <alignment vertical="center"/>
    </xf>
    <xf numFmtId="0" fontId="7" fillId="32" borderId="0" applyNumberFormat="0" applyBorder="0" applyAlignment="0" applyProtection="0"/>
    <xf numFmtId="0" fontId="8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5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8" fillId="53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0" fontId="8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/>
    <xf numFmtId="0" fontId="8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/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8" fillId="5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/>
    <xf numFmtId="0" fontId="12" fillId="56" borderId="10" applyNumberFormat="0" applyAlignment="0" applyProtection="0">
      <alignment vertical="center"/>
    </xf>
    <xf numFmtId="0" fontId="13" fillId="0" borderId="6" applyNumberFormat="0" applyFill="0" applyAlignment="0" applyProtection="0"/>
    <xf numFmtId="0" fontId="14" fillId="0" borderId="11" applyNumberFormat="0" applyFill="0" applyAlignment="0" applyProtection="0">
      <alignment vertical="center"/>
    </xf>
    <xf numFmtId="0" fontId="5" fillId="8" borderId="8" applyNumberFormat="0" applyFont="0" applyAlignment="0" applyProtection="0"/>
    <xf numFmtId="0" fontId="15" fillId="57" borderId="12" applyNumberFormat="0" applyFont="0" applyAlignment="0" applyProtection="0">
      <alignment vertical="center"/>
    </xf>
    <xf numFmtId="0" fontId="16" fillId="5" borderId="4" applyNumberFormat="0" applyAlignment="0" applyProtection="0"/>
    <xf numFmtId="0" fontId="17" fillId="43" borderId="10" applyNumberFormat="0" applyAlignment="0" applyProtection="0">
      <alignment vertical="center"/>
    </xf>
    <xf numFmtId="0" fontId="18" fillId="3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2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25" fillId="2" borderId="0" applyNumberFormat="0" applyBorder="0" applyAlignment="0" applyProtection="0"/>
    <xf numFmtId="0" fontId="26" fillId="40" borderId="0" applyNumberFormat="0" applyBorder="0" applyAlignment="0" applyProtection="0">
      <alignment vertical="center"/>
    </xf>
    <xf numFmtId="0" fontId="27" fillId="6" borderId="5" applyNumberFormat="0" applyAlignment="0" applyProtection="0"/>
    <xf numFmtId="0" fontId="28" fillId="56" borderId="13" applyNumberFormat="0" applyAlignment="0" applyProtection="0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/>
    <xf numFmtId="0" fontId="32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" applyNumberFormat="0" applyFill="0" applyAlignment="0" applyProtection="0"/>
    <xf numFmtId="0" fontId="35" fillId="0" borderId="15" applyNumberFormat="0" applyFill="0" applyAlignment="0" applyProtection="0">
      <alignment vertical="center"/>
    </xf>
    <xf numFmtId="0" fontId="36" fillId="0" borderId="3" applyNumberFormat="0" applyFill="0" applyAlignment="0" applyProtection="0"/>
    <xf numFmtId="0" fontId="37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/>
    <xf numFmtId="0" fontId="39" fillId="0" borderId="17" applyNumberFormat="0" applyFill="0" applyAlignment="0" applyProtection="0">
      <alignment vertical="center"/>
    </xf>
    <xf numFmtId="0" fontId="40" fillId="7" borderId="7" applyNumberFormat="0" applyAlignment="0" applyProtection="0"/>
    <xf numFmtId="0" fontId="41" fillId="59" borderId="18" applyNumberFormat="0" applyAlignment="0" applyProtection="0">
      <alignment vertical="center"/>
    </xf>
  </cellStyleXfs>
  <cellXfs count="39">
    <xf numFmtId="0" fontId="0" fillId="0" borderId="0" xfId="0"/>
    <xf numFmtId="0" fontId="1" fillId="0" borderId="0" xfId="1" applyFont="1" applyAlignment="1">
      <alignment horizontal="left" vertical="center"/>
    </xf>
    <xf numFmtId="0" fontId="1" fillId="0" borderId="0" xfId="2" applyFont="1" applyFill="1"/>
    <xf numFmtId="0" fontId="1" fillId="0" borderId="0" xfId="2" applyFont="1" applyAlignment="1">
      <alignment horizontal="center"/>
    </xf>
    <xf numFmtId="0" fontId="1" fillId="0" borderId="0" xfId="2" applyFont="1"/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Fill="1" applyAlignment="1">
      <alignment horizontal="center" wrapText="1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center" wrapText="1"/>
    </xf>
    <xf numFmtId="0" fontId="1" fillId="0" borderId="0" xfId="2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0" fontId="1" fillId="0" borderId="0" xfId="2" applyFont="1" applyFill="1" applyAlignment="1">
      <alignment horizontal="center"/>
    </xf>
    <xf numFmtId="2" fontId="1" fillId="0" borderId="0" xfId="2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4" applyNumberFormat="1" applyFont="1" applyAlignment="1">
      <alignment horizontal="center"/>
    </xf>
    <xf numFmtId="1" fontId="1" fillId="0" borderId="0" xfId="4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44" fillId="0" borderId="0" xfId="2" applyFont="1" applyFill="1" applyAlignment="1">
      <alignment horizontal="center"/>
    </xf>
    <xf numFmtId="2" fontId="1" fillId="37" borderId="0" xfId="4" applyNumberFormat="1" applyFont="1" applyFill="1" applyAlignment="1">
      <alignment horizontal="center"/>
    </xf>
    <xf numFmtId="0" fontId="1" fillId="37" borderId="0" xfId="0" applyFont="1" applyFill="1" applyAlignment="1">
      <alignment horizontal="left"/>
    </xf>
  </cellXfs>
  <cellStyles count="140">
    <cellStyle name="20 % - Accent1 2" xfId="5" xr:uid="{00000000-0005-0000-0000-000000000000}"/>
    <cellStyle name="20 % - Accent1 3" xfId="6" xr:uid="{00000000-0005-0000-0000-000001000000}"/>
    <cellStyle name="20 % - Accent2 2" xfId="7" xr:uid="{00000000-0005-0000-0000-000002000000}"/>
    <cellStyle name="20 % - Accent2 3" xfId="8" xr:uid="{00000000-0005-0000-0000-000003000000}"/>
    <cellStyle name="20 % - Accent3 2" xfId="9" xr:uid="{00000000-0005-0000-0000-000004000000}"/>
    <cellStyle name="20 % - Accent3 3" xfId="10" xr:uid="{00000000-0005-0000-0000-000005000000}"/>
    <cellStyle name="20 % - Accent4 2" xfId="11" xr:uid="{00000000-0005-0000-0000-000006000000}"/>
    <cellStyle name="20 % - Accent4 3" xfId="12" xr:uid="{00000000-0005-0000-0000-000007000000}"/>
    <cellStyle name="20 % - Accent5 2" xfId="13" xr:uid="{00000000-0005-0000-0000-000008000000}"/>
    <cellStyle name="20 % - Accent5 3" xfId="14" xr:uid="{00000000-0005-0000-0000-000009000000}"/>
    <cellStyle name="20 % - Accent6 2" xfId="15" xr:uid="{00000000-0005-0000-0000-00000A000000}"/>
    <cellStyle name="20 % - Accent6 3" xfId="16" xr:uid="{00000000-0005-0000-0000-00000B000000}"/>
    <cellStyle name="40 % - Accent1 2" xfId="17" xr:uid="{00000000-0005-0000-0000-00000C000000}"/>
    <cellStyle name="40 % - Accent1 3" xfId="18" xr:uid="{00000000-0005-0000-0000-00000D000000}"/>
    <cellStyle name="40 % - Accent2 2" xfId="19" xr:uid="{00000000-0005-0000-0000-00000E000000}"/>
    <cellStyle name="40 % - Accent2 3" xfId="20" xr:uid="{00000000-0005-0000-0000-00000F000000}"/>
    <cellStyle name="40 % - Accent3 2" xfId="21" xr:uid="{00000000-0005-0000-0000-000010000000}"/>
    <cellStyle name="40 % - Accent3 3" xfId="22" xr:uid="{00000000-0005-0000-0000-000011000000}"/>
    <cellStyle name="40 % - Accent4 2" xfId="23" xr:uid="{00000000-0005-0000-0000-000012000000}"/>
    <cellStyle name="40 % - Accent4 3" xfId="24" xr:uid="{00000000-0005-0000-0000-000013000000}"/>
    <cellStyle name="40 % - Accent5 2" xfId="25" xr:uid="{00000000-0005-0000-0000-000014000000}"/>
    <cellStyle name="40 % - Accent5 3" xfId="26" xr:uid="{00000000-0005-0000-0000-000015000000}"/>
    <cellStyle name="40 % - Accent6 2" xfId="27" xr:uid="{00000000-0005-0000-0000-000016000000}"/>
    <cellStyle name="40 % - Accent6 3" xfId="28" xr:uid="{00000000-0005-0000-0000-000017000000}"/>
    <cellStyle name="60 % - Accent1 2" xfId="29" xr:uid="{00000000-0005-0000-0000-000018000000}"/>
    <cellStyle name="60 % - Accent1 3" xfId="30" xr:uid="{00000000-0005-0000-0000-000019000000}"/>
    <cellStyle name="60 % - Accent2 2" xfId="31" xr:uid="{00000000-0005-0000-0000-00001A000000}"/>
    <cellStyle name="60 % - Accent2 3" xfId="32" xr:uid="{00000000-0005-0000-0000-00001B000000}"/>
    <cellStyle name="60 % - Accent3 2" xfId="33" xr:uid="{00000000-0005-0000-0000-00001C000000}"/>
    <cellStyle name="60 % - Accent3 3" xfId="34" xr:uid="{00000000-0005-0000-0000-00001D000000}"/>
    <cellStyle name="60 % - Accent4 2" xfId="35" xr:uid="{00000000-0005-0000-0000-00001E000000}"/>
    <cellStyle name="60 % - Accent4 3" xfId="36" xr:uid="{00000000-0005-0000-0000-00001F000000}"/>
    <cellStyle name="60 % - Accent5 2" xfId="37" xr:uid="{00000000-0005-0000-0000-000020000000}"/>
    <cellStyle name="60 % - Accent5 3" xfId="38" xr:uid="{00000000-0005-0000-0000-000021000000}"/>
    <cellStyle name="60 % - Accent6 2" xfId="39" xr:uid="{00000000-0005-0000-0000-000022000000}"/>
    <cellStyle name="60 % - Accent6 3" xfId="40" xr:uid="{00000000-0005-0000-0000-000023000000}"/>
    <cellStyle name="Accent1 2" xfId="41" xr:uid="{00000000-0005-0000-0000-000024000000}"/>
    <cellStyle name="Accent1 3" xfId="42" xr:uid="{00000000-0005-0000-0000-000025000000}"/>
    <cellStyle name="Accent2 2" xfId="43" xr:uid="{00000000-0005-0000-0000-000026000000}"/>
    <cellStyle name="Accent2 3" xfId="44" xr:uid="{00000000-0005-0000-0000-000027000000}"/>
    <cellStyle name="Accent3 2" xfId="45" xr:uid="{00000000-0005-0000-0000-000028000000}"/>
    <cellStyle name="Accent3 3" xfId="46" xr:uid="{00000000-0005-0000-0000-000029000000}"/>
    <cellStyle name="Accent4 2" xfId="47" xr:uid="{00000000-0005-0000-0000-00002A000000}"/>
    <cellStyle name="Accent4 3" xfId="48" xr:uid="{00000000-0005-0000-0000-00002B000000}"/>
    <cellStyle name="Accent5 2" xfId="49" xr:uid="{00000000-0005-0000-0000-00002C000000}"/>
    <cellStyle name="Accent5 3" xfId="50" xr:uid="{00000000-0005-0000-0000-00002D000000}"/>
    <cellStyle name="Accent6 2" xfId="51" xr:uid="{00000000-0005-0000-0000-00002E000000}"/>
    <cellStyle name="Accent6 3" xfId="52" xr:uid="{00000000-0005-0000-0000-00002F000000}"/>
    <cellStyle name="Avertissement 2" xfId="53" xr:uid="{00000000-0005-0000-0000-000030000000}"/>
    <cellStyle name="Avertissement 3" xfId="54" xr:uid="{00000000-0005-0000-0000-000031000000}"/>
    <cellStyle name="Calcul 2" xfId="55" xr:uid="{00000000-0005-0000-0000-000032000000}"/>
    <cellStyle name="Calcul 3" xfId="56" xr:uid="{00000000-0005-0000-0000-000033000000}"/>
    <cellStyle name="Cellule liée 2" xfId="57" xr:uid="{00000000-0005-0000-0000-000034000000}"/>
    <cellStyle name="Cellule liée 3" xfId="58" xr:uid="{00000000-0005-0000-0000-000035000000}"/>
    <cellStyle name="Commentaire 2" xfId="59" xr:uid="{00000000-0005-0000-0000-000036000000}"/>
    <cellStyle name="Commentaire 3" xfId="60" xr:uid="{00000000-0005-0000-0000-000037000000}"/>
    <cellStyle name="Entrée 2" xfId="61" xr:uid="{00000000-0005-0000-0000-000038000000}"/>
    <cellStyle name="Entrée 3" xfId="62" xr:uid="{00000000-0005-0000-0000-000039000000}"/>
    <cellStyle name="Insatisfaisant 2" xfId="63" xr:uid="{00000000-0005-0000-0000-00003A000000}"/>
    <cellStyle name="Insatisfaisant 3" xfId="64" xr:uid="{00000000-0005-0000-0000-00003B000000}"/>
    <cellStyle name="Monétaire 2" xfId="65" xr:uid="{00000000-0005-0000-0000-00003C000000}"/>
    <cellStyle name="Neutre 2" xfId="66" xr:uid="{00000000-0005-0000-0000-00003D000000}"/>
    <cellStyle name="Neutre 3" xfId="67" xr:uid="{00000000-0005-0000-0000-00003E000000}"/>
    <cellStyle name="Normal" xfId="0" builtinId="0"/>
    <cellStyle name="Normal 2" xfId="68" xr:uid="{00000000-0005-0000-0000-000040000000}"/>
    <cellStyle name="Normal 2 2" xfId="69" xr:uid="{00000000-0005-0000-0000-000041000000}"/>
    <cellStyle name="Normal 2 2 2" xfId="70" xr:uid="{00000000-0005-0000-0000-000042000000}"/>
    <cellStyle name="Normal 2 3" xfId="71" xr:uid="{00000000-0005-0000-0000-000043000000}"/>
    <cellStyle name="Normal 2 3 2" xfId="72" xr:uid="{00000000-0005-0000-0000-000044000000}"/>
    <cellStyle name="Normal 2 4" xfId="73" xr:uid="{00000000-0005-0000-0000-000045000000}"/>
    <cellStyle name="Normal 2 4 2" xfId="74" xr:uid="{00000000-0005-0000-0000-000046000000}"/>
    <cellStyle name="Normal 2 4 2 2" xfId="75" xr:uid="{00000000-0005-0000-0000-000047000000}"/>
    <cellStyle name="Normal 2 4 3" xfId="76" xr:uid="{00000000-0005-0000-0000-000048000000}"/>
    <cellStyle name="Normal 2 4 3 2" xfId="77" xr:uid="{00000000-0005-0000-0000-000049000000}"/>
    <cellStyle name="Normal 2 4 3 3" xfId="78" xr:uid="{00000000-0005-0000-0000-00004A000000}"/>
    <cellStyle name="Normal 2 5" xfId="4" xr:uid="{00000000-0005-0000-0000-00004B000000}"/>
    <cellStyle name="Normal 2 6" xfId="79" xr:uid="{00000000-0005-0000-0000-00004C000000}"/>
    <cellStyle name="Normal 3" xfId="80" xr:uid="{00000000-0005-0000-0000-00004D000000}"/>
    <cellStyle name="Normal 3 2" xfId="3" xr:uid="{00000000-0005-0000-0000-00004E000000}"/>
    <cellStyle name="Normal 3 2 2" xfId="81" xr:uid="{00000000-0005-0000-0000-00004F000000}"/>
    <cellStyle name="Normal 3 3" xfId="82" xr:uid="{00000000-0005-0000-0000-000050000000}"/>
    <cellStyle name="Normal 3 4" xfId="83" xr:uid="{00000000-0005-0000-0000-000051000000}"/>
    <cellStyle name="Normal 4" xfId="84" xr:uid="{00000000-0005-0000-0000-000052000000}"/>
    <cellStyle name="Normal 4 2" xfId="85" xr:uid="{00000000-0005-0000-0000-000053000000}"/>
    <cellStyle name="Normal 4 3" xfId="1" xr:uid="{00000000-0005-0000-0000-000054000000}"/>
    <cellStyle name="Normal 5" xfId="86" xr:uid="{00000000-0005-0000-0000-000055000000}"/>
    <cellStyle name="Normal 5 2" xfId="87" xr:uid="{00000000-0005-0000-0000-000056000000}"/>
    <cellStyle name="Normal 5 2 2" xfId="88" xr:uid="{00000000-0005-0000-0000-000057000000}"/>
    <cellStyle name="Normal 5 2 3" xfId="89" xr:uid="{00000000-0005-0000-0000-000058000000}"/>
    <cellStyle name="Normal 5 3" xfId="90" xr:uid="{00000000-0005-0000-0000-000059000000}"/>
    <cellStyle name="Normal 5 3 2" xfId="91" xr:uid="{00000000-0005-0000-0000-00005A000000}"/>
    <cellStyle name="Normal 5 4" xfId="92" xr:uid="{00000000-0005-0000-0000-00005B000000}"/>
    <cellStyle name="Normal 5 5" xfId="93" xr:uid="{00000000-0005-0000-0000-00005C000000}"/>
    <cellStyle name="Normal 6" xfId="94" xr:uid="{00000000-0005-0000-0000-00005D000000}"/>
    <cellStyle name="Normal 6 2" xfId="95" xr:uid="{00000000-0005-0000-0000-00005E000000}"/>
    <cellStyle name="Normal 6 2 2" xfId="96" xr:uid="{00000000-0005-0000-0000-00005F000000}"/>
    <cellStyle name="Normal 6 2 2 2" xfId="97" xr:uid="{00000000-0005-0000-0000-000060000000}"/>
    <cellStyle name="Normal 6 2 3" xfId="98" xr:uid="{00000000-0005-0000-0000-000061000000}"/>
    <cellStyle name="Normal 6 2 3 2" xfId="99" xr:uid="{00000000-0005-0000-0000-000062000000}"/>
    <cellStyle name="Normal 6 2 3 3" xfId="100" xr:uid="{00000000-0005-0000-0000-000063000000}"/>
    <cellStyle name="Normal 6 2 4" xfId="101" xr:uid="{00000000-0005-0000-0000-000064000000}"/>
    <cellStyle name="Normal 6 2 4 2" xfId="102" xr:uid="{00000000-0005-0000-0000-000065000000}"/>
    <cellStyle name="Normal 6 2 4 3" xfId="103" xr:uid="{00000000-0005-0000-0000-000066000000}"/>
    <cellStyle name="Normal 6 2 5" xfId="104" xr:uid="{00000000-0005-0000-0000-000067000000}"/>
    <cellStyle name="Normal 6 2 5 2" xfId="105" xr:uid="{00000000-0005-0000-0000-000068000000}"/>
    <cellStyle name="Normal 6 3" xfId="106" xr:uid="{00000000-0005-0000-0000-000069000000}"/>
    <cellStyle name="Normal 6 4" xfId="107" xr:uid="{00000000-0005-0000-0000-00006A000000}"/>
    <cellStyle name="Normal 7" xfId="108" xr:uid="{00000000-0005-0000-0000-00006B000000}"/>
    <cellStyle name="Normal 7 2" xfId="109" xr:uid="{00000000-0005-0000-0000-00006C000000}"/>
    <cellStyle name="Normal 7 2 2" xfId="110" xr:uid="{00000000-0005-0000-0000-00006D000000}"/>
    <cellStyle name="Normal 7 3" xfId="111" xr:uid="{00000000-0005-0000-0000-00006E000000}"/>
    <cellStyle name="Normal 7 3 2" xfId="112" xr:uid="{00000000-0005-0000-0000-00006F000000}"/>
    <cellStyle name="Normal 7 3 3" xfId="113" xr:uid="{00000000-0005-0000-0000-000070000000}"/>
    <cellStyle name="Normal 7 4" xfId="114" xr:uid="{00000000-0005-0000-0000-000071000000}"/>
    <cellStyle name="Normal 7 5" xfId="115" xr:uid="{00000000-0005-0000-0000-000072000000}"/>
    <cellStyle name="Normal 7 5 2" xfId="116" xr:uid="{00000000-0005-0000-0000-000073000000}"/>
    <cellStyle name="Normal 7 5 3" xfId="117" xr:uid="{00000000-0005-0000-0000-000074000000}"/>
    <cellStyle name="Normal 7 6" xfId="118" xr:uid="{00000000-0005-0000-0000-000075000000}"/>
    <cellStyle name="Normal 7 6 2" xfId="119" xr:uid="{00000000-0005-0000-0000-000076000000}"/>
    <cellStyle name="Normal 8" xfId="120" xr:uid="{00000000-0005-0000-0000-000077000000}"/>
    <cellStyle name="Normal 9" xfId="2" xr:uid="{00000000-0005-0000-0000-000078000000}"/>
    <cellStyle name="Satisfaisant 2" xfId="121" xr:uid="{00000000-0005-0000-0000-000079000000}"/>
    <cellStyle name="Satisfaisant 3" xfId="122" xr:uid="{00000000-0005-0000-0000-00007A000000}"/>
    <cellStyle name="Sortie 2" xfId="123" xr:uid="{00000000-0005-0000-0000-00007B000000}"/>
    <cellStyle name="Sortie 3" xfId="124" xr:uid="{00000000-0005-0000-0000-00007C000000}"/>
    <cellStyle name="Texte explicatif 2" xfId="125" xr:uid="{00000000-0005-0000-0000-00007D000000}"/>
    <cellStyle name="Texte explicatif 3" xfId="126" xr:uid="{00000000-0005-0000-0000-00007E000000}"/>
    <cellStyle name="Titre 2" xfId="129" xr:uid="{00000000-0005-0000-0000-000081000000}"/>
    <cellStyle name="Titre 1 2" xfId="127" xr:uid="{00000000-0005-0000-0000-00007F000000}"/>
    <cellStyle name="Titre 1 3" xfId="128" xr:uid="{00000000-0005-0000-0000-000080000000}"/>
    <cellStyle name="Titre 2 2" xfId="130" xr:uid="{00000000-0005-0000-0000-000082000000}"/>
    <cellStyle name="Titre 2 3" xfId="131" xr:uid="{00000000-0005-0000-0000-000083000000}"/>
    <cellStyle name="Titre 3 2" xfId="132" xr:uid="{00000000-0005-0000-0000-000084000000}"/>
    <cellStyle name="Titre 3 3" xfId="133" xr:uid="{00000000-0005-0000-0000-000085000000}"/>
    <cellStyle name="Titre 4 2" xfId="134" xr:uid="{00000000-0005-0000-0000-000086000000}"/>
    <cellStyle name="Titre 4 3" xfId="135" xr:uid="{00000000-0005-0000-0000-000087000000}"/>
    <cellStyle name="Total 2" xfId="136" xr:uid="{00000000-0005-0000-0000-000088000000}"/>
    <cellStyle name="Total 3" xfId="137" xr:uid="{00000000-0005-0000-0000-000089000000}"/>
    <cellStyle name="Vérification 2" xfId="138" xr:uid="{00000000-0005-0000-0000-00008A000000}"/>
    <cellStyle name="Vérification 3" xfId="139" xr:uid="{00000000-0005-0000-0000-00008B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gneousPetrology\GT1_Plutonic_all_KF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jac3g15/Dropbox/WORK/SOUTHAMPTON/OMAN%20DP/Oman%20DP%20Shared/000_OmanDP_DT_edits_Feb2019/JC_JMM_New%20stuff%20since%20Feb2019/Geochem_SummaryBooks_JC/Geochem%20Books_Recal_need%20volatiles%20finalising/3A_GT3A_AllGeochem_JC_recal.xlsx?8490486E" TargetMode="External"/><Relationship Id="rId1" Type="http://schemas.openxmlformats.org/officeDocument/2006/relationships/externalLinkPath" Target="file:///\\8490486E\3A_GT3A_AllGeochem_JC_re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x Min"/>
      <sheetName val="Summary of samples"/>
      <sheetName val="GT3A Table for Chapter"/>
      <sheetName val="GT All Majors summary &amp; Recal"/>
      <sheetName val="GT All Traces summary&amp; Recal"/>
      <sheetName val="Table GT3A_F_T1 &amp; T2 combined"/>
      <sheetName val="XRF-Shore"/>
      <sheetName val="XRF-Ship"/>
      <sheetName val="ICPMS-Ship"/>
      <sheetName val="CHS &amp; CARB"/>
    </sheetNames>
    <sheetDataSet>
      <sheetData sheetId="0"/>
      <sheetData sheetId="1"/>
      <sheetData sheetId="2"/>
      <sheetData sheetId="3"/>
      <sheetData sheetId="4"/>
      <sheetData sheetId="5">
        <row r="3">
          <cell r="Q3">
            <v>1.367</v>
          </cell>
          <cell r="AK3">
            <v>0.20699999999999999</v>
          </cell>
          <cell r="AL3">
            <v>2.4493184304283901</v>
          </cell>
          <cell r="AM3">
            <v>3.0000000000000001E-3</v>
          </cell>
          <cell r="AO3">
            <v>2.4E-2</v>
          </cell>
          <cell r="AP3">
            <v>0.26700000000000002</v>
          </cell>
        </row>
        <row r="4">
          <cell r="Q4">
            <v>1.58</v>
          </cell>
          <cell r="AK4">
            <v>0.16</v>
          </cell>
          <cell r="AL4">
            <v>2.374547656183291</v>
          </cell>
          <cell r="AM4">
            <v>0</v>
          </cell>
          <cell r="AO4">
            <v>2.4E-2</v>
          </cell>
          <cell r="AP4">
            <v>0.16700000000000001</v>
          </cell>
        </row>
        <row r="5">
          <cell r="Q5">
            <v>1.1499999999999999</v>
          </cell>
          <cell r="AK5">
            <v>0.13</v>
          </cell>
          <cell r="AL5">
            <v>1.8273924725514221</v>
          </cell>
          <cell r="AM5">
            <v>0</v>
          </cell>
          <cell r="AO5">
            <v>1.7999999999999999E-2</v>
          </cell>
          <cell r="AP5">
            <v>0.15</v>
          </cell>
        </row>
        <row r="6">
          <cell r="Q6">
            <v>1.48</v>
          </cell>
          <cell r="AK6">
            <v>0.13400000000000001</v>
          </cell>
          <cell r="AL6">
            <v>2.0485559393009605</v>
          </cell>
          <cell r="AM6">
            <v>5.0000000000000001E-3</v>
          </cell>
          <cell r="AO6">
            <v>0.02</v>
          </cell>
          <cell r="AP6">
            <v>0.14199999999999999</v>
          </cell>
        </row>
        <row r="7">
          <cell r="Q7">
            <v>2.1309999999999998</v>
          </cell>
          <cell r="AK7">
            <v>0.14699999999999999</v>
          </cell>
          <cell r="AL7">
            <v>2.8387013178921308</v>
          </cell>
          <cell r="AM7">
            <v>5.8999999999999997E-2</v>
          </cell>
          <cell r="AO7">
            <v>2.3E-2</v>
          </cell>
          <cell r="AP7">
            <v>0.14199999999999999</v>
          </cell>
        </row>
        <row r="8">
          <cell r="Q8">
            <v>1.5780000000000001</v>
          </cell>
          <cell r="AK8">
            <v>0.19600000000000001</v>
          </cell>
          <cell r="AL8">
            <v>2.044980771598389</v>
          </cell>
          <cell r="AM8">
            <v>0</v>
          </cell>
          <cell r="AO8">
            <v>1.2E-2</v>
          </cell>
          <cell r="AP8">
            <v>0.34200000000000003</v>
          </cell>
        </row>
        <row r="9">
          <cell r="Q9">
            <v>2.8319999999999999</v>
          </cell>
          <cell r="AK9">
            <v>0.14799999999999999</v>
          </cell>
          <cell r="AL9">
            <v>3.0029340708080263</v>
          </cell>
          <cell r="AM9">
            <v>0</v>
          </cell>
          <cell r="AO9">
            <v>8.0000000000000002E-3</v>
          </cell>
          <cell r="AP9">
            <v>0.26700000000000002</v>
          </cell>
        </row>
        <row r="10">
          <cell r="Q10">
            <v>1.877</v>
          </cell>
          <cell r="AK10">
            <v>9.2999999999999999E-2</v>
          </cell>
          <cell r="AL10">
            <v>2.7663411323577196</v>
          </cell>
          <cell r="AM10">
            <v>0</v>
          </cell>
          <cell r="AO10">
            <v>1.6E-2</v>
          </cell>
          <cell r="AP10">
            <v>7.4999999999999997E-2</v>
          </cell>
        </row>
        <row r="11">
          <cell r="Q11">
            <v>2.39</v>
          </cell>
          <cell r="AK11">
            <v>0.32300000000000001</v>
          </cell>
          <cell r="AL11">
            <v>3.4813235163477909</v>
          </cell>
          <cell r="AM11">
            <v>0</v>
          </cell>
          <cell r="AO11">
            <v>1.0999999999999999E-2</v>
          </cell>
          <cell r="AP11">
            <v>0.64200000000000002</v>
          </cell>
        </row>
        <row r="12">
          <cell r="Q12">
            <v>2.242</v>
          </cell>
          <cell r="AK12">
            <v>0.107</v>
          </cell>
          <cell r="AL12">
            <v>3.3079089122934859</v>
          </cell>
          <cell r="AM12">
            <v>0</v>
          </cell>
          <cell r="AO12">
            <v>1.7000000000000001E-2</v>
          </cell>
          <cell r="AP12">
            <v>0.1</v>
          </cell>
        </row>
        <row r="13">
          <cell r="Q13">
            <v>2.1760000000000002</v>
          </cell>
          <cell r="AK13">
            <v>0.10199999999999999</v>
          </cell>
          <cell r="AL13">
            <v>2.8918451439056483</v>
          </cell>
          <cell r="AM13">
            <v>0</v>
          </cell>
          <cell r="AO13">
            <v>8.9999999999999993E-3</v>
          </cell>
          <cell r="AP13">
            <v>0.158</v>
          </cell>
        </row>
        <row r="14">
          <cell r="Q14">
            <v>2.9460000000000002</v>
          </cell>
          <cell r="AK14">
            <v>0.16400000000000001</v>
          </cell>
          <cell r="AL14">
            <v>3.7925342384757568</v>
          </cell>
          <cell r="AM14">
            <v>0</v>
          </cell>
          <cell r="AO14">
            <v>8.9999999999999993E-3</v>
          </cell>
          <cell r="AP14">
            <v>0.3</v>
          </cell>
        </row>
        <row r="15">
          <cell r="Q15">
            <v>2.8919999999999999</v>
          </cell>
          <cell r="AK15">
            <v>0.248</v>
          </cell>
          <cell r="AL15">
            <v>2.9385419104715838</v>
          </cell>
          <cell r="AM15">
            <v>0</v>
          </cell>
          <cell r="AO15">
            <v>1.7999999999999999E-2</v>
          </cell>
          <cell r="AP15">
            <v>0.41699999999999998</v>
          </cell>
        </row>
        <row r="16">
          <cell r="Q16">
            <v>2.504</v>
          </cell>
          <cell r="AK16">
            <v>0.34499999999999997</v>
          </cell>
          <cell r="AL16">
            <v>4.1096919841028443</v>
          </cell>
          <cell r="AM16">
            <v>0</v>
          </cell>
          <cell r="AO16">
            <v>1.4E-2</v>
          </cell>
          <cell r="AP16">
            <v>0.66700000000000004</v>
          </cell>
        </row>
        <row r="17">
          <cell r="Q17">
            <v>3.0569999999999999</v>
          </cell>
          <cell r="AK17">
            <v>0.17499999999999999</v>
          </cell>
          <cell r="AL17">
            <v>3.6341099582424179</v>
          </cell>
          <cell r="AM17">
            <v>0</v>
          </cell>
          <cell r="AO17">
            <v>1.7000000000000001E-2</v>
          </cell>
          <cell r="AP17">
            <v>0.25800000000000001</v>
          </cell>
        </row>
        <row r="18">
          <cell r="Q18">
            <v>2.8210000000000002</v>
          </cell>
          <cell r="AK18">
            <v>0.13700000000000001</v>
          </cell>
          <cell r="AL18">
            <v>3.4913386901892522</v>
          </cell>
          <cell r="AM18">
            <v>4.2999999999999997E-2</v>
          </cell>
          <cell r="AO18">
            <v>8.0000000000000002E-3</v>
          </cell>
          <cell r="AP18">
            <v>0.24199999999999999</v>
          </cell>
        </row>
        <row r="19">
          <cell r="Q19">
            <v>1.617</v>
          </cell>
          <cell r="AK19">
            <v>8.4000000000000005E-2</v>
          </cell>
          <cell r="AL19">
            <v>1.8868851031347837</v>
          </cell>
          <cell r="AM19">
            <v>0</v>
          </cell>
          <cell r="AO19">
            <v>1.2999999999999999E-2</v>
          </cell>
          <cell r="AP19">
            <v>8.3000000000000004E-2</v>
          </cell>
        </row>
        <row r="20">
          <cell r="Q20">
            <v>2.246</v>
          </cell>
          <cell r="AK20">
            <v>0.16200000000000001</v>
          </cell>
          <cell r="AL20">
            <v>2.7604832579646499</v>
          </cell>
          <cell r="AM20">
            <v>0</v>
          </cell>
          <cell r="AO20">
            <v>2.4E-2</v>
          </cell>
          <cell r="AP20">
            <v>0.16700000000000001</v>
          </cell>
        </row>
        <row r="21">
          <cell r="Q21">
            <v>3.2919999999999998</v>
          </cell>
          <cell r="AK21">
            <v>7.0000000000000007E-2</v>
          </cell>
          <cell r="AL21">
            <v>1.7762753924906458</v>
          </cell>
          <cell r="AM21">
            <v>0</v>
          </cell>
          <cell r="AO21">
            <v>0.01</v>
          </cell>
          <cell r="AP21">
            <v>7.4999999999999997E-2</v>
          </cell>
        </row>
        <row r="22">
          <cell r="Q22">
            <v>1.4690000000000001</v>
          </cell>
          <cell r="AK22">
            <v>0.14599999999999999</v>
          </cell>
          <cell r="AL22">
            <v>3.2364656492953756</v>
          </cell>
          <cell r="AM22">
            <v>0</v>
          </cell>
          <cell r="AO22">
            <v>0.01</v>
          </cell>
          <cell r="AP22">
            <v>0.25</v>
          </cell>
        </row>
        <row r="23">
          <cell r="Q23">
            <v>3.0419999999999998</v>
          </cell>
          <cell r="AK23">
            <v>0.1</v>
          </cell>
          <cell r="AL23">
            <v>3.6475878709161651</v>
          </cell>
          <cell r="AM23">
            <v>0</v>
          </cell>
          <cell r="AO23">
            <v>1.2E-2</v>
          </cell>
          <cell r="AP23">
            <v>0.125</v>
          </cell>
        </row>
        <row r="24">
          <cell r="Q24">
            <v>2.7509999999999999</v>
          </cell>
          <cell r="AK24">
            <v>0.13</v>
          </cell>
          <cell r="AL24">
            <v>3.60872752095371</v>
          </cell>
          <cell r="AM24">
            <v>0</v>
          </cell>
          <cell r="AO24">
            <v>1.9E-2</v>
          </cell>
          <cell r="AP24">
            <v>0.14199999999999999</v>
          </cell>
        </row>
        <row r="25">
          <cell r="Q25">
            <v>2.0699999999999998</v>
          </cell>
          <cell r="AK25">
            <v>0.10199999999999999</v>
          </cell>
          <cell r="AL25">
            <v>3.1770154131494173</v>
          </cell>
          <cell r="AM25">
            <v>0</v>
          </cell>
          <cell r="AO25">
            <v>1.7000000000000001E-2</v>
          </cell>
          <cell r="AP25">
            <v>9.1999999999999998E-2</v>
          </cell>
        </row>
        <row r="26">
          <cell r="Q26">
            <v>1.29</v>
          </cell>
          <cell r="AK26">
            <v>9.6000000000000002E-2</v>
          </cell>
          <cell r="AL26">
            <v>1.4048133946517376</v>
          </cell>
          <cell r="AM26">
            <v>0</v>
          </cell>
          <cell r="AO26">
            <v>4.0000000000000001E-3</v>
          </cell>
          <cell r="AP26">
            <v>0.183</v>
          </cell>
        </row>
        <row r="27">
          <cell r="Q27">
            <v>1.393</v>
          </cell>
          <cell r="AK27">
            <v>0.05</v>
          </cell>
          <cell r="AL27">
            <v>2.2573861046810855</v>
          </cell>
          <cell r="AM27">
            <v>0</v>
          </cell>
          <cell r="AO27">
            <v>7.0000000000000001E-3</v>
          </cell>
          <cell r="AP27">
            <v>5.8000000000000003E-2</v>
          </cell>
        </row>
        <row r="28">
          <cell r="Q28">
            <v>1.56</v>
          </cell>
          <cell r="AK28">
            <v>0.10199999999999999</v>
          </cell>
          <cell r="AL28">
            <v>1.8628704514418244</v>
          </cell>
          <cell r="AM28">
            <v>0</v>
          </cell>
          <cell r="AO28">
            <v>6.0000000000000001E-3</v>
          </cell>
          <cell r="AP28">
            <v>0.183</v>
          </cell>
        </row>
        <row r="29">
          <cell r="Q29">
            <v>2.6749999999999998</v>
          </cell>
          <cell r="AK29">
            <v>0.14399999999999999</v>
          </cell>
          <cell r="AL29">
            <v>3.3729541384931978</v>
          </cell>
          <cell r="AM29">
            <v>0</v>
          </cell>
          <cell r="AO29">
            <v>1.9E-2</v>
          </cell>
          <cell r="AP29">
            <v>0.16700000000000001</v>
          </cell>
        </row>
        <row r="30">
          <cell r="Q30">
            <v>1.58</v>
          </cell>
          <cell r="AK30">
            <v>0.09</v>
          </cell>
          <cell r="AL30">
            <v>2.3693311925315119</v>
          </cell>
          <cell r="AM30">
            <v>0</v>
          </cell>
          <cell r="AO30">
            <v>8.9999999999999993E-3</v>
          </cell>
          <cell r="AP30">
            <v>0.13300000000000001</v>
          </cell>
        </row>
        <row r="31">
          <cell r="Q31">
            <v>2.4470000000000001</v>
          </cell>
          <cell r="AK31">
            <v>8.5000000000000006E-2</v>
          </cell>
          <cell r="AL31">
            <v>3.3576451935582727</v>
          </cell>
          <cell r="AM31">
            <v>0</v>
          </cell>
          <cell r="AO31">
            <v>1.2999999999999999E-2</v>
          </cell>
          <cell r="AP31">
            <v>8.3000000000000004E-2</v>
          </cell>
        </row>
        <row r="32">
          <cell r="Q32">
            <v>2.492</v>
          </cell>
          <cell r="AK32">
            <v>0.106</v>
          </cell>
          <cell r="AL32">
            <v>3.2931909755143214</v>
          </cell>
          <cell r="AM32">
            <v>0</v>
          </cell>
          <cell r="AO32">
            <v>0.01</v>
          </cell>
          <cell r="AP32">
            <v>0.158</v>
          </cell>
        </row>
        <row r="33">
          <cell r="Q33">
            <v>2.79</v>
          </cell>
          <cell r="AK33">
            <v>0.14599999999999999</v>
          </cell>
          <cell r="AL33">
            <v>3.4016639468781702</v>
          </cell>
          <cell r="AM33">
            <v>0</v>
          </cell>
          <cell r="AO33">
            <v>2.4E-2</v>
          </cell>
          <cell r="AP33">
            <v>0.13300000000000001</v>
          </cell>
        </row>
        <row r="34">
          <cell r="Q34">
            <v>1.94</v>
          </cell>
          <cell r="AK34">
            <v>6.9000000000000006E-2</v>
          </cell>
          <cell r="AL34">
            <v>2.746249596102659</v>
          </cell>
          <cell r="AM34">
            <v>0</v>
          </cell>
          <cell r="AO34">
            <v>1.0999999999999999E-2</v>
          </cell>
          <cell r="AP34">
            <v>6.7000000000000004E-2</v>
          </cell>
        </row>
        <row r="35">
          <cell r="Q35">
            <v>1.478</v>
          </cell>
          <cell r="AK35">
            <v>7.4999999999999997E-2</v>
          </cell>
          <cell r="AL35">
            <v>1.6092320839416463</v>
          </cell>
          <cell r="AM35">
            <v>0</v>
          </cell>
          <cell r="AO35">
            <v>4.0000000000000001E-3</v>
          </cell>
          <cell r="AP35">
            <v>0.13300000000000001</v>
          </cell>
        </row>
        <row r="36">
          <cell r="Q36">
            <v>1.24</v>
          </cell>
          <cell r="AK36">
            <v>6.9000000000000006E-2</v>
          </cell>
          <cell r="AL36">
            <v>2.1848749581011568</v>
          </cell>
          <cell r="AM36">
            <v>0</v>
          </cell>
          <cell r="AO36">
            <v>1.0999999999999999E-2</v>
          </cell>
          <cell r="AP36">
            <v>6.7000000000000004E-2</v>
          </cell>
        </row>
        <row r="37">
          <cell r="Q37">
            <v>3.59</v>
          </cell>
          <cell r="AK37">
            <v>0.20799999999999999</v>
          </cell>
          <cell r="AL37">
            <v>4.1994641867835538</v>
          </cell>
          <cell r="AM37">
            <v>1.0999999999999999E-2</v>
          </cell>
          <cell r="AO37">
            <v>3.4000000000000002E-2</v>
          </cell>
          <cell r="AP37">
            <v>0.192</v>
          </cell>
        </row>
        <row r="38">
          <cell r="Q38">
            <v>1.7649999999999999</v>
          </cell>
          <cell r="AK38">
            <v>0.128</v>
          </cell>
          <cell r="AL38">
            <v>2.6190438862536949</v>
          </cell>
          <cell r="AM38">
            <v>3.5999999999999997E-2</v>
          </cell>
          <cell r="AO38">
            <v>2.4E-2</v>
          </cell>
          <cell r="AP38">
            <v>9.1999999999999998E-2</v>
          </cell>
        </row>
        <row r="39">
          <cell r="Q39">
            <v>1.0529999999999999</v>
          </cell>
          <cell r="AK39">
            <v>7.4999999999999997E-2</v>
          </cell>
          <cell r="AL39">
            <v>2.2097198081266769</v>
          </cell>
          <cell r="AM39">
            <v>0</v>
          </cell>
          <cell r="AO39">
            <v>1.2999999999999999E-2</v>
          </cell>
          <cell r="AP39">
            <v>6.7000000000000004E-2</v>
          </cell>
        </row>
        <row r="40">
          <cell r="Q40">
            <v>1.5960000000000001</v>
          </cell>
          <cell r="AK40">
            <v>8.4000000000000005E-2</v>
          </cell>
          <cell r="AL40">
            <v>2.8038778030327651</v>
          </cell>
          <cell r="AM40">
            <v>0</v>
          </cell>
          <cell r="AO40">
            <v>1.2999999999999999E-2</v>
          </cell>
          <cell r="AP40">
            <v>8.3000000000000004E-2</v>
          </cell>
        </row>
        <row r="41">
          <cell r="Q41">
            <v>2.3929999999999998</v>
          </cell>
          <cell r="AK41">
            <v>0.124</v>
          </cell>
          <cell r="AL41">
            <v>3.102842499152799</v>
          </cell>
          <cell r="AM41">
            <v>0</v>
          </cell>
          <cell r="AO41">
            <v>1.6E-2</v>
          </cell>
          <cell r="AP41">
            <v>0.15</v>
          </cell>
        </row>
        <row r="42">
          <cell r="Q42">
            <v>0.76800000000000002</v>
          </cell>
          <cell r="AK42">
            <v>7.0999999999999994E-2</v>
          </cell>
          <cell r="AL42">
            <v>1.8214313560043238</v>
          </cell>
          <cell r="AM42">
            <v>0</v>
          </cell>
          <cell r="AO42">
            <v>1.2999999999999999E-2</v>
          </cell>
          <cell r="AP42">
            <v>0.05</v>
          </cell>
        </row>
        <row r="43">
          <cell r="Q43">
            <v>1.728</v>
          </cell>
          <cell r="AK43">
            <v>4.2000000000000003E-2</v>
          </cell>
          <cell r="AL43">
            <v>1.2722140190343665</v>
          </cell>
          <cell r="AM43">
            <v>0</v>
          </cell>
          <cell r="AO43">
            <v>4.0000000000000001E-3</v>
          </cell>
          <cell r="AP43">
            <v>5.8000000000000003E-2</v>
          </cell>
        </row>
        <row r="44">
          <cell r="Q44">
            <v>1.464</v>
          </cell>
          <cell r="AK44">
            <v>9.5000000000000001E-2</v>
          </cell>
          <cell r="AL44">
            <v>3.1046546137529494</v>
          </cell>
          <cell r="AM44">
            <v>0</v>
          </cell>
          <cell r="AO44">
            <v>1.6E-2</v>
          </cell>
          <cell r="AP44">
            <v>8.3000000000000004E-2</v>
          </cell>
        </row>
        <row r="45">
          <cell r="Q45">
            <v>2.1960000000000002</v>
          </cell>
          <cell r="AK45">
            <v>0.11700000000000001</v>
          </cell>
          <cell r="AL45">
            <v>2.7356739200470037</v>
          </cell>
          <cell r="AM45">
            <v>0</v>
          </cell>
          <cell r="AO45">
            <v>1.7999999999999999E-2</v>
          </cell>
          <cell r="AP45">
            <v>0.11700000000000001</v>
          </cell>
        </row>
        <row r="46">
          <cell r="Q46">
            <v>1.966</v>
          </cell>
          <cell r="AK46">
            <v>6.2E-2</v>
          </cell>
          <cell r="AL46">
            <v>2.2227900560271001</v>
          </cell>
          <cell r="AM46">
            <v>0</v>
          </cell>
          <cell r="AO46">
            <v>7.0000000000000001E-3</v>
          </cell>
          <cell r="AP46">
            <v>8.3000000000000004E-2</v>
          </cell>
        </row>
        <row r="47">
          <cell r="Q47">
            <v>2.2799999999999998</v>
          </cell>
          <cell r="AK47">
            <v>8.3000000000000004E-2</v>
          </cell>
          <cell r="AL47">
            <v>2.3463551630974266</v>
          </cell>
          <cell r="AM47">
            <v>0</v>
          </cell>
          <cell r="AO47">
            <v>8.0000000000000002E-3</v>
          </cell>
          <cell r="AP47">
            <v>0.125</v>
          </cell>
        </row>
        <row r="48">
          <cell r="Q48">
            <v>1.7430000000000001</v>
          </cell>
          <cell r="AK48">
            <v>6.4000000000000001E-2</v>
          </cell>
          <cell r="AL48">
            <v>2.0708274979616195</v>
          </cell>
          <cell r="AM48">
            <v>0</v>
          </cell>
          <cell r="AO48">
            <v>1.0999999999999999E-2</v>
          </cell>
          <cell r="AP48">
            <v>0.05</v>
          </cell>
        </row>
        <row r="49">
          <cell r="Q49">
            <v>1.194</v>
          </cell>
          <cell r="AK49">
            <v>7.8E-2</v>
          </cell>
          <cell r="AL49">
            <v>1.7681623858631823</v>
          </cell>
          <cell r="AM49">
            <v>0</v>
          </cell>
          <cell r="AO49">
            <v>1.2E-2</v>
          </cell>
          <cell r="AP49">
            <v>7.4999999999999997E-2</v>
          </cell>
        </row>
        <row r="50">
          <cell r="Q50">
            <v>2.0979999999999999</v>
          </cell>
          <cell r="AK50">
            <v>6.4000000000000001E-2</v>
          </cell>
          <cell r="AL50">
            <v>2.2937726615897915</v>
          </cell>
          <cell r="AM50">
            <v>0</v>
          </cell>
          <cell r="AO50">
            <v>7.0000000000000001E-3</v>
          </cell>
          <cell r="AP50">
            <v>8.3000000000000004E-2</v>
          </cell>
        </row>
        <row r="51">
          <cell r="Q51">
            <v>1.484</v>
          </cell>
          <cell r="AK51">
            <v>0.06</v>
          </cell>
          <cell r="AL51">
            <v>1.76802610938952</v>
          </cell>
          <cell r="AM51">
            <v>0</v>
          </cell>
          <cell r="AO51">
            <v>1.0999999999999999E-2</v>
          </cell>
          <cell r="AP51">
            <v>4.2000000000000003E-2</v>
          </cell>
        </row>
        <row r="52">
          <cell r="Q52">
            <v>1.514</v>
          </cell>
          <cell r="AK52">
            <v>4.3999999999999997E-2</v>
          </cell>
          <cell r="AL52">
            <v>1.9475682446941498</v>
          </cell>
          <cell r="AM52">
            <v>0</v>
          </cell>
          <cell r="AO52">
            <v>7.0000000000000001E-3</v>
          </cell>
          <cell r="AP52">
            <v>4.4999999999999998E-2</v>
          </cell>
        </row>
        <row r="53">
          <cell r="Q53">
            <v>2.0880000000000001</v>
          </cell>
          <cell r="AK53">
            <v>8.3000000000000004E-2</v>
          </cell>
          <cell r="AL53">
            <v>2.8553591781568866</v>
          </cell>
          <cell r="AM53">
            <v>0</v>
          </cell>
          <cell r="AO53">
            <v>1.4E-2</v>
          </cell>
          <cell r="AP53">
            <v>7.1999999999999995E-2</v>
          </cell>
        </row>
        <row r="54">
          <cell r="Q54">
            <v>1.244</v>
          </cell>
          <cell r="AK54">
            <v>1.9E-2</v>
          </cell>
          <cell r="AL54">
            <v>1.6757784489252001</v>
          </cell>
          <cell r="AM54">
            <v>0</v>
          </cell>
          <cell r="AO54">
            <v>0</v>
          </cell>
          <cell r="AP54">
            <v>0.04</v>
          </cell>
        </row>
        <row r="55">
          <cell r="Q55">
            <v>0.99</v>
          </cell>
          <cell r="AK55">
            <v>4.2999999999999997E-2</v>
          </cell>
          <cell r="AL55">
            <v>1.5383637192235455</v>
          </cell>
          <cell r="AM55">
            <v>0</v>
          </cell>
          <cell r="AO55">
            <v>5.0000000000000001E-3</v>
          </cell>
          <cell r="AP55">
            <v>5.8999999999999997E-2</v>
          </cell>
        </row>
        <row r="56">
          <cell r="Q56">
            <v>2.867</v>
          </cell>
          <cell r="AK56">
            <v>2.1000000000000001E-2</v>
          </cell>
          <cell r="AL56">
            <v>2.8340730512794239</v>
          </cell>
          <cell r="AM56">
            <v>4.0000000000000001E-3</v>
          </cell>
          <cell r="AO56">
            <v>2E-3</v>
          </cell>
          <cell r="AP56">
            <v>0.03</v>
          </cell>
        </row>
        <row r="57">
          <cell r="Q57">
            <v>2.133</v>
          </cell>
          <cell r="AK57">
            <v>1.0999999999999999E-2</v>
          </cell>
          <cell r="AL57">
            <v>2.875254513048815</v>
          </cell>
          <cell r="AM57">
            <v>0</v>
          </cell>
          <cell r="AO57">
            <v>-1E-3</v>
          </cell>
          <cell r="AP57">
            <v>3.2000000000000001E-2</v>
          </cell>
        </row>
        <row r="58">
          <cell r="Q58">
            <v>1.73</v>
          </cell>
          <cell r="AK58">
            <v>4.9000000000000002E-2</v>
          </cell>
          <cell r="AL58">
            <v>2.162640109478438</v>
          </cell>
          <cell r="AM58">
            <v>0</v>
          </cell>
          <cell r="AO58">
            <v>7.0000000000000001E-3</v>
          </cell>
          <cell r="AP58">
            <v>5.5E-2</v>
          </cell>
        </row>
        <row r="59">
          <cell r="Q59">
            <v>5.2060000000000004</v>
          </cell>
          <cell r="AK59">
            <v>0.14199999999999999</v>
          </cell>
          <cell r="AL59">
            <v>5.7999778995124469</v>
          </cell>
          <cell r="AM59">
            <v>1.6E-2</v>
          </cell>
          <cell r="AO59">
            <v>1.7999999999999999E-2</v>
          </cell>
          <cell r="AP59">
            <v>0.17199999999999999</v>
          </cell>
        </row>
        <row r="60">
          <cell r="Q60">
            <v>1.5129999999999999</v>
          </cell>
          <cell r="AK60">
            <v>7.3999999999999996E-2</v>
          </cell>
          <cell r="AL60">
            <v>2.87031427791519</v>
          </cell>
          <cell r="AM60">
            <v>0</v>
          </cell>
          <cell r="AO60">
            <v>1.2E-2</v>
          </cell>
          <cell r="AP60">
            <v>6.8000000000000005E-2</v>
          </cell>
        </row>
        <row r="61">
          <cell r="Q61">
            <v>0.63400000000000001</v>
          </cell>
          <cell r="AK61">
            <v>5.8000000000000003E-2</v>
          </cell>
          <cell r="AL61">
            <v>1.866820932642359</v>
          </cell>
          <cell r="AM61">
            <v>0</v>
          </cell>
          <cell r="AO61">
            <v>8.9999999999999993E-3</v>
          </cell>
          <cell r="AP61">
            <v>5.8000000000000003E-2</v>
          </cell>
        </row>
        <row r="62">
          <cell r="Q62">
            <v>0.33200000000000002</v>
          </cell>
          <cell r="AK62">
            <v>2.5000000000000001E-2</v>
          </cell>
          <cell r="AL62">
            <v>1.0818278443862741</v>
          </cell>
          <cell r="AM62">
            <v>0</v>
          </cell>
          <cell r="AO62">
            <v>0</v>
          </cell>
          <cell r="AP62">
            <v>5.2999999999999999E-2</v>
          </cell>
        </row>
        <row r="63">
          <cell r="Q63">
            <v>2.169</v>
          </cell>
          <cell r="AK63">
            <v>0.16700000000000001</v>
          </cell>
          <cell r="AL63">
            <v>2.7119653875865661</v>
          </cell>
          <cell r="AM63">
            <v>0</v>
          </cell>
          <cell r="AO63">
            <v>3.4000000000000002E-2</v>
          </cell>
          <cell r="AP63">
            <v>0.1</v>
          </cell>
        </row>
        <row r="64">
          <cell r="Q64">
            <v>0.95399999999999996</v>
          </cell>
          <cell r="AK64">
            <v>5.8999999999999997E-2</v>
          </cell>
          <cell r="AL64">
            <v>2.677578531505858</v>
          </cell>
          <cell r="AM64">
            <v>6.0000000000000001E-3</v>
          </cell>
          <cell r="AO64">
            <v>8.0000000000000002E-3</v>
          </cell>
          <cell r="AP64">
            <v>6.7000000000000004E-2</v>
          </cell>
        </row>
        <row r="65">
          <cell r="Q65">
            <v>0.67900000000000005</v>
          </cell>
          <cell r="AK65">
            <v>3.3000000000000002E-2</v>
          </cell>
          <cell r="AL65">
            <v>2.3643400868156288</v>
          </cell>
          <cell r="AM65">
            <v>0</v>
          </cell>
          <cell r="AO65">
            <v>3.0000000000000001E-3</v>
          </cell>
          <cell r="AP65">
            <v>5.1999999999999998E-2</v>
          </cell>
        </row>
        <row r="66">
          <cell r="Q66">
            <v>0.29299999999999998</v>
          </cell>
          <cell r="AK66">
            <v>6.5000000000000002E-2</v>
          </cell>
          <cell r="AL66">
            <v>1.8066803116797645</v>
          </cell>
          <cell r="AM66">
            <v>0</v>
          </cell>
          <cell r="AO66">
            <v>1.2E-2</v>
          </cell>
          <cell r="AP66">
            <v>4.7E-2</v>
          </cell>
        </row>
        <row r="67">
          <cell r="Q67">
            <v>1.4870000000000001</v>
          </cell>
          <cell r="AK67">
            <v>0.14899999999999999</v>
          </cell>
          <cell r="AL67">
            <v>2.1649514393093892</v>
          </cell>
          <cell r="AM67">
            <v>0</v>
          </cell>
          <cell r="AO67">
            <v>2.5000000000000001E-2</v>
          </cell>
          <cell r="AP67">
            <v>0.128</v>
          </cell>
        </row>
        <row r="68">
          <cell r="Q68">
            <v>0.83499999999999996</v>
          </cell>
          <cell r="AK68">
            <v>0.06</v>
          </cell>
          <cell r="AL68">
            <v>1.7283887410743353</v>
          </cell>
          <cell r="AM68">
            <v>0</v>
          </cell>
          <cell r="AO68">
            <v>4.0000000000000001E-3</v>
          </cell>
          <cell r="AP68">
            <v>0.10299999999999999</v>
          </cell>
        </row>
        <row r="69">
          <cell r="Q69">
            <v>1.2410000000000001</v>
          </cell>
          <cell r="AK69">
            <v>0.06</v>
          </cell>
          <cell r="AL69">
            <v>2.5388014753150614</v>
          </cell>
          <cell r="AM69">
            <v>0</v>
          </cell>
          <cell r="AO69">
            <v>0.01</v>
          </cell>
          <cell r="AP69">
            <v>5.2999999999999999E-2</v>
          </cell>
        </row>
        <row r="70">
          <cell r="Q70">
            <v>1.4670000000000001</v>
          </cell>
          <cell r="AK70">
            <v>2.3E-2</v>
          </cell>
          <cell r="AL70">
            <v>2.9944071908281757</v>
          </cell>
          <cell r="AM70">
            <v>0.02</v>
          </cell>
          <cell r="AO70">
            <v>4.0000000000000001E-3</v>
          </cell>
          <cell r="AP70">
            <v>0.02</v>
          </cell>
        </row>
        <row r="71">
          <cell r="Q71">
            <v>1.512</v>
          </cell>
          <cell r="AK71">
            <v>6.4000000000000001E-2</v>
          </cell>
          <cell r="AL71">
            <v>2.2070332472783907</v>
          </cell>
          <cell r="AM71">
            <v>0</v>
          </cell>
          <cell r="AO71">
            <v>8.0000000000000002E-3</v>
          </cell>
          <cell r="AP71">
            <v>0.08</v>
          </cell>
        </row>
        <row r="72">
          <cell r="Q72">
            <v>0.216</v>
          </cell>
          <cell r="AK72">
            <v>3.9E-2</v>
          </cell>
          <cell r="AL72">
            <v>1.2564218237279168</v>
          </cell>
          <cell r="AM72">
            <v>5.3999999999999999E-2</v>
          </cell>
          <cell r="AO72">
            <v>6.0000000000000001E-3</v>
          </cell>
          <cell r="AP72">
            <v>4.2000000000000003E-2</v>
          </cell>
        </row>
        <row r="73">
          <cell r="Q73">
            <v>1.7649999999999999</v>
          </cell>
          <cell r="AK73">
            <v>0.02</v>
          </cell>
          <cell r="AL73">
            <v>2.9986525871835981</v>
          </cell>
          <cell r="AM73">
            <v>0</v>
          </cell>
          <cell r="AO73">
            <v>2E-3</v>
          </cell>
          <cell r="AP73">
            <v>3.1E-2</v>
          </cell>
        </row>
        <row r="74">
          <cell r="Q74">
            <v>3.2320000000000002</v>
          </cell>
          <cell r="AK74">
            <v>6.5000000000000002E-2</v>
          </cell>
          <cell r="AL74">
            <v>2.4398807304443442</v>
          </cell>
          <cell r="AM74">
            <v>0</v>
          </cell>
          <cell r="AO74">
            <v>1.0999999999999999E-2</v>
          </cell>
          <cell r="AP74">
            <v>5.6000000000000001E-2</v>
          </cell>
        </row>
        <row r="75">
          <cell r="Q75">
            <v>1.9139999999999999</v>
          </cell>
          <cell r="AK75">
            <v>0.121</v>
          </cell>
          <cell r="AL75">
            <v>1.7958987885101541</v>
          </cell>
          <cell r="AM75">
            <v>0</v>
          </cell>
          <cell r="AO75">
            <v>8.0000000000000002E-3</v>
          </cell>
          <cell r="AP75">
            <v>0.21299999999999999</v>
          </cell>
        </row>
        <row r="76">
          <cell r="Q76">
            <v>3.2730000000000001</v>
          </cell>
          <cell r="AK76">
            <v>0.05</v>
          </cell>
          <cell r="AL76">
            <v>2.5669610928610633</v>
          </cell>
          <cell r="AM76">
            <v>0</v>
          </cell>
          <cell r="AO76">
            <v>4.0000000000000001E-3</v>
          </cell>
          <cell r="AP76">
            <v>7.8E-2</v>
          </cell>
        </row>
        <row r="77">
          <cell r="Q77">
            <v>3.0459999999999998</v>
          </cell>
          <cell r="AK77">
            <v>8.4000000000000005E-2</v>
          </cell>
          <cell r="AL77">
            <v>2.7524064472709906</v>
          </cell>
          <cell r="AM77">
            <v>0</v>
          </cell>
          <cell r="AO77">
            <v>1.7000000000000001E-2</v>
          </cell>
          <cell r="AP77">
            <v>5.0999999999999997E-2</v>
          </cell>
        </row>
        <row r="78">
          <cell r="Q78">
            <v>1.5069999999999999</v>
          </cell>
          <cell r="AK78">
            <v>0.124</v>
          </cell>
          <cell r="AL78">
            <v>1.6332498781264744</v>
          </cell>
          <cell r="AM78">
            <v>0</v>
          </cell>
          <cell r="AO78">
            <v>2.1000000000000001E-2</v>
          </cell>
          <cell r="AP78">
            <v>0.109</v>
          </cell>
        </row>
        <row r="79">
          <cell r="Q79">
            <v>1.7509999999999999</v>
          </cell>
          <cell r="AK79">
            <v>1.9E-2</v>
          </cell>
          <cell r="AL79">
            <v>1.4765209546383815</v>
          </cell>
          <cell r="AM79">
            <v>0</v>
          </cell>
          <cell r="AO79">
            <v>2E-3</v>
          </cell>
          <cell r="AP79">
            <v>2.5999999999999999E-2</v>
          </cell>
        </row>
        <row r="80">
          <cell r="Q80">
            <v>1.2969999999999999</v>
          </cell>
          <cell r="AK80">
            <v>2.1999999999999999E-2</v>
          </cell>
          <cell r="AL80">
            <v>1.5153603599501542</v>
          </cell>
          <cell r="AM80">
            <v>0</v>
          </cell>
          <cell r="AO80">
            <v>1E-3</v>
          </cell>
          <cell r="AP80">
            <v>4.1000000000000002E-2</v>
          </cell>
        </row>
        <row r="81">
          <cell r="Q81">
            <v>1.3480000000000001</v>
          </cell>
          <cell r="AK81">
            <v>2.4E-2</v>
          </cell>
          <cell r="AL81">
            <v>1.5127551096180767</v>
          </cell>
          <cell r="AM81">
            <v>0</v>
          </cell>
          <cell r="AO81">
            <v>3.0000000000000001E-3</v>
          </cell>
          <cell r="AP81">
            <v>3.3000000000000002E-2</v>
          </cell>
        </row>
        <row r="82">
          <cell r="Q82">
            <v>2.4710000000000001</v>
          </cell>
          <cell r="AK82">
            <v>9.9000000000000005E-2</v>
          </cell>
          <cell r="AL82">
            <v>3.2130775863524006</v>
          </cell>
          <cell r="AM82">
            <v>2.4E-2</v>
          </cell>
          <cell r="AO82">
            <v>1.4E-2</v>
          </cell>
          <cell r="AP82">
            <v>0.105</v>
          </cell>
        </row>
        <row r="83">
          <cell r="Q83">
            <v>2.496</v>
          </cell>
          <cell r="AK83">
            <v>4.7E-2</v>
          </cell>
          <cell r="AL83">
            <v>2.5153466676260026</v>
          </cell>
          <cell r="AM83">
            <v>0</v>
          </cell>
          <cell r="AO83">
            <v>4.0000000000000001E-3</v>
          </cell>
          <cell r="AP83">
            <v>7.1999999999999995E-2</v>
          </cell>
        </row>
        <row r="84">
          <cell r="Q84">
            <v>2.4209999999999998</v>
          </cell>
          <cell r="AK84">
            <v>6.9000000000000006E-2</v>
          </cell>
          <cell r="AL84">
            <v>2.6054953502110143</v>
          </cell>
          <cell r="AM84">
            <v>0</v>
          </cell>
          <cell r="AO84">
            <v>5.0000000000000001E-3</v>
          </cell>
          <cell r="AP84">
            <v>0.11799999999999999</v>
          </cell>
        </row>
        <row r="85">
          <cell r="Q85">
            <v>5.2160000000000002</v>
          </cell>
          <cell r="AK85">
            <v>5.2999999999999999E-2</v>
          </cell>
          <cell r="AL85" t="str">
            <v>4.70*</v>
          </cell>
          <cell r="AM85">
            <v>2.4E-2</v>
          </cell>
          <cell r="AO85">
            <v>-4.0000000000000001E-3</v>
          </cell>
          <cell r="AP85">
            <v>0.152</v>
          </cell>
        </row>
        <row r="86">
          <cell r="Q86">
            <v>2.7490000000000001</v>
          </cell>
          <cell r="AK86">
            <v>0.113</v>
          </cell>
          <cell r="AL86">
            <v>3.4239048192740378</v>
          </cell>
          <cell r="AM86">
            <v>1.7999999999999999E-2</v>
          </cell>
          <cell r="AO86">
            <v>0.02</v>
          </cell>
          <cell r="AP86">
            <v>8.6999999999999994E-2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X99"/>
  <sheetViews>
    <sheetView tabSelected="1" workbookViewId="0">
      <pane xSplit="2" ySplit="7" topLeftCell="C8" activePane="bottomRight" state="frozenSplit"/>
      <selection pane="topRight" activeCell="F8" sqref="F8"/>
      <selection pane="bottomLeft" activeCell="A3" sqref="A3"/>
      <selection pane="bottomRight"/>
    </sheetView>
  </sheetViews>
  <sheetFormatPr defaultColWidth="10.85546875" defaultRowHeight="15" customHeight="1"/>
  <cols>
    <col min="1" max="1" width="23.42578125" style="1" bestFit="1" customWidth="1"/>
    <col min="2" max="2" width="7.85546875" style="2" customWidth="1"/>
    <col min="3" max="3" width="5.140625" style="3" customWidth="1"/>
    <col min="4" max="4" width="5.42578125" style="3" customWidth="1"/>
    <col min="5" max="7" width="7.85546875" style="3" customWidth="1"/>
    <col min="8" max="8" width="10.85546875" style="3" customWidth="1"/>
    <col min="9" max="9" width="10.85546875" style="4" customWidth="1"/>
    <col min="10" max="10" width="11.5703125" style="3" customWidth="1"/>
    <col min="11" max="11" width="37.140625" style="4" customWidth="1"/>
    <col min="12" max="12" width="10.85546875" style="3" customWidth="1"/>
    <col min="13" max="13" width="10" style="3" bestFit="1" customWidth="1"/>
    <col min="14" max="14" width="11.5703125" style="3" bestFit="1" customWidth="1"/>
    <col min="15" max="15" width="11" style="3" bestFit="1" customWidth="1"/>
    <col min="16" max="16" width="11.140625" style="3" bestFit="1" customWidth="1"/>
    <col min="17" max="30" width="6.42578125" style="4" customWidth="1"/>
    <col min="31" max="50" width="7.42578125" style="4" customWidth="1"/>
    <col min="51" max="16384" width="10.85546875" style="4"/>
  </cols>
  <sheetData>
    <row r="1" spans="1:50" ht="15" customHeight="1">
      <c r="A1" s="1" t="s">
        <v>183</v>
      </c>
    </row>
    <row r="3" spans="1:50" ht="15" customHeight="1">
      <c r="A3" s="1" t="s">
        <v>182</v>
      </c>
    </row>
    <row r="5" spans="1:50" ht="15" customHeight="1">
      <c r="Q5" s="5" t="s"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7" t="s">
        <v>1</v>
      </c>
      <c r="AF5" s="7"/>
      <c r="AG5" s="7"/>
      <c r="AH5" s="7"/>
      <c r="AI5" s="7"/>
      <c r="AJ5" s="7"/>
      <c r="AK5" s="7"/>
      <c r="AL5" s="8" t="s">
        <v>2</v>
      </c>
      <c r="AM5" s="8"/>
      <c r="AN5" s="8"/>
      <c r="AO5" s="8"/>
      <c r="AP5" s="8"/>
      <c r="AQ5" s="8"/>
      <c r="AR5" s="9" t="s">
        <v>3</v>
      </c>
      <c r="AS5" s="9"/>
      <c r="AT5" s="9"/>
      <c r="AU5" s="9"/>
      <c r="AV5" s="9"/>
      <c r="AW5" s="9"/>
      <c r="AX5" s="9"/>
    </row>
    <row r="6" spans="1:50" ht="15" customHeight="1">
      <c r="A6" s="10" t="s">
        <v>4</v>
      </c>
      <c r="B6" s="11" t="s">
        <v>5</v>
      </c>
      <c r="C6" s="10" t="s">
        <v>6</v>
      </c>
      <c r="D6" s="10" t="s">
        <v>7</v>
      </c>
      <c r="E6" s="10" t="s">
        <v>8</v>
      </c>
      <c r="F6" s="12" t="s">
        <v>9</v>
      </c>
      <c r="G6" s="12"/>
      <c r="H6" s="13" t="s">
        <v>10</v>
      </c>
      <c r="I6" s="13" t="s">
        <v>11</v>
      </c>
      <c r="J6" s="14" t="s">
        <v>12</v>
      </c>
      <c r="K6" s="14" t="s">
        <v>13</v>
      </c>
      <c r="L6" s="10" t="s">
        <v>14</v>
      </c>
      <c r="M6" s="10"/>
      <c r="N6" s="10"/>
      <c r="O6" s="10"/>
      <c r="P6" s="10"/>
      <c r="Q6" s="15" t="s">
        <v>184</v>
      </c>
      <c r="R6" s="15" t="s">
        <v>185</v>
      </c>
      <c r="S6" s="15" t="s">
        <v>186</v>
      </c>
      <c r="T6" s="15" t="s">
        <v>187</v>
      </c>
      <c r="U6" s="15" t="s">
        <v>15</v>
      </c>
      <c r="V6" s="15" t="s">
        <v>16</v>
      </c>
      <c r="W6" s="15" t="s">
        <v>17</v>
      </c>
      <c r="X6" s="16" t="s">
        <v>188</v>
      </c>
      <c r="Y6" s="15" t="s">
        <v>189</v>
      </c>
      <c r="Z6" s="15" t="s">
        <v>190</v>
      </c>
      <c r="AA6" s="17" t="s">
        <v>191</v>
      </c>
      <c r="AB6" s="15" t="s">
        <v>18</v>
      </c>
      <c r="AC6" s="18" t="s">
        <v>19</v>
      </c>
      <c r="AD6" s="18" t="s">
        <v>20</v>
      </c>
      <c r="AE6" s="17" t="s">
        <v>192</v>
      </c>
      <c r="AF6" s="17" t="s">
        <v>193</v>
      </c>
      <c r="AG6" s="19" t="s">
        <v>21</v>
      </c>
      <c r="AH6" s="17" t="s">
        <v>194</v>
      </c>
      <c r="AI6" s="17" t="s">
        <v>195</v>
      </c>
      <c r="AJ6" s="20" t="s">
        <v>196</v>
      </c>
      <c r="AK6" s="20" t="s">
        <v>197</v>
      </c>
      <c r="AL6" s="21" t="s">
        <v>22</v>
      </c>
      <c r="AM6" s="22" t="s">
        <v>198</v>
      </c>
      <c r="AN6" s="22" t="s">
        <v>199</v>
      </c>
      <c r="AO6" s="23" t="s">
        <v>23</v>
      </c>
      <c r="AP6" s="23" t="s">
        <v>24</v>
      </c>
      <c r="AQ6" s="24" t="s">
        <v>200</v>
      </c>
      <c r="AR6" s="19" t="s">
        <v>25</v>
      </c>
      <c r="AS6" s="19" t="s">
        <v>26</v>
      </c>
      <c r="AT6" s="19" t="s">
        <v>27</v>
      </c>
      <c r="AU6" s="19" t="s">
        <v>28</v>
      </c>
      <c r="AV6" s="19" t="s">
        <v>29</v>
      </c>
      <c r="AW6" s="19" t="s">
        <v>30</v>
      </c>
      <c r="AX6" s="19" t="s">
        <v>31</v>
      </c>
    </row>
    <row r="7" spans="1:50" ht="14.1" customHeight="1">
      <c r="A7" s="10"/>
      <c r="B7" s="11"/>
      <c r="C7" s="10"/>
      <c r="D7" s="10"/>
      <c r="E7" s="10"/>
      <c r="F7" s="25" t="s">
        <v>32</v>
      </c>
      <c r="G7" s="25" t="s">
        <v>33</v>
      </c>
      <c r="H7" s="13"/>
      <c r="I7" s="13"/>
      <c r="J7" s="14"/>
      <c r="K7" s="14"/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40</v>
      </c>
      <c r="Z7" s="15" t="s">
        <v>39</v>
      </c>
      <c r="AA7" s="17" t="s">
        <v>39</v>
      </c>
      <c r="AB7" s="16"/>
      <c r="AC7" s="26"/>
      <c r="AD7" s="26"/>
      <c r="AE7" s="15" t="s">
        <v>40</v>
      </c>
      <c r="AF7" s="15" t="s">
        <v>40</v>
      </c>
      <c r="AG7" s="15" t="s">
        <v>40</v>
      </c>
      <c r="AH7" s="15" t="s">
        <v>40</v>
      </c>
      <c r="AI7" s="15" t="s">
        <v>40</v>
      </c>
      <c r="AJ7" s="15" t="s">
        <v>40</v>
      </c>
      <c r="AK7" s="15" t="s">
        <v>40</v>
      </c>
      <c r="AL7" s="22" t="s">
        <v>41</v>
      </c>
      <c r="AM7" s="22" t="s">
        <v>42</v>
      </c>
      <c r="AN7" s="22" t="s">
        <v>42</v>
      </c>
      <c r="AO7" s="22" t="s">
        <v>42</v>
      </c>
      <c r="AP7" s="22" t="s">
        <v>43</v>
      </c>
      <c r="AQ7" s="24" t="s">
        <v>43</v>
      </c>
      <c r="AR7" s="16" t="s">
        <v>44</v>
      </c>
      <c r="AS7" s="16" t="s">
        <v>44</v>
      </c>
      <c r="AT7" s="27" t="s">
        <v>44</v>
      </c>
      <c r="AU7" s="16" t="s">
        <v>44</v>
      </c>
      <c r="AV7" s="27" t="s">
        <v>44</v>
      </c>
      <c r="AW7" s="27" t="s">
        <v>44</v>
      </c>
      <c r="AX7" s="27" t="s">
        <v>44</v>
      </c>
    </row>
    <row r="8" spans="1:50" ht="15" customHeight="1">
      <c r="A8" s="28" t="s">
        <v>45</v>
      </c>
      <c r="B8" s="29" t="s">
        <v>46</v>
      </c>
      <c r="C8" s="3" t="s">
        <v>47</v>
      </c>
      <c r="D8" s="3">
        <v>2</v>
      </c>
      <c r="E8" s="3">
        <v>1</v>
      </c>
      <c r="F8" s="3">
        <v>64</v>
      </c>
      <c r="G8" s="3">
        <v>70</v>
      </c>
      <c r="H8" s="30">
        <v>1.94</v>
      </c>
      <c r="I8" s="31">
        <v>1.8688888888888888</v>
      </c>
      <c r="J8" s="3">
        <v>2</v>
      </c>
      <c r="K8" s="4" t="s">
        <v>48</v>
      </c>
      <c r="L8" s="3" t="str">
        <f t="shared" ref="L8:L71" si="0">IF(B8="Drillsite","Y","")</f>
        <v/>
      </c>
      <c r="M8" s="3" t="s">
        <v>28</v>
      </c>
      <c r="N8" s="3" t="s">
        <v>28</v>
      </c>
      <c r="O8" s="3" t="s">
        <v>28</v>
      </c>
      <c r="P8" s="3" t="s">
        <v>28</v>
      </c>
      <c r="Q8" s="32">
        <v>51.408118115969501</v>
      </c>
      <c r="R8" s="32">
        <v>1.0360001916884249</v>
      </c>
      <c r="S8" s="32">
        <v>15.926061093361874</v>
      </c>
      <c r="T8" s="32">
        <v>9.8117751374343491</v>
      </c>
      <c r="U8" s="32">
        <v>0.16164951754086265</v>
      </c>
      <c r="V8" s="32">
        <v>8.0164876407191485</v>
      </c>
      <c r="W8" s="32">
        <v>10.166957323066736</v>
      </c>
      <c r="X8" s="32">
        <v>3.0912422882364581</v>
      </c>
      <c r="Y8" s="32">
        <v>0.29146241926519073</v>
      </c>
      <c r="Z8" s="32">
        <v>9.024627271746434E-2</v>
      </c>
      <c r="AA8" s="32" t="s">
        <v>49</v>
      </c>
      <c r="AB8" s="32">
        <f>SUM(Q8:AA8)</f>
        <v>100.00000000000001</v>
      </c>
      <c r="AC8" s="32">
        <v>61.810702781207219</v>
      </c>
      <c r="AD8" s="32">
        <v>64.508044761708931</v>
      </c>
      <c r="AE8" s="33">
        <v>241.98789999999997</v>
      </c>
      <c r="AF8" s="33">
        <v>296.60197999999997</v>
      </c>
      <c r="AG8" s="32" t="s">
        <v>49</v>
      </c>
      <c r="AH8" s="33">
        <v>92.340819999999994</v>
      </c>
      <c r="AI8" s="33">
        <v>6.075499999999999</v>
      </c>
      <c r="AJ8" s="33">
        <v>35.019300000000001</v>
      </c>
      <c r="AK8" s="33">
        <v>161.56020000000001</v>
      </c>
      <c r="AL8" s="32">
        <f>'[2]Table GT3A_F_T1 &amp; T2 combined'!Q3</f>
        <v>1.367</v>
      </c>
      <c r="AM8" s="32">
        <f>'[2]Table GT3A_F_T1 &amp; T2 combined'!AK3</f>
        <v>0.20699999999999999</v>
      </c>
      <c r="AN8" s="32">
        <f>'[2]Table GT3A_F_T1 &amp; T2 combined'!AL3</f>
        <v>2.4493184304283901</v>
      </c>
      <c r="AO8" s="32">
        <f>'[2]Table GT3A_F_T1 &amp; T2 combined'!AM3</f>
        <v>3.0000000000000001E-3</v>
      </c>
      <c r="AP8" s="32">
        <f>'[2]Table GT3A_F_T1 &amp; T2 combined'!AO3</f>
        <v>2.4E-2</v>
      </c>
      <c r="AQ8" s="32">
        <f>'[2]Table GT3A_F_T1 &amp; T2 combined'!AP3</f>
        <v>0.26700000000000002</v>
      </c>
      <c r="AR8" s="33">
        <v>33</v>
      </c>
      <c r="AS8" s="33" t="s">
        <v>50</v>
      </c>
      <c r="AT8" s="33" t="s">
        <v>50</v>
      </c>
      <c r="AU8" s="33">
        <v>27</v>
      </c>
      <c r="AV8" s="33">
        <v>60</v>
      </c>
      <c r="AW8" s="33" t="s">
        <v>50</v>
      </c>
      <c r="AX8" s="33" t="s">
        <v>50</v>
      </c>
    </row>
    <row r="9" spans="1:50" ht="15" customHeight="1">
      <c r="A9" s="28" t="s">
        <v>51</v>
      </c>
      <c r="B9" s="29" t="s">
        <v>46</v>
      </c>
      <c r="C9" s="3" t="s">
        <v>47</v>
      </c>
      <c r="D9" s="3">
        <v>12</v>
      </c>
      <c r="E9" s="3">
        <v>1</v>
      </c>
      <c r="F9" s="3">
        <v>67</v>
      </c>
      <c r="G9" s="3">
        <f t="shared" ref="G9:G61" si="1">F9+5</f>
        <v>72</v>
      </c>
      <c r="H9" s="30">
        <v>9.4700000000000006</v>
      </c>
      <c r="I9" s="31">
        <v>9.2369565217391312</v>
      </c>
      <c r="J9" s="3">
        <v>3</v>
      </c>
      <c r="K9" s="4" t="s">
        <v>52</v>
      </c>
      <c r="L9" s="3" t="str">
        <f t="shared" si="0"/>
        <v/>
      </c>
      <c r="M9" s="3" t="s">
        <v>28</v>
      </c>
      <c r="N9" s="3" t="s">
        <v>28</v>
      </c>
      <c r="O9" s="3" t="s">
        <v>28</v>
      </c>
      <c r="P9" s="3" t="s">
        <v>28</v>
      </c>
      <c r="Q9" s="32">
        <v>50.844439014282543</v>
      </c>
      <c r="R9" s="32">
        <v>1.5851406791211828</v>
      </c>
      <c r="S9" s="32">
        <v>14.961781318943565</v>
      </c>
      <c r="T9" s="32">
        <v>11.962292221849554</v>
      </c>
      <c r="U9" s="32">
        <v>0.16229503007622217</v>
      </c>
      <c r="V9" s="32">
        <v>6.4442817249476105</v>
      </c>
      <c r="W9" s="32">
        <v>9.8200261315552808</v>
      </c>
      <c r="X9" s="32">
        <v>3.946318885486674</v>
      </c>
      <c r="Y9" s="32">
        <v>0.13127478280548072</v>
      </c>
      <c r="Z9" s="32">
        <v>0.14215021093189334</v>
      </c>
      <c r="AA9" s="32" t="s">
        <v>49</v>
      </c>
      <c r="AB9" s="32">
        <f t="shared" ref="AB9:AB72" si="2">SUM(Q9:AA9)</f>
        <v>100</v>
      </c>
      <c r="AC9" s="32">
        <v>51.625373699610357</v>
      </c>
      <c r="AD9" s="32">
        <v>57.897193516725565</v>
      </c>
      <c r="AE9" s="33">
        <v>297.98230000000001</v>
      </c>
      <c r="AF9" s="33">
        <v>55.421660000000003</v>
      </c>
      <c r="AG9" s="32" t="s">
        <v>49</v>
      </c>
      <c r="AH9" s="33">
        <v>40.495420000000003</v>
      </c>
      <c r="AI9" s="33">
        <v>31.890499999999999</v>
      </c>
      <c r="AJ9" s="33">
        <v>29.1722</v>
      </c>
      <c r="AK9" s="33">
        <v>184.0059</v>
      </c>
      <c r="AL9" s="32">
        <f>'[2]Table GT3A_F_T1 &amp; T2 combined'!Q4</f>
        <v>1.58</v>
      </c>
      <c r="AM9" s="32">
        <f>'[2]Table GT3A_F_T1 &amp; T2 combined'!AK4</f>
        <v>0.16</v>
      </c>
      <c r="AN9" s="32">
        <f>'[2]Table GT3A_F_T1 &amp; T2 combined'!AL4</f>
        <v>2.374547656183291</v>
      </c>
      <c r="AO9" s="32">
        <f>'[2]Table GT3A_F_T1 &amp; T2 combined'!AM4</f>
        <v>0</v>
      </c>
      <c r="AP9" s="32">
        <f>'[2]Table GT3A_F_T1 &amp; T2 combined'!AO4</f>
        <v>2.4E-2</v>
      </c>
      <c r="AQ9" s="32">
        <f>'[2]Table GT3A_F_T1 &amp; T2 combined'!AP4</f>
        <v>0.16700000000000001</v>
      </c>
      <c r="AR9" s="33">
        <v>31</v>
      </c>
      <c r="AS9" s="33">
        <v>20</v>
      </c>
      <c r="AT9" s="33" t="s">
        <v>50</v>
      </c>
      <c r="AU9" s="33">
        <v>36</v>
      </c>
      <c r="AV9" s="33">
        <v>94</v>
      </c>
      <c r="AW9" s="33" t="s">
        <v>50</v>
      </c>
      <c r="AX9" s="33">
        <v>83</v>
      </c>
    </row>
    <row r="10" spans="1:50" ht="15" customHeight="1">
      <c r="A10" s="28" t="s">
        <v>53</v>
      </c>
      <c r="B10" s="29" t="s">
        <v>46</v>
      </c>
      <c r="C10" s="3" t="s">
        <v>47</v>
      </c>
      <c r="D10" s="3">
        <v>13</v>
      </c>
      <c r="E10" s="3">
        <v>2</v>
      </c>
      <c r="F10" s="3">
        <v>12</v>
      </c>
      <c r="G10" s="3">
        <f t="shared" si="1"/>
        <v>17</v>
      </c>
      <c r="H10" s="30">
        <v>10.315</v>
      </c>
      <c r="I10" s="31">
        <v>10.173615160349856</v>
      </c>
      <c r="J10" s="3">
        <v>4</v>
      </c>
      <c r="K10" s="4" t="s">
        <v>54</v>
      </c>
      <c r="L10" s="3" t="str">
        <f t="shared" si="0"/>
        <v/>
      </c>
      <c r="M10" s="3" t="s">
        <v>28</v>
      </c>
      <c r="N10" s="3" t="s">
        <v>28</v>
      </c>
      <c r="O10" s="3" t="s">
        <v>28</v>
      </c>
      <c r="P10" s="3" t="s">
        <v>28</v>
      </c>
      <c r="Q10" s="32">
        <v>50.636724844482323</v>
      </c>
      <c r="R10" s="32">
        <v>1.4962351511233416</v>
      </c>
      <c r="S10" s="32">
        <v>15.054638622677063</v>
      </c>
      <c r="T10" s="32">
        <v>11.360478853998828</v>
      </c>
      <c r="U10" s="32">
        <v>0.16399561829382411</v>
      </c>
      <c r="V10" s="32">
        <v>6.6407650589311036</v>
      </c>
      <c r="W10" s="32">
        <v>10.470103893066876</v>
      </c>
      <c r="X10" s="32">
        <v>3.9180352318590623</v>
      </c>
      <c r="Y10" s="32">
        <v>0.11621047548322305</v>
      </c>
      <c r="Z10" s="32">
        <v>0.14281225008436788</v>
      </c>
      <c r="AA10" s="32" t="s">
        <v>49</v>
      </c>
      <c r="AB10" s="32">
        <f t="shared" si="2"/>
        <v>100.00000000000003</v>
      </c>
      <c r="AC10" s="32">
        <v>53.660705037287293</v>
      </c>
      <c r="AD10" s="32">
        <v>59.624600690112906</v>
      </c>
      <c r="AE10" s="33">
        <v>288.6499</v>
      </c>
      <c r="AF10" s="33">
        <v>112.68822</v>
      </c>
      <c r="AG10" s="32" t="s">
        <v>49</v>
      </c>
      <c r="AH10" s="33">
        <v>47.216120000000004</v>
      </c>
      <c r="AI10" s="33">
        <v>27.760099999999998</v>
      </c>
      <c r="AJ10" s="33">
        <v>25.831</v>
      </c>
      <c r="AK10" s="33">
        <v>173.27099999999999</v>
      </c>
      <c r="AL10" s="32">
        <f>'[2]Table GT3A_F_T1 &amp; T2 combined'!Q5</f>
        <v>1.1499999999999999</v>
      </c>
      <c r="AM10" s="32">
        <f>'[2]Table GT3A_F_T1 &amp; T2 combined'!AK5</f>
        <v>0.13</v>
      </c>
      <c r="AN10" s="32">
        <f>'[2]Table GT3A_F_T1 &amp; T2 combined'!AL5</f>
        <v>1.8273924725514221</v>
      </c>
      <c r="AO10" s="32">
        <f>'[2]Table GT3A_F_T1 &amp; T2 combined'!AM5</f>
        <v>0</v>
      </c>
      <c r="AP10" s="32">
        <f>'[2]Table GT3A_F_T1 &amp; T2 combined'!AO5</f>
        <v>1.7999999999999999E-2</v>
      </c>
      <c r="AQ10" s="32">
        <f>'[2]Table GT3A_F_T1 &amp; T2 combined'!AP5</f>
        <v>0.15</v>
      </c>
      <c r="AR10" s="33">
        <v>33</v>
      </c>
      <c r="AS10" s="33" t="s">
        <v>50</v>
      </c>
      <c r="AT10" s="33" t="s">
        <v>50</v>
      </c>
      <c r="AU10" s="33">
        <v>35</v>
      </c>
      <c r="AV10" s="33">
        <v>88</v>
      </c>
      <c r="AW10" s="33" t="s">
        <v>50</v>
      </c>
      <c r="AX10" s="33">
        <v>69</v>
      </c>
    </row>
    <row r="11" spans="1:50" ht="15" customHeight="1">
      <c r="A11" s="28" t="s">
        <v>55</v>
      </c>
      <c r="B11" s="29" t="s">
        <v>46</v>
      </c>
      <c r="C11" s="3" t="s">
        <v>47</v>
      </c>
      <c r="D11" s="3">
        <v>15</v>
      </c>
      <c r="E11" s="3">
        <v>1</v>
      </c>
      <c r="F11" s="3">
        <v>38</v>
      </c>
      <c r="G11" s="3">
        <v>44</v>
      </c>
      <c r="H11" s="30">
        <v>11.83</v>
      </c>
      <c r="I11" s="31">
        <v>11.599019607843136</v>
      </c>
      <c r="J11" s="3">
        <v>4</v>
      </c>
      <c r="K11" s="4" t="s">
        <v>56</v>
      </c>
      <c r="L11" s="3" t="str">
        <f t="shared" si="0"/>
        <v/>
      </c>
      <c r="M11" s="3" t="s">
        <v>28</v>
      </c>
      <c r="N11" s="3" t="s">
        <v>28</v>
      </c>
      <c r="O11" s="3" t="s">
        <v>28</v>
      </c>
      <c r="P11" s="3" t="s">
        <v>28</v>
      </c>
      <c r="Q11" s="32">
        <v>50.809831085111121</v>
      </c>
      <c r="R11" s="32">
        <v>1.5470418862702642</v>
      </c>
      <c r="S11" s="32">
        <v>14.95918085815644</v>
      </c>
      <c r="T11" s="32">
        <v>11.450487861334951</v>
      </c>
      <c r="U11" s="32">
        <v>0.15242010395502528</v>
      </c>
      <c r="V11" s="32">
        <v>6.5409038577587593</v>
      </c>
      <c r="W11" s="32">
        <v>10.465723589277692</v>
      </c>
      <c r="X11" s="32">
        <v>3.8320722579270674</v>
      </c>
      <c r="Y11" s="32">
        <v>0.10728413917746026</v>
      </c>
      <c r="Z11" s="32">
        <v>0.13505436103121959</v>
      </c>
      <c r="AA11" s="32" t="s">
        <v>49</v>
      </c>
      <c r="AB11" s="32">
        <f t="shared" si="2"/>
        <v>100</v>
      </c>
      <c r="AC11" s="32">
        <v>53.087244979467151</v>
      </c>
      <c r="AD11" s="32">
        <v>60.147475676531904</v>
      </c>
      <c r="AE11" s="33">
        <v>75.560100000000006</v>
      </c>
      <c r="AF11" s="33">
        <v>381.40053999999998</v>
      </c>
      <c r="AG11" s="32" t="s">
        <v>49</v>
      </c>
      <c r="AH11" s="33">
        <v>47.216120000000004</v>
      </c>
      <c r="AI11" s="33">
        <v>41.183899999999994</v>
      </c>
      <c r="AJ11" s="33">
        <v>14.972100000000001</v>
      </c>
      <c r="AK11" s="32" t="s">
        <v>57</v>
      </c>
      <c r="AL11" s="32">
        <f>'[2]Table GT3A_F_T1 &amp; T2 combined'!Q6</f>
        <v>1.48</v>
      </c>
      <c r="AM11" s="32">
        <f>'[2]Table GT3A_F_T1 &amp; T2 combined'!AK6</f>
        <v>0.13400000000000001</v>
      </c>
      <c r="AN11" s="32">
        <f>'[2]Table GT3A_F_T1 &amp; T2 combined'!AL6</f>
        <v>2.0485559393009605</v>
      </c>
      <c r="AO11" s="32">
        <f>'[2]Table GT3A_F_T1 &amp; T2 combined'!AM6</f>
        <v>5.0000000000000001E-3</v>
      </c>
      <c r="AP11" s="32">
        <f>'[2]Table GT3A_F_T1 &amp; T2 combined'!AO6</f>
        <v>0.02</v>
      </c>
      <c r="AQ11" s="32">
        <f>'[2]Table GT3A_F_T1 &amp; T2 combined'!AP6</f>
        <v>0.14199999999999999</v>
      </c>
      <c r="AR11" s="33">
        <v>33</v>
      </c>
      <c r="AS11" s="33">
        <v>24</v>
      </c>
      <c r="AT11" s="33" t="s">
        <v>50</v>
      </c>
      <c r="AU11" s="33">
        <v>37</v>
      </c>
      <c r="AV11" s="33">
        <v>97</v>
      </c>
      <c r="AW11" s="33" t="s">
        <v>50</v>
      </c>
      <c r="AX11" s="33" t="s">
        <v>50</v>
      </c>
    </row>
    <row r="12" spans="1:50" ht="15" customHeight="1">
      <c r="A12" s="28" t="s">
        <v>58</v>
      </c>
      <c r="B12" s="29" t="s">
        <v>46</v>
      </c>
      <c r="C12" s="3" t="s">
        <v>47</v>
      </c>
      <c r="D12" s="3">
        <v>18</v>
      </c>
      <c r="E12" s="3">
        <v>2</v>
      </c>
      <c r="F12" s="3">
        <v>24</v>
      </c>
      <c r="G12" s="3">
        <f t="shared" si="1"/>
        <v>29</v>
      </c>
      <c r="H12" s="30">
        <v>14.79</v>
      </c>
      <c r="I12" s="31">
        <v>14.739189189189188</v>
      </c>
      <c r="J12" s="3">
        <v>6</v>
      </c>
      <c r="K12" s="4" t="s">
        <v>59</v>
      </c>
      <c r="L12" s="3" t="str">
        <f t="shared" si="0"/>
        <v/>
      </c>
      <c r="M12" s="3" t="s">
        <v>28</v>
      </c>
      <c r="N12" s="3" t="s">
        <v>28</v>
      </c>
      <c r="O12" s="3" t="s">
        <v>28</v>
      </c>
      <c r="P12" s="3" t="s">
        <v>28</v>
      </c>
      <c r="Q12" s="32">
        <v>50.398906738661303</v>
      </c>
      <c r="R12" s="32">
        <v>1.1312460955637935</v>
      </c>
      <c r="S12" s="32">
        <v>16.3604547103618</v>
      </c>
      <c r="T12" s="32">
        <v>9.0651996081095447</v>
      </c>
      <c r="U12" s="32">
        <v>0.1385256356266456</v>
      </c>
      <c r="V12" s="32">
        <v>7.9420391820413769</v>
      </c>
      <c r="W12" s="32">
        <v>11.342066507614453</v>
      </c>
      <c r="X12" s="32">
        <v>3.4046210816167712</v>
      </c>
      <c r="Y12" s="32">
        <v>0.10708138400863151</v>
      </c>
      <c r="Z12" s="32">
        <v>0.10985905639566473</v>
      </c>
      <c r="AA12" s="32" t="s">
        <v>49</v>
      </c>
      <c r="AB12" s="32">
        <f t="shared" si="2"/>
        <v>100</v>
      </c>
      <c r="AC12" s="32">
        <v>63.444440075710375</v>
      </c>
      <c r="AD12" s="32">
        <v>64.800896112071186</v>
      </c>
      <c r="AE12" s="33">
        <v>261.43039999999996</v>
      </c>
      <c r="AF12" s="33">
        <v>343.95702</v>
      </c>
      <c r="AG12" s="32" t="s">
        <v>49</v>
      </c>
      <c r="AH12" s="33">
        <v>97.141319999999993</v>
      </c>
      <c r="AI12" s="33">
        <v>1.9450999999999998</v>
      </c>
      <c r="AJ12" s="33">
        <v>32.513400000000004</v>
      </c>
      <c r="AK12" s="33">
        <v>215.2347</v>
      </c>
      <c r="AL12" s="32">
        <f>'[2]Table GT3A_F_T1 &amp; T2 combined'!Q7</f>
        <v>2.1309999999999998</v>
      </c>
      <c r="AM12" s="32">
        <f>'[2]Table GT3A_F_T1 &amp; T2 combined'!AK7</f>
        <v>0.14699999999999999</v>
      </c>
      <c r="AN12" s="32">
        <f>'[2]Table GT3A_F_T1 &amp; T2 combined'!AL7</f>
        <v>2.8387013178921308</v>
      </c>
      <c r="AO12" s="32">
        <f>'[2]Table GT3A_F_T1 &amp; T2 combined'!AM7</f>
        <v>5.8999999999999997E-2</v>
      </c>
      <c r="AP12" s="32">
        <f>'[2]Table GT3A_F_T1 &amp; T2 combined'!AO7</f>
        <v>2.3E-2</v>
      </c>
      <c r="AQ12" s="32">
        <f>'[2]Table GT3A_F_T1 &amp; T2 combined'!AP7</f>
        <v>0.14199999999999999</v>
      </c>
      <c r="AR12" s="33">
        <v>36</v>
      </c>
      <c r="AS12" s="33" t="s">
        <v>50</v>
      </c>
      <c r="AT12" s="33" t="s">
        <v>50</v>
      </c>
      <c r="AU12" s="33">
        <v>28</v>
      </c>
      <c r="AV12" s="33">
        <v>75</v>
      </c>
      <c r="AW12" s="33" t="s">
        <v>50</v>
      </c>
      <c r="AX12" s="33" t="s">
        <v>50</v>
      </c>
    </row>
    <row r="13" spans="1:50" ht="15" customHeight="1">
      <c r="A13" s="28" t="s">
        <v>60</v>
      </c>
      <c r="B13" s="29" t="s">
        <v>46</v>
      </c>
      <c r="C13" s="3" t="s">
        <v>47</v>
      </c>
      <c r="D13" s="3">
        <v>19</v>
      </c>
      <c r="E13" s="3">
        <v>2</v>
      </c>
      <c r="F13" s="3">
        <v>36</v>
      </c>
      <c r="G13" s="3">
        <f t="shared" si="1"/>
        <v>41</v>
      </c>
      <c r="H13" s="30">
        <v>16.18</v>
      </c>
      <c r="I13" s="31">
        <v>16.155305466237941</v>
      </c>
      <c r="J13" s="3">
        <v>7</v>
      </c>
      <c r="K13" s="4" t="s">
        <v>61</v>
      </c>
      <c r="L13" s="3" t="str">
        <f t="shared" si="0"/>
        <v/>
      </c>
      <c r="M13" s="3" t="s">
        <v>28</v>
      </c>
      <c r="N13" s="3" t="s">
        <v>28</v>
      </c>
      <c r="O13" s="3" t="s">
        <v>28</v>
      </c>
      <c r="P13" s="3" t="s">
        <v>28</v>
      </c>
      <c r="Q13" s="32">
        <v>52.8855045529112</v>
      </c>
      <c r="R13" s="32">
        <v>1.6630947510405789</v>
      </c>
      <c r="S13" s="32">
        <v>14.999309863104829</v>
      </c>
      <c r="T13" s="32">
        <v>8.8549443311642673</v>
      </c>
      <c r="U13" s="32">
        <v>0.13652022349953927</v>
      </c>
      <c r="V13" s="32">
        <v>6.1839575936043962</v>
      </c>
      <c r="W13" s="32">
        <v>10.514108961881496</v>
      </c>
      <c r="X13" s="32">
        <v>4.5419072883758913</v>
      </c>
      <c r="Y13" s="32">
        <v>5.2927251042558777E-2</v>
      </c>
      <c r="Z13" s="32">
        <v>0.16772518337524067</v>
      </c>
      <c r="AA13" s="32" t="s">
        <v>49</v>
      </c>
      <c r="AB13" s="32">
        <f t="shared" si="2"/>
        <v>100</v>
      </c>
      <c r="AC13" s="32">
        <v>58.044161793683472</v>
      </c>
      <c r="AD13" s="32">
        <v>56.126189741771839</v>
      </c>
      <c r="AE13" s="33">
        <v>310.4255</v>
      </c>
      <c r="AF13" s="33">
        <v>47.712699999999998</v>
      </c>
      <c r="AG13" s="32" t="s">
        <v>49</v>
      </c>
      <c r="AH13" s="33">
        <v>30.894419999999997</v>
      </c>
      <c r="AI13" s="33">
        <v>1.9450999999999998</v>
      </c>
      <c r="AJ13" s="33">
        <v>25.831</v>
      </c>
      <c r="AK13" s="33">
        <v>158.63249999999999</v>
      </c>
      <c r="AL13" s="32">
        <f>'[2]Table GT3A_F_T1 &amp; T2 combined'!Q8</f>
        <v>1.5780000000000001</v>
      </c>
      <c r="AM13" s="32">
        <f>'[2]Table GT3A_F_T1 &amp; T2 combined'!AK8</f>
        <v>0.19600000000000001</v>
      </c>
      <c r="AN13" s="32">
        <f>'[2]Table GT3A_F_T1 &amp; T2 combined'!AL8</f>
        <v>2.044980771598389</v>
      </c>
      <c r="AO13" s="32">
        <f>'[2]Table GT3A_F_T1 &amp; T2 combined'!AM8</f>
        <v>0</v>
      </c>
      <c r="AP13" s="32">
        <f>'[2]Table GT3A_F_T1 &amp; T2 combined'!AO8</f>
        <v>1.2E-2</v>
      </c>
      <c r="AQ13" s="32">
        <f>'[2]Table GT3A_F_T1 &amp; T2 combined'!AP8</f>
        <v>0.34200000000000003</v>
      </c>
      <c r="AR13" s="33">
        <v>32</v>
      </c>
      <c r="AS13" s="33" t="s">
        <v>50</v>
      </c>
      <c r="AT13" s="33" t="s">
        <v>50</v>
      </c>
      <c r="AU13" s="33">
        <v>40</v>
      </c>
      <c r="AV13" s="33">
        <v>97</v>
      </c>
      <c r="AW13" s="33" t="s">
        <v>50</v>
      </c>
      <c r="AX13" s="33" t="s">
        <v>50</v>
      </c>
    </row>
    <row r="14" spans="1:50" ht="15" customHeight="1">
      <c r="A14" s="28" t="s">
        <v>62</v>
      </c>
      <c r="B14" s="29" t="s">
        <v>63</v>
      </c>
      <c r="C14" s="3" t="s">
        <v>47</v>
      </c>
      <c r="D14" s="3">
        <v>20</v>
      </c>
      <c r="E14" s="3">
        <v>2</v>
      </c>
      <c r="F14" s="3">
        <v>55</v>
      </c>
      <c r="G14" s="3">
        <f t="shared" si="1"/>
        <v>60</v>
      </c>
      <c r="H14" s="30">
        <v>19.405000000000001</v>
      </c>
      <c r="I14" s="31">
        <v>19.278667664670657</v>
      </c>
      <c r="J14" s="3">
        <v>8</v>
      </c>
      <c r="K14" s="4" t="s">
        <v>64</v>
      </c>
      <c r="L14" s="3" t="str">
        <f t="shared" si="0"/>
        <v>Y</v>
      </c>
      <c r="M14" s="3" t="s">
        <v>28</v>
      </c>
      <c r="N14" s="3" t="s">
        <v>28</v>
      </c>
      <c r="O14" s="3" t="s">
        <v>28</v>
      </c>
      <c r="P14" s="3" t="s">
        <v>28</v>
      </c>
      <c r="Q14" s="32">
        <v>51.651707513680265</v>
      </c>
      <c r="R14" s="32">
        <v>1.3465821306587711</v>
      </c>
      <c r="S14" s="32">
        <v>15.171009729908489</v>
      </c>
      <c r="T14" s="32">
        <v>10.149488185111123</v>
      </c>
      <c r="U14" s="32">
        <v>0.12659732233745163</v>
      </c>
      <c r="V14" s="32">
        <v>5.892717811984892</v>
      </c>
      <c r="W14" s="32">
        <v>15.429371612229819</v>
      </c>
      <c r="X14" s="32">
        <v>9.3010277635678748E-2</v>
      </c>
      <c r="Y14" s="32">
        <v>9.6110620223534698E-3</v>
      </c>
      <c r="Z14" s="32">
        <v>0.1301990461868269</v>
      </c>
      <c r="AA14" s="32">
        <v>0</v>
      </c>
      <c r="AB14" s="32">
        <f t="shared" si="2"/>
        <v>100.00029469175568</v>
      </c>
      <c r="AC14" s="32">
        <v>53.491759653608796</v>
      </c>
      <c r="AD14" s="32">
        <v>98.920941613302091</v>
      </c>
      <c r="AE14" s="33">
        <v>251.68</v>
      </c>
      <c r="AF14" s="33">
        <v>147</v>
      </c>
      <c r="AG14" s="33">
        <v>49.500000000000007</v>
      </c>
      <c r="AH14" s="33">
        <v>45</v>
      </c>
      <c r="AI14" s="33">
        <v>2</v>
      </c>
      <c r="AJ14" s="33">
        <v>23.69</v>
      </c>
      <c r="AK14" s="33">
        <v>220</v>
      </c>
      <c r="AL14" s="32">
        <f>'[2]Table GT3A_F_T1 &amp; T2 combined'!Q9</f>
        <v>2.8319999999999999</v>
      </c>
      <c r="AM14" s="32">
        <f>'[2]Table GT3A_F_T1 &amp; T2 combined'!AK9</f>
        <v>0.14799999999999999</v>
      </c>
      <c r="AN14" s="32">
        <f>'[2]Table GT3A_F_T1 &amp; T2 combined'!AL9</f>
        <v>3.0029340708080263</v>
      </c>
      <c r="AO14" s="32">
        <f>'[2]Table GT3A_F_T1 &amp; T2 combined'!AM9</f>
        <v>0</v>
      </c>
      <c r="AP14" s="32">
        <f>'[2]Table GT3A_F_T1 &amp; T2 combined'!AO9</f>
        <v>8.0000000000000002E-3</v>
      </c>
      <c r="AQ14" s="32">
        <f>'[2]Table GT3A_F_T1 &amp; T2 combined'!AP9</f>
        <v>0.26700000000000002</v>
      </c>
      <c r="AR14" s="33">
        <v>46</v>
      </c>
      <c r="AS14" s="33">
        <v>28</v>
      </c>
      <c r="AT14" s="33" t="s">
        <v>50</v>
      </c>
      <c r="AU14" s="33">
        <v>36</v>
      </c>
      <c r="AV14" s="33">
        <v>91</v>
      </c>
      <c r="AW14" s="33">
        <v>6</v>
      </c>
      <c r="AX14" s="33" t="s">
        <v>50</v>
      </c>
    </row>
    <row r="15" spans="1:50" ht="15" customHeight="1">
      <c r="A15" s="28" t="s">
        <v>65</v>
      </c>
      <c r="B15" s="29" t="s">
        <v>46</v>
      </c>
      <c r="C15" s="3" t="s">
        <v>47</v>
      </c>
      <c r="D15" s="3">
        <v>23</v>
      </c>
      <c r="E15" s="3">
        <v>1</v>
      </c>
      <c r="F15" s="3">
        <v>53</v>
      </c>
      <c r="G15" s="3">
        <f t="shared" si="1"/>
        <v>58</v>
      </c>
      <c r="H15" s="30">
        <v>24.580000000000002</v>
      </c>
      <c r="I15" s="31">
        <v>24.577406199021208</v>
      </c>
      <c r="J15" s="3">
        <v>13</v>
      </c>
      <c r="K15" s="4" t="s">
        <v>66</v>
      </c>
      <c r="L15" s="3" t="str">
        <f t="shared" si="0"/>
        <v/>
      </c>
      <c r="M15" s="3" t="s">
        <v>28</v>
      </c>
      <c r="N15" s="3" t="s">
        <v>28</v>
      </c>
      <c r="O15" s="3" t="s">
        <v>28</v>
      </c>
      <c r="P15" s="3" t="s">
        <v>28</v>
      </c>
      <c r="Q15" s="32">
        <v>50.493150823511442</v>
      </c>
      <c r="R15" s="32">
        <v>1.1290129751971436</v>
      </c>
      <c r="S15" s="32">
        <v>16.225190094550452</v>
      </c>
      <c r="T15" s="32">
        <v>9.5182808341304241</v>
      </c>
      <c r="U15" s="32">
        <v>0.14923746002463387</v>
      </c>
      <c r="V15" s="32">
        <v>7.9487629650634526</v>
      </c>
      <c r="W15" s="32">
        <v>11.099431178393683</v>
      </c>
      <c r="X15" s="32">
        <v>3.1743664868763832</v>
      </c>
      <c r="Y15" s="32">
        <v>0.13275413134103264</v>
      </c>
      <c r="Z15" s="32">
        <v>0.12981305091135553</v>
      </c>
      <c r="AA15" s="32" t="s">
        <v>49</v>
      </c>
      <c r="AB15" s="32">
        <f t="shared" si="2"/>
        <v>100</v>
      </c>
      <c r="AC15" s="32">
        <v>62.325945099815684</v>
      </c>
      <c r="AD15" s="32">
        <v>65.896823941814858</v>
      </c>
      <c r="AE15" s="33">
        <v>247.43180000000001</v>
      </c>
      <c r="AF15" s="33">
        <v>386.90693999999996</v>
      </c>
      <c r="AG15" s="32" t="s">
        <v>49</v>
      </c>
      <c r="AH15" s="33">
        <v>118.26352</v>
      </c>
      <c r="AI15" s="33">
        <v>0.91249999999999987</v>
      </c>
      <c r="AJ15" s="33">
        <v>36.689900000000002</v>
      </c>
      <c r="AK15" s="33">
        <v>206.45159999999998</v>
      </c>
      <c r="AL15" s="32">
        <f>'[2]Table GT3A_F_T1 &amp; T2 combined'!Q10</f>
        <v>1.877</v>
      </c>
      <c r="AM15" s="32">
        <f>'[2]Table GT3A_F_T1 &amp; T2 combined'!AK10</f>
        <v>9.2999999999999999E-2</v>
      </c>
      <c r="AN15" s="32">
        <f>'[2]Table GT3A_F_T1 &amp; T2 combined'!AL10</f>
        <v>2.7663411323577196</v>
      </c>
      <c r="AO15" s="32">
        <f>'[2]Table GT3A_F_T1 &amp; T2 combined'!AM10</f>
        <v>0</v>
      </c>
      <c r="AP15" s="32">
        <f>'[2]Table GT3A_F_T1 &amp; T2 combined'!AO10</f>
        <v>1.6E-2</v>
      </c>
      <c r="AQ15" s="32">
        <f>'[2]Table GT3A_F_T1 &amp; T2 combined'!AP10</f>
        <v>7.4999999999999997E-2</v>
      </c>
      <c r="AR15" s="33">
        <v>36</v>
      </c>
      <c r="AS15" s="33" t="s">
        <v>50</v>
      </c>
      <c r="AT15" s="33" t="s">
        <v>50</v>
      </c>
      <c r="AU15" s="33">
        <v>29</v>
      </c>
      <c r="AV15" s="33">
        <v>73</v>
      </c>
      <c r="AW15" s="33" t="s">
        <v>50</v>
      </c>
      <c r="AX15" s="33" t="s">
        <v>50</v>
      </c>
    </row>
    <row r="16" spans="1:50" ht="15" customHeight="1">
      <c r="A16" s="34" t="s">
        <v>67</v>
      </c>
      <c r="B16" s="29" t="s">
        <v>46</v>
      </c>
      <c r="C16" s="3" t="s">
        <v>47</v>
      </c>
      <c r="D16" s="3">
        <v>26</v>
      </c>
      <c r="E16" s="3">
        <v>1</v>
      </c>
      <c r="F16" s="3">
        <v>2</v>
      </c>
      <c r="G16" s="3">
        <f t="shared" si="1"/>
        <v>7</v>
      </c>
      <c r="H16" s="30">
        <v>33.220000000000006</v>
      </c>
      <c r="I16" s="35">
        <v>33.218973561430793</v>
      </c>
      <c r="J16" s="3">
        <v>16</v>
      </c>
      <c r="K16" s="4" t="s">
        <v>68</v>
      </c>
      <c r="L16" s="3" t="str">
        <f t="shared" si="0"/>
        <v/>
      </c>
      <c r="M16" s="3" t="s">
        <v>28</v>
      </c>
      <c r="N16" s="3" t="s">
        <v>28</v>
      </c>
      <c r="O16" s="3" t="s">
        <v>28</v>
      </c>
      <c r="P16" s="3" t="s">
        <v>28</v>
      </c>
      <c r="Q16" s="32">
        <v>53.179167059864568</v>
      </c>
      <c r="R16" s="32">
        <v>1.3337042095892622</v>
      </c>
      <c r="S16" s="32">
        <v>15.985660642124229</v>
      </c>
      <c r="T16" s="32">
        <v>7.9519043471208786</v>
      </c>
      <c r="U16" s="32">
        <v>0.11322498437179675</v>
      </c>
      <c r="V16" s="32">
        <v>7.5440753818533794</v>
      </c>
      <c r="W16" s="32">
        <v>8.7625012030272558</v>
      </c>
      <c r="X16" s="32">
        <v>4.9998888958827967</v>
      </c>
      <c r="Y16" s="32">
        <v>1.9931740726023883E-2</v>
      </c>
      <c r="Z16" s="32">
        <v>0.10994153543980431</v>
      </c>
      <c r="AA16" s="32" t="s">
        <v>49</v>
      </c>
      <c r="AB16" s="32">
        <f t="shared" si="2"/>
        <v>99.999999999999972</v>
      </c>
      <c r="AC16" s="32">
        <v>65.270601139652356</v>
      </c>
      <c r="AD16" s="32">
        <v>49.199559464002554</v>
      </c>
      <c r="AE16" s="33">
        <v>276.98439999999999</v>
      </c>
      <c r="AF16" s="33">
        <v>75.244700000000009</v>
      </c>
      <c r="AG16" s="32" t="s">
        <v>49</v>
      </c>
      <c r="AH16" s="33">
        <v>47.216120000000004</v>
      </c>
      <c r="AI16" s="33">
        <v>0.91249999999999987</v>
      </c>
      <c r="AJ16" s="33">
        <v>27.5016</v>
      </c>
      <c r="AK16" s="33">
        <v>119.59650000000001</v>
      </c>
      <c r="AL16" s="32">
        <f>'[2]Table GT3A_F_T1 &amp; T2 combined'!Q11</f>
        <v>2.39</v>
      </c>
      <c r="AM16" s="32">
        <f>'[2]Table GT3A_F_T1 &amp; T2 combined'!AK11</f>
        <v>0.32300000000000001</v>
      </c>
      <c r="AN16" s="32">
        <f>'[2]Table GT3A_F_T1 &amp; T2 combined'!AL11</f>
        <v>3.4813235163477909</v>
      </c>
      <c r="AO16" s="32">
        <f>'[2]Table GT3A_F_T1 &amp; T2 combined'!AM11</f>
        <v>0</v>
      </c>
      <c r="AP16" s="32">
        <f>'[2]Table GT3A_F_T1 &amp; T2 combined'!AO11</f>
        <v>1.0999999999999999E-2</v>
      </c>
      <c r="AQ16" s="32">
        <f>'[2]Table GT3A_F_T1 &amp; T2 combined'!AP11</f>
        <v>0.64200000000000002</v>
      </c>
      <c r="AR16" s="33">
        <v>26</v>
      </c>
      <c r="AS16" s="33" t="s">
        <v>50</v>
      </c>
      <c r="AT16" s="33" t="s">
        <v>50</v>
      </c>
      <c r="AU16" s="33">
        <v>34</v>
      </c>
      <c r="AV16" s="33">
        <v>75</v>
      </c>
      <c r="AW16" s="33" t="s">
        <v>50</v>
      </c>
      <c r="AX16" s="33" t="s">
        <v>50</v>
      </c>
    </row>
    <row r="17" spans="1:50" ht="15" customHeight="1">
      <c r="A17" s="34" t="s">
        <v>69</v>
      </c>
      <c r="B17" s="29" t="s">
        <v>46</v>
      </c>
      <c r="C17" s="3" t="s">
        <v>47</v>
      </c>
      <c r="D17" s="3">
        <v>27</v>
      </c>
      <c r="E17" s="3">
        <v>5</v>
      </c>
      <c r="F17" s="3">
        <v>1</v>
      </c>
      <c r="G17" s="3">
        <f t="shared" si="1"/>
        <v>6</v>
      </c>
      <c r="H17" s="30">
        <v>38.729999999999997</v>
      </c>
      <c r="I17" s="35">
        <v>38.71523885350318</v>
      </c>
      <c r="J17" s="3">
        <v>28</v>
      </c>
      <c r="K17" s="4" t="s">
        <v>70</v>
      </c>
      <c r="L17" s="3" t="str">
        <f t="shared" si="0"/>
        <v/>
      </c>
      <c r="M17" s="3" t="s">
        <v>28</v>
      </c>
      <c r="N17" s="3" t="s">
        <v>28</v>
      </c>
      <c r="O17" s="3" t="s">
        <v>28</v>
      </c>
      <c r="P17" s="3" t="s">
        <v>28</v>
      </c>
      <c r="Q17" s="32">
        <v>50.06153706043596</v>
      </c>
      <c r="R17" s="32">
        <v>1.0547752740439671</v>
      </c>
      <c r="S17" s="32">
        <v>16.718772805987744</v>
      </c>
      <c r="T17" s="32">
        <v>9.0721475740501152</v>
      </c>
      <c r="U17" s="32">
        <v>0.15744952747761559</v>
      </c>
      <c r="V17" s="32">
        <v>8.7365597606165259</v>
      </c>
      <c r="W17" s="32">
        <v>10.478821034261445</v>
      </c>
      <c r="X17" s="32">
        <v>3.4763696123827161</v>
      </c>
      <c r="Y17" s="32">
        <v>0.15245161722445336</v>
      </c>
      <c r="Z17" s="32">
        <v>9.1115733519439773E-2</v>
      </c>
      <c r="AA17" s="32" t="s">
        <v>49</v>
      </c>
      <c r="AB17" s="32">
        <f t="shared" si="2"/>
        <v>99.999999999999986</v>
      </c>
      <c r="AC17" s="32">
        <v>65.608854843140932</v>
      </c>
      <c r="AD17" s="32">
        <v>62.487248249798895</v>
      </c>
      <c r="AE17" s="33">
        <v>219.43459999999999</v>
      </c>
      <c r="AF17" s="33">
        <v>368.18518</v>
      </c>
      <c r="AG17" s="32" t="s">
        <v>49</v>
      </c>
      <c r="AH17" s="33">
        <v>114.42312</v>
      </c>
      <c r="AI17" s="33">
        <v>7.1080999999999994</v>
      </c>
      <c r="AJ17" s="33">
        <v>33.348700000000001</v>
      </c>
      <c r="AK17" s="33">
        <v>181.07820000000001</v>
      </c>
      <c r="AL17" s="32">
        <f>'[2]Table GT3A_F_T1 &amp; T2 combined'!Q12</f>
        <v>2.242</v>
      </c>
      <c r="AM17" s="32">
        <f>'[2]Table GT3A_F_T1 &amp; T2 combined'!AK12</f>
        <v>0.107</v>
      </c>
      <c r="AN17" s="32">
        <f>'[2]Table GT3A_F_T1 &amp; T2 combined'!AL12</f>
        <v>3.3079089122934859</v>
      </c>
      <c r="AO17" s="32">
        <f>'[2]Table GT3A_F_T1 &amp; T2 combined'!AM12</f>
        <v>0</v>
      </c>
      <c r="AP17" s="32">
        <f>'[2]Table GT3A_F_T1 &amp; T2 combined'!AO12</f>
        <v>1.7000000000000001E-2</v>
      </c>
      <c r="AQ17" s="32">
        <f>'[2]Table GT3A_F_T1 &amp; T2 combined'!AP12</f>
        <v>0.1</v>
      </c>
      <c r="AR17" s="33">
        <v>34</v>
      </c>
      <c r="AS17" s="33">
        <v>34</v>
      </c>
      <c r="AT17" s="33" t="s">
        <v>50</v>
      </c>
      <c r="AU17" s="33">
        <v>23</v>
      </c>
      <c r="AV17" s="33">
        <v>63</v>
      </c>
      <c r="AW17" s="33" t="s">
        <v>50</v>
      </c>
      <c r="AX17" s="33" t="s">
        <v>50</v>
      </c>
    </row>
    <row r="18" spans="1:50" ht="15" customHeight="1">
      <c r="A18" s="34" t="s">
        <v>71</v>
      </c>
      <c r="B18" s="29" t="s">
        <v>63</v>
      </c>
      <c r="C18" s="3" t="s">
        <v>47</v>
      </c>
      <c r="D18" s="3">
        <v>28</v>
      </c>
      <c r="E18" s="3">
        <v>2</v>
      </c>
      <c r="F18" s="3">
        <v>23</v>
      </c>
      <c r="G18" s="3">
        <v>29</v>
      </c>
      <c r="H18" s="30">
        <v>40.449999999999996</v>
      </c>
      <c r="I18" s="35">
        <v>40.415262321144674</v>
      </c>
      <c r="J18" s="3">
        <v>28</v>
      </c>
      <c r="K18" s="4" t="s">
        <v>64</v>
      </c>
      <c r="L18" s="3" t="str">
        <f t="shared" si="0"/>
        <v>Y</v>
      </c>
      <c r="M18" s="3" t="s">
        <v>28</v>
      </c>
      <c r="N18" s="3" t="s">
        <v>28</v>
      </c>
      <c r="O18" s="3" t="s">
        <v>28</v>
      </c>
      <c r="P18" s="3" t="s">
        <v>28</v>
      </c>
      <c r="Q18" s="32">
        <v>51.557412097490385</v>
      </c>
      <c r="R18" s="32">
        <v>1.1522300430878532</v>
      </c>
      <c r="S18" s="32">
        <v>15.243150347005232</v>
      </c>
      <c r="T18" s="32">
        <v>9.8797816004999515</v>
      </c>
      <c r="U18" s="32">
        <v>0.1736054007828175</v>
      </c>
      <c r="V18" s="32">
        <v>8.387330197677862</v>
      </c>
      <c r="W18" s="32">
        <v>9.3915485313949301</v>
      </c>
      <c r="X18" s="32">
        <v>3.8996973982830641</v>
      </c>
      <c r="Y18" s="32">
        <v>0.18583692398776436</v>
      </c>
      <c r="Z18" s="32">
        <v>0.10844253093107095</v>
      </c>
      <c r="AA18" s="32">
        <v>2.0968982284301878E-2</v>
      </c>
      <c r="AB18" s="32">
        <f t="shared" si="2"/>
        <v>100.00000405342523</v>
      </c>
      <c r="AC18" s="32">
        <v>62.710939789101282</v>
      </c>
      <c r="AD18" s="32">
        <v>57.097376137121927</v>
      </c>
      <c r="AE18" s="33">
        <v>253.76000000000002</v>
      </c>
      <c r="AF18" s="33">
        <v>356</v>
      </c>
      <c r="AG18" s="33">
        <v>55.000000000000007</v>
      </c>
      <c r="AH18" s="33">
        <v>90</v>
      </c>
      <c r="AI18" s="33">
        <v>17</v>
      </c>
      <c r="AJ18" s="33">
        <v>31.93</v>
      </c>
      <c r="AK18" s="33">
        <v>169</v>
      </c>
      <c r="AL18" s="32">
        <f>'[2]Table GT3A_F_T1 &amp; T2 combined'!Q13</f>
        <v>2.1760000000000002</v>
      </c>
      <c r="AM18" s="32">
        <f>'[2]Table GT3A_F_T1 &amp; T2 combined'!AK13</f>
        <v>0.10199999999999999</v>
      </c>
      <c r="AN18" s="32">
        <f>'[2]Table GT3A_F_T1 &amp; T2 combined'!AL13</f>
        <v>2.8918451439056483</v>
      </c>
      <c r="AO18" s="32">
        <f>'[2]Table GT3A_F_T1 &amp; T2 combined'!AM13</f>
        <v>0</v>
      </c>
      <c r="AP18" s="32">
        <f>'[2]Table GT3A_F_T1 &amp; T2 combined'!AO13</f>
        <v>8.9999999999999993E-3</v>
      </c>
      <c r="AQ18" s="32">
        <f>'[2]Table GT3A_F_T1 &amp; T2 combined'!AP13</f>
        <v>0.158</v>
      </c>
      <c r="AR18" s="33">
        <v>29</v>
      </c>
      <c r="AS18" s="33">
        <v>21</v>
      </c>
      <c r="AT18" s="33" t="s">
        <v>50</v>
      </c>
      <c r="AU18" s="33">
        <v>28</v>
      </c>
      <c r="AV18" s="33">
        <v>65</v>
      </c>
      <c r="AW18" s="33" t="s">
        <v>50</v>
      </c>
      <c r="AX18" s="33" t="s">
        <v>50</v>
      </c>
    </row>
    <row r="19" spans="1:50" ht="15" customHeight="1">
      <c r="A19" s="34" t="s">
        <v>72</v>
      </c>
      <c r="B19" s="29" t="s">
        <v>46</v>
      </c>
      <c r="C19" s="3" t="s">
        <v>47</v>
      </c>
      <c r="D19" s="3">
        <v>32</v>
      </c>
      <c r="E19" s="3">
        <v>3</v>
      </c>
      <c r="F19" s="3">
        <v>31</v>
      </c>
      <c r="G19" s="3">
        <f t="shared" si="1"/>
        <v>36</v>
      </c>
      <c r="H19" s="30">
        <v>53.39</v>
      </c>
      <c r="I19" s="35">
        <v>53.333900156006237</v>
      </c>
      <c r="J19" s="3">
        <v>36</v>
      </c>
      <c r="K19" s="4" t="s">
        <v>73</v>
      </c>
      <c r="L19" s="3" t="str">
        <f t="shared" si="0"/>
        <v/>
      </c>
      <c r="M19" s="3" t="s">
        <v>28</v>
      </c>
      <c r="N19" s="3" t="s">
        <v>28</v>
      </c>
      <c r="O19" s="3" t="s">
        <v>28</v>
      </c>
      <c r="P19" s="3" t="s">
        <v>28</v>
      </c>
      <c r="Q19" s="32">
        <v>52.557491252158769</v>
      </c>
      <c r="R19" s="32">
        <v>1.7031307584880195</v>
      </c>
      <c r="S19" s="32">
        <v>15.016450293906853</v>
      </c>
      <c r="T19" s="32">
        <v>12.4834422404312</v>
      </c>
      <c r="U19" s="32">
        <v>0.12913961770059065</v>
      </c>
      <c r="V19" s="32">
        <v>5.4864218504664821</v>
      </c>
      <c r="W19" s="32">
        <v>12.565468670568782</v>
      </c>
      <c r="X19" s="32" t="s">
        <v>74</v>
      </c>
      <c r="Y19" s="32" t="s">
        <v>74</v>
      </c>
      <c r="Z19" s="32">
        <v>0.16031772736297395</v>
      </c>
      <c r="AA19" s="32" t="s">
        <v>49</v>
      </c>
      <c r="AB19" s="32">
        <f t="shared" si="2"/>
        <v>100.10186241108367</v>
      </c>
      <c r="AC19" s="32">
        <v>46.542457201974322</v>
      </c>
      <c r="AD19" s="32">
        <v>100</v>
      </c>
      <c r="AE19" s="33">
        <v>321.31329999999997</v>
      </c>
      <c r="AF19" s="33">
        <v>34.497340000000001</v>
      </c>
      <c r="AG19" s="32" t="s">
        <v>49</v>
      </c>
      <c r="AH19" s="33">
        <v>24.173719999999999</v>
      </c>
      <c r="AI19" s="33">
        <v>10.2059</v>
      </c>
      <c r="AJ19" s="33">
        <v>39.195800000000006</v>
      </c>
      <c r="AK19" s="33">
        <v>264.02969999999999</v>
      </c>
      <c r="AL19" s="32">
        <f>'[2]Table GT3A_F_T1 &amp; T2 combined'!Q14</f>
        <v>2.9460000000000002</v>
      </c>
      <c r="AM19" s="32">
        <f>'[2]Table GT3A_F_T1 &amp; T2 combined'!AK14</f>
        <v>0.16400000000000001</v>
      </c>
      <c r="AN19" s="32">
        <f>'[2]Table GT3A_F_T1 &amp; T2 combined'!AL14</f>
        <v>3.7925342384757568</v>
      </c>
      <c r="AO19" s="32">
        <f>'[2]Table GT3A_F_T1 &amp; T2 combined'!AM14</f>
        <v>0</v>
      </c>
      <c r="AP19" s="32">
        <f>'[2]Table GT3A_F_T1 &amp; T2 combined'!AO14</f>
        <v>8.9999999999999993E-3</v>
      </c>
      <c r="AQ19" s="32">
        <f>'[2]Table GT3A_F_T1 &amp; T2 combined'!AP14</f>
        <v>0.3</v>
      </c>
      <c r="AR19" s="33">
        <v>37</v>
      </c>
      <c r="AS19" s="33">
        <v>19</v>
      </c>
      <c r="AT19" s="33" t="s">
        <v>50</v>
      </c>
      <c r="AU19" s="33">
        <v>44</v>
      </c>
      <c r="AV19" s="33">
        <v>110</v>
      </c>
      <c r="AW19" s="33" t="s">
        <v>50</v>
      </c>
      <c r="AX19" s="33" t="s">
        <v>50</v>
      </c>
    </row>
    <row r="20" spans="1:50" ht="15" customHeight="1">
      <c r="A20" s="34" t="s">
        <v>75</v>
      </c>
      <c r="B20" s="29" t="s">
        <v>63</v>
      </c>
      <c r="C20" s="3" t="s">
        <v>47</v>
      </c>
      <c r="D20" s="3">
        <v>34</v>
      </c>
      <c r="E20" s="3">
        <v>3</v>
      </c>
      <c r="F20" s="3">
        <v>25</v>
      </c>
      <c r="G20" s="3">
        <f t="shared" si="1"/>
        <v>30</v>
      </c>
      <c r="H20" s="30">
        <v>59.39</v>
      </c>
      <c r="I20" s="35">
        <v>59.343255086071991</v>
      </c>
      <c r="J20" s="3">
        <v>36</v>
      </c>
      <c r="K20" s="4" t="s">
        <v>64</v>
      </c>
      <c r="L20" s="3" t="str">
        <f t="shared" si="0"/>
        <v>Y</v>
      </c>
      <c r="M20" s="3" t="s">
        <v>28</v>
      </c>
      <c r="N20" s="3" t="s">
        <v>28</v>
      </c>
      <c r="O20" s="3" t="s">
        <v>28</v>
      </c>
      <c r="P20" s="3" t="s">
        <v>28</v>
      </c>
      <c r="Q20" s="32">
        <v>51.778571621315876</v>
      </c>
      <c r="R20" s="32">
        <v>1.5318735560846308</v>
      </c>
      <c r="S20" s="32">
        <v>15.526306503405202</v>
      </c>
      <c r="T20" s="32">
        <v>11.022017049877222</v>
      </c>
      <c r="U20" s="32">
        <v>0.14654508544657852</v>
      </c>
      <c r="V20" s="32">
        <v>5.4020337800951923</v>
      </c>
      <c r="W20" s="32">
        <v>14.332773583691568</v>
      </c>
      <c r="X20" s="32">
        <v>0.10378547127944654</v>
      </c>
      <c r="Y20" s="32">
        <v>1.0170976185385761E-2</v>
      </c>
      <c r="Z20" s="32">
        <v>0.14629548248897964</v>
      </c>
      <c r="AA20" s="32">
        <v>0</v>
      </c>
      <c r="AB20" s="32">
        <f t="shared" si="2"/>
        <v>100.0003731098701</v>
      </c>
      <c r="AC20" s="32">
        <v>49.262172416600919</v>
      </c>
      <c r="AD20" s="32">
        <v>98.706618641322478</v>
      </c>
      <c r="AE20" s="33">
        <v>324.48</v>
      </c>
      <c r="AF20" s="33">
        <v>77</v>
      </c>
      <c r="AG20" s="33">
        <v>44</v>
      </c>
      <c r="AH20" s="33">
        <v>23</v>
      </c>
      <c r="AI20" s="33">
        <v>0.5</v>
      </c>
      <c r="AJ20" s="33">
        <v>28.84</v>
      </c>
      <c r="AK20" s="33">
        <v>288</v>
      </c>
      <c r="AL20" s="32">
        <f>'[2]Table GT3A_F_T1 &amp; T2 combined'!Q15</f>
        <v>2.8919999999999999</v>
      </c>
      <c r="AM20" s="32">
        <f>'[2]Table GT3A_F_T1 &amp; T2 combined'!AK15</f>
        <v>0.248</v>
      </c>
      <c r="AN20" s="32">
        <f>'[2]Table GT3A_F_T1 &amp; T2 combined'!AL15</f>
        <v>2.9385419104715838</v>
      </c>
      <c r="AO20" s="32">
        <f>'[2]Table GT3A_F_T1 &amp; T2 combined'!AM15</f>
        <v>0</v>
      </c>
      <c r="AP20" s="32">
        <f>'[2]Table GT3A_F_T1 &amp; T2 combined'!AO15</f>
        <v>1.7999999999999999E-2</v>
      </c>
      <c r="AQ20" s="32">
        <f>'[2]Table GT3A_F_T1 &amp; T2 combined'!AP15</f>
        <v>0.41699999999999998</v>
      </c>
      <c r="AR20" s="33">
        <v>46</v>
      </c>
      <c r="AS20" s="33">
        <v>32</v>
      </c>
      <c r="AT20" s="33" t="s">
        <v>50</v>
      </c>
      <c r="AU20" s="33">
        <v>41</v>
      </c>
      <c r="AV20" s="33">
        <v>103</v>
      </c>
      <c r="AW20" s="33">
        <v>6</v>
      </c>
      <c r="AX20" s="33" t="s">
        <v>50</v>
      </c>
    </row>
    <row r="21" spans="1:50" ht="15" customHeight="1">
      <c r="A21" s="34" t="s">
        <v>76</v>
      </c>
      <c r="B21" s="29" t="s">
        <v>46</v>
      </c>
      <c r="C21" s="3" t="s">
        <v>47</v>
      </c>
      <c r="D21" s="3">
        <v>35</v>
      </c>
      <c r="E21" s="3">
        <v>1</v>
      </c>
      <c r="F21" s="3">
        <v>36</v>
      </c>
      <c r="G21" s="3">
        <f t="shared" si="1"/>
        <v>41</v>
      </c>
      <c r="H21" s="30">
        <v>61.01</v>
      </c>
      <c r="I21" s="35">
        <v>60.993661971830981</v>
      </c>
      <c r="J21" s="3">
        <v>39</v>
      </c>
      <c r="K21" s="4" t="s">
        <v>77</v>
      </c>
      <c r="L21" s="3" t="str">
        <f t="shared" si="0"/>
        <v/>
      </c>
      <c r="M21" s="3" t="s">
        <v>28</v>
      </c>
      <c r="N21" s="3" t="s">
        <v>28</v>
      </c>
      <c r="O21" s="3" t="s">
        <v>28</v>
      </c>
      <c r="P21" s="3" t="s">
        <v>28</v>
      </c>
      <c r="Q21" s="32">
        <v>52.273397237225964</v>
      </c>
      <c r="R21" s="32">
        <v>2.1882912422428746</v>
      </c>
      <c r="S21" s="32">
        <v>15.068864832370197</v>
      </c>
      <c r="T21" s="32">
        <v>12.140882325481371</v>
      </c>
      <c r="U21" s="32">
        <v>0.17300472322718932</v>
      </c>
      <c r="V21" s="32">
        <v>5.7864462102491956</v>
      </c>
      <c r="W21" s="32">
        <v>8.2951827686053168</v>
      </c>
      <c r="X21" s="32">
        <v>3.8436230389274351</v>
      </c>
      <c r="Y21" s="32">
        <v>1.8141164794662809E-2</v>
      </c>
      <c r="Z21" s="32">
        <v>0.21216645687579758</v>
      </c>
      <c r="AA21" s="32" t="s">
        <v>49</v>
      </c>
      <c r="AB21" s="32">
        <f t="shared" si="2"/>
        <v>100</v>
      </c>
      <c r="AC21" s="32">
        <v>48.563993230143446</v>
      </c>
      <c r="AD21" s="32">
        <v>54.392980763433464</v>
      </c>
      <c r="AE21" s="33">
        <v>371.08609999999999</v>
      </c>
      <c r="AF21" s="33">
        <v>104.97926000000001</v>
      </c>
      <c r="AG21" s="32" t="s">
        <v>49</v>
      </c>
      <c r="AH21" s="33">
        <v>35.694920000000003</v>
      </c>
      <c r="AI21" s="33">
        <v>44.281699999999994</v>
      </c>
      <c r="AJ21" s="33">
        <v>46.713500000000003</v>
      </c>
      <c r="AK21" s="33">
        <v>123.5001</v>
      </c>
      <c r="AL21" s="32">
        <f>'[2]Table GT3A_F_T1 &amp; T2 combined'!Q16</f>
        <v>2.504</v>
      </c>
      <c r="AM21" s="32">
        <f>'[2]Table GT3A_F_T1 &amp; T2 combined'!AK16</f>
        <v>0.34499999999999997</v>
      </c>
      <c r="AN21" s="32">
        <f>'[2]Table GT3A_F_T1 &amp; T2 combined'!AL16</f>
        <v>4.1096919841028443</v>
      </c>
      <c r="AO21" s="32">
        <f>'[2]Table GT3A_F_T1 &amp; T2 combined'!AM16</f>
        <v>0</v>
      </c>
      <c r="AP21" s="32">
        <f>'[2]Table GT3A_F_T1 &amp; T2 combined'!AO16</f>
        <v>1.4E-2</v>
      </c>
      <c r="AQ21" s="32">
        <f>'[2]Table GT3A_F_T1 &amp; T2 combined'!AP16</f>
        <v>0.66700000000000004</v>
      </c>
      <c r="AR21" s="33">
        <v>24</v>
      </c>
      <c r="AS21" s="33">
        <v>43</v>
      </c>
      <c r="AT21" s="33" t="s">
        <v>50</v>
      </c>
      <c r="AU21" s="33">
        <v>55</v>
      </c>
      <c r="AV21" s="33">
        <v>152</v>
      </c>
      <c r="AW21" s="33" t="s">
        <v>50</v>
      </c>
      <c r="AX21" s="33" t="s">
        <v>50</v>
      </c>
    </row>
    <row r="22" spans="1:50" ht="15" customHeight="1">
      <c r="A22" s="34" t="s">
        <v>78</v>
      </c>
      <c r="B22" s="29" t="s">
        <v>46</v>
      </c>
      <c r="C22" s="3" t="s">
        <v>47</v>
      </c>
      <c r="D22" s="3">
        <v>38</v>
      </c>
      <c r="E22" s="3">
        <v>1</v>
      </c>
      <c r="F22" s="3">
        <v>60</v>
      </c>
      <c r="G22" s="3">
        <f t="shared" si="1"/>
        <v>65</v>
      </c>
      <c r="H22" s="30">
        <v>68.149999999999991</v>
      </c>
      <c r="I22" s="35">
        <v>68.107851239669415</v>
      </c>
      <c r="J22" s="3">
        <v>42</v>
      </c>
      <c r="K22" s="4" t="s">
        <v>79</v>
      </c>
      <c r="L22" s="3" t="str">
        <f t="shared" si="0"/>
        <v/>
      </c>
      <c r="M22" s="3" t="s">
        <v>28</v>
      </c>
      <c r="N22" s="3" t="s">
        <v>28</v>
      </c>
      <c r="O22" s="3" t="s">
        <v>28</v>
      </c>
      <c r="P22" s="3" t="s">
        <v>28</v>
      </c>
      <c r="Q22" s="32">
        <v>49.265933118989459</v>
      </c>
      <c r="R22" s="32">
        <v>1.0122618444661859</v>
      </c>
      <c r="S22" s="32">
        <v>17.144591055439264</v>
      </c>
      <c r="T22" s="32">
        <v>8.6962220496283908</v>
      </c>
      <c r="U22" s="32">
        <v>0.12831236748675645</v>
      </c>
      <c r="V22" s="32">
        <v>9.5556997878113759</v>
      </c>
      <c r="W22" s="32">
        <v>10.598706812459442</v>
      </c>
      <c r="X22" s="32">
        <v>3.3099304226355537</v>
      </c>
      <c r="Y22" s="32">
        <v>0.20079148902235752</v>
      </c>
      <c r="Z22" s="32">
        <v>8.7551052061209805E-2</v>
      </c>
      <c r="AA22" s="32" t="s">
        <v>49</v>
      </c>
      <c r="AB22" s="32">
        <f t="shared" si="2"/>
        <v>100.00000000000001</v>
      </c>
      <c r="AC22" s="32">
        <v>68.52172443257902</v>
      </c>
      <c r="AD22" s="32">
        <v>63.892901119031251</v>
      </c>
      <c r="AE22" s="33">
        <v>222.54539999999997</v>
      </c>
      <c r="AF22" s="33">
        <v>376.99541999999997</v>
      </c>
      <c r="AG22" s="32" t="s">
        <v>49</v>
      </c>
      <c r="AH22" s="33">
        <v>110.58271999999999</v>
      </c>
      <c r="AI22" s="33">
        <v>2.9776999999999996</v>
      </c>
      <c r="AJ22" s="33">
        <v>34.184000000000005</v>
      </c>
      <c r="AK22" s="33">
        <v>170.3433</v>
      </c>
      <c r="AL22" s="32">
        <f>'[2]Table GT3A_F_T1 &amp; T2 combined'!Q17</f>
        <v>3.0569999999999999</v>
      </c>
      <c r="AM22" s="32">
        <f>'[2]Table GT3A_F_T1 &amp; T2 combined'!AK17</f>
        <v>0.17499999999999999</v>
      </c>
      <c r="AN22" s="32">
        <f>'[2]Table GT3A_F_T1 &amp; T2 combined'!AL17</f>
        <v>3.6341099582424179</v>
      </c>
      <c r="AO22" s="32">
        <f>'[2]Table GT3A_F_T1 &amp; T2 combined'!AM17</f>
        <v>0</v>
      </c>
      <c r="AP22" s="32">
        <f>'[2]Table GT3A_F_T1 &amp; T2 combined'!AO17</f>
        <v>1.7000000000000001E-2</v>
      </c>
      <c r="AQ22" s="32">
        <f>'[2]Table GT3A_F_T1 &amp; T2 combined'!AP17</f>
        <v>0.25800000000000001</v>
      </c>
      <c r="AR22" s="33">
        <v>32</v>
      </c>
      <c r="AS22" s="33">
        <v>17</v>
      </c>
      <c r="AT22" s="33" t="s">
        <v>50</v>
      </c>
      <c r="AU22" s="33">
        <v>26</v>
      </c>
      <c r="AV22" s="33">
        <v>55</v>
      </c>
      <c r="AW22" s="33" t="s">
        <v>50</v>
      </c>
      <c r="AX22" s="33" t="s">
        <v>50</v>
      </c>
    </row>
    <row r="23" spans="1:50" ht="15" customHeight="1">
      <c r="A23" s="34" t="s">
        <v>80</v>
      </c>
      <c r="B23" s="29" t="s">
        <v>46</v>
      </c>
      <c r="C23" s="3" t="s">
        <v>47</v>
      </c>
      <c r="D23" s="3">
        <v>40</v>
      </c>
      <c r="E23" s="3">
        <v>3</v>
      </c>
      <c r="F23" s="3">
        <v>26</v>
      </c>
      <c r="G23" s="3">
        <f t="shared" si="1"/>
        <v>31</v>
      </c>
      <c r="H23" s="30">
        <v>74.740000000000009</v>
      </c>
      <c r="I23" s="35">
        <v>74.740000000000009</v>
      </c>
      <c r="J23" s="3">
        <v>42</v>
      </c>
      <c r="K23" s="4" t="s">
        <v>81</v>
      </c>
      <c r="L23" s="3" t="str">
        <f t="shared" si="0"/>
        <v/>
      </c>
      <c r="M23" s="3" t="s">
        <v>28</v>
      </c>
      <c r="N23" s="3" t="s">
        <v>28</v>
      </c>
      <c r="O23" s="3" t="s">
        <v>28</v>
      </c>
      <c r="P23" s="3" t="s">
        <v>28</v>
      </c>
      <c r="Q23" s="32">
        <v>49.415692472966342</v>
      </c>
      <c r="R23" s="32">
        <v>1.1729809963165525</v>
      </c>
      <c r="S23" s="32">
        <v>16.924041409016265</v>
      </c>
      <c r="T23" s="32">
        <v>10.036157382626728</v>
      </c>
      <c r="U23" s="32">
        <v>0.14297404785456178</v>
      </c>
      <c r="V23" s="32">
        <v>8.8037338529394482</v>
      </c>
      <c r="W23" s="32">
        <v>10.017846972052107</v>
      </c>
      <c r="X23" s="32">
        <v>3.1691868247504225</v>
      </c>
      <c r="Y23" s="32">
        <v>0.21811053467623523</v>
      </c>
      <c r="Z23" s="32">
        <v>9.9275506801340896E-2</v>
      </c>
      <c r="AA23" s="32" t="s">
        <v>49</v>
      </c>
      <c r="AB23" s="32">
        <f t="shared" si="2"/>
        <v>100.00000000000003</v>
      </c>
      <c r="AC23" s="32">
        <v>63.473528268661028</v>
      </c>
      <c r="AD23" s="32">
        <v>63.594499649905522</v>
      </c>
      <c r="AE23" s="33">
        <v>252.09800000000001</v>
      </c>
      <c r="AF23" s="33">
        <v>233.82902000000001</v>
      </c>
      <c r="AG23" s="32" t="s">
        <v>49</v>
      </c>
      <c r="AH23" s="33">
        <v>82.739819999999995</v>
      </c>
      <c r="AI23" s="33">
        <v>14.3363</v>
      </c>
      <c r="AJ23" s="33">
        <v>33.348700000000001</v>
      </c>
      <c r="AK23" s="33">
        <v>134.23499999999999</v>
      </c>
      <c r="AL23" s="32">
        <f>'[2]Table GT3A_F_T1 &amp; T2 combined'!Q18</f>
        <v>2.8210000000000002</v>
      </c>
      <c r="AM23" s="32">
        <f>'[2]Table GT3A_F_T1 &amp; T2 combined'!AK18</f>
        <v>0.13700000000000001</v>
      </c>
      <c r="AN23" s="32">
        <f>'[2]Table GT3A_F_T1 &amp; T2 combined'!AL18</f>
        <v>3.4913386901892522</v>
      </c>
      <c r="AO23" s="32">
        <f>'[2]Table GT3A_F_T1 &amp; T2 combined'!AM18</f>
        <v>4.2999999999999997E-2</v>
      </c>
      <c r="AP23" s="32">
        <f>'[2]Table GT3A_F_T1 &amp; T2 combined'!AO18</f>
        <v>8.0000000000000002E-3</v>
      </c>
      <c r="AQ23" s="32">
        <f>'[2]Table GT3A_F_T1 &amp; T2 combined'!AP18</f>
        <v>0.24199999999999999</v>
      </c>
      <c r="AR23" s="33">
        <v>29</v>
      </c>
      <c r="AS23" s="33">
        <v>23</v>
      </c>
      <c r="AT23" s="33" t="s">
        <v>50</v>
      </c>
      <c r="AU23" s="33">
        <v>28</v>
      </c>
      <c r="AV23" s="33">
        <v>69</v>
      </c>
      <c r="AW23" s="33" t="s">
        <v>50</v>
      </c>
      <c r="AX23" s="33" t="s">
        <v>50</v>
      </c>
    </row>
    <row r="24" spans="1:50" ht="15" customHeight="1">
      <c r="A24" s="34" t="s">
        <v>82</v>
      </c>
      <c r="B24" s="29" t="s">
        <v>46</v>
      </c>
      <c r="C24" s="3" t="s">
        <v>47</v>
      </c>
      <c r="D24" s="3">
        <v>41</v>
      </c>
      <c r="E24" s="3">
        <v>3</v>
      </c>
      <c r="F24" s="3">
        <v>61</v>
      </c>
      <c r="G24" s="3">
        <f t="shared" si="1"/>
        <v>66</v>
      </c>
      <c r="H24" s="30">
        <v>78.33</v>
      </c>
      <c r="I24" s="35">
        <v>78.303607085346229</v>
      </c>
      <c r="J24" s="3">
        <v>51</v>
      </c>
      <c r="K24" s="4" t="s">
        <v>83</v>
      </c>
      <c r="L24" s="3" t="str">
        <f t="shared" si="0"/>
        <v/>
      </c>
      <c r="M24" s="3" t="s">
        <v>28</v>
      </c>
      <c r="N24" s="3" t="s">
        <v>28</v>
      </c>
      <c r="O24" s="3" t="s">
        <v>28</v>
      </c>
      <c r="P24" s="3" t="s">
        <v>28</v>
      </c>
      <c r="Q24" s="32">
        <v>50.555428667782266</v>
      </c>
      <c r="R24" s="32">
        <v>1.2666979618218706</v>
      </c>
      <c r="S24" s="32">
        <v>15.793055362367829</v>
      </c>
      <c r="T24" s="32">
        <v>10.040663176810925</v>
      </c>
      <c r="U24" s="32">
        <v>0.16301830390990865</v>
      </c>
      <c r="V24" s="32">
        <v>7.7546148977028686</v>
      </c>
      <c r="W24" s="32">
        <v>10.515559975218089</v>
      </c>
      <c r="X24" s="32">
        <v>3.6746178554158799</v>
      </c>
      <c r="Y24" s="32">
        <v>0.11542191396343991</v>
      </c>
      <c r="Z24" s="32">
        <v>0.12092188500691768</v>
      </c>
      <c r="AA24" s="32" t="s">
        <v>49</v>
      </c>
      <c r="AB24" s="32">
        <f t="shared" si="2"/>
        <v>99.999999999999986</v>
      </c>
      <c r="AC24" s="32">
        <v>60.473861405732976</v>
      </c>
      <c r="AD24" s="32">
        <v>61.261576312387454</v>
      </c>
      <c r="AE24" s="33">
        <v>266.09659999999997</v>
      </c>
      <c r="AF24" s="33">
        <v>292.19685999999996</v>
      </c>
      <c r="AG24" s="32" t="s">
        <v>49</v>
      </c>
      <c r="AH24" s="33">
        <v>62.577719999999999</v>
      </c>
      <c r="AI24" s="33">
        <v>10.2059</v>
      </c>
      <c r="AJ24" s="33">
        <v>35.019300000000001</v>
      </c>
      <c r="AK24" s="33">
        <v>195.7167</v>
      </c>
      <c r="AL24" s="32">
        <f>'[2]Table GT3A_F_T1 &amp; T2 combined'!Q19</f>
        <v>1.617</v>
      </c>
      <c r="AM24" s="32">
        <f>'[2]Table GT3A_F_T1 &amp; T2 combined'!AK19</f>
        <v>8.4000000000000005E-2</v>
      </c>
      <c r="AN24" s="32">
        <f>'[2]Table GT3A_F_T1 &amp; T2 combined'!AL19</f>
        <v>1.8868851031347837</v>
      </c>
      <c r="AO24" s="32">
        <f>'[2]Table GT3A_F_T1 &amp; T2 combined'!AM19</f>
        <v>0</v>
      </c>
      <c r="AP24" s="32">
        <f>'[2]Table GT3A_F_T1 &amp; T2 combined'!AO19</f>
        <v>1.2999999999999999E-2</v>
      </c>
      <c r="AQ24" s="32">
        <f>'[2]Table GT3A_F_T1 &amp; T2 combined'!AP19</f>
        <v>8.3000000000000004E-2</v>
      </c>
      <c r="AR24" s="33">
        <v>33</v>
      </c>
      <c r="AS24" s="33" t="s">
        <v>50</v>
      </c>
      <c r="AT24" s="33" t="s">
        <v>50</v>
      </c>
      <c r="AU24" s="33">
        <v>30</v>
      </c>
      <c r="AV24" s="33">
        <v>79</v>
      </c>
      <c r="AW24" s="33" t="s">
        <v>50</v>
      </c>
      <c r="AX24" s="33" t="s">
        <v>50</v>
      </c>
    </row>
    <row r="25" spans="1:50" ht="15" customHeight="1">
      <c r="A25" s="34" t="s">
        <v>84</v>
      </c>
      <c r="B25" s="29" t="s">
        <v>63</v>
      </c>
      <c r="C25" s="3" t="s">
        <v>47</v>
      </c>
      <c r="D25" s="3">
        <v>42</v>
      </c>
      <c r="E25" s="3">
        <v>1</v>
      </c>
      <c r="F25" s="3">
        <v>81</v>
      </c>
      <c r="G25" s="3">
        <v>85</v>
      </c>
      <c r="H25" s="30">
        <v>79.760000000000005</v>
      </c>
      <c r="I25" s="35">
        <v>79.72933753943218</v>
      </c>
      <c r="J25" s="3">
        <v>53</v>
      </c>
      <c r="K25" s="4" t="s">
        <v>64</v>
      </c>
      <c r="L25" s="3" t="str">
        <f t="shared" si="0"/>
        <v>Y</v>
      </c>
      <c r="M25" s="3" t="s">
        <v>28</v>
      </c>
      <c r="N25" s="3" t="s">
        <v>28</v>
      </c>
      <c r="O25" s="3" t="s">
        <v>28</v>
      </c>
      <c r="P25" s="3" t="s">
        <v>28</v>
      </c>
      <c r="Q25" s="32">
        <v>50.350075915743297</v>
      </c>
      <c r="R25" s="32">
        <v>1.1194616715443946</v>
      </c>
      <c r="S25" s="32">
        <v>15.512099746193677</v>
      </c>
      <c r="T25" s="32">
        <v>10.331120109294002</v>
      </c>
      <c r="U25" s="32">
        <v>0.16056924985788287</v>
      </c>
      <c r="V25" s="32">
        <v>7.4075673141863252</v>
      </c>
      <c r="W25" s="32">
        <v>11.10209922192788</v>
      </c>
      <c r="X25" s="32">
        <v>3.7109794621444117</v>
      </c>
      <c r="Y25" s="32">
        <v>0.2174161097627543</v>
      </c>
      <c r="Z25" s="32">
        <v>8.8619500761490944E-2</v>
      </c>
      <c r="AA25" s="32">
        <v>0</v>
      </c>
      <c r="AB25" s="32">
        <f t="shared" si="2"/>
        <v>100.00000830141612</v>
      </c>
      <c r="AC25" s="32">
        <v>58.684682825442245</v>
      </c>
      <c r="AD25" s="32">
        <v>62.31059150994578</v>
      </c>
      <c r="AE25" s="33">
        <v>277.68</v>
      </c>
      <c r="AF25" s="33">
        <v>211</v>
      </c>
      <c r="AG25" s="33">
        <v>53.900000000000006</v>
      </c>
      <c r="AH25" s="33">
        <v>67</v>
      </c>
      <c r="AI25" s="33">
        <v>0.8</v>
      </c>
      <c r="AJ25" s="33">
        <v>40.17</v>
      </c>
      <c r="AK25" s="33">
        <v>178</v>
      </c>
      <c r="AL25" s="32">
        <f>'[2]Table GT3A_F_T1 &amp; T2 combined'!Q20</f>
        <v>2.246</v>
      </c>
      <c r="AM25" s="32">
        <f>'[2]Table GT3A_F_T1 &amp; T2 combined'!AK20</f>
        <v>0.16200000000000001</v>
      </c>
      <c r="AN25" s="32">
        <f>'[2]Table GT3A_F_T1 &amp; T2 combined'!AL20</f>
        <v>2.7604832579646499</v>
      </c>
      <c r="AO25" s="32">
        <f>'[2]Table GT3A_F_T1 &amp; T2 combined'!AM20</f>
        <v>0</v>
      </c>
      <c r="AP25" s="32">
        <f>'[2]Table GT3A_F_T1 &amp; T2 combined'!AO20</f>
        <v>2.4E-2</v>
      </c>
      <c r="AQ25" s="32">
        <f>'[2]Table GT3A_F_T1 &amp; T2 combined'!AP20</f>
        <v>0.16700000000000001</v>
      </c>
      <c r="AR25" s="33">
        <v>34</v>
      </c>
      <c r="AS25" s="33" t="s">
        <v>50</v>
      </c>
      <c r="AT25" s="33" t="s">
        <v>50</v>
      </c>
      <c r="AU25" s="33">
        <v>25</v>
      </c>
      <c r="AV25" s="33">
        <v>61</v>
      </c>
      <c r="AW25" s="33" t="s">
        <v>50</v>
      </c>
      <c r="AX25" s="33" t="s">
        <v>50</v>
      </c>
    </row>
    <row r="26" spans="1:50" ht="15" customHeight="1">
      <c r="A26" s="34" t="s">
        <v>85</v>
      </c>
      <c r="B26" s="29" t="s">
        <v>46</v>
      </c>
      <c r="C26" s="3" t="s">
        <v>47</v>
      </c>
      <c r="D26" s="3">
        <v>44</v>
      </c>
      <c r="E26" s="3">
        <v>2</v>
      </c>
      <c r="F26" s="3">
        <v>62</v>
      </c>
      <c r="G26" s="3">
        <f t="shared" si="1"/>
        <v>67</v>
      </c>
      <c r="H26" s="30">
        <v>86.59</v>
      </c>
      <c r="I26" s="35">
        <v>86.59</v>
      </c>
      <c r="J26" s="3">
        <v>59</v>
      </c>
      <c r="K26" s="4" t="s">
        <v>86</v>
      </c>
      <c r="L26" s="3" t="str">
        <f t="shared" si="0"/>
        <v/>
      </c>
      <c r="M26" s="3" t="s">
        <v>28</v>
      </c>
      <c r="N26" s="3" t="s">
        <v>28</v>
      </c>
      <c r="O26" s="3" t="s">
        <v>28</v>
      </c>
      <c r="P26" s="3" t="s">
        <v>28</v>
      </c>
      <c r="Q26" s="32">
        <v>50.334123963143185</v>
      </c>
      <c r="R26" s="32">
        <v>1.3170918692431972</v>
      </c>
      <c r="S26" s="32">
        <v>15.277593283271154</v>
      </c>
      <c r="T26" s="32">
        <v>11.254966317057493</v>
      </c>
      <c r="U26" s="32">
        <v>0.1669368738779233</v>
      </c>
      <c r="V26" s="32">
        <v>7.659900819325995</v>
      </c>
      <c r="W26" s="32">
        <v>9.9984143209661411</v>
      </c>
      <c r="X26" s="32">
        <v>3.7164777741447859</v>
      </c>
      <c r="Y26" s="32">
        <v>0.14576991666989378</v>
      </c>
      <c r="Z26" s="32">
        <v>0.12872486230023195</v>
      </c>
      <c r="AA26" s="32" t="s">
        <v>49</v>
      </c>
      <c r="AB26" s="32">
        <f t="shared" si="2"/>
        <v>100.00000000000003</v>
      </c>
      <c r="AC26" s="32">
        <v>57.414758124831408</v>
      </c>
      <c r="AD26" s="32">
        <v>59.786186236858654</v>
      </c>
      <c r="AE26" s="33">
        <v>281.6506</v>
      </c>
      <c r="AF26" s="33">
        <v>215.10726</v>
      </c>
      <c r="AG26" s="32" t="s">
        <v>49</v>
      </c>
      <c r="AH26" s="33">
        <v>72.178719999999998</v>
      </c>
      <c r="AI26" s="33">
        <v>11.2385</v>
      </c>
      <c r="AJ26" s="33">
        <v>38.360500000000002</v>
      </c>
      <c r="AK26" s="33">
        <v>161.56020000000001</v>
      </c>
      <c r="AL26" s="32">
        <f>'[2]Table GT3A_F_T1 &amp; T2 combined'!Q21</f>
        <v>3.2919999999999998</v>
      </c>
      <c r="AM26" s="32">
        <f>'[2]Table GT3A_F_T1 &amp; T2 combined'!AK21</f>
        <v>7.0000000000000007E-2</v>
      </c>
      <c r="AN26" s="32">
        <f>'[2]Table GT3A_F_T1 &amp; T2 combined'!AL21</f>
        <v>1.7762753924906458</v>
      </c>
      <c r="AO26" s="32">
        <f>'[2]Table GT3A_F_T1 &amp; T2 combined'!AM21</f>
        <v>0</v>
      </c>
      <c r="AP26" s="32">
        <f>'[2]Table GT3A_F_T1 &amp; T2 combined'!AO21</f>
        <v>0.01</v>
      </c>
      <c r="AQ26" s="32">
        <f>'[2]Table GT3A_F_T1 &amp; T2 combined'!AP21</f>
        <v>7.4999999999999997E-2</v>
      </c>
      <c r="AR26" s="33">
        <v>31.5</v>
      </c>
      <c r="AS26" s="33">
        <v>22.5</v>
      </c>
      <c r="AT26" s="33" t="s">
        <v>50</v>
      </c>
      <c r="AU26" s="33">
        <v>34.5</v>
      </c>
      <c r="AV26" s="33">
        <v>83.5</v>
      </c>
      <c r="AW26" s="33" t="s">
        <v>50</v>
      </c>
      <c r="AX26" s="33" t="s">
        <v>50</v>
      </c>
    </row>
    <row r="27" spans="1:50" ht="15" customHeight="1">
      <c r="A27" s="34" t="s">
        <v>87</v>
      </c>
      <c r="B27" s="29" t="s">
        <v>46</v>
      </c>
      <c r="C27" s="3" t="s">
        <v>47</v>
      </c>
      <c r="D27" s="3">
        <v>45</v>
      </c>
      <c r="E27" s="3">
        <v>3</v>
      </c>
      <c r="F27" s="3">
        <v>40</v>
      </c>
      <c r="G27" s="3">
        <f t="shared" si="1"/>
        <v>45</v>
      </c>
      <c r="H27" s="30">
        <v>90.03</v>
      </c>
      <c r="I27" s="35">
        <v>90.01109324758842</v>
      </c>
      <c r="J27" s="3">
        <v>61</v>
      </c>
      <c r="K27" s="4" t="s">
        <v>88</v>
      </c>
      <c r="L27" s="3" t="str">
        <f t="shared" si="0"/>
        <v/>
      </c>
      <c r="M27" s="3" t="s">
        <v>28</v>
      </c>
      <c r="N27" s="3" t="s">
        <v>28</v>
      </c>
      <c r="O27" s="3" t="s">
        <v>28</v>
      </c>
      <c r="P27" s="3" t="s">
        <v>28</v>
      </c>
      <c r="Q27" s="32">
        <v>50.608810610318621</v>
      </c>
      <c r="R27" s="32">
        <v>1.7763115386636221</v>
      </c>
      <c r="S27" s="32">
        <v>15.639761456600503</v>
      </c>
      <c r="T27" s="32">
        <v>12.067825779014763</v>
      </c>
      <c r="U27" s="32">
        <v>0.16769918965520689</v>
      </c>
      <c r="V27" s="32">
        <v>5.0892074189476455</v>
      </c>
      <c r="W27" s="32">
        <v>13.794659506093542</v>
      </c>
      <c r="X27" s="32">
        <v>0.68481592343228248</v>
      </c>
      <c r="Y27" s="32">
        <v>1.2228887321414467E-2</v>
      </c>
      <c r="Z27" s="32">
        <v>0.15867968995239573</v>
      </c>
      <c r="AA27" s="32" t="s">
        <v>49</v>
      </c>
      <c r="AB27" s="32">
        <f t="shared" si="2"/>
        <v>100</v>
      </c>
      <c r="AC27" s="32">
        <v>45.516656093570859</v>
      </c>
      <c r="AD27" s="32">
        <v>91.75716071145834</v>
      </c>
      <c r="AE27" s="33">
        <v>349.31049999999999</v>
      </c>
      <c r="AF27" s="33">
        <v>22.38326</v>
      </c>
      <c r="AG27" s="32" t="s">
        <v>49</v>
      </c>
      <c r="AH27" s="33">
        <v>21.293419999999998</v>
      </c>
      <c r="AI27" s="33">
        <v>0.91249999999999987</v>
      </c>
      <c r="AJ27" s="33">
        <v>31.678100000000001</v>
      </c>
      <c r="AK27" s="33">
        <v>267.93329999999997</v>
      </c>
      <c r="AL27" s="32">
        <f>'[2]Table GT3A_F_T1 &amp; T2 combined'!Q22</f>
        <v>1.4690000000000001</v>
      </c>
      <c r="AM27" s="32">
        <f>'[2]Table GT3A_F_T1 &amp; T2 combined'!AK22</f>
        <v>0.14599999999999999</v>
      </c>
      <c r="AN27" s="32">
        <f>'[2]Table GT3A_F_T1 &amp; T2 combined'!AL22</f>
        <v>3.2364656492953756</v>
      </c>
      <c r="AO27" s="32">
        <f>'[2]Table GT3A_F_T1 &amp; T2 combined'!AM22</f>
        <v>0</v>
      </c>
      <c r="AP27" s="32">
        <f>'[2]Table GT3A_F_T1 &amp; T2 combined'!AO22</f>
        <v>0.01</v>
      </c>
      <c r="AQ27" s="32">
        <f>'[2]Table GT3A_F_T1 &amp; T2 combined'!AP22</f>
        <v>0.25</v>
      </c>
      <c r="AR27" s="33">
        <v>42.5</v>
      </c>
      <c r="AS27" s="33" t="s">
        <v>50</v>
      </c>
      <c r="AT27" s="33" t="s">
        <v>50</v>
      </c>
      <c r="AU27" s="33">
        <v>44.5</v>
      </c>
      <c r="AV27" s="33">
        <v>122.5</v>
      </c>
      <c r="AW27" s="33">
        <v>6.5</v>
      </c>
      <c r="AX27" s="33" t="s">
        <v>50</v>
      </c>
    </row>
    <row r="28" spans="1:50" ht="15" customHeight="1">
      <c r="A28" s="34" t="s">
        <v>89</v>
      </c>
      <c r="B28" s="29" t="s">
        <v>46</v>
      </c>
      <c r="C28" s="3" t="s">
        <v>47</v>
      </c>
      <c r="D28" s="3">
        <v>47</v>
      </c>
      <c r="E28" s="3">
        <v>1</v>
      </c>
      <c r="F28" s="3">
        <v>39</v>
      </c>
      <c r="G28" s="3">
        <f t="shared" si="1"/>
        <v>44</v>
      </c>
      <c r="H28" s="30">
        <v>94.59</v>
      </c>
      <c r="I28" s="35">
        <v>94.552967359050456</v>
      </c>
      <c r="J28" s="3">
        <v>63</v>
      </c>
      <c r="K28" s="4" t="s">
        <v>90</v>
      </c>
      <c r="L28" s="3" t="str">
        <f t="shared" si="0"/>
        <v/>
      </c>
      <c r="M28" s="3" t="s">
        <v>28</v>
      </c>
      <c r="N28" s="3" t="s">
        <v>28</v>
      </c>
      <c r="O28" s="3" t="s">
        <v>28</v>
      </c>
      <c r="P28" s="3" t="s">
        <v>28</v>
      </c>
      <c r="Q28" s="32">
        <v>50.722401867374792</v>
      </c>
      <c r="R28" s="32">
        <v>1.2151823622292077</v>
      </c>
      <c r="S28" s="32">
        <v>15.723049601925887</v>
      </c>
      <c r="T28" s="32">
        <v>10.144096520117532</v>
      </c>
      <c r="U28" s="32">
        <v>0.16691238038254502</v>
      </c>
      <c r="V28" s="32">
        <v>8.3183970893832022</v>
      </c>
      <c r="W28" s="32">
        <v>9.4251851943703535</v>
      </c>
      <c r="X28" s="32">
        <v>4.0704326493977412</v>
      </c>
      <c r="Y28" s="32">
        <v>0.11541347807120217</v>
      </c>
      <c r="Z28" s="32">
        <v>9.8928856747534141E-2</v>
      </c>
      <c r="AA28" s="32" t="s">
        <v>49</v>
      </c>
      <c r="AB28" s="32">
        <f t="shared" si="2"/>
        <v>99.999999999999986</v>
      </c>
      <c r="AC28" s="32">
        <v>61.897071696160246</v>
      </c>
      <c r="AD28" s="32">
        <v>56.132716463667428</v>
      </c>
      <c r="AE28" s="33">
        <v>265.31889999999999</v>
      </c>
      <c r="AF28" s="33">
        <v>139.11894000000001</v>
      </c>
      <c r="AG28" s="32" t="s">
        <v>49</v>
      </c>
      <c r="AH28" s="33">
        <v>54.896920000000001</v>
      </c>
      <c r="AI28" s="33">
        <v>9.1733000000000011</v>
      </c>
      <c r="AJ28" s="33">
        <v>33.348700000000001</v>
      </c>
      <c r="AK28" s="33">
        <v>168.39150000000001</v>
      </c>
      <c r="AL28" s="32">
        <f>'[2]Table GT3A_F_T1 &amp; T2 combined'!Q23</f>
        <v>3.0419999999999998</v>
      </c>
      <c r="AM28" s="32">
        <f>'[2]Table GT3A_F_T1 &amp; T2 combined'!AK23</f>
        <v>0.1</v>
      </c>
      <c r="AN28" s="32">
        <f>'[2]Table GT3A_F_T1 &amp; T2 combined'!AL23</f>
        <v>3.6475878709161651</v>
      </c>
      <c r="AO28" s="32">
        <f>'[2]Table GT3A_F_T1 &amp; T2 combined'!AM23</f>
        <v>0</v>
      </c>
      <c r="AP28" s="32">
        <f>'[2]Table GT3A_F_T1 &amp; T2 combined'!AO23</f>
        <v>1.2E-2</v>
      </c>
      <c r="AQ28" s="32">
        <f>'[2]Table GT3A_F_T1 &amp; T2 combined'!AP23</f>
        <v>0.125</v>
      </c>
      <c r="AR28" s="33">
        <v>28</v>
      </c>
      <c r="AS28" s="33">
        <v>17</v>
      </c>
      <c r="AT28" s="33" t="s">
        <v>50</v>
      </c>
      <c r="AU28" s="33">
        <v>29</v>
      </c>
      <c r="AV28" s="33">
        <v>71</v>
      </c>
      <c r="AW28" s="33" t="s">
        <v>50</v>
      </c>
      <c r="AX28" s="33" t="s">
        <v>50</v>
      </c>
    </row>
    <row r="29" spans="1:50" ht="15" customHeight="1">
      <c r="A29" s="34" t="s">
        <v>91</v>
      </c>
      <c r="B29" s="29" t="s">
        <v>63</v>
      </c>
      <c r="C29" s="3" t="s">
        <v>47</v>
      </c>
      <c r="D29" s="3">
        <v>49</v>
      </c>
      <c r="E29" s="3">
        <v>1</v>
      </c>
      <c r="F29" s="3">
        <v>65</v>
      </c>
      <c r="G29" s="3">
        <f t="shared" si="1"/>
        <v>70</v>
      </c>
      <c r="H29" s="30">
        <v>100.95</v>
      </c>
      <c r="I29" s="35">
        <v>100.90534351145038</v>
      </c>
      <c r="J29" s="3">
        <v>67</v>
      </c>
      <c r="K29" s="4" t="s">
        <v>64</v>
      </c>
      <c r="L29" s="3" t="str">
        <f t="shared" si="0"/>
        <v>Y</v>
      </c>
      <c r="M29" s="3" t="s">
        <v>28</v>
      </c>
      <c r="N29" s="3" t="s">
        <v>28</v>
      </c>
      <c r="O29" s="3" t="s">
        <v>28</v>
      </c>
      <c r="P29" s="3" t="s">
        <v>28</v>
      </c>
      <c r="Q29" s="32">
        <v>52.354719279671997</v>
      </c>
      <c r="R29" s="32">
        <v>1.2555187923815287</v>
      </c>
      <c r="S29" s="32">
        <v>15.093159080032073</v>
      </c>
      <c r="T29" s="32">
        <v>9.1387679755691789</v>
      </c>
      <c r="U29" s="32">
        <v>0.14803105233607297</v>
      </c>
      <c r="V29" s="32">
        <v>8.8103855851525612</v>
      </c>
      <c r="W29" s="32">
        <v>8.4643927826315757</v>
      </c>
      <c r="X29" s="32">
        <v>4.3456281633997635</v>
      </c>
      <c r="Y29" s="32">
        <v>0.2017946045840939</v>
      </c>
      <c r="Z29" s="32">
        <v>0.12086929905783961</v>
      </c>
      <c r="AA29" s="32">
        <v>6.6700795709724689E-2</v>
      </c>
      <c r="AB29" s="32">
        <f t="shared" si="2"/>
        <v>99.999967410526423</v>
      </c>
      <c r="AC29" s="32">
        <v>65.633628758828237</v>
      </c>
      <c r="AD29" s="32">
        <v>51.839467075215261</v>
      </c>
      <c r="AE29" s="33">
        <v>278.72000000000003</v>
      </c>
      <c r="AF29" s="33">
        <v>128</v>
      </c>
      <c r="AG29" s="33">
        <v>46.2</v>
      </c>
      <c r="AH29" s="33">
        <v>52</v>
      </c>
      <c r="AI29" s="33">
        <v>8</v>
      </c>
      <c r="AJ29" s="33">
        <v>25.75</v>
      </c>
      <c r="AK29" s="33">
        <v>172</v>
      </c>
      <c r="AL29" s="32">
        <f>'[2]Table GT3A_F_T1 &amp; T2 combined'!Q24</f>
        <v>2.7509999999999999</v>
      </c>
      <c r="AM29" s="32">
        <f>'[2]Table GT3A_F_T1 &amp; T2 combined'!AK24</f>
        <v>0.13</v>
      </c>
      <c r="AN29" s="32">
        <f>'[2]Table GT3A_F_T1 &amp; T2 combined'!AL24</f>
        <v>3.60872752095371</v>
      </c>
      <c r="AO29" s="32">
        <f>'[2]Table GT3A_F_T1 &amp; T2 combined'!AM24</f>
        <v>0</v>
      </c>
      <c r="AP29" s="32">
        <f>'[2]Table GT3A_F_T1 &amp; T2 combined'!AO24</f>
        <v>1.9E-2</v>
      </c>
      <c r="AQ29" s="32">
        <f>'[2]Table GT3A_F_T1 &amp; T2 combined'!AP24</f>
        <v>0.14199999999999999</v>
      </c>
      <c r="AR29" s="33">
        <v>26</v>
      </c>
      <c r="AS29" s="33" t="s">
        <v>50</v>
      </c>
      <c r="AT29" s="33" t="s">
        <v>50</v>
      </c>
      <c r="AU29" s="33">
        <v>28</v>
      </c>
      <c r="AV29" s="33">
        <v>72</v>
      </c>
      <c r="AW29" s="33" t="s">
        <v>50</v>
      </c>
      <c r="AX29" s="33" t="s">
        <v>50</v>
      </c>
    </row>
    <row r="30" spans="1:50" ht="15" customHeight="1">
      <c r="A30" s="28" t="s">
        <v>92</v>
      </c>
      <c r="B30" s="29" t="s">
        <v>46</v>
      </c>
      <c r="C30" s="3" t="s">
        <v>47</v>
      </c>
      <c r="D30" s="3">
        <v>50</v>
      </c>
      <c r="E30" s="3">
        <v>2</v>
      </c>
      <c r="F30" s="3">
        <v>15</v>
      </c>
      <c r="G30" s="3">
        <f t="shared" si="1"/>
        <v>20</v>
      </c>
      <c r="H30" s="30">
        <v>104.29</v>
      </c>
      <c r="I30" s="31">
        <v>104.28846153846153</v>
      </c>
      <c r="J30" s="3">
        <v>73</v>
      </c>
      <c r="K30" s="4" t="s">
        <v>48</v>
      </c>
      <c r="L30" s="3" t="str">
        <f t="shared" si="0"/>
        <v/>
      </c>
      <c r="M30" s="3" t="s">
        <v>28</v>
      </c>
      <c r="N30" s="3" t="s">
        <v>28</v>
      </c>
      <c r="O30" s="3" t="s">
        <v>28</v>
      </c>
      <c r="P30" s="3" t="s">
        <v>28</v>
      </c>
      <c r="Q30" s="32">
        <v>50.580298474507103</v>
      </c>
      <c r="R30" s="32">
        <v>1.2984897706973384</v>
      </c>
      <c r="S30" s="32">
        <v>16.030358639508048</v>
      </c>
      <c r="T30" s="32">
        <v>9.6999787045380135</v>
      </c>
      <c r="U30" s="32">
        <v>0.14922615249029944</v>
      </c>
      <c r="V30" s="32">
        <v>7.7020856219122624</v>
      </c>
      <c r="W30" s="32">
        <v>10.584088146610007</v>
      </c>
      <c r="X30" s="32">
        <v>3.6405021602563337</v>
      </c>
      <c r="Y30" s="32">
        <v>0.20613719930569377</v>
      </c>
      <c r="Z30" s="32">
        <v>0.10883513017490859</v>
      </c>
      <c r="AA30" s="32" t="s">
        <v>49</v>
      </c>
      <c r="AB30" s="32">
        <f t="shared" si="2"/>
        <v>100.00000000000001</v>
      </c>
      <c r="AC30" s="32">
        <v>61.134550910831678</v>
      </c>
      <c r="AD30" s="32">
        <v>61.636413235722031</v>
      </c>
      <c r="AE30" s="33">
        <v>278.53979999999996</v>
      </c>
      <c r="AF30" s="33">
        <v>309.81734</v>
      </c>
      <c r="AG30" s="32" t="s">
        <v>49</v>
      </c>
      <c r="AH30" s="33">
        <v>85.62012</v>
      </c>
      <c r="AI30" s="33">
        <v>8.1407000000000007</v>
      </c>
      <c r="AJ30" s="33">
        <v>31.678100000000001</v>
      </c>
      <c r="AK30" s="33">
        <v>196.6926</v>
      </c>
      <c r="AL30" s="32">
        <f>'[2]Table GT3A_F_T1 &amp; T2 combined'!Q25</f>
        <v>2.0699999999999998</v>
      </c>
      <c r="AM30" s="32">
        <f>'[2]Table GT3A_F_T1 &amp; T2 combined'!AK25</f>
        <v>0.10199999999999999</v>
      </c>
      <c r="AN30" s="32">
        <f>'[2]Table GT3A_F_T1 &amp; T2 combined'!AL25</f>
        <v>3.1770154131494173</v>
      </c>
      <c r="AO30" s="32">
        <f>'[2]Table GT3A_F_T1 &amp; T2 combined'!AM25</f>
        <v>0</v>
      </c>
      <c r="AP30" s="32">
        <f>'[2]Table GT3A_F_T1 &amp; T2 combined'!AO25</f>
        <v>1.7000000000000001E-2</v>
      </c>
      <c r="AQ30" s="32">
        <f>'[2]Table GT3A_F_T1 &amp; T2 combined'!AP25</f>
        <v>9.1999999999999998E-2</v>
      </c>
      <c r="AR30" s="33">
        <v>33</v>
      </c>
      <c r="AS30" s="33" t="s">
        <v>50</v>
      </c>
      <c r="AT30" s="33" t="s">
        <v>50</v>
      </c>
      <c r="AU30" s="33">
        <v>33</v>
      </c>
      <c r="AV30" s="33">
        <v>85</v>
      </c>
      <c r="AW30" s="33" t="s">
        <v>50</v>
      </c>
      <c r="AX30" s="33" t="s">
        <v>50</v>
      </c>
    </row>
    <row r="31" spans="1:50" ht="15" customHeight="1">
      <c r="A31" s="28" t="s">
        <v>93</v>
      </c>
      <c r="B31" s="29" t="s">
        <v>46</v>
      </c>
      <c r="C31" s="3" t="s">
        <v>47</v>
      </c>
      <c r="D31" s="3">
        <v>54</v>
      </c>
      <c r="E31" s="3">
        <v>2</v>
      </c>
      <c r="F31" s="3">
        <v>0</v>
      </c>
      <c r="G31" s="3">
        <v>7</v>
      </c>
      <c r="H31" s="30">
        <v>113.38</v>
      </c>
      <c r="I31" s="31">
        <v>113.35206349206349</v>
      </c>
      <c r="J31" s="3">
        <v>84</v>
      </c>
      <c r="K31" s="4" t="s">
        <v>94</v>
      </c>
      <c r="L31" s="3" t="str">
        <f t="shared" si="0"/>
        <v/>
      </c>
      <c r="M31" s="3" t="s">
        <v>28</v>
      </c>
      <c r="N31" s="3" t="s">
        <v>28</v>
      </c>
      <c r="O31" s="3" t="s">
        <v>28</v>
      </c>
      <c r="P31" s="3" t="s">
        <v>28</v>
      </c>
      <c r="Q31" s="32">
        <v>53.909728647915166</v>
      </c>
      <c r="R31" s="32">
        <v>1.9708151139413994</v>
      </c>
      <c r="S31" s="32">
        <v>17.405533090151085</v>
      </c>
      <c r="T31" s="32">
        <v>6.4190441156690712</v>
      </c>
      <c r="U31" s="32">
        <v>0.12963839811001682</v>
      </c>
      <c r="V31" s="32">
        <v>4.2364650720576842</v>
      </c>
      <c r="W31" s="32">
        <v>9.8762275461860103</v>
      </c>
      <c r="X31" s="32">
        <v>5.4998873339049235</v>
      </c>
      <c r="Y31" s="32">
        <v>0.15228142546236331</v>
      </c>
      <c r="Z31" s="32">
        <v>0.40037925660227763</v>
      </c>
      <c r="AA31" s="32" t="s">
        <v>49</v>
      </c>
      <c r="AB31" s="32">
        <f t="shared" si="2"/>
        <v>100</v>
      </c>
      <c r="AC31" s="32">
        <v>56.661757416231815</v>
      </c>
      <c r="AD31" s="32">
        <v>49.807924667877671</v>
      </c>
      <c r="AE31" s="33">
        <v>246.65409999999997</v>
      </c>
      <c r="AF31" s="24" t="s">
        <v>57</v>
      </c>
      <c r="AG31" s="32" t="s">
        <v>49</v>
      </c>
      <c r="AH31" s="33">
        <v>22.253519999999998</v>
      </c>
      <c r="AI31" s="33">
        <v>1.9450999999999998</v>
      </c>
      <c r="AJ31" s="33">
        <v>19.983900000000002</v>
      </c>
      <c r="AK31" s="33">
        <v>184.98179999999999</v>
      </c>
      <c r="AL31" s="32">
        <f>'[2]Table GT3A_F_T1 &amp; T2 combined'!Q26</f>
        <v>1.29</v>
      </c>
      <c r="AM31" s="32">
        <f>'[2]Table GT3A_F_T1 &amp; T2 combined'!AK26</f>
        <v>9.6000000000000002E-2</v>
      </c>
      <c r="AN31" s="32">
        <f>'[2]Table GT3A_F_T1 &amp; T2 combined'!AL26</f>
        <v>1.4048133946517376</v>
      </c>
      <c r="AO31" s="32">
        <f>'[2]Table GT3A_F_T1 &amp; T2 combined'!AM26</f>
        <v>0</v>
      </c>
      <c r="AP31" s="32">
        <f>'[2]Table GT3A_F_T1 &amp; T2 combined'!AO26</f>
        <v>4.0000000000000001E-3</v>
      </c>
      <c r="AQ31" s="32">
        <f>'[2]Table GT3A_F_T1 &amp; T2 combined'!AP26</f>
        <v>0.183</v>
      </c>
      <c r="AR31" s="33">
        <v>28</v>
      </c>
      <c r="AS31" s="33">
        <v>20</v>
      </c>
      <c r="AT31" s="33" t="s">
        <v>50</v>
      </c>
      <c r="AU31" s="33">
        <v>47</v>
      </c>
      <c r="AV31" s="33">
        <v>172</v>
      </c>
      <c r="AW31" s="33" t="s">
        <v>50</v>
      </c>
      <c r="AX31" s="33" t="s">
        <v>50</v>
      </c>
    </row>
    <row r="32" spans="1:50" ht="15" customHeight="1">
      <c r="A32" s="28" t="s">
        <v>95</v>
      </c>
      <c r="B32" s="29" t="s">
        <v>46</v>
      </c>
      <c r="C32" s="3" t="s">
        <v>47</v>
      </c>
      <c r="D32" s="3">
        <v>54</v>
      </c>
      <c r="E32" s="3">
        <v>4</v>
      </c>
      <c r="F32" s="3">
        <v>33</v>
      </c>
      <c r="G32" s="3">
        <f t="shared" si="1"/>
        <v>38</v>
      </c>
      <c r="H32" s="30">
        <v>115.07</v>
      </c>
      <c r="I32" s="31">
        <v>115.03158730158731</v>
      </c>
      <c r="J32" s="3">
        <v>85</v>
      </c>
      <c r="K32" s="4" t="s">
        <v>48</v>
      </c>
      <c r="L32" s="3" t="str">
        <f t="shared" si="0"/>
        <v/>
      </c>
      <c r="M32" s="3" t="s">
        <v>28</v>
      </c>
      <c r="N32" s="3" t="s">
        <v>28</v>
      </c>
      <c r="O32" s="3" t="s">
        <v>28</v>
      </c>
      <c r="P32" s="3" t="s">
        <v>28</v>
      </c>
      <c r="Q32" s="32">
        <v>50.48620090412745</v>
      </c>
      <c r="R32" s="32">
        <v>1.2335183866699506</v>
      </c>
      <c r="S32" s="32">
        <v>15.960289497130541</v>
      </c>
      <c r="T32" s="32">
        <v>10.256209067539624</v>
      </c>
      <c r="U32" s="32">
        <v>0.16167336226045509</v>
      </c>
      <c r="V32" s="32">
        <v>8.1528471766896917</v>
      </c>
      <c r="W32" s="32">
        <v>9.9343734755378748</v>
      </c>
      <c r="X32" s="32">
        <v>3.4318358262909827</v>
      </c>
      <c r="Y32" s="32">
        <v>0.26064497508452722</v>
      </c>
      <c r="Z32" s="32">
        <v>0.12240732866890441</v>
      </c>
      <c r="AA32" s="32" t="s">
        <v>49</v>
      </c>
      <c r="AB32" s="32">
        <f t="shared" si="2"/>
        <v>100</v>
      </c>
      <c r="AC32" s="32">
        <v>61.161075089219139</v>
      </c>
      <c r="AD32" s="32">
        <v>61.534101274630245</v>
      </c>
      <c r="AE32" s="33">
        <v>263.76349999999996</v>
      </c>
      <c r="AF32" s="33">
        <v>335.14677999999998</v>
      </c>
      <c r="AG32" s="32" t="s">
        <v>49</v>
      </c>
      <c r="AH32" s="33">
        <v>91.380719999999997</v>
      </c>
      <c r="AI32" s="33">
        <v>7.1080999999999994</v>
      </c>
      <c r="AJ32" s="33">
        <v>32.513400000000004</v>
      </c>
      <c r="AK32" s="33">
        <v>171.3192</v>
      </c>
      <c r="AL32" s="32">
        <f>'[2]Table GT3A_F_T1 &amp; T2 combined'!Q27</f>
        <v>1.393</v>
      </c>
      <c r="AM32" s="32">
        <f>'[2]Table GT3A_F_T1 &amp; T2 combined'!AK27</f>
        <v>0.05</v>
      </c>
      <c r="AN32" s="32">
        <f>'[2]Table GT3A_F_T1 &amp; T2 combined'!AL27</f>
        <v>2.2573861046810855</v>
      </c>
      <c r="AO32" s="32">
        <f>'[2]Table GT3A_F_T1 &amp; T2 combined'!AM27</f>
        <v>0</v>
      </c>
      <c r="AP32" s="32">
        <f>'[2]Table GT3A_F_T1 &amp; T2 combined'!AO27</f>
        <v>7.0000000000000001E-3</v>
      </c>
      <c r="AQ32" s="32">
        <f>'[2]Table GT3A_F_T1 &amp; T2 combined'!AP27</f>
        <v>5.8000000000000003E-2</v>
      </c>
      <c r="AR32" s="33">
        <v>32</v>
      </c>
      <c r="AS32" s="33">
        <v>19</v>
      </c>
      <c r="AT32" s="33" t="s">
        <v>50</v>
      </c>
      <c r="AU32" s="33">
        <v>28</v>
      </c>
      <c r="AV32" s="33">
        <v>82</v>
      </c>
      <c r="AW32" s="33" t="s">
        <v>50</v>
      </c>
      <c r="AX32" s="33" t="s">
        <v>50</v>
      </c>
    </row>
    <row r="33" spans="1:50" ht="15" customHeight="1">
      <c r="A33" s="28" t="s">
        <v>96</v>
      </c>
      <c r="B33" s="29" t="s">
        <v>46</v>
      </c>
      <c r="C33" s="3" t="s">
        <v>47</v>
      </c>
      <c r="D33" s="3">
        <v>55</v>
      </c>
      <c r="E33" s="3">
        <v>4</v>
      </c>
      <c r="F33" s="3">
        <v>0</v>
      </c>
      <c r="G33" s="3">
        <v>8</v>
      </c>
      <c r="H33" s="30">
        <v>117.685</v>
      </c>
      <c r="I33" s="31">
        <v>117.67274193548387</v>
      </c>
      <c r="J33" s="3">
        <v>86</v>
      </c>
      <c r="K33" s="4" t="s">
        <v>97</v>
      </c>
      <c r="L33" s="3" t="str">
        <f t="shared" si="0"/>
        <v/>
      </c>
      <c r="M33" s="3" t="s">
        <v>28</v>
      </c>
      <c r="N33" s="3" t="s">
        <v>28</v>
      </c>
      <c r="O33" s="3" t="s">
        <v>28</v>
      </c>
      <c r="P33" s="3" t="s">
        <v>28</v>
      </c>
      <c r="Q33" s="32">
        <v>48.900085948622831</v>
      </c>
      <c r="R33" s="32">
        <v>0.38264636620784681</v>
      </c>
      <c r="S33" s="32">
        <v>19.349213586159728</v>
      </c>
      <c r="T33" s="32">
        <v>5.6168977605143953</v>
      </c>
      <c r="U33" s="32">
        <v>9.2150515169852745E-2</v>
      </c>
      <c r="V33" s="32">
        <v>8.6066239243871223</v>
      </c>
      <c r="W33" s="32">
        <v>14.839439885287032</v>
      </c>
      <c r="X33" s="32">
        <v>2.0808150166372887</v>
      </c>
      <c r="Y33" s="32">
        <v>9.5405338389546873E-2</v>
      </c>
      <c r="Z33" s="32">
        <v>3.6721658624374015E-2</v>
      </c>
      <c r="AA33" s="32" t="s">
        <v>49</v>
      </c>
      <c r="AB33" s="32">
        <f t="shared" si="2"/>
        <v>100</v>
      </c>
      <c r="AC33" s="32">
        <v>75.219560291934883</v>
      </c>
      <c r="AD33" s="32">
        <v>79.761315737783747</v>
      </c>
      <c r="AE33" s="33">
        <v>125.3329</v>
      </c>
      <c r="AF33" s="33">
        <v>689.75894000000005</v>
      </c>
      <c r="AG33" s="32" t="s">
        <v>49</v>
      </c>
      <c r="AH33" s="33">
        <v>150.90691999999999</v>
      </c>
      <c r="AI33" s="33">
        <v>5.0428999999999995</v>
      </c>
      <c r="AJ33" s="33">
        <v>24.995699999999999</v>
      </c>
      <c r="AK33" s="33">
        <v>179.12639999999999</v>
      </c>
      <c r="AL33" s="32">
        <f>'[2]Table GT3A_F_T1 &amp; T2 combined'!Q28</f>
        <v>1.56</v>
      </c>
      <c r="AM33" s="32">
        <f>'[2]Table GT3A_F_T1 &amp; T2 combined'!AK28</f>
        <v>0.10199999999999999</v>
      </c>
      <c r="AN33" s="32">
        <f>'[2]Table GT3A_F_T1 &amp; T2 combined'!AL28</f>
        <v>1.8628704514418244</v>
      </c>
      <c r="AO33" s="32">
        <f>'[2]Table GT3A_F_T1 &amp; T2 combined'!AM28</f>
        <v>0</v>
      </c>
      <c r="AP33" s="32">
        <f>'[2]Table GT3A_F_T1 &amp; T2 combined'!AO28</f>
        <v>6.0000000000000001E-3</v>
      </c>
      <c r="AQ33" s="32">
        <f>'[2]Table GT3A_F_T1 &amp; T2 combined'!AP28</f>
        <v>0.183</v>
      </c>
      <c r="AR33" s="33">
        <v>49</v>
      </c>
      <c r="AS33" s="33" t="s">
        <v>50</v>
      </c>
      <c r="AT33" s="33" t="s">
        <v>50</v>
      </c>
      <c r="AU33" s="33">
        <v>15</v>
      </c>
      <c r="AV33" s="33">
        <v>31</v>
      </c>
      <c r="AW33" s="33" t="s">
        <v>50</v>
      </c>
      <c r="AX33" s="33" t="s">
        <v>50</v>
      </c>
    </row>
    <row r="34" spans="1:50" ht="15" customHeight="1">
      <c r="A34" s="28" t="s">
        <v>98</v>
      </c>
      <c r="B34" s="29" t="s">
        <v>63</v>
      </c>
      <c r="C34" s="3" t="s">
        <v>47</v>
      </c>
      <c r="D34" s="3">
        <v>56</v>
      </c>
      <c r="E34" s="3">
        <v>2</v>
      </c>
      <c r="F34" s="3">
        <v>0</v>
      </c>
      <c r="G34" s="3">
        <f t="shared" si="1"/>
        <v>5</v>
      </c>
      <c r="H34" s="30">
        <v>119.52499999999999</v>
      </c>
      <c r="I34" s="31">
        <v>119.52499999999999</v>
      </c>
      <c r="J34" s="3">
        <v>87</v>
      </c>
      <c r="K34" s="4" t="s">
        <v>64</v>
      </c>
      <c r="L34" s="3" t="str">
        <f t="shared" si="0"/>
        <v>Y</v>
      </c>
      <c r="M34" s="3" t="s">
        <v>28</v>
      </c>
      <c r="N34" s="3" t="s">
        <v>28</v>
      </c>
      <c r="O34" s="3" t="s">
        <v>28</v>
      </c>
      <c r="P34" s="3" t="s">
        <v>28</v>
      </c>
      <c r="Q34" s="32">
        <v>49.673568520405226</v>
      </c>
      <c r="R34" s="32">
        <v>0.88909687928547043</v>
      </c>
      <c r="S34" s="32">
        <v>17.502640136719211</v>
      </c>
      <c r="T34" s="32">
        <v>8.1565199455101034</v>
      </c>
      <c r="U34" s="32">
        <v>0.14213136848612407</v>
      </c>
      <c r="V34" s="32">
        <v>9.1216477970206835</v>
      </c>
      <c r="W34" s="32">
        <v>11.047765760056805</v>
      </c>
      <c r="X34" s="32">
        <v>3.0557209789520421</v>
      </c>
      <c r="Y34" s="32">
        <v>0.30877884638361014</v>
      </c>
      <c r="Z34" s="32">
        <v>8.826071036993012E-2</v>
      </c>
      <c r="AA34" s="32">
        <v>1.3657183604610238E-2</v>
      </c>
      <c r="AB34" s="32">
        <f t="shared" si="2"/>
        <v>99.999788126793803</v>
      </c>
      <c r="AC34" s="32">
        <v>68.899755198584387</v>
      </c>
      <c r="AD34" s="32">
        <v>66.643983110935963</v>
      </c>
      <c r="AE34" s="33">
        <v>208</v>
      </c>
      <c r="AF34" s="33">
        <v>306</v>
      </c>
      <c r="AG34" s="33">
        <v>59.400000000000006</v>
      </c>
      <c r="AH34" s="33">
        <v>115</v>
      </c>
      <c r="AI34" s="33">
        <v>5</v>
      </c>
      <c r="AJ34" s="33">
        <v>26.78</v>
      </c>
      <c r="AK34" s="33">
        <v>146</v>
      </c>
      <c r="AL34" s="32">
        <f>'[2]Table GT3A_F_T1 &amp; T2 combined'!Q29</f>
        <v>2.6749999999999998</v>
      </c>
      <c r="AM34" s="32">
        <f>'[2]Table GT3A_F_T1 &amp; T2 combined'!AK29</f>
        <v>0.14399999999999999</v>
      </c>
      <c r="AN34" s="32">
        <f>'[2]Table GT3A_F_T1 &amp; T2 combined'!AL29</f>
        <v>3.3729541384931978</v>
      </c>
      <c r="AO34" s="32">
        <f>'[2]Table GT3A_F_T1 &amp; T2 combined'!AM29</f>
        <v>0</v>
      </c>
      <c r="AP34" s="32">
        <f>'[2]Table GT3A_F_T1 &amp; T2 combined'!AO29</f>
        <v>1.9E-2</v>
      </c>
      <c r="AQ34" s="32">
        <f>'[2]Table GT3A_F_T1 &amp; T2 combined'!AP29</f>
        <v>0.16700000000000001</v>
      </c>
      <c r="AR34" s="33">
        <v>32</v>
      </c>
      <c r="AS34" s="33">
        <v>20</v>
      </c>
      <c r="AT34" s="33" t="s">
        <v>50</v>
      </c>
      <c r="AU34" s="33">
        <v>22</v>
      </c>
      <c r="AV34" s="33">
        <v>46</v>
      </c>
      <c r="AW34" s="33" t="s">
        <v>50</v>
      </c>
      <c r="AX34" s="33" t="s">
        <v>50</v>
      </c>
    </row>
    <row r="35" spans="1:50" ht="15" customHeight="1">
      <c r="A35" s="28" t="s">
        <v>99</v>
      </c>
      <c r="B35" s="29" t="s">
        <v>46</v>
      </c>
      <c r="C35" s="3" t="s">
        <v>47</v>
      </c>
      <c r="D35" s="3">
        <v>58</v>
      </c>
      <c r="E35" s="3">
        <v>4</v>
      </c>
      <c r="F35" s="3">
        <v>34</v>
      </c>
      <c r="G35" s="3">
        <v>41</v>
      </c>
      <c r="H35" s="30">
        <v>127.25</v>
      </c>
      <c r="I35" s="31">
        <v>127.24495921696574</v>
      </c>
      <c r="J35" s="3">
        <v>90</v>
      </c>
      <c r="K35" s="4" t="s">
        <v>94</v>
      </c>
      <c r="L35" s="3" t="str">
        <f t="shared" si="0"/>
        <v/>
      </c>
      <c r="M35" s="3" t="s">
        <v>28</v>
      </c>
      <c r="N35" s="3" t="s">
        <v>28</v>
      </c>
      <c r="O35" s="3" t="s">
        <v>28</v>
      </c>
      <c r="P35" s="3" t="s">
        <v>28</v>
      </c>
      <c r="Q35" s="32">
        <v>51.492775313529791</v>
      </c>
      <c r="R35" s="32">
        <v>0.84681020949202501</v>
      </c>
      <c r="S35" s="32">
        <v>16.395769892046488</v>
      </c>
      <c r="T35" s="32">
        <v>6.9501014992761299</v>
      </c>
      <c r="U35" s="32">
        <v>0.12059154226619687</v>
      </c>
      <c r="V35" s="32">
        <v>7.9495587624939121</v>
      </c>
      <c r="W35" s="32">
        <v>12.508963748335395</v>
      </c>
      <c r="X35" s="32">
        <v>3.4682942943419413</v>
      </c>
      <c r="Y35" s="32">
        <v>0.18352071177916138</v>
      </c>
      <c r="Z35" s="32">
        <v>8.3614026438975572E-2</v>
      </c>
      <c r="AA35" s="32" t="s">
        <v>49</v>
      </c>
      <c r="AB35" s="32">
        <f t="shared" si="2"/>
        <v>100.00000000000003</v>
      </c>
      <c r="AC35" s="32">
        <v>69.380403180151347</v>
      </c>
      <c r="AD35" s="32">
        <v>66.58994119523625</v>
      </c>
      <c r="AE35" s="33">
        <v>196.88130000000001</v>
      </c>
      <c r="AF35" s="33">
        <v>201.89190000000002</v>
      </c>
      <c r="AG35" s="32" t="s">
        <v>49</v>
      </c>
      <c r="AH35" s="33">
        <v>59.697420000000001</v>
      </c>
      <c r="AI35" s="33">
        <v>4.0103</v>
      </c>
      <c r="AJ35" s="33">
        <v>24.160399999999999</v>
      </c>
      <c r="AK35" s="33">
        <v>192.78899999999999</v>
      </c>
      <c r="AL35" s="32">
        <f>'[2]Table GT3A_F_T1 &amp; T2 combined'!Q30</f>
        <v>1.58</v>
      </c>
      <c r="AM35" s="32">
        <f>'[2]Table GT3A_F_T1 &amp; T2 combined'!AK30</f>
        <v>0.09</v>
      </c>
      <c r="AN35" s="32">
        <f>'[2]Table GT3A_F_T1 &amp; T2 combined'!AL30</f>
        <v>2.3693311925315119</v>
      </c>
      <c r="AO35" s="32">
        <f>'[2]Table GT3A_F_T1 &amp; T2 combined'!AM30</f>
        <v>0</v>
      </c>
      <c r="AP35" s="32">
        <f>'[2]Table GT3A_F_T1 &amp; T2 combined'!AO30</f>
        <v>8.9999999999999993E-3</v>
      </c>
      <c r="AQ35" s="32">
        <f>'[2]Table GT3A_F_T1 &amp; T2 combined'!AP30</f>
        <v>0.13300000000000001</v>
      </c>
      <c r="AR35" s="33">
        <v>39</v>
      </c>
      <c r="AS35" s="33" t="s">
        <v>50</v>
      </c>
      <c r="AT35" s="33" t="s">
        <v>50</v>
      </c>
      <c r="AU35" s="33">
        <v>25</v>
      </c>
      <c r="AV35" s="33">
        <v>64</v>
      </c>
      <c r="AW35" s="33" t="s">
        <v>50</v>
      </c>
      <c r="AX35" s="33" t="s">
        <v>50</v>
      </c>
    </row>
    <row r="36" spans="1:50" ht="15" customHeight="1">
      <c r="A36" s="28" t="s">
        <v>100</v>
      </c>
      <c r="B36" s="29" t="s">
        <v>46</v>
      </c>
      <c r="C36" s="3" t="s">
        <v>47</v>
      </c>
      <c r="D36" s="3">
        <v>59</v>
      </c>
      <c r="E36" s="3">
        <v>3</v>
      </c>
      <c r="F36" s="3">
        <v>63</v>
      </c>
      <c r="G36" s="3">
        <v>69</v>
      </c>
      <c r="H36" s="30">
        <v>130.27000000000001</v>
      </c>
      <c r="I36" s="31">
        <v>130.16271341463417</v>
      </c>
      <c r="J36" s="3">
        <v>92</v>
      </c>
      <c r="K36" s="4" t="s">
        <v>48</v>
      </c>
      <c r="L36" s="3" t="str">
        <f t="shared" si="0"/>
        <v/>
      </c>
      <c r="M36" s="3" t="s">
        <v>28</v>
      </c>
      <c r="N36" s="3" t="s">
        <v>28</v>
      </c>
      <c r="O36" s="3" t="s">
        <v>28</v>
      </c>
      <c r="P36" s="3" t="s">
        <v>28</v>
      </c>
      <c r="Q36" s="32">
        <v>49.642868422821664</v>
      </c>
      <c r="R36" s="32">
        <v>0.74909323885627144</v>
      </c>
      <c r="S36" s="32">
        <v>17.681674573696188</v>
      </c>
      <c r="T36" s="32">
        <v>8.2632388271956714</v>
      </c>
      <c r="U36" s="32">
        <v>0.1325415730263472</v>
      </c>
      <c r="V36" s="32">
        <v>9.1796866623628723</v>
      </c>
      <c r="W36" s="32">
        <v>11.277013265425573</v>
      </c>
      <c r="X36" s="32">
        <v>2.8363898110111823</v>
      </c>
      <c r="Y36" s="32">
        <v>0.18761228262022975</v>
      </c>
      <c r="Z36" s="32">
        <v>4.9881342983990586E-2</v>
      </c>
      <c r="AA36" s="32" t="s">
        <v>49</v>
      </c>
      <c r="AB36" s="32">
        <f t="shared" si="2"/>
        <v>99.999999999999986</v>
      </c>
      <c r="AC36" s="32">
        <v>68.756942436645048</v>
      </c>
      <c r="AD36" s="32">
        <v>68.721869271978221</v>
      </c>
      <c r="AE36" s="33">
        <v>207.76909999999998</v>
      </c>
      <c r="AF36" s="33">
        <v>374.79285999999996</v>
      </c>
      <c r="AG36" s="32" t="s">
        <v>49</v>
      </c>
      <c r="AH36" s="33">
        <v>134.58521999999999</v>
      </c>
      <c r="AI36" s="33">
        <v>10.2059</v>
      </c>
      <c r="AJ36" s="33">
        <v>24.995699999999999</v>
      </c>
      <c r="AK36" s="33">
        <v>158.63249999999999</v>
      </c>
      <c r="AL36" s="32">
        <f>'[2]Table GT3A_F_T1 &amp; T2 combined'!Q31</f>
        <v>2.4470000000000001</v>
      </c>
      <c r="AM36" s="32">
        <f>'[2]Table GT3A_F_T1 &amp; T2 combined'!AK31</f>
        <v>8.5000000000000006E-2</v>
      </c>
      <c r="AN36" s="32">
        <f>'[2]Table GT3A_F_T1 &amp; T2 combined'!AL31</f>
        <v>3.3576451935582727</v>
      </c>
      <c r="AO36" s="32">
        <f>'[2]Table GT3A_F_T1 &amp; T2 combined'!AM31</f>
        <v>0</v>
      </c>
      <c r="AP36" s="32">
        <f>'[2]Table GT3A_F_T1 &amp; T2 combined'!AO31</f>
        <v>1.2999999999999999E-2</v>
      </c>
      <c r="AQ36" s="32">
        <f>'[2]Table GT3A_F_T1 &amp; T2 combined'!AP31</f>
        <v>8.3000000000000004E-2</v>
      </c>
      <c r="AR36" s="33">
        <v>35</v>
      </c>
      <c r="AS36" s="33">
        <v>18</v>
      </c>
      <c r="AT36" s="33" t="s">
        <v>50</v>
      </c>
      <c r="AU36" s="33">
        <v>21</v>
      </c>
      <c r="AV36" s="33">
        <v>36</v>
      </c>
      <c r="AW36" s="33" t="s">
        <v>50</v>
      </c>
      <c r="AX36" s="33" t="s">
        <v>50</v>
      </c>
    </row>
    <row r="37" spans="1:50" ht="15" customHeight="1">
      <c r="A37" s="28" t="s">
        <v>101</v>
      </c>
      <c r="B37" s="29" t="s">
        <v>46</v>
      </c>
      <c r="C37" s="3" t="s">
        <v>47</v>
      </c>
      <c r="D37" s="3">
        <v>61</v>
      </c>
      <c r="E37" s="3">
        <v>2</v>
      </c>
      <c r="F37" s="3">
        <v>33</v>
      </c>
      <c r="G37" s="3">
        <f t="shared" si="1"/>
        <v>38</v>
      </c>
      <c r="H37" s="30">
        <v>133.86500000000004</v>
      </c>
      <c r="I37" s="31">
        <v>133.79843750000003</v>
      </c>
      <c r="J37" s="3">
        <v>95</v>
      </c>
      <c r="K37" s="4" t="s">
        <v>102</v>
      </c>
      <c r="L37" s="3" t="str">
        <f t="shared" si="0"/>
        <v/>
      </c>
      <c r="M37" s="3" t="s">
        <v>28</v>
      </c>
      <c r="N37" s="3" t="s">
        <v>28</v>
      </c>
      <c r="O37" s="3" t="s">
        <v>28</v>
      </c>
      <c r="P37" s="3" t="s">
        <v>28</v>
      </c>
      <c r="Q37" s="32">
        <v>51.010283017149838</v>
      </c>
      <c r="R37" s="32">
        <v>0.98059397096399503</v>
      </c>
      <c r="S37" s="32">
        <v>16.408473591669544</v>
      </c>
      <c r="T37" s="32">
        <v>8.7977777663958872</v>
      </c>
      <c r="U37" s="32">
        <v>0.12844256548804786</v>
      </c>
      <c r="V37" s="32">
        <v>8.2377137436901062</v>
      </c>
      <c r="W37" s="32">
        <v>10.172861029005542</v>
      </c>
      <c r="X37" s="32">
        <v>4.0210915112150785</v>
      </c>
      <c r="Y37" s="32">
        <v>0.1571047339601945</v>
      </c>
      <c r="Z37" s="32">
        <v>8.5658070461759883E-2</v>
      </c>
      <c r="AA37" s="32" t="s">
        <v>49</v>
      </c>
      <c r="AB37" s="32">
        <f t="shared" si="2"/>
        <v>99.999999999999986</v>
      </c>
      <c r="AC37" s="32">
        <v>64.972434360920388</v>
      </c>
      <c r="AD37" s="32">
        <v>58.299588779336787</v>
      </c>
      <c r="AE37" s="33">
        <v>238.0994</v>
      </c>
      <c r="AF37" s="33">
        <v>212.90470000000002</v>
      </c>
      <c r="AG37" s="32" t="s">
        <v>49</v>
      </c>
      <c r="AH37" s="33">
        <v>80.81962</v>
      </c>
      <c r="AI37" s="33">
        <v>2.9776999999999996</v>
      </c>
      <c r="AJ37" s="33">
        <v>24.995699999999999</v>
      </c>
      <c r="AK37" s="33">
        <v>147.89760000000001</v>
      </c>
      <c r="AL37" s="32">
        <f>'[2]Table GT3A_F_T1 &amp; T2 combined'!Q32</f>
        <v>2.492</v>
      </c>
      <c r="AM37" s="32">
        <f>'[2]Table GT3A_F_T1 &amp; T2 combined'!AK32</f>
        <v>0.106</v>
      </c>
      <c r="AN37" s="32">
        <f>'[2]Table GT3A_F_T1 &amp; T2 combined'!AL32</f>
        <v>3.2931909755143214</v>
      </c>
      <c r="AO37" s="32">
        <f>'[2]Table GT3A_F_T1 &amp; T2 combined'!AM32</f>
        <v>0</v>
      </c>
      <c r="AP37" s="32">
        <f>'[2]Table GT3A_F_T1 &amp; T2 combined'!AO32</f>
        <v>0.01</v>
      </c>
      <c r="AQ37" s="32">
        <f>'[2]Table GT3A_F_T1 &amp; T2 combined'!AP32</f>
        <v>0.158</v>
      </c>
      <c r="AR37" s="33">
        <v>30</v>
      </c>
      <c r="AS37" s="33">
        <v>31</v>
      </c>
      <c r="AT37" s="33" t="s">
        <v>50</v>
      </c>
      <c r="AU37" s="33">
        <v>26</v>
      </c>
      <c r="AV37" s="33">
        <v>55</v>
      </c>
      <c r="AW37" s="33" t="s">
        <v>50</v>
      </c>
      <c r="AX37" s="33" t="s">
        <v>50</v>
      </c>
    </row>
    <row r="38" spans="1:50" ht="15" customHeight="1">
      <c r="A38" s="28" t="s">
        <v>103</v>
      </c>
      <c r="B38" s="29" t="s">
        <v>63</v>
      </c>
      <c r="C38" s="3" t="s">
        <v>47</v>
      </c>
      <c r="D38" s="3">
        <v>64</v>
      </c>
      <c r="E38" s="3">
        <v>1</v>
      </c>
      <c r="F38" s="3">
        <v>70</v>
      </c>
      <c r="G38" s="3">
        <f t="shared" si="1"/>
        <v>75</v>
      </c>
      <c r="H38" s="30">
        <v>140.64999999999998</v>
      </c>
      <c r="I38" s="31">
        <v>140.62885532591415</v>
      </c>
      <c r="J38" s="3">
        <v>98</v>
      </c>
      <c r="K38" s="4" t="s">
        <v>64</v>
      </c>
      <c r="M38" s="3" t="s">
        <v>28</v>
      </c>
      <c r="N38" s="3" t="s">
        <v>28</v>
      </c>
      <c r="O38" s="3" t="s">
        <v>28</v>
      </c>
      <c r="P38" s="3" t="s">
        <v>28</v>
      </c>
      <c r="Q38" s="32">
        <v>50.580880508121403</v>
      </c>
      <c r="R38" s="32">
        <v>1.0544419194059818</v>
      </c>
      <c r="S38" s="32">
        <v>16.854639852883825</v>
      </c>
      <c r="T38" s="32">
        <v>7.9994613383135986</v>
      </c>
      <c r="U38" s="32">
        <v>0.14832681628348426</v>
      </c>
      <c r="V38" s="32">
        <v>7.6132630124414584</v>
      </c>
      <c r="W38" s="32">
        <v>12.377680840026708</v>
      </c>
      <c r="X38" s="32">
        <v>3.1329277391790602</v>
      </c>
      <c r="Y38" s="32">
        <v>0.1364810332661191</v>
      </c>
      <c r="Z38" s="32">
        <v>0.10189694007835266</v>
      </c>
      <c r="AA38" s="32" t="s">
        <v>49</v>
      </c>
      <c r="AB38" s="32">
        <f t="shared" si="2"/>
        <v>100</v>
      </c>
      <c r="AC38" s="32">
        <v>65.34234614991891</v>
      </c>
      <c r="AD38" s="32">
        <v>68.586132226591985</v>
      </c>
      <c r="AE38" s="33">
        <v>238.87709999999998</v>
      </c>
      <c r="AF38" s="33">
        <v>247.04438000000002</v>
      </c>
      <c r="AG38" s="32" t="s">
        <v>49</v>
      </c>
      <c r="AH38" s="33">
        <v>85.62012</v>
      </c>
      <c r="AI38" s="33">
        <v>9.1733000000000011</v>
      </c>
      <c r="AJ38" s="33">
        <v>24.995699999999999</v>
      </c>
      <c r="AK38" s="33">
        <v>234.7527</v>
      </c>
      <c r="AL38" s="32">
        <f>'[2]Table GT3A_F_T1 &amp; T2 combined'!Q33</f>
        <v>2.79</v>
      </c>
      <c r="AM38" s="32">
        <f>'[2]Table GT3A_F_T1 &amp; T2 combined'!AK33</f>
        <v>0.14599999999999999</v>
      </c>
      <c r="AN38" s="32">
        <f>'[2]Table GT3A_F_T1 &amp; T2 combined'!AL33</f>
        <v>3.4016639468781702</v>
      </c>
      <c r="AO38" s="32">
        <f>'[2]Table GT3A_F_T1 &amp; T2 combined'!AM33</f>
        <v>0</v>
      </c>
      <c r="AP38" s="32">
        <f>'[2]Table GT3A_F_T1 &amp; T2 combined'!AO33</f>
        <v>2.4E-2</v>
      </c>
      <c r="AQ38" s="32">
        <f>'[2]Table GT3A_F_T1 &amp; T2 combined'!AP33</f>
        <v>0.13300000000000001</v>
      </c>
      <c r="AR38" s="33">
        <v>38</v>
      </c>
      <c r="AS38" s="33">
        <v>21</v>
      </c>
      <c r="AT38" s="33" t="s">
        <v>50</v>
      </c>
      <c r="AU38" s="33">
        <v>27</v>
      </c>
      <c r="AV38" s="33">
        <v>66</v>
      </c>
      <c r="AW38" s="33" t="s">
        <v>50</v>
      </c>
      <c r="AX38" s="33" t="s">
        <v>50</v>
      </c>
    </row>
    <row r="39" spans="1:50" ht="15" customHeight="1">
      <c r="A39" s="28" t="s">
        <v>104</v>
      </c>
      <c r="B39" s="29" t="s">
        <v>46</v>
      </c>
      <c r="C39" s="3" t="s">
        <v>47</v>
      </c>
      <c r="D39" s="3">
        <v>65</v>
      </c>
      <c r="E39" s="3">
        <v>4</v>
      </c>
      <c r="F39" s="3">
        <v>0</v>
      </c>
      <c r="G39" s="3">
        <f t="shared" si="1"/>
        <v>5</v>
      </c>
      <c r="H39" s="30">
        <v>145.35499999999999</v>
      </c>
      <c r="I39" s="31">
        <v>145.33669856459329</v>
      </c>
      <c r="J39" s="3">
        <v>101</v>
      </c>
      <c r="K39" s="4" t="s">
        <v>105</v>
      </c>
      <c r="L39" s="3" t="str">
        <f t="shared" si="0"/>
        <v/>
      </c>
      <c r="M39" s="3" t="s">
        <v>28</v>
      </c>
      <c r="N39" s="3" t="s">
        <v>28</v>
      </c>
      <c r="O39" s="3" t="s">
        <v>28</v>
      </c>
      <c r="P39" s="3" t="s">
        <v>28</v>
      </c>
      <c r="Q39" s="32">
        <v>52.95820236908628</v>
      </c>
      <c r="R39" s="32">
        <v>1.0382245321766492</v>
      </c>
      <c r="S39" s="32">
        <v>15.129839260201038</v>
      </c>
      <c r="T39" s="32">
        <v>9.6271160773346622</v>
      </c>
      <c r="U39" s="32">
        <v>0.14876707891031024</v>
      </c>
      <c r="V39" s="32">
        <v>7.8227444372761852</v>
      </c>
      <c r="W39" s="32">
        <v>8.5567730518675464</v>
      </c>
      <c r="X39" s="32">
        <v>4.3092590297288851</v>
      </c>
      <c r="Y39" s="32">
        <v>0.32388574258974007</v>
      </c>
      <c r="Z39" s="32">
        <v>8.5188420828696598E-2</v>
      </c>
      <c r="AA39" s="32" t="s">
        <v>49</v>
      </c>
      <c r="AB39" s="32">
        <f t="shared" si="2"/>
        <v>100</v>
      </c>
      <c r="AC39" s="32">
        <v>61.681607872529121</v>
      </c>
      <c r="AD39" s="32">
        <v>52.320110485481074</v>
      </c>
      <c r="AE39" s="33">
        <v>248.98719999999997</v>
      </c>
      <c r="AF39" s="33">
        <v>166.65094000000002</v>
      </c>
      <c r="AG39" s="32" t="s">
        <v>49</v>
      </c>
      <c r="AH39" s="33">
        <v>63.537819999999996</v>
      </c>
      <c r="AI39" s="33">
        <v>2.9776999999999996</v>
      </c>
      <c r="AJ39" s="33">
        <v>37.525200000000005</v>
      </c>
      <c r="AK39" s="33">
        <v>199.62029999999999</v>
      </c>
      <c r="AL39" s="32">
        <f>'[2]Table GT3A_F_T1 &amp; T2 combined'!Q34</f>
        <v>1.94</v>
      </c>
      <c r="AM39" s="32">
        <f>'[2]Table GT3A_F_T1 &amp; T2 combined'!AK34</f>
        <v>6.9000000000000006E-2</v>
      </c>
      <c r="AN39" s="32">
        <f>'[2]Table GT3A_F_T1 &amp; T2 combined'!AL34</f>
        <v>2.746249596102659</v>
      </c>
      <c r="AO39" s="32">
        <f>'[2]Table GT3A_F_T1 &amp; T2 combined'!AM34</f>
        <v>0</v>
      </c>
      <c r="AP39" s="32">
        <f>'[2]Table GT3A_F_T1 &amp; T2 combined'!AO34</f>
        <v>1.0999999999999999E-2</v>
      </c>
      <c r="AQ39" s="32">
        <f>'[2]Table GT3A_F_T1 &amp; T2 combined'!AP34</f>
        <v>6.7000000000000004E-2</v>
      </c>
      <c r="AR39" s="33">
        <v>26</v>
      </c>
      <c r="AS39" s="33" t="s">
        <v>50</v>
      </c>
      <c r="AT39" s="33" t="s">
        <v>50</v>
      </c>
      <c r="AU39" s="33">
        <v>29</v>
      </c>
      <c r="AV39" s="33">
        <v>54</v>
      </c>
      <c r="AW39" s="33" t="s">
        <v>50</v>
      </c>
      <c r="AX39" s="33" t="s">
        <v>50</v>
      </c>
    </row>
    <row r="40" spans="1:50" ht="15" customHeight="1">
      <c r="A40" s="28" t="s">
        <v>106</v>
      </c>
      <c r="B40" s="29" t="s">
        <v>46</v>
      </c>
      <c r="C40" s="3" t="s">
        <v>47</v>
      </c>
      <c r="D40" s="3">
        <v>66</v>
      </c>
      <c r="E40" s="3">
        <v>3</v>
      </c>
      <c r="F40" s="3">
        <v>59</v>
      </c>
      <c r="G40" s="3">
        <v>66</v>
      </c>
      <c r="H40" s="30">
        <v>147.87500000000003</v>
      </c>
      <c r="I40" s="31">
        <v>147.87500000000003</v>
      </c>
      <c r="J40" s="3">
        <v>104</v>
      </c>
      <c r="K40" s="4" t="s">
        <v>107</v>
      </c>
      <c r="L40" s="3" t="str">
        <f t="shared" si="0"/>
        <v/>
      </c>
      <c r="M40" s="3" t="s">
        <v>28</v>
      </c>
      <c r="N40" s="3" t="s">
        <v>28</v>
      </c>
      <c r="O40" s="3" t="s">
        <v>28</v>
      </c>
      <c r="P40" s="3" t="s">
        <v>28</v>
      </c>
      <c r="Q40" s="32">
        <v>53.374242751135519</v>
      </c>
      <c r="R40" s="32">
        <v>0.98262075679465488</v>
      </c>
      <c r="S40" s="32">
        <v>14.763079836837157</v>
      </c>
      <c r="T40" s="32">
        <v>6.2593467957263442</v>
      </c>
      <c r="U40" s="32">
        <v>0.12537641520859949</v>
      </c>
      <c r="V40" s="32">
        <v>7.83071722497648</v>
      </c>
      <c r="W40" s="32">
        <v>12.470629703438238</v>
      </c>
      <c r="X40" s="32">
        <v>3.7846267130821936</v>
      </c>
      <c r="Y40" s="32">
        <v>0.31996268526788424</v>
      </c>
      <c r="Z40" s="32">
        <v>8.9397117532921649E-2</v>
      </c>
      <c r="AA40" s="32" t="s">
        <v>49</v>
      </c>
      <c r="AB40" s="32">
        <f t="shared" si="2"/>
        <v>100</v>
      </c>
      <c r="AC40" s="32">
        <v>71.25051799571618</v>
      </c>
      <c r="AD40" s="32">
        <v>64.550596715123419</v>
      </c>
      <c r="AE40" s="33">
        <v>227.21159999999998</v>
      </c>
      <c r="AF40" s="33">
        <v>130.30869999999999</v>
      </c>
      <c r="AG40" s="32" t="s">
        <v>49</v>
      </c>
      <c r="AH40" s="33">
        <v>51.056519999999999</v>
      </c>
      <c r="AI40" s="33">
        <v>1</v>
      </c>
      <c r="AJ40" s="33">
        <v>19.148600000000002</v>
      </c>
      <c r="AK40" s="33">
        <v>167.41560000000001</v>
      </c>
      <c r="AL40" s="32">
        <f>'[2]Table GT3A_F_T1 &amp; T2 combined'!Q35</f>
        <v>1.478</v>
      </c>
      <c r="AM40" s="32">
        <f>'[2]Table GT3A_F_T1 &amp; T2 combined'!AK35</f>
        <v>7.4999999999999997E-2</v>
      </c>
      <c r="AN40" s="32">
        <f>'[2]Table GT3A_F_T1 &amp; T2 combined'!AL35</f>
        <v>1.6092320839416463</v>
      </c>
      <c r="AO40" s="32">
        <f>'[2]Table GT3A_F_T1 &amp; T2 combined'!AM35</f>
        <v>0</v>
      </c>
      <c r="AP40" s="32">
        <f>'[2]Table GT3A_F_T1 &amp; T2 combined'!AO35</f>
        <v>4.0000000000000001E-3</v>
      </c>
      <c r="AQ40" s="32">
        <f>'[2]Table GT3A_F_T1 &amp; T2 combined'!AP35</f>
        <v>0.13300000000000001</v>
      </c>
      <c r="AR40" s="33">
        <v>39</v>
      </c>
      <c r="AS40" s="33" t="s">
        <v>50</v>
      </c>
      <c r="AT40" s="33" t="s">
        <v>50</v>
      </c>
      <c r="AU40" s="33">
        <v>28</v>
      </c>
      <c r="AV40" s="33">
        <v>79</v>
      </c>
      <c r="AW40" s="33" t="s">
        <v>50</v>
      </c>
      <c r="AX40" s="33" t="s">
        <v>50</v>
      </c>
    </row>
    <row r="41" spans="1:50" ht="15" customHeight="1">
      <c r="A41" s="28" t="s">
        <v>108</v>
      </c>
      <c r="B41" s="29" t="s">
        <v>46</v>
      </c>
      <c r="C41" s="3" t="s">
        <v>47</v>
      </c>
      <c r="D41" s="3">
        <v>69</v>
      </c>
      <c r="E41" s="3">
        <v>1</v>
      </c>
      <c r="F41" s="3">
        <v>38</v>
      </c>
      <c r="G41" s="3">
        <f t="shared" si="1"/>
        <v>43</v>
      </c>
      <c r="H41" s="30">
        <v>155.57999999999998</v>
      </c>
      <c r="I41" s="31">
        <v>155.56655948553055</v>
      </c>
      <c r="J41" s="3">
        <v>109</v>
      </c>
      <c r="K41" s="4" t="s">
        <v>109</v>
      </c>
      <c r="L41" s="3" t="str">
        <f t="shared" si="0"/>
        <v/>
      </c>
      <c r="M41" s="3" t="s">
        <v>28</v>
      </c>
      <c r="N41" s="3" t="s">
        <v>28</v>
      </c>
      <c r="O41" s="3" t="s">
        <v>28</v>
      </c>
      <c r="P41" s="3" t="s">
        <v>28</v>
      </c>
      <c r="Q41" s="32">
        <v>53.725224817729803</v>
      </c>
      <c r="R41" s="32">
        <v>1.0555502451935499</v>
      </c>
      <c r="S41" s="32">
        <v>15.071307267791367</v>
      </c>
      <c r="T41" s="32">
        <v>9.3977082631765843</v>
      </c>
      <c r="U41" s="32">
        <v>0.14299572458373158</v>
      </c>
      <c r="V41" s="32">
        <v>7.4705700211743675</v>
      </c>
      <c r="W41" s="32">
        <v>8.2655517749364797</v>
      </c>
      <c r="X41" s="32">
        <v>4.3446785891289963</v>
      </c>
      <c r="Y41" s="32">
        <v>0.43012507980944098</v>
      </c>
      <c r="Z41" s="32">
        <v>9.6288216475668958E-2</v>
      </c>
      <c r="AA41" s="32" t="s">
        <v>49</v>
      </c>
      <c r="AB41" s="32">
        <f t="shared" si="2"/>
        <v>100</v>
      </c>
      <c r="AC41" s="32">
        <v>61.161586240700515</v>
      </c>
      <c r="AD41" s="32">
        <v>51.251204999893694</v>
      </c>
      <c r="AE41" s="33">
        <v>250.54259999999999</v>
      </c>
      <c r="AF41" s="33">
        <v>138.01766000000001</v>
      </c>
      <c r="AG41" s="32" t="s">
        <v>49</v>
      </c>
      <c r="AH41" s="33">
        <v>54.896920000000001</v>
      </c>
      <c r="AI41" s="33">
        <v>6.075499999999999</v>
      </c>
      <c r="AJ41" s="33">
        <v>30.0075</v>
      </c>
      <c r="AK41" s="33">
        <v>177.1746</v>
      </c>
      <c r="AL41" s="32">
        <f>'[2]Table GT3A_F_T1 &amp; T2 combined'!Q36</f>
        <v>1.24</v>
      </c>
      <c r="AM41" s="32">
        <f>'[2]Table GT3A_F_T1 &amp; T2 combined'!AK36</f>
        <v>6.9000000000000006E-2</v>
      </c>
      <c r="AN41" s="32">
        <f>'[2]Table GT3A_F_T1 &amp; T2 combined'!AL36</f>
        <v>2.1848749581011568</v>
      </c>
      <c r="AO41" s="32">
        <f>'[2]Table GT3A_F_T1 &amp; T2 combined'!AM36</f>
        <v>0</v>
      </c>
      <c r="AP41" s="32">
        <f>'[2]Table GT3A_F_T1 &amp; T2 combined'!AO36</f>
        <v>1.0999999999999999E-2</v>
      </c>
      <c r="AQ41" s="32">
        <f>'[2]Table GT3A_F_T1 &amp; T2 combined'!AP36</f>
        <v>6.7000000000000004E-2</v>
      </c>
      <c r="AR41" s="33">
        <v>26</v>
      </c>
      <c r="AS41" s="33">
        <v>25</v>
      </c>
      <c r="AT41" s="33" t="s">
        <v>50</v>
      </c>
      <c r="AU41" s="33">
        <v>26</v>
      </c>
      <c r="AV41" s="33">
        <v>60</v>
      </c>
      <c r="AW41" s="33" t="s">
        <v>50</v>
      </c>
      <c r="AX41" s="33" t="s">
        <v>50</v>
      </c>
    </row>
    <row r="42" spans="1:50" ht="15" customHeight="1">
      <c r="A42" s="28" t="s">
        <v>110</v>
      </c>
      <c r="B42" s="29" t="s">
        <v>63</v>
      </c>
      <c r="C42" s="3" t="s">
        <v>47</v>
      </c>
      <c r="D42" s="3">
        <v>70</v>
      </c>
      <c r="E42" s="3">
        <v>1</v>
      </c>
      <c r="F42" s="3">
        <v>81</v>
      </c>
      <c r="G42" s="3">
        <f t="shared" si="1"/>
        <v>86</v>
      </c>
      <c r="H42" s="30">
        <v>159.01</v>
      </c>
      <c r="I42" s="31">
        <v>158.9915309446254</v>
      </c>
      <c r="J42" s="3">
        <v>110</v>
      </c>
      <c r="K42" s="4" t="s">
        <v>64</v>
      </c>
      <c r="L42" s="3" t="str">
        <f t="shared" si="0"/>
        <v>Y</v>
      </c>
      <c r="M42" s="3" t="s">
        <v>28</v>
      </c>
      <c r="N42" s="3" t="s">
        <v>28</v>
      </c>
      <c r="O42" s="3" t="s">
        <v>28</v>
      </c>
      <c r="P42" s="3" t="s">
        <v>28</v>
      </c>
      <c r="Q42" s="32">
        <v>50.270748320429476</v>
      </c>
      <c r="R42" s="32">
        <v>1.064374486043661</v>
      </c>
      <c r="S42" s="32">
        <v>17.015510491174176</v>
      </c>
      <c r="T42" s="32">
        <v>7.8964381209497674</v>
      </c>
      <c r="U42" s="32">
        <v>0.15350162655867766</v>
      </c>
      <c r="V42" s="32">
        <v>7.6957688786830314</v>
      </c>
      <c r="W42" s="32">
        <v>12.619405956980239</v>
      </c>
      <c r="X42" s="32">
        <v>3.0410699601247462</v>
      </c>
      <c r="Y42" s="32">
        <v>0.14501973075152702</v>
      </c>
      <c r="Z42" s="32">
        <v>9.8054284148356222E-2</v>
      </c>
      <c r="AA42" s="32">
        <v>0</v>
      </c>
      <c r="AB42" s="32">
        <f t="shared" si="2"/>
        <v>99.999891855843657</v>
      </c>
      <c r="AC42" s="32">
        <v>65.878016934863155</v>
      </c>
      <c r="AD42" s="32">
        <v>69.634230960884324</v>
      </c>
      <c r="AE42" s="33">
        <v>244.4</v>
      </c>
      <c r="AF42" s="33">
        <v>229</v>
      </c>
      <c r="AG42" s="33">
        <v>50.6</v>
      </c>
      <c r="AH42" s="33">
        <v>88</v>
      </c>
      <c r="AI42" s="24">
        <v>0</v>
      </c>
      <c r="AJ42" s="33">
        <v>23.69</v>
      </c>
      <c r="AK42" s="33">
        <v>239</v>
      </c>
      <c r="AL42" s="32">
        <f>'[2]Table GT3A_F_T1 &amp; T2 combined'!Q37</f>
        <v>3.59</v>
      </c>
      <c r="AM42" s="32">
        <f>'[2]Table GT3A_F_T1 &amp; T2 combined'!AK37</f>
        <v>0.20799999999999999</v>
      </c>
      <c r="AN42" s="32">
        <f>'[2]Table GT3A_F_T1 &amp; T2 combined'!AL37</f>
        <v>4.1994641867835538</v>
      </c>
      <c r="AO42" s="32">
        <f>'[2]Table GT3A_F_T1 &amp; T2 combined'!AM37</f>
        <v>1.0999999999999999E-2</v>
      </c>
      <c r="AP42" s="32">
        <f>'[2]Table GT3A_F_T1 &amp; T2 combined'!AO37</f>
        <v>3.4000000000000002E-2</v>
      </c>
      <c r="AQ42" s="32">
        <f>'[2]Table GT3A_F_T1 &amp; T2 combined'!AP37</f>
        <v>0.192</v>
      </c>
      <c r="AR42" s="33">
        <v>27</v>
      </c>
      <c r="AS42" s="33" t="s">
        <v>50</v>
      </c>
      <c r="AT42" s="33" t="s">
        <v>50</v>
      </c>
      <c r="AU42" s="33">
        <v>26</v>
      </c>
      <c r="AV42" s="33">
        <v>66</v>
      </c>
      <c r="AW42" s="33" t="s">
        <v>50</v>
      </c>
      <c r="AX42" s="33" t="s">
        <v>50</v>
      </c>
    </row>
    <row r="43" spans="1:50" ht="15" customHeight="1">
      <c r="A43" s="28" t="s">
        <v>111</v>
      </c>
      <c r="B43" s="29" t="s">
        <v>46</v>
      </c>
      <c r="C43" s="3" t="s">
        <v>47</v>
      </c>
      <c r="D43" s="3">
        <v>71</v>
      </c>
      <c r="E43" s="3">
        <v>2</v>
      </c>
      <c r="F43" s="3">
        <v>71</v>
      </c>
      <c r="G43" s="3">
        <f t="shared" si="1"/>
        <v>76</v>
      </c>
      <c r="H43" s="30">
        <v>162.88999999999999</v>
      </c>
      <c r="I43" s="31">
        <v>162.76481481481483</v>
      </c>
      <c r="J43" s="3">
        <v>112</v>
      </c>
      <c r="K43" s="4" t="s">
        <v>52</v>
      </c>
      <c r="L43" s="3" t="str">
        <f t="shared" si="0"/>
        <v/>
      </c>
      <c r="M43" s="3" t="s">
        <v>28</v>
      </c>
      <c r="N43" s="3" t="s">
        <v>28</v>
      </c>
      <c r="O43" s="3" t="s">
        <v>28</v>
      </c>
      <c r="P43" s="3" t="s">
        <v>28</v>
      </c>
      <c r="Q43" s="32">
        <v>51.006375917125823</v>
      </c>
      <c r="R43" s="32">
        <v>1.1875967039969764</v>
      </c>
      <c r="S43" s="32">
        <v>15.663663004476458</v>
      </c>
      <c r="T43" s="32">
        <v>10.526272130028755</v>
      </c>
      <c r="U43" s="32">
        <v>0.16285804337852561</v>
      </c>
      <c r="V43" s="32">
        <v>7.8519578657744482</v>
      </c>
      <c r="W43" s="32">
        <v>9.6632533516711874</v>
      </c>
      <c r="X43" s="32">
        <v>3.5366363129085832</v>
      </c>
      <c r="Y43" s="32">
        <v>0.28685285380990821</v>
      </c>
      <c r="Z43" s="32">
        <v>0.11453381682934229</v>
      </c>
      <c r="AA43" s="32" t="s">
        <v>49</v>
      </c>
      <c r="AB43" s="32">
        <f t="shared" si="2"/>
        <v>100</v>
      </c>
      <c r="AC43" s="32">
        <v>59.640131043904667</v>
      </c>
      <c r="AD43" s="32">
        <v>60.15837003414525</v>
      </c>
      <c r="AE43" s="33">
        <v>268.42969999999997</v>
      </c>
      <c r="AF43" s="33">
        <v>315.32373999999999</v>
      </c>
      <c r="AG43" s="32" t="s">
        <v>49</v>
      </c>
      <c r="AH43" s="33">
        <v>85.62012</v>
      </c>
      <c r="AI43" s="33">
        <v>8.1407000000000007</v>
      </c>
      <c r="AJ43" s="33">
        <v>33.348700000000001</v>
      </c>
      <c r="AK43" s="33">
        <v>184.0059</v>
      </c>
      <c r="AL43" s="32">
        <f>'[2]Table GT3A_F_T1 &amp; T2 combined'!Q38</f>
        <v>1.7649999999999999</v>
      </c>
      <c r="AM43" s="32">
        <f>'[2]Table GT3A_F_T1 &amp; T2 combined'!AK38</f>
        <v>0.128</v>
      </c>
      <c r="AN43" s="32">
        <f>'[2]Table GT3A_F_T1 &amp; T2 combined'!AL38</f>
        <v>2.6190438862536949</v>
      </c>
      <c r="AO43" s="32">
        <f>'[2]Table GT3A_F_T1 &amp; T2 combined'!AM38</f>
        <v>3.5999999999999997E-2</v>
      </c>
      <c r="AP43" s="32">
        <f>'[2]Table GT3A_F_T1 &amp; T2 combined'!AO38</f>
        <v>2.4E-2</v>
      </c>
      <c r="AQ43" s="32">
        <f>'[2]Table GT3A_F_T1 &amp; T2 combined'!AP38</f>
        <v>9.1999999999999998E-2</v>
      </c>
      <c r="AR43" s="33">
        <v>31</v>
      </c>
      <c r="AS43" s="33" t="s">
        <v>50</v>
      </c>
      <c r="AT43" s="33">
        <v>7</v>
      </c>
      <c r="AU43" s="33">
        <v>31</v>
      </c>
      <c r="AV43" s="33">
        <v>79</v>
      </c>
      <c r="AW43" s="33" t="s">
        <v>50</v>
      </c>
      <c r="AX43" s="33" t="s">
        <v>50</v>
      </c>
    </row>
    <row r="44" spans="1:50" ht="15" customHeight="1">
      <c r="A44" s="28" t="s">
        <v>112</v>
      </c>
      <c r="B44" s="29" t="s">
        <v>46</v>
      </c>
      <c r="C44" s="3" t="s">
        <v>47</v>
      </c>
      <c r="D44" s="3">
        <v>74</v>
      </c>
      <c r="E44" s="3">
        <v>1</v>
      </c>
      <c r="F44" s="3">
        <v>82</v>
      </c>
      <c r="G44" s="3">
        <v>85</v>
      </c>
      <c r="H44" s="30">
        <v>171.01999999999998</v>
      </c>
      <c r="I44" s="31">
        <v>170.97480314960629</v>
      </c>
      <c r="J44" s="3">
        <v>119</v>
      </c>
      <c r="K44" s="4" t="s">
        <v>113</v>
      </c>
      <c r="L44" s="3" t="str">
        <f t="shared" si="0"/>
        <v/>
      </c>
      <c r="M44" s="3" t="s">
        <v>28</v>
      </c>
      <c r="N44" s="3" t="s">
        <v>28</v>
      </c>
      <c r="O44" s="3" t="s">
        <v>28</v>
      </c>
      <c r="P44" s="3" t="s">
        <v>28</v>
      </c>
      <c r="Q44" s="32">
        <v>50.400688137243314</v>
      </c>
      <c r="R44" s="32">
        <v>1.1870100239173211</v>
      </c>
      <c r="S44" s="32">
        <v>15.848747987644623</v>
      </c>
      <c r="T44" s="32">
        <v>10.022721638068782</v>
      </c>
      <c r="U44" s="32">
        <v>0.15748649721341368</v>
      </c>
      <c r="V44" s="32">
        <v>7.7026737628280388</v>
      </c>
      <c r="W44" s="32">
        <v>11.185519417149234</v>
      </c>
      <c r="X44" s="32">
        <v>3.2280676942079758</v>
      </c>
      <c r="Y44" s="32">
        <v>0.14789991578541123</v>
      </c>
      <c r="Z44" s="32">
        <v>0.11918492594187188</v>
      </c>
      <c r="AA44" s="32" t="s">
        <v>49</v>
      </c>
      <c r="AB44" s="32">
        <f t="shared" si="2"/>
        <v>100</v>
      </c>
      <c r="AC44" s="32">
        <v>60.355907854507038</v>
      </c>
      <c r="AD44" s="32">
        <v>65.693164436370111</v>
      </c>
      <c r="AE44" s="33">
        <v>267.65199999999999</v>
      </c>
      <c r="AF44" s="33">
        <v>324.13398000000001</v>
      </c>
      <c r="AG44" s="32" t="s">
        <v>49</v>
      </c>
      <c r="AH44" s="33">
        <v>83.699919999999992</v>
      </c>
      <c r="AI44" s="33">
        <v>8.1407000000000007</v>
      </c>
      <c r="AJ44" s="33">
        <v>32.513400000000004</v>
      </c>
      <c r="AK44" s="33">
        <v>184.0059</v>
      </c>
      <c r="AL44" s="32">
        <f>'[2]Table GT3A_F_T1 &amp; T2 combined'!Q39</f>
        <v>1.0529999999999999</v>
      </c>
      <c r="AM44" s="32">
        <f>'[2]Table GT3A_F_T1 &amp; T2 combined'!AK39</f>
        <v>7.4999999999999997E-2</v>
      </c>
      <c r="AN44" s="32">
        <f>'[2]Table GT3A_F_T1 &amp; T2 combined'!AL39</f>
        <v>2.2097198081266769</v>
      </c>
      <c r="AO44" s="32">
        <f>'[2]Table GT3A_F_T1 &amp; T2 combined'!AM39</f>
        <v>0</v>
      </c>
      <c r="AP44" s="32">
        <f>'[2]Table GT3A_F_T1 &amp; T2 combined'!AO39</f>
        <v>1.2999999999999999E-2</v>
      </c>
      <c r="AQ44" s="32">
        <f>'[2]Table GT3A_F_T1 &amp; T2 combined'!AP39</f>
        <v>6.7000000000000004E-2</v>
      </c>
      <c r="AR44" s="33">
        <v>36</v>
      </c>
      <c r="AS44" s="33" t="s">
        <v>50</v>
      </c>
      <c r="AT44" s="33" t="s">
        <v>50</v>
      </c>
      <c r="AU44" s="33">
        <v>31</v>
      </c>
      <c r="AV44" s="33">
        <v>75</v>
      </c>
      <c r="AW44" s="33" t="s">
        <v>50</v>
      </c>
      <c r="AX44" s="33" t="s">
        <v>50</v>
      </c>
    </row>
    <row r="45" spans="1:50" ht="15" customHeight="1">
      <c r="A45" s="28" t="s">
        <v>114</v>
      </c>
      <c r="B45" s="29" t="s">
        <v>46</v>
      </c>
      <c r="C45" s="3" t="s">
        <v>47</v>
      </c>
      <c r="D45" s="3">
        <v>75</v>
      </c>
      <c r="E45" s="3">
        <v>4</v>
      </c>
      <c r="F45" s="3">
        <v>12</v>
      </c>
      <c r="G45" s="3">
        <f t="shared" si="1"/>
        <v>17</v>
      </c>
      <c r="H45" s="30">
        <v>175.61499999999998</v>
      </c>
      <c r="I45" s="31">
        <v>175.61207641196012</v>
      </c>
      <c r="J45" s="3">
        <v>125</v>
      </c>
      <c r="K45" s="4" t="s">
        <v>115</v>
      </c>
      <c r="L45" s="3" t="str">
        <f t="shared" si="0"/>
        <v/>
      </c>
      <c r="M45" s="3" t="s">
        <v>28</v>
      </c>
      <c r="N45" s="3" t="s">
        <v>28</v>
      </c>
      <c r="O45" s="3" t="s">
        <v>28</v>
      </c>
      <c r="P45" s="3" t="s">
        <v>28</v>
      </c>
      <c r="Q45" s="32">
        <v>52.26534621160588</v>
      </c>
      <c r="R45" s="32">
        <v>0.8747541402790574</v>
      </c>
      <c r="S45" s="32">
        <v>15.58357097222305</v>
      </c>
      <c r="T45" s="32">
        <v>9.7080283353871799</v>
      </c>
      <c r="U45" s="32">
        <v>0.15341186557973183</v>
      </c>
      <c r="V45" s="32">
        <v>8.5807043433681613</v>
      </c>
      <c r="W45" s="32">
        <v>8.0123000895181633</v>
      </c>
      <c r="X45" s="32">
        <v>4.372235025589899</v>
      </c>
      <c r="Y45" s="32">
        <v>0.3766157352813832</v>
      </c>
      <c r="Z45" s="32">
        <v>7.3033281167487016E-2</v>
      </c>
      <c r="AA45" s="32" t="s">
        <v>49</v>
      </c>
      <c r="AB45" s="32">
        <f t="shared" si="2"/>
        <v>99.999999999999972</v>
      </c>
      <c r="AC45" s="32">
        <v>63.649114821602424</v>
      </c>
      <c r="AD45" s="32">
        <v>50.315433088056537</v>
      </c>
      <c r="AE45" s="33">
        <v>227.21159999999998</v>
      </c>
      <c r="AF45" s="33">
        <v>332.94421999999997</v>
      </c>
      <c r="AG45" s="32" t="s">
        <v>49</v>
      </c>
      <c r="AH45" s="33">
        <v>85.62012</v>
      </c>
      <c r="AI45" s="33">
        <v>2.9776999999999996</v>
      </c>
      <c r="AJ45" s="33">
        <v>33.348700000000001</v>
      </c>
      <c r="AK45" s="33">
        <v>189.8613</v>
      </c>
      <c r="AL45" s="32">
        <f>'[2]Table GT3A_F_T1 &amp; T2 combined'!Q40</f>
        <v>1.5960000000000001</v>
      </c>
      <c r="AM45" s="32">
        <f>'[2]Table GT3A_F_T1 &amp; T2 combined'!AK40</f>
        <v>8.4000000000000005E-2</v>
      </c>
      <c r="AN45" s="32">
        <f>'[2]Table GT3A_F_T1 &amp; T2 combined'!AL40</f>
        <v>2.8038778030327651</v>
      </c>
      <c r="AO45" s="32">
        <f>'[2]Table GT3A_F_T1 &amp; T2 combined'!AM40</f>
        <v>0</v>
      </c>
      <c r="AP45" s="32">
        <f>'[2]Table GT3A_F_T1 &amp; T2 combined'!AO40</f>
        <v>1.2999999999999999E-2</v>
      </c>
      <c r="AQ45" s="32">
        <f>'[2]Table GT3A_F_T1 &amp; T2 combined'!AP40</f>
        <v>8.3000000000000004E-2</v>
      </c>
      <c r="AR45" s="33">
        <v>25</v>
      </c>
      <c r="AS45" s="33" t="s">
        <v>50</v>
      </c>
      <c r="AT45" s="33" t="s">
        <v>50</v>
      </c>
      <c r="AU45" s="33">
        <v>22</v>
      </c>
      <c r="AV45" s="33">
        <v>54</v>
      </c>
      <c r="AW45" s="33" t="s">
        <v>50</v>
      </c>
      <c r="AX45" s="33" t="s">
        <v>50</v>
      </c>
    </row>
    <row r="46" spans="1:50" ht="15" customHeight="1">
      <c r="A46" s="28" t="s">
        <v>116</v>
      </c>
      <c r="B46" s="29" t="s">
        <v>63</v>
      </c>
      <c r="C46" s="3" t="s">
        <v>47</v>
      </c>
      <c r="D46" s="3">
        <v>77</v>
      </c>
      <c r="E46" s="3">
        <v>1</v>
      </c>
      <c r="F46" s="3">
        <v>68</v>
      </c>
      <c r="G46" s="3">
        <f t="shared" si="1"/>
        <v>73</v>
      </c>
      <c r="H46" s="30">
        <v>179.88</v>
      </c>
      <c r="I46" s="31">
        <v>179.8517571884984</v>
      </c>
      <c r="J46" s="3">
        <v>126</v>
      </c>
      <c r="K46" s="4" t="s">
        <v>64</v>
      </c>
      <c r="L46" s="3" t="str">
        <f t="shared" si="0"/>
        <v>Y</v>
      </c>
      <c r="M46" s="3" t="s">
        <v>28</v>
      </c>
      <c r="N46" s="3" t="s">
        <v>28</v>
      </c>
      <c r="O46" s="3" t="s">
        <v>28</v>
      </c>
      <c r="P46" s="3" t="s">
        <v>28</v>
      </c>
      <c r="Q46" s="32">
        <v>49.611004622843609</v>
      </c>
      <c r="R46" s="32">
        <v>1.0607066644951411</v>
      </c>
      <c r="S46" s="32">
        <v>18.228285789453903</v>
      </c>
      <c r="T46" s="32">
        <v>9.1026588658790697</v>
      </c>
      <c r="U46" s="32">
        <v>0.1205823029027449</v>
      </c>
      <c r="V46" s="32">
        <v>8.5378534470878602</v>
      </c>
      <c r="W46" s="32">
        <v>9.155902999628335</v>
      </c>
      <c r="X46" s="32">
        <v>3.853413679775163</v>
      </c>
      <c r="Y46" s="32">
        <v>0.18332686051707364</v>
      </c>
      <c r="Z46" s="32">
        <v>8.605707979300882E-2</v>
      </c>
      <c r="AA46" s="32">
        <v>5.9906562809903217E-2</v>
      </c>
      <c r="AB46" s="32">
        <f t="shared" si="2"/>
        <v>99.9996988751858</v>
      </c>
      <c r="AC46" s="32">
        <v>65.011554504282216</v>
      </c>
      <c r="AD46" s="32">
        <v>56.767055184232319</v>
      </c>
      <c r="AE46" s="33">
        <v>242.32000000000002</v>
      </c>
      <c r="AF46" s="33">
        <v>231</v>
      </c>
      <c r="AG46" s="33">
        <v>52.800000000000004</v>
      </c>
      <c r="AH46" s="33">
        <v>77</v>
      </c>
      <c r="AI46" s="33">
        <v>8</v>
      </c>
      <c r="AJ46" s="33">
        <v>23.69</v>
      </c>
      <c r="AK46" s="33">
        <v>211</v>
      </c>
      <c r="AL46" s="32">
        <f>'[2]Table GT3A_F_T1 &amp; T2 combined'!Q41</f>
        <v>2.3929999999999998</v>
      </c>
      <c r="AM46" s="32">
        <f>'[2]Table GT3A_F_T1 &amp; T2 combined'!AK41</f>
        <v>0.124</v>
      </c>
      <c r="AN46" s="32">
        <f>'[2]Table GT3A_F_T1 &amp; T2 combined'!AL41</f>
        <v>3.102842499152799</v>
      </c>
      <c r="AO46" s="32">
        <f>'[2]Table GT3A_F_T1 &amp; T2 combined'!AM41</f>
        <v>0</v>
      </c>
      <c r="AP46" s="32">
        <f>'[2]Table GT3A_F_T1 &amp; T2 combined'!AO41</f>
        <v>1.6E-2</v>
      </c>
      <c r="AQ46" s="32">
        <f>'[2]Table GT3A_F_T1 &amp; T2 combined'!AP41</f>
        <v>0.15</v>
      </c>
      <c r="AR46" s="33">
        <v>30</v>
      </c>
      <c r="AS46" s="33">
        <v>23</v>
      </c>
      <c r="AT46" s="33" t="s">
        <v>50</v>
      </c>
      <c r="AU46" s="33">
        <v>25</v>
      </c>
      <c r="AV46" s="33">
        <v>52</v>
      </c>
      <c r="AW46" s="33" t="s">
        <v>50</v>
      </c>
      <c r="AX46" s="33" t="s">
        <v>50</v>
      </c>
    </row>
    <row r="47" spans="1:50" ht="15" customHeight="1">
      <c r="A47" s="28" t="s">
        <v>117</v>
      </c>
      <c r="B47" s="29" t="s">
        <v>46</v>
      </c>
      <c r="C47" s="3" t="s">
        <v>47</v>
      </c>
      <c r="D47" s="3">
        <v>78</v>
      </c>
      <c r="E47" s="3">
        <v>2</v>
      </c>
      <c r="F47" s="3">
        <v>42</v>
      </c>
      <c r="G47" s="3">
        <f t="shared" si="1"/>
        <v>47</v>
      </c>
      <c r="H47" s="30">
        <v>183.11999999999998</v>
      </c>
      <c r="I47" s="31">
        <v>183.07619047619048</v>
      </c>
      <c r="J47" s="3">
        <v>130</v>
      </c>
      <c r="K47" s="4" t="s">
        <v>118</v>
      </c>
      <c r="L47" s="3" t="str">
        <f t="shared" si="0"/>
        <v/>
      </c>
      <c r="M47" s="3" t="s">
        <v>28</v>
      </c>
      <c r="N47" s="3" t="s">
        <v>28</v>
      </c>
      <c r="O47" s="3" t="s">
        <v>28</v>
      </c>
      <c r="P47" s="3" t="s">
        <v>28</v>
      </c>
      <c r="Q47" s="32">
        <v>50.332965946899726</v>
      </c>
      <c r="R47" s="32">
        <v>1.3999793952745345</v>
      </c>
      <c r="S47" s="32">
        <v>16.10557215147945</v>
      </c>
      <c r="T47" s="32">
        <v>10.145493399171166</v>
      </c>
      <c r="U47" s="32">
        <v>0.16906521921324688</v>
      </c>
      <c r="V47" s="32">
        <v>7.3203998446118073</v>
      </c>
      <c r="W47" s="32">
        <v>11.245830244531971</v>
      </c>
      <c r="X47" s="32">
        <v>3.02337882214748</v>
      </c>
      <c r="Y47" s="32">
        <v>0.11924277299027895</v>
      </c>
      <c r="Z47" s="32">
        <v>0.13807220368033032</v>
      </c>
      <c r="AA47" s="32" t="s">
        <v>49</v>
      </c>
      <c r="AB47" s="32">
        <f t="shared" si="2"/>
        <v>99.999999999999986</v>
      </c>
      <c r="AC47" s="32">
        <v>58.837200947095781</v>
      </c>
      <c r="AD47" s="32">
        <v>67.272511150971326</v>
      </c>
      <c r="AE47" s="33">
        <v>284.76139999999998</v>
      </c>
      <c r="AF47" s="33">
        <v>260.25974000000002</v>
      </c>
      <c r="AG47" s="32" t="s">
        <v>49</v>
      </c>
      <c r="AH47" s="33">
        <v>74.098919999999993</v>
      </c>
      <c r="AI47" s="33">
        <v>8.1407000000000007</v>
      </c>
      <c r="AJ47" s="33">
        <v>22.489800000000002</v>
      </c>
      <c r="AK47" s="33">
        <v>161.56020000000001</v>
      </c>
      <c r="AL47" s="32">
        <f>'[2]Table GT3A_F_T1 &amp; T2 combined'!Q42</f>
        <v>0.76800000000000002</v>
      </c>
      <c r="AM47" s="32">
        <f>'[2]Table GT3A_F_T1 &amp; T2 combined'!AK42</f>
        <v>7.0999999999999994E-2</v>
      </c>
      <c r="AN47" s="32">
        <f>'[2]Table GT3A_F_T1 &amp; T2 combined'!AL42</f>
        <v>1.8214313560043238</v>
      </c>
      <c r="AO47" s="32">
        <f>'[2]Table GT3A_F_T1 &amp; T2 combined'!AM42</f>
        <v>0</v>
      </c>
      <c r="AP47" s="32">
        <f>'[2]Table GT3A_F_T1 &amp; T2 combined'!AO42</f>
        <v>1.2999999999999999E-2</v>
      </c>
      <c r="AQ47" s="32">
        <f>'[2]Table GT3A_F_T1 &amp; T2 combined'!AP42</f>
        <v>0.05</v>
      </c>
      <c r="AR47" s="33">
        <v>37</v>
      </c>
      <c r="AS47" s="33">
        <v>28</v>
      </c>
      <c r="AT47" s="33" t="s">
        <v>50</v>
      </c>
      <c r="AU47" s="33">
        <v>34</v>
      </c>
      <c r="AV47" s="33">
        <v>87</v>
      </c>
      <c r="AW47" s="33" t="s">
        <v>50</v>
      </c>
      <c r="AX47" s="33" t="s">
        <v>50</v>
      </c>
    </row>
    <row r="48" spans="1:50" ht="15" customHeight="1">
      <c r="A48" s="28" t="s">
        <v>119</v>
      </c>
      <c r="B48" s="29" t="s">
        <v>46</v>
      </c>
      <c r="C48" s="3" t="s">
        <v>47</v>
      </c>
      <c r="D48" s="3">
        <v>79</v>
      </c>
      <c r="E48" s="3">
        <v>3</v>
      </c>
      <c r="F48" s="3">
        <v>65</v>
      </c>
      <c r="G48" s="3">
        <f t="shared" si="1"/>
        <v>70</v>
      </c>
      <c r="H48" s="30">
        <v>187.32</v>
      </c>
      <c r="I48" s="31">
        <v>187.22520737327184</v>
      </c>
      <c r="J48" s="3">
        <v>134</v>
      </c>
      <c r="K48" s="4" t="s">
        <v>120</v>
      </c>
      <c r="L48" s="3" t="str">
        <f t="shared" si="0"/>
        <v/>
      </c>
      <c r="M48" s="3" t="s">
        <v>28</v>
      </c>
      <c r="N48" s="3" t="s">
        <v>28</v>
      </c>
      <c r="O48" s="3" t="s">
        <v>28</v>
      </c>
      <c r="P48" s="3" t="s">
        <v>28</v>
      </c>
      <c r="Q48" s="32">
        <v>44.284904236291375</v>
      </c>
      <c r="R48" s="32">
        <v>2.6518506596033773</v>
      </c>
      <c r="S48" s="32">
        <v>18.869574591502786</v>
      </c>
      <c r="T48" s="32">
        <v>9.7232578420989633</v>
      </c>
      <c r="U48" s="32">
        <v>0.12111603017578397</v>
      </c>
      <c r="V48" s="32">
        <v>3.7090573944677039</v>
      </c>
      <c r="W48" s="32">
        <v>19.026698027576732</v>
      </c>
      <c r="X48" s="32">
        <v>1.3294658422318708</v>
      </c>
      <c r="Y48" s="32" t="s">
        <v>74</v>
      </c>
      <c r="Z48" s="32">
        <v>0.29170524408171378</v>
      </c>
      <c r="AA48" s="32" t="s">
        <v>49</v>
      </c>
      <c r="AB48" s="32">
        <f t="shared" si="2"/>
        <v>100.00762986803029</v>
      </c>
      <c r="AC48" s="32">
        <v>43.041972551461186</v>
      </c>
      <c r="AD48" s="32">
        <v>88.775181486057761</v>
      </c>
      <c r="AE48" s="33">
        <v>455.85539999999997</v>
      </c>
      <c r="AF48" s="33">
        <v>93.966460000000012</v>
      </c>
      <c r="AG48" s="32" t="s">
        <v>49</v>
      </c>
      <c r="AH48" s="33">
        <v>32.814619999999998</v>
      </c>
      <c r="AI48" s="33">
        <v>6.075499999999999</v>
      </c>
      <c r="AJ48" s="33">
        <v>10.7956</v>
      </c>
      <c r="AK48" s="33">
        <v>484.58309999999994</v>
      </c>
      <c r="AL48" s="32">
        <f>'[2]Table GT3A_F_T1 &amp; T2 combined'!Q43</f>
        <v>1.728</v>
      </c>
      <c r="AM48" s="32">
        <f>'[2]Table GT3A_F_T1 &amp; T2 combined'!AK43</f>
        <v>4.2000000000000003E-2</v>
      </c>
      <c r="AN48" s="32">
        <f>'[2]Table GT3A_F_T1 &amp; T2 combined'!AL43</f>
        <v>1.2722140190343665</v>
      </c>
      <c r="AO48" s="32">
        <f>'[2]Table GT3A_F_T1 &amp; T2 combined'!AM43</f>
        <v>0</v>
      </c>
      <c r="AP48" s="32">
        <f>'[2]Table GT3A_F_T1 &amp; T2 combined'!AO43</f>
        <v>4.0000000000000001E-3</v>
      </c>
      <c r="AQ48" s="32">
        <f>'[2]Table GT3A_F_T1 &amp; T2 combined'!AP43</f>
        <v>5.8000000000000003E-2</v>
      </c>
      <c r="AR48" s="33">
        <v>65</v>
      </c>
      <c r="AS48" s="33">
        <v>28</v>
      </c>
      <c r="AT48" s="33" t="s">
        <v>50</v>
      </c>
      <c r="AU48" s="33">
        <v>68</v>
      </c>
      <c r="AV48" s="33">
        <v>216</v>
      </c>
      <c r="AW48" s="33">
        <v>9</v>
      </c>
      <c r="AX48" s="33">
        <v>99</v>
      </c>
    </row>
    <row r="49" spans="1:50" ht="15" customHeight="1">
      <c r="A49" s="28" t="s">
        <v>121</v>
      </c>
      <c r="B49" s="29" t="s">
        <v>46</v>
      </c>
      <c r="C49" s="3" t="s">
        <v>47</v>
      </c>
      <c r="D49" s="3">
        <v>82</v>
      </c>
      <c r="E49" s="3">
        <v>4</v>
      </c>
      <c r="F49" s="3">
        <v>81</v>
      </c>
      <c r="G49" s="3">
        <f t="shared" si="1"/>
        <v>86</v>
      </c>
      <c r="H49" s="30">
        <v>197.30499999999998</v>
      </c>
      <c r="I49" s="31">
        <v>197.2255063291139</v>
      </c>
      <c r="J49" s="3">
        <v>142</v>
      </c>
      <c r="K49" s="4" t="s">
        <v>118</v>
      </c>
      <c r="L49" s="3" t="str">
        <f t="shared" si="0"/>
        <v/>
      </c>
      <c r="M49" s="3" t="s">
        <v>28</v>
      </c>
      <c r="N49" s="3" t="s">
        <v>28</v>
      </c>
      <c r="O49" s="3" t="s">
        <v>28</v>
      </c>
      <c r="P49" s="3" t="s">
        <v>28</v>
      </c>
      <c r="Q49" s="32">
        <v>49.621679163342016</v>
      </c>
      <c r="R49" s="32">
        <v>0.83101221246952284</v>
      </c>
      <c r="S49" s="32">
        <v>18.313868506016313</v>
      </c>
      <c r="T49" s="32">
        <v>8.7115499787275859</v>
      </c>
      <c r="U49" s="32">
        <v>0.12680647273579512</v>
      </c>
      <c r="V49" s="32">
        <v>7.9112392796061499</v>
      </c>
      <c r="W49" s="32">
        <v>11.520910502002026</v>
      </c>
      <c r="X49" s="32">
        <v>2.7646784381696285</v>
      </c>
      <c r="Y49" s="32">
        <v>0.13734072859463378</v>
      </c>
      <c r="Z49" s="32">
        <v>6.0914718336362285E-2</v>
      </c>
      <c r="AA49" s="32" t="s">
        <v>49</v>
      </c>
      <c r="AB49" s="32">
        <f t="shared" si="2"/>
        <v>100.00000000000003</v>
      </c>
      <c r="AC49" s="32">
        <v>64.273134333725395</v>
      </c>
      <c r="AD49" s="32">
        <v>69.723240692650663</v>
      </c>
      <c r="AE49" s="33">
        <v>218.65690000000001</v>
      </c>
      <c r="AF49" s="33">
        <v>230.52518000000001</v>
      </c>
      <c r="AG49" s="32" t="s">
        <v>49</v>
      </c>
      <c r="AH49" s="33">
        <v>90.42062</v>
      </c>
      <c r="AI49" s="33">
        <v>5.0428999999999995</v>
      </c>
      <c r="AJ49" s="33">
        <v>20.819200000000002</v>
      </c>
      <c r="AK49" s="33">
        <v>191.81309999999999</v>
      </c>
      <c r="AL49" s="32">
        <f>'[2]Table GT3A_F_T1 &amp; T2 combined'!Q44</f>
        <v>1.464</v>
      </c>
      <c r="AM49" s="32">
        <f>'[2]Table GT3A_F_T1 &amp; T2 combined'!AK44</f>
        <v>9.5000000000000001E-2</v>
      </c>
      <c r="AN49" s="32">
        <f>'[2]Table GT3A_F_T1 &amp; T2 combined'!AL44</f>
        <v>3.1046546137529494</v>
      </c>
      <c r="AO49" s="32">
        <f>'[2]Table GT3A_F_T1 &amp; T2 combined'!AM44</f>
        <v>0</v>
      </c>
      <c r="AP49" s="32">
        <f>'[2]Table GT3A_F_T1 &amp; T2 combined'!AO44</f>
        <v>1.6E-2</v>
      </c>
      <c r="AQ49" s="32">
        <f>'[2]Table GT3A_F_T1 &amp; T2 combined'!AP44</f>
        <v>8.3000000000000004E-2</v>
      </c>
      <c r="AR49" s="33">
        <v>37</v>
      </c>
      <c r="AS49" s="33">
        <v>22</v>
      </c>
      <c r="AT49" s="33" t="s">
        <v>50</v>
      </c>
      <c r="AU49" s="33">
        <v>20</v>
      </c>
      <c r="AV49" s="33">
        <v>42</v>
      </c>
      <c r="AW49" s="33" t="s">
        <v>50</v>
      </c>
      <c r="AX49" s="33" t="s">
        <v>50</v>
      </c>
    </row>
    <row r="50" spans="1:50" ht="15" customHeight="1">
      <c r="A50" s="28" t="s">
        <v>122</v>
      </c>
      <c r="B50" s="29" t="s">
        <v>63</v>
      </c>
      <c r="C50" s="3" t="s">
        <v>47</v>
      </c>
      <c r="D50" s="3">
        <v>83</v>
      </c>
      <c r="E50" s="3">
        <v>3</v>
      </c>
      <c r="F50" s="3">
        <v>15</v>
      </c>
      <c r="G50" s="3">
        <f t="shared" si="1"/>
        <v>20</v>
      </c>
      <c r="H50" s="30">
        <v>198.91</v>
      </c>
      <c r="I50" s="31">
        <v>198.86971246006388</v>
      </c>
      <c r="J50" s="3">
        <v>142</v>
      </c>
      <c r="K50" s="4" t="s">
        <v>64</v>
      </c>
      <c r="L50" s="3" t="str">
        <f t="shared" si="0"/>
        <v>Y</v>
      </c>
      <c r="M50" s="3" t="s">
        <v>28</v>
      </c>
      <c r="N50" s="3" t="s">
        <v>28</v>
      </c>
      <c r="O50" s="3" t="s">
        <v>28</v>
      </c>
      <c r="P50" s="3" t="s">
        <v>28</v>
      </c>
      <c r="Q50" s="32">
        <v>49.465802285064711</v>
      </c>
      <c r="R50" s="32">
        <v>0.7440463932387128</v>
      </c>
      <c r="S50" s="32">
        <v>18.122358872130288</v>
      </c>
      <c r="T50" s="32">
        <v>7.6278655979966574</v>
      </c>
      <c r="U50" s="32">
        <v>0.11975172368345184</v>
      </c>
      <c r="V50" s="32">
        <v>8.7821362966135919</v>
      </c>
      <c r="W50" s="32">
        <v>12.644464031236359</v>
      </c>
      <c r="X50" s="32">
        <v>2.2580871026466887</v>
      </c>
      <c r="Y50" s="32">
        <v>0.14044828125900971</v>
      </c>
      <c r="Z50" s="32">
        <v>9.4843768736805223E-2</v>
      </c>
      <c r="AA50" s="32">
        <v>0</v>
      </c>
      <c r="AB50" s="32">
        <f t="shared" si="2"/>
        <v>99.999804352606262</v>
      </c>
      <c r="AC50" s="32">
        <v>69.519405451352696</v>
      </c>
      <c r="AD50" s="32">
        <v>75.576791516569102</v>
      </c>
      <c r="AE50" s="33">
        <v>208</v>
      </c>
      <c r="AF50" s="33">
        <v>507</v>
      </c>
      <c r="AG50" s="33">
        <v>44</v>
      </c>
      <c r="AH50" s="33">
        <v>143</v>
      </c>
      <c r="AI50" s="33">
        <v>6</v>
      </c>
      <c r="AJ50" s="33">
        <v>18.54</v>
      </c>
      <c r="AK50" s="33">
        <v>175</v>
      </c>
      <c r="AL50" s="32">
        <f>'[2]Table GT3A_F_T1 &amp; T2 combined'!Q45</f>
        <v>2.1960000000000002</v>
      </c>
      <c r="AM50" s="32">
        <f>'[2]Table GT3A_F_T1 &amp; T2 combined'!AK45</f>
        <v>0.11700000000000001</v>
      </c>
      <c r="AN50" s="32">
        <f>'[2]Table GT3A_F_T1 &amp; T2 combined'!AL45</f>
        <v>2.7356739200470037</v>
      </c>
      <c r="AO50" s="32">
        <f>'[2]Table GT3A_F_T1 &amp; T2 combined'!AM45</f>
        <v>0</v>
      </c>
      <c r="AP50" s="32">
        <f>'[2]Table GT3A_F_T1 &amp; T2 combined'!AO45</f>
        <v>1.7999999999999999E-2</v>
      </c>
      <c r="AQ50" s="32">
        <f>'[2]Table GT3A_F_T1 &amp; T2 combined'!AP45</f>
        <v>0.11700000000000001</v>
      </c>
      <c r="AR50" s="33">
        <v>41</v>
      </c>
      <c r="AS50" s="33">
        <v>27</v>
      </c>
      <c r="AT50" s="33" t="s">
        <v>50</v>
      </c>
      <c r="AU50" s="33">
        <v>24</v>
      </c>
      <c r="AV50" s="33">
        <v>48</v>
      </c>
      <c r="AW50" s="33" t="s">
        <v>50</v>
      </c>
      <c r="AX50" s="33" t="s">
        <v>50</v>
      </c>
    </row>
    <row r="51" spans="1:50" ht="15" customHeight="1">
      <c r="A51" s="28" t="s">
        <v>123</v>
      </c>
      <c r="B51" s="29" t="s">
        <v>46</v>
      </c>
      <c r="C51" s="3" t="s">
        <v>47</v>
      </c>
      <c r="D51" s="3">
        <v>85</v>
      </c>
      <c r="E51" s="3">
        <v>2</v>
      </c>
      <c r="F51" s="3">
        <v>55</v>
      </c>
      <c r="G51" s="3">
        <f t="shared" si="1"/>
        <v>60</v>
      </c>
      <c r="H51" s="30">
        <v>204.47499999999999</v>
      </c>
      <c r="I51" s="31">
        <v>204.41044303797466</v>
      </c>
      <c r="J51" s="3">
        <v>146</v>
      </c>
      <c r="K51" s="4" t="s">
        <v>124</v>
      </c>
      <c r="L51" s="3" t="str">
        <f t="shared" si="0"/>
        <v/>
      </c>
      <c r="M51" s="3" t="s">
        <v>28</v>
      </c>
      <c r="N51" s="3" t="s">
        <v>28</v>
      </c>
      <c r="O51" s="3" t="s">
        <v>28</v>
      </c>
      <c r="P51" s="3" t="s">
        <v>28</v>
      </c>
      <c r="Q51" s="32">
        <v>50.147556800826131</v>
      </c>
      <c r="R51" s="32">
        <v>1.0561491063115533</v>
      </c>
      <c r="S51" s="32">
        <v>16.589549683298156</v>
      </c>
      <c r="T51" s="32">
        <v>9.450137045543654</v>
      </c>
      <c r="U51" s="32">
        <v>0.15120507625885743</v>
      </c>
      <c r="V51" s="32">
        <v>8.4627234916982115</v>
      </c>
      <c r="W51" s="32">
        <v>10.563025183449659</v>
      </c>
      <c r="X51" s="32">
        <v>3.2920229752508043</v>
      </c>
      <c r="Y51" s="32">
        <v>0.19974857946048272</v>
      </c>
      <c r="Z51" s="32">
        <v>8.7882057902471417E-2</v>
      </c>
      <c r="AA51" s="32" t="s">
        <v>49</v>
      </c>
      <c r="AB51" s="32">
        <f t="shared" si="2"/>
        <v>99.999999999999972</v>
      </c>
      <c r="AC51" s="32">
        <v>63.95118053006199</v>
      </c>
      <c r="AD51" s="32">
        <v>63.94024140082054</v>
      </c>
      <c r="AE51" s="33">
        <v>241.98789999999997</v>
      </c>
      <c r="AF51" s="33">
        <v>391.31205999999997</v>
      </c>
      <c r="AG51" s="32" t="s">
        <v>49</v>
      </c>
      <c r="AH51" s="33">
        <v>98.101420000000005</v>
      </c>
      <c r="AI51" s="33">
        <v>9.1733000000000011</v>
      </c>
      <c r="AJ51" s="33">
        <v>41.701700000000002</v>
      </c>
      <c r="AK51" s="33">
        <v>169.3674</v>
      </c>
      <c r="AL51" s="32">
        <f>'[2]Table GT3A_F_T1 &amp; T2 combined'!Q46</f>
        <v>1.966</v>
      </c>
      <c r="AM51" s="32">
        <f>'[2]Table GT3A_F_T1 &amp; T2 combined'!AK46</f>
        <v>6.2E-2</v>
      </c>
      <c r="AN51" s="32">
        <f>'[2]Table GT3A_F_T1 &amp; T2 combined'!AL46</f>
        <v>2.2227900560271001</v>
      </c>
      <c r="AO51" s="32">
        <f>'[2]Table GT3A_F_T1 &amp; T2 combined'!AM46</f>
        <v>0</v>
      </c>
      <c r="AP51" s="32">
        <f>'[2]Table GT3A_F_T1 &amp; T2 combined'!AO46</f>
        <v>7.0000000000000001E-3</v>
      </c>
      <c r="AQ51" s="32">
        <f>'[2]Table GT3A_F_T1 &amp; T2 combined'!AP46</f>
        <v>8.3000000000000004E-2</v>
      </c>
      <c r="AR51" s="33">
        <v>34</v>
      </c>
      <c r="AS51" s="33">
        <v>18</v>
      </c>
      <c r="AT51" s="33" t="s">
        <v>50</v>
      </c>
      <c r="AU51" s="33">
        <v>25</v>
      </c>
      <c r="AV51" s="33">
        <v>65</v>
      </c>
      <c r="AW51" s="33" t="s">
        <v>50</v>
      </c>
      <c r="AX51" s="33" t="s">
        <v>50</v>
      </c>
    </row>
    <row r="52" spans="1:50" ht="15" customHeight="1">
      <c r="A52" s="28" t="s">
        <v>125</v>
      </c>
      <c r="B52" s="29" t="s">
        <v>46</v>
      </c>
      <c r="C52" s="3" t="s">
        <v>47</v>
      </c>
      <c r="D52" s="3">
        <v>86</v>
      </c>
      <c r="E52" s="3">
        <v>3</v>
      </c>
      <c r="F52" s="3">
        <v>55</v>
      </c>
      <c r="G52" s="3">
        <f t="shared" si="1"/>
        <v>60</v>
      </c>
      <c r="H52" s="30">
        <v>208.19499999999999</v>
      </c>
      <c r="I52" s="31">
        <v>208.14659999999998</v>
      </c>
      <c r="J52" s="3">
        <v>149</v>
      </c>
      <c r="K52" s="4" t="s">
        <v>52</v>
      </c>
      <c r="L52" s="3" t="str">
        <f t="shared" si="0"/>
        <v/>
      </c>
      <c r="M52" s="3" t="s">
        <v>28</v>
      </c>
      <c r="N52" s="3" t="s">
        <v>28</v>
      </c>
      <c r="O52" s="3" t="s">
        <v>28</v>
      </c>
      <c r="P52" s="3" t="s">
        <v>28</v>
      </c>
      <c r="Q52" s="32">
        <v>51.262190132951645</v>
      </c>
      <c r="R52" s="32">
        <v>0.92387631026389549</v>
      </c>
      <c r="S52" s="32">
        <v>16.047495265589806</v>
      </c>
      <c r="T52" s="32">
        <v>9.4777818228134496</v>
      </c>
      <c r="U52" s="32">
        <v>0.14524189215498826</v>
      </c>
      <c r="V52" s="32">
        <v>8.0708620434386216</v>
      </c>
      <c r="W52" s="32">
        <v>9.7830668174695692</v>
      </c>
      <c r="X52" s="32">
        <v>3.9165148809674251</v>
      </c>
      <c r="Y52" s="32">
        <v>0.27018839347040779</v>
      </c>
      <c r="Z52" s="32">
        <v>0.10278244088018812</v>
      </c>
      <c r="AA52" s="32" t="s">
        <v>49</v>
      </c>
      <c r="AB52" s="32">
        <f t="shared" si="2"/>
        <v>100</v>
      </c>
      <c r="AC52" s="32">
        <v>62.782891844427169</v>
      </c>
      <c r="AD52" s="32">
        <v>57.990045458638306</v>
      </c>
      <c r="AE52" s="33">
        <v>251.32029999999997</v>
      </c>
      <c r="AF52" s="33">
        <v>287.79174</v>
      </c>
      <c r="AG52" s="32" t="s">
        <v>49</v>
      </c>
      <c r="AH52" s="33">
        <v>86.580219999999997</v>
      </c>
      <c r="AI52" s="33">
        <v>7.1080999999999994</v>
      </c>
      <c r="AJ52" s="33">
        <v>35.019300000000001</v>
      </c>
      <c r="AK52" s="33">
        <v>222.066</v>
      </c>
      <c r="AL52" s="32">
        <f>'[2]Table GT3A_F_T1 &amp; T2 combined'!Q47</f>
        <v>2.2799999999999998</v>
      </c>
      <c r="AM52" s="32">
        <f>'[2]Table GT3A_F_T1 &amp; T2 combined'!AK47</f>
        <v>8.3000000000000004E-2</v>
      </c>
      <c r="AN52" s="32">
        <f>'[2]Table GT3A_F_T1 &amp; T2 combined'!AL47</f>
        <v>2.3463551630974266</v>
      </c>
      <c r="AO52" s="32">
        <f>'[2]Table GT3A_F_T1 &amp; T2 combined'!AM47</f>
        <v>0</v>
      </c>
      <c r="AP52" s="32">
        <f>'[2]Table GT3A_F_T1 &amp; T2 combined'!AO47</f>
        <v>8.0000000000000002E-3</v>
      </c>
      <c r="AQ52" s="32">
        <f>'[2]Table GT3A_F_T1 &amp; T2 combined'!AP47</f>
        <v>0.125</v>
      </c>
      <c r="AR52" s="33">
        <v>31</v>
      </c>
      <c r="AS52" s="33">
        <v>17</v>
      </c>
      <c r="AT52" s="33" t="s">
        <v>50</v>
      </c>
      <c r="AU52" s="33">
        <v>25</v>
      </c>
      <c r="AV52" s="33">
        <v>61</v>
      </c>
      <c r="AW52" s="33" t="s">
        <v>50</v>
      </c>
      <c r="AX52" s="33" t="s">
        <v>50</v>
      </c>
    </row>
    <row r="53" spans="1:50" ht="15" customHeight="1">
      <c r="A53" s="28" t="s">
        <v>126</v>
      </c>
      <c r="B53" s="29" t="s">
        <v>46</v>
      </c>
      <c r="C53" s="3" t="s">
        <v>47</v>
      </c>
      <c r="D53" s="3">
        <v>90</v>
      </c>
      <c r="E53" s="3">
        <v>1</v>
      </c>
      <c r="F53" s="3">
        <v>25</v>
      </c>
      <c r="G53" s="3">
        <f t="shared" si="1"/>
        <v>30</v>
      </c>
      <c r="H53" s="30">
        <v>218.45</v>
      </c>
      <c r="I53" s="31">
        <v>218.43847376788551</v>
      </c>
      <c r="J53" s="3">
        <v>152</v>
      </c>
      <c r="K53" s="4" t="s">
        <v>127</v>
      </c>
      <c r="L53" s="3" t="str">
        <f t="shared" si="0"/>
        <v/>
      </c>
      <c r="M53" s="3" t="s">
        <v>28</v>
      </c>
      <c r="N53" s="3" t="s">
        <v>28</v>
      </c>
      <c r="O53" s="3" t="s">
        <v>28</v>
      </c>
      <c r="P53" s="3" t="s">
        <v>28</v>
      </c>
      <c r="Q53" s="32">
        <v>55.322979928514108</v>
      </c>
      <c r="R53" s="32">
        <v>1.7359258810480149</v>
      </c>
      <c r="S53" s="32">
        <v>15.360559394802271</v>
      </c>
      <c r="T53" s="32">
        <v>10.058000482583834</v>
      </c>
      <c r="U53" s="32">
        <v>0.15202830961455902</v>
      </c>
      <c r="V53" s="32">
        <v>4.6517572189738408</v>
      </c>
      <c r="W53" s="32">
        <v>6.280901782277156</v>
      </c>
      <c r="X53" s="32">
        <v>5.8743269532882589</v>
      </c>
      <c r="Y53" s="32">
        <v>0.32606660770574331</v>
      </c>
      <c r="Z53" s="32">
        <v>0.23745344119220435</v>
      </c>
      <c r="AA53" s="32" t="s">
        <v>49</v>
      </c>
      <c r="AB53" s="32">
        <f t="shared" si="2"/>
        <v>99.999999999999986</v>
      </c>
      <c r="AC53" s="32">
        <v>47.81341369792014</v>
      </c>
      <c r="AD53" s="32">
        <v>37.14120219422562</v>
      </c>
      <c r="AE53" s="33">
        <v>285.53909999999996</v>
      </c>
      <c r="AF53" s="33">
        <v>41.105019999999996</v>
      </c>
      <c r="AG53" s="32" t="s">
        <v>49</v>
      </c>
      <c r="AH53" s="33">
        <v>28.014119999999998</v>
      </c>
      <c r="AI53" s="33">
        <v>4.0103</v>
      </c>
      <c r="AJ53" s="33">
        <v>27.5016</v>
      </c>
      <c r="AK53" s="33">
        <v>139.11449999999999</v>
      </c>
      <c r="AL53" s="32">
        <f>'[2]Table GT3A_F_T1 &amp; T2 combined'!Q48</f>
        <v>1.7430000000000001</v>
      </c>
      <c r="AM53" s="32">
        <f>'[2]Table GT3A_F_T1 &amp; T2 combined'!AK48</f>
        <v>6.4000000000000001E-2</v>
      </c>
      <c r="AN53" s="32">
        <f>'[2]Table GT3A_F_T1 &amp; T2 combined'!AL48</f>
        <v>2.0708274979616195</v>
      </c>
      <c r="AO53" s="32">
        <f>'[2]Table GT3A_F_T1 &amp; T2 combined'!AM48</f>
        <v>0</v>
      </c>
      <c r="AP53" s="32">
        <f>'[2]Table GT3A_F_T1 &amp; T2 combined'!AO48</f>
        <v>1.0999999999999999E-2</v>
      </c>
      <c r="AQ53" s="32">
        <f>'[2]Table GT3A_F_T1 &amp; T2 combined'!AP48</f>
        <v>0.05</v>
      </c>
      <c r="AR53" s="33">
        <v>18</v>
      </c>
      <c r="AS53" s="33">
        <v>34</v>
      </c>
      <c r="AT53" s="33" t="s">
        <v>50</v>
      </c>
      <c r="AU53" s="33">
        <v>61</v>
      </c>
      <c r="AV53" s="33">
        <v>151</v>
      </c>
      <c r="AW53" s="33" t="s">
        <v>50</v>
      </c>
      <c r="AX53" s="33">
        <v>85</v>
      </c>
    </row>
    <row r="54" spans="1:50" ht="15" customHeight="1">
      <c r="A54" s="28" t="s">
        <v>128</v>
      </c>
      <c r="B54" s="29" t="s">
        <v>63</v>
      </c>
      <c r="C54" s="3" t="s">
        <v>47</v>
      </c>
      <c r="D54" s="3">
        <v>90</v>
      </c>
      <c r="E54" s="3">
        <v>2</v>
      </c>
      <c r="F54" s="3">
        <v>41</v>
      </c>
      <c r="G54" s="3">
        <f t="shared" si="1"/>
        <v>46</v>
      </c>
      <c r="H54" s="30">
        <v>219.14999999999998</v>
      </c>
      <c r="I54" s="31">
        <v>219.106200317965</v>
      </c>
      <c r="J54" s="3">
        <v>152</v>
      </c>
      <c r="L54" s="3" t="str">
        <f t="shared" si="0"/>
        <v>Y</v>
      </c>
      <c r="M54" s="3" t="s">
        <v>28</v>
      </c>
      <c r="N54" s="3" t="s">
        <v>28</v>
      </c>
      <c r="O54" s="3" t="s">
        <v>28</v>
      </c>
      <c r="P54" s="3" t="s">
        <v>28</v>
      </c>
      <c r="Q54" s="32">
        <v>56.396218542978957</v>
      </c>
      <c r="R54" s="32">
        <v>1.5111581475338101</v>
      </c>
      <c r="S54" s="32">
        <v>16.210605582635417</v>
      </c>
      <c r="T54" s="32">
        <v>9.1839746003317408</v>
      </c>
      <c r="U54" s="32">
        <v>0.12191026671686898</v>
      </c>
      <c r="V54" s="32">
        <v>3.2014165199605156</v>
      </c>
      <c r="W54" s="32">
        <v>5.5164904496840297</v>
      </c>
      <c r="X54" s="32">
        <v>7.4265536435701982</v>
      </c>
      <c r="Y54" s="32">
        <v>0.12465782698511227</v>
      </c>
      <c r="Z54" s="32">
        <v>0.26713854813203403</v>
      </c>
      <c r="AA54" s="32">
        <v>4.0478627331457066E-2</v>
      </c>
      <c r="AB54" s="32">
        <f t="shared" si="2"/>
        <v>100.00060275586014</v>
      </c>
      <c r="AC54" s="32">
        <v>40.847756202161705</v>
      </c>
      <c r="AD54" s="32">
        <v>29.102603119001973</v>
      </c>
      <c r="AE54" s="33">
        <v>202.8</v>
      </c>
      <c r="AF54" s="33">
        <v>35</v>
      </c>
      <c r="AG54" s="33">
        <v>5.5</v>
      </c>
      <c r="AH54" s="33">
        <v>18</v>
      </c>
      <c r="AI54" s="33">
        <v>6</v>
      </c>
      <c r="AJ54" s="33">
        <v>22.66</v>
      </c>
      <c r="AK54" s="33">
        <v>66</v>
      </c>
      <c r="AL54" s="32">
        <f>'[2]Table GT3A_F_T1 &amp; T2 combined'!Q49</f>
        <v>1.194</v>
      </c>
      <c r="AM54" s="32">
        <f>'[2]Table GT3A_F_T1 &amp; T2 combined'!AK49</f>
        <v>7.8E-2</v>
      </c>
      <c r="AN54" s="32">
        <f>'[2]Table GT3A_F_T1 &amp; T2 combined'!AL49</f>
        <v>1.7681623858631823</v>
      </c>
      <c r="AO54" s="32">
        <f>'[2]Table GT3A_F_T1 &amp; T2 combined'!AM49</f>
        <v>0</v>
      </c>
      <c r="AP54" s="32">
        <f>'[2]Table GT3A_F_T1 &amp; T2 combined'!AO49</f>
        <v>1.2E-2</v>
      </c>
      <c r="AQ54" s="32">
        <f>'[2]Table GT3A_F_T1 &amp; T2 combined'!AP49</f>
        <v>7.4999999999999997E-2</v>
      </c>
      <c r="AR54" s="33">
        <v>16</v>
      </c>
      <c r="AS54" s="33" t="s">
        <v>50</v>
      </c>
      <c r="AT54" s="33" t="s">
        <v>50</v>
      </c>
      <c r="AU54" s="33">
        <v>89</v>
      </c>
      <c r="AV54" s="33">
        <v>233</v>
      </c>
      <c r="AW54" s="33" t="s">
        <v>50</v>
      </c>
      <c r="AX54" s="33" t="s">
        <v>50</v>
      </c>
    </row>
    <row r="55" spans="1:50" ht="15" customHeight="1">
      <c r="A55" s="28" t="s">
        <v>129</v>
      </c>
      <c r="B55" s="29" t="s">
        <v>46</v>
      </c>
      <c r="C55" s="3" t="s">
        <v>47</v>
      </c>
      <c r="D55" s="3">
        <v>92</v>
      </c>
      <c r="E55" s="3">
        <v>2</v>
      </c>
      <c r="F55" s="3">
        <v>34</v>
      </c>
      <c r="G55" s="3">
        <f t="shared" si="1"/>
        <v>39</v>
      </c>
      <c r="H55" s="30">
        <v>225.17</v>
      </c>
      <c r="I55" s="31">
        <v>225.11509433962263</v>
      </c>
      <c r="J55" s="3">
        <v>160</v>
      </c>
      <c r="K55" s="4" t="s">
        <v>130</v>
      </c>
      <c r="L55" s="3" t="str">
        <f t="shared" si="0"/>
        <v/>
      </c>
      <c r="M55" s="3" t="s">
        <v>28</v>
      </c>
      <c r="N55" s="3" t="s">
        <v>28</v>
      </c>
      <c r="O55" s="3" t="s">
        <v>28</v>
      </c>
      <c r="P55" s="3" t="s">
        <v>28</v>
      </c>
      <c r="Q55" s="32">
        <v>52.121930775687879</v>
      </c>
      <c r="R55" s="32">
        <v>1.2004747783035397</v>
      </c>
      <c r="S55" s="32">
        <v>15.607711300241077</v>
      </c>
      <c r="T55" s="32">
        <v>9.8003475156515378</v>
      </c>
      <c r="U55" s="32">
        <v>0.16443962352671992</v>
      </c>
      <c r="V55" s="32">
        <v>6.6917318737244997</v>
      </c>
      <c r="W55" s="32">
        <v>10.213232262319492</v>
      </c>
      <c r="X55" s="32">
        <v>3.8449954343729003</v>
      </c>
      <c r="Y55" s="32">
        <v>0.24721933392652198</v>
      </c>
      <c r="Z55" s="32">
        <v>0.10791710224582333</v>
      </c>
      <c r="AA55" s="32" t="s">
        <v>49</v>
      </c>
      <c r="AB55" s="32">
        <f t="shared" si="2"/>
        <v>99.999999999999986</v>
      </c>
      <c r="AC55" s="32">
        <v>57.494576393876848</v>
      </c>
      <c r="AD55" s="32">
        <v>59.47954802973269</v>
      </c>
      <c r="AE55" s="33">
        <v>263.76349999999996</v>
      </c>
      <c r="AF55" s="33">
        <v>115.99206000000001</v>
      </c>
      <c r="AG55" s="32" t="s">
        <v>49</v>
      </c>
      <c r="AH55" s="33">
        <v>45.295920000000002</v>
      </c>
      <c r="AI55" s="33">
        <v>24.662299999999998</v>
      </c>
      <c r="AJ55" s="33">
        <v>38.360500000000002</v>
      </c>
      <c r="AK55" s="33">
        <v>180.10229999999999</v>
      </c>
      <c r="AL55" s="32">
        <f>'[2]Table GT3A_F_T1 &amp; T2 combined'!Q50</f>
        <v>2.0979999999999999</v>
      </c>
      <c r="AM55" s="32">
        <f>'[2]Table GT3A_F_T1 &amp; T2 combined'!AK50</f>
        <v>6.4000000000000001E-2</v>
      </c>
      <c r="AN55" s="32">
        <f>'[2]Table GT3A_F_T1 &amp; T2 combined'!AL50</f>
        <v>2.2937726615897915</v>
      </c>
      <c r="AO55" s="32">
        <f>'[2]Table GT3A_F_T1 &amp; T2 combined'!AM50</f>
        <v>0</v>
      </c>
      <c r="AP55" s="32">
        <f>'[2]Table GT3A_F_T1 &amp; T2 combined'!AO50</f>
        <v>7.0000000000000001E-3</v>
      </c>
      <c r="AQ55" s="32">
        <f>'[2]Table GT3A_F_T1 &amp; T2 combined'!AP50</f>
        <v>8.3000000000000004E-2</v>
      </c>
      <c r="AR55" s="33">
        <v>32</v>
      </c>
      <c r="AS55" s="33">
        <v>27</v>
      </c>
      <c r="AT55" s="33" t="s">
        <v>50</v>
      </c>
      <c r="AU55" s="33">
        <v>36</v>
      </c>
      <c r="AV55" s="33">
        <v>85</v>
      </c>
      <c r="AW55" s="33" t="s">
        <v>50</v>
      </c>
      <c r="AX55" s="33" t="s">
        <v>50</v>
      </c>
    </row>
    <row r="56" spans="1:50" ht="15" customHeight="1">
      <c r="A56" s="28" t="s">
        <v>131</v>
      </c>
      <c r="B56" s="29" t="s">
        <v>46</v>
      </c>
      <c r="C56" s="3" t="s">
        <v>47</v>
      </c>
      <c r="D56" s="3">
        <v>94</v>
      </c>
      <c r="E56" s="3">
        <v>1</v>
      </c>
      <c r="F56" s="3">
        <v>41</v>
      </c>
      <c r="G56" s="3">
        <v>46</v>
      </c>
      <c r="H56" s="30">
        <v>230.60999999999999</v>
      </c>
      <c r="I56" s="31">
        <v>230.58924050632911</v>
      </c>
      <c r="J56" s="3">
        <v>166</v>
      </c>
      <c r="K56" s="4" t="s">
        <v>94</v>
      </c>
      <c r="L56" s="3" t="str">
        <f t="shared" si="0"/>
        <v/>
      </c>
      <c r="M56" s="3" t="s">
        <v>28</v>
      </c>
      <c r="N56" s="3" t="s">
        <v>28</v>
      </c>
      <c r="O56" s="3" t="s">
        <v>28</v>
      </c>
      <c r="P56" s="3" t="s">
        <v>28</v>
      </c>
      <c r="Q56" s="32">
        <v>54.864451791030341</v>
      </c>
      <c r="R56" s="32">
        <v>1.4838990884666154</v>
      </c>
      <c r="S56" s="32">
        <v>17.972150894155103</v>
      </c>
      <c r="T56" s="32">
        <v>9.8808470721803996</v>
      </c>
      <c r="U56" s="32">
        <v>0.11848611931800958</v>
      </c>
      <c r="V56" s="32">
        <v>2.5135378184069883</v>
      </c>
      <c r="W56" s="32">
        <v>5.4802180160763303</v>
      </c>
      <c r="X56" s="32">
        <v>6.9136151993275607</v>
      </c>
      <c r="Y56" s="32">
        <v>0.28635429385072608</v>
      </c>
      <c r="Z56" s="32">
        <v>0.48643970718790275</v>
      </c>
      <c r="AA56" s="32" t="s">
        <v>49</v>
      </c>
      <c r="AB56" s="32">
        <f t="shared" si="2"/>
        <v>99.999999999999972</v>
      </c>
      <c r="AC56" s="32">
        <v>33.507877399450287</v>
      </c>
      <c r="AD56" s="32">
        <v>30.461142207963171</v>
      </c>
      <c r="AE56" s="33">
        <v>175.10570000000001</v>
      </c>
      <c r="AF56" s="24" t="s">
        <v>57</v>
      </c>
      <c r="AG56" s="32" t="s">
        <v>49</v>
      </c>
      <c r="AH56" s="33">
        <v>5.9318200000000001</v>
      </c>
      <c r="AI56" s="33">
        <v>9.1733000000000011</v>
      </c>
      <c r="AJ56" s="33">
        <v>21.654500000000002</v>
      </c>
      <c r="AK56" s="33">
        <v>220.11420000000001</v>
      </c>
      <c r="AL56" s="32">
        <f>'[2]Table GT3A_F_T1 &amp; T2 combined'!Q51</f>
        <v>1.484</v>
      </c>
      <c r="AM56" s="32">
        <f>'[2]Table GT3A_F_T1 &amp; T2 combined'!AK51</f>
        <v>0.06</v>
      </c>
      <c r="AN56" s="32">
        <f>'[2]Table GT3A_F_T1 &amp; T2 combined'!AL51</f>
        <v>1.76802610938952</v>
      </c>
      <c r="AO56" s="32">
        <f>'[2]Table GT3A_F_T1 &amp; T2 combined'!AM51</f>
        <v>0</v>
      </c>
      <c r="AP56" s="32">
        <f>'[2]Table GT3A_F_T1 &amp; T2 combined'!AO51</f>
        <v>1.0999999999999999E-2</v>
      </c>
      <c r="AQ56" s="32">
        <f>'[2]Table GT3A_F_T1 &amp; T2 combined'!AP51</f>
        <v>4.2000000000000003E-2</v>
      </c>
      <c r="AR56" s="33">
        <v>17</v>
      </c>
      <c r="AS56" s="33" t="s">
        <v>50</v>
      </c>
      <c r="AT56" s="33" t="s">
        <v>50</v>
      </c>
      <c r="AU56" s="33">
        <v>86</v>
      </c>
      <c r="AV56" s="33">
        <v>334</v>
      </c>
      <c r="AW56" s="33">
        <v>6</v>
      </c>
      <c r="AX56" s="33" t="s">
        <v>50</v>
      </c>
    </row>
    <row r="57" spans="1:50" ht="15" customHeight="1">
      <c r="A57" s="28" t="s">
        <v>132</v>
      </c>
      <c r="B57" s="29" t="s">
        <v>46</v>
      </c>
      <c r="C57" s="3" t="s">
        <v>47</v>
      </c>
      <c r="D57" s="3">
        <v>95</v>
      </c>
      <c r="E57" s="3">
        <v>3</v>
      </c>
      <c r="F57" s="3">
        <v>75</v>
      </c>
      <c r="G57" s="3">
        <f t="shared" si="1"/>
        <v>80</v>
      </c>
      <c r="H57" s="30">
        <v>235.68499999999997</v>
      </c>
      <c r="I57" s="31">
        <v>235.68499999999997</v>
      </c>
      <c r="J57" s="3">
        <v>170</v>
      </c>
      <c r="K57" s="4" t="s">
        <v>133</v>
      </c>
      <c r="L57" s="3" t="str">
        <f t="shared" si="0"/>
        <v/>
      </c>
      <c r="M57" s="3" t="s">
        <v>28</v>
      </c>
      <c r="N57" s="3" t="s">
        <v>28</v>
      </c>
      <c r="O57" s="3" t="s">
        <v>28</v>
      </c>
      <c r="P57" s="3" t="s">
        <v>28</v>
      </c>
      <c r="Q57" s="32">
        <v>50.512166956994257</v>
      </c>
      <c r="R57" s="32">
        <v>0.92899247370610383</v>
      </c>
      <c r="S57" s="32">
        <v>16.691617117063444</v>
      </c>
      <c r="T57" s="32">
        <v>8.5876663038010435</v>
      </c>
      <c r="U57" s="32">
        <v>0.13549161401046733</v>
      </c>
      <c r="V57" s="32">
        <v>8.0477851808088428</v>
      </c>
      <c r="W57" s="32">
        <v>11.508430964167745</v>
      </c>
      <c r="X57" s="32">
        <v>3.3737769630979764</v>
      </c>
      <c r="Y57" s="32">
        <v>0.13723686688676257</v>
      </c>
      <c r="Z57" s="32">
        <v>7.6835559463378666E-2</v>
      </c>
      <c r="AA57" s="32" t="s">
        <v>49</v>
      </c>
      <c r="AB57" s="32">
        <f t="shared" si="2"/>
        <v>100.00000000000001</v>
      </c>
      <c r="AC57" s="32">
        <v>64.991690268939067</v>
      </c>
      <c r="AD57" s="32">
        <v>65.338705484209356</v>
      </c>
      <c r="AE57" s="33">
        <v>259.875</v>
      </c>
      <c r="AF57" s="33">
        <v>316.42501999999996</v>
      </c>
      <c r="AG57" s="32" t="s">
        <v>49</v>
      </c>
      <c r="AH57" s="33">
        <v>71.218620000000001</v>
      </c>
      <c r="AI57" s="33">
        <v>18.466699999999999</v>
      </c>
      <c r="AJ57" s="33">
        <v>32.513400000000004</v>
      </c>
      <c r="AK57" s="33">
        <v>158.63249999999999</v>
      </c>
      <c r="AL57" s="32">
        <f>'[2]Table GT3A_F_T1 &amp; T2 combined'!Q52</f>
        <v>1.514</v>
      </c>
      <c r="AM57" s="32">
        <f>'[2]Table GT3A_F_T1 &amp; T2 combined'!AK52</f>
        <v>4.3999999999999997E-2</v>
      </c>
      <c r="AN57" s="32">
        <f>'[2]Table GT3A_F_T1 &amp; T2 combined'!AL52</f>
        <v>1.9475682446941498</v>
      </c>
      <c r="AO57" s="32">
        <f>'[2]Table GT3A_F_T1 &amp; T2 combined'!AM52</f>
        <v>0</v>
      </c>
      <c r="AP57" s="32">
        <f>'[2]Table GT3A_F_T1 &amp; T2 combined'!AO52</f>
        <v>7.0000000000000001E-3</v>
      </c>
      <c r="AQ57" s="32">
        <f>'[2]Table GT3A_F_T1 &amp; T2 combined'!AP52</f>
        <v>4.4999999999999998E-2</v>
      </c>
      <c r="AR57" s="33">
        <v>37</v>
      </c>
      <c r="AS57" s="33">
        <v>33</v>
      </c>
      <c r="AT57" s="33" t="s">
        <v>50</v>
      </c>
      <c r="AU57" s="33">
        <v>35</v>
      </c>
      <c r="AV57" s="33">
        <v>72</v>
      </c>
      <c r="AW57" s="33" t="s">
        <v>50</v>
      </c>
      <c r="AX57" s="33" t="s">
        <v>50</v>
      </c>
    </row>
    <row r="58" spans="1:50" ht="15" customHeight="1">
      <c r="A58" s="28" t="s">
        <v>134</v>
      </c>
      <c r="B58" s="29" t="s">
        <v>63</v>
      </c>
      <c r="C58" s="3" t="s">
        <v>47</v>
      </c>
      <c r="D58" s="3">
        <v>97</v>
      </c>
      <c r="E58" s="3">
        <v>1</v>
      </c>
      <c r="F58" s="3">
        <v>41</v>
      </c>
      <c r="G58" s="3">
        <f t="shared" si="1"/>
        <v>46</v>
      </c>
      <c r="H58" s="30">
        <v>239.60999999999999</v>
      </c>
      <c r="I58" s="31">
        <v>239.60999999999999</v>
      </c>
      <c r="J58" s="3">
        <v>170</v>
      </c>
      <c r="K58" s="4" t="s">
        <v>64</v>
      </c>
      <c r="L58" s="3" t="str">
        <f t="shared" si="0"/>
        <v>Y</v>
      </c>
      <c r="M58" s="3" t="s">
        <v>28</v>
      </c>
      <c r="N58" s="3" t="s">
        <v>28</v>
      </c>
      <c r="O58" s="3" t="s">
        <v>28</v>
      </c>
      <c r="P58" s="3" t="s">
        <v>28</v>
      </c>
      <c r="Q58" s="32">
        <v>51.578130708383455</v>
      </c>
      <c r="R58" s="32">
        <v>1.8348925130638603</v>
      </c>
      <c r="S58" s="32">
        <v>15.496016189745129</v>
      </c>
      <c r="T58" s="32">
        <v>12.037633768590091</v>
      </c>
      <c r="U58" s="32">
        <v>0.15136837006539117</v>
      </c>
      <c r="V58" s="32">
        <v>5.6257722352438941</v>
      </c>
      <c r="W58" s="32">
        <v>8.6367200167480132</v>
      </c>
      <c r="X58" s="32">
        <v>4.3901958450152092</v>
      </c>
      <c r="Y58" s="32">
        <v>5.3466386985809349E-2</v>
      </c>
      <c r="Z58" s="32">
        <v>0.17420355422613598</v>
      </c>
      <c r="AA58" s="32">
        <v>2.189106610629319E-2</v>
      </c>
      <c r="AB58" s="32">
        <f t="shared" si="2"/>
        <v>100.0002906541733</v>
      </c>
      <c r="AC58" s="32">
        <v>48.07406342639613</v>
      </c>
      <c r="AD58" s="32">
        <v>52.087859970415337</v>
      </c>
      <c r="AE58" s="33">
        <v>329.68</v>
      </c>
      <c r="AF58" s="33">
        <v>149</v>
      </c>
      <c r="AG58" s="33">
        <v>7.7000000000000011</v>
      </c>
      <c r="AH58" s="33">
        <v>55</v>
      </c>
      <c r="AI58" s="33">
        <v>8</v>
      </c>
      <c r="AJ58" s="33">
        <v>32.96</v>
      </c>
      <c r="AK58" s="33">
        <v>93</v>
      </c>
      <c r="AL58" s="32">
        <f>'[2]Table GT3A_F_T1 &amp; T2 combined'!Q53</f>
        <v>2.0880000000000001</v>
      </c>
      <c r="AM58" s="32">
        <f>'[2]Table GT3A_F_T1 &amp; T2 combined'!AK53</f>
        <v>8.3000000000000004E-2</v>
      </c>
      <c r="AN58" s="32">
        <f>'[2]Table GT3A_F_T1 &amp; T2 combined'!AL53</f>
        <v>2.8553591781568866</v>
      </c>
      <c r="AO58" s="32">
        <f>'[2]Table GT3A_F_T1 &amp; T2 combined'!AM53</f>
        <v>0</v>
      </c>
      <c r="AP58" s="32">
        <f>'[2]Table GT3A_F_T1 &amp; T2 combined'!AO53</f>
        <v>1.4E-2</v>
      </c>
      <c r="AQ58" s="32">
        <f>'[2]Table GT3A_F_T1 &amp; T2 combined'!AP53</f>
        <v>7.1999999999999995E-2</v>
      </c>
      <c r="AR58" s="33">
        <v>26</v>
      </c>
      <c r="AS58" s="33">
        <v>31</v>
      </c>
      <c r="AT58" s="33" t="s">
        <v>50</v>
      </c>
      <c r="AU58" s="33">
        <v>50</v>
      </c>
      <c r="AV58" s="33">
        <v>123</v>
      </c>
      <c r="AW58" s="33">
        <v>7</v>
      </c>
      <c r="AX58" s="33" t="s">
        <v>50</v>
      </c>
    </row>
    <row r="59" spans="1:50" ht="15" customHeight="1">
      <c r="A59" s="28" t="s">
        <v>135</v>
      </c>
      <c r="B59" s="29" t="s">
        <v>46</v>
      </c>
      <c r="C59" s="3" t="s">
        <v>47</v>
      </c>
      <c r="D59" s="3">
        <v>97</v>
      </c>
      <c r="E59" s="3">
        <v>3</v>
      </c>
      <c r="F59" s="3">
        <v>78</v>
      </c>
      <c r="G59" s="3">
        <v>85</v>
      </c>
      <c r="H59" s="30">
        <v>241.72499999999999</v>
      </c>
      <c r="I59" s="31">
        <v>241.72499999999999</v>
      </c>
      <c r="J59" s="3">
        <v>171</v>
      </c>
      <c r="K59" s="4" t="s">
        <v>94</v>
      </c>
      <c r="L59" s="3" t="str">
        <f t="shared" si="0"/>
        <v/>
      </c>
      <c r="M59" s="3" t="s">
        <v>28</v>
      </c>
      <c r="N59" s="3" t="s">
        <v>28</v>
      </c>
      <c r="O59" s="3" t="s">
        <v>28</v>
      </c>
      <c r="P59" s="3" t="s">
        <v>28</v>
      </c>
      <c r="Q59" s="32">
        <v>49.152208064545846</v>
      </c>
      <c r="R59" s="32">
        <v>0.6605102432748502</v>
      </c>
      <c r="S59" s="32">
        <v>18.555942750542457</v>
      </c>
      <c r="T59" s="32">
        <v>7.3247342714523125</v>
      </c>
      <c r="U59" s="32">
        <v>0.11651785330386526</v>
      </c>
      <c r="V59" s="32">
        <v>7.7164563279342877</v>
      </c>
      <c r="W59" s="32">
        <v>13.82364576024815</v>
      </c>
      <c r="X59" s="32">
        <v>2.487741678884178</v>
      </c>
      <c r="Y59" s="32">
        <v>0.10107873419459446</v>
      </c>
      <c r="Z59" s="32">
        <v>6.1164315619453957E-2</v>
      </c>
      <c r="AA59" s="32" t="s">
        <v>49</v>
      </c>
      <c r="AB59" s="32">
        <f t="shared" si="2"/>
        <v>100</v>
      </c>
      <c r="AC59" s="32">
        <v>67.605538084757271</v>
      </c>
      <c r="AD59" s="32">
        <v>75.434453270290788</v>
      </c>
      <c r="AE59" s="33">
        <v>196.10359999999997</v>
      </c>
      <c r="AF59" s="33">
        <v>452.98374000000001</v>
      </c>
      <c r="AG59" s="32" t="s">
        <v>49</v>
      </c>
      <c r="AH59" s="33">
        <v>104.82212</v>
      </c>
      <c r="AI59" s="33">
        <v>5.0428999999999995</v>
      </c>
      <c r="AJ59" s="33">
        <v>25.831</v>
      </c>
      <c r="AK59" s="33">
        <v>159.60839999999999</v>
      </c>
      <c r="AL59" s="32">
        <f>'[2]Table GT3A_F_T1 &amp; T2 combined'!Q54</f>
        <v>1.244</v>
      </c>
      <c r="AM59" s="32">
        <f>'[2]Table GT3A_F_T1 &amp; T2 combined'!AK54</f>
        <v>1.9E-2</v>
      </c>
      <c r="AN59" s="32">
        <f>'[2]Table GT3A_F_T1 &amp; T2 combined'!AL54</f>
        <v>1.6757784489252001</v>
      </c>
      <c r="AO59" s="32">
        <f>'[2]Table GT3A_F_T1 &amp; T2 combined'!AM54</f>
        <v>0</v>
      </c>
      <c r="AP59" s="32">
        <f>'[2]Table GT3A_F_T1 &amp; T2 combined'!AO54</f>
        <v>0</v>
      </c>
      <c r="AQ59" s="32">
        <f>'[2]Table GT3A_F_T1 &amp; T2 combined'!AP54</f>
        <v>0.04</v>
      </c>
      <c r="AR59" s="33">
        <v>45</v>
      </c>
      <c r="AS59" s="33" t="s">
        <v>50</v>
      </c>
      <c r="AT59" s="33" t="s">
        <v>50</v>
      </c>
      <c r="AU59" s="33">
        <v>18</v>
      </c>
      <c r="AV59" s="33">
        <v>39</v>
      </c>
      <c r="AW59" s="33" t="s">
        <v>50</v>
      </c>
      <c r="AX59" s="33" t="s">
        <v>50</v>
      </c>
    </row>
    <row r="60" spans="1:50" ht="15" customHeight="1">
      <c r="A60" s="28" t="s">
        <v>136</v>
      </c>
      <c r="B60" s="29" t="s">
        <v>46</v>
      </c>
      <c r="C60" s="3" t="s">
        <v>47</v>
      </c>
      <c r="D60" s="3">
        <v>99</v>
      </c>
      <c r="E60" s="3">
        <v>2</v>
      </c>
      <c r="F60" s="3">
        <v>69</v>
      </c>
      <c r="G60" s="3">
        <f t="shared" si="1"/>
        <v>74</v>
      </c>
      <c r="H60" s="30">
        <v>246.55499999999998</v>
      </c>
      <c r="I60" s="31">
        <v>246.53060556464811</v>
      </c>
      <c r="J60" s="3">
        <v>174</v>
      </c>
      <c r="K60" s="4" t="s">
        <v>133</v>
      </c>
      <c r="L60" s="3" t="str">
        <f t="shared" si="0"/>
        <v/>
      </c>
      <c r="M60" s="3" t="s">
        <v>28</v>
      </c>
      <c r="N60" s="3" t="s">
        <v>28</v>
      </c>
      <c r="O60" s="3" t="s">
        <v>28</v>
      </c>
      <c r="P60" s="3" t="s">
        <v>28</v>
      </c>
      <c r="Q60" s="32">
        <v>50.457194009428406</v>
      </c>
      <c r="R60" s="32">
        <v>1.1248171215706821</v>
      </c>
      <c r="S60" s="32">
        <v>15.618315765620531</v>
      </c>
      <c r="T60" s="32">
        <v>9.7012940385589381</v>
      </c>
      <c r="U60" s="32">
        <v>0.17211762961727739</v>
      </c>
      <c r="V60" s="32">
        <v>7.856157567504872</v>
      </c>
      <c r="W60" s="32">
        <v>11.543331792347953</v>
      </c>
      <c r="X60" s="32">
        <v>3.2609365463173532</v>
      </c>
      <c r="Y60" s="32">
        <v>0.14969111807178456</v>
      </c>
      <c r="Z60" s="32">
        <v>0.11614441096220632</v>
      </c>
      <c r="AA60" s="32" t="s">
        <v>49</v>
      </c>
      <c r="AB60" s="32">
        <f t="shared" si="2"/>
        <v>100</v>
      </c>
      <c r="AC60" s="32">
        <v>61.60089891372661</v>
      </c>
      <c r="AD60" s="32">
        <v>66.172870575042495</v>
      </c>
      <c r="AE60" s="33">
        <v>240.4325</v>
      </c>
      <c r="AF60" s="33">
        <v>289.99430000000001</v>
      </c>
      <c r="AG60" s="32" t="s">
        <v>49</v>
      </c>
      <c r="AH60" s="33">
        <v>95.221119999999999</v>
      </c>
      <c r="AI60" s="33">
        <v>8.1407000000000007</v>
      </c>
      <c r="AJ60" s="33">
        <v>36.689900000000002</v>
      </c>
      <c r="AK60" s="33">
        <v>148.87350000000001</v>
      </c>
      <c r="AL60" s="32">
        <f>'[2]Table GT3A_F_T1 &amp; T2 combined'!Q55</f>
        <v>0.99</v>
      </c>
      <c r="AM60" s="32">
        <f>'[2]Table GT3A_F_T1 &amp; T2 combined'!AK55</f>
        <v>4.2999999999999997E-2</v>
      </c>
      <c r="AN60" s="32">
        <f>'[2]Table GT3A_F_T1 &amp; T2 combined'!AL55</f>
        <v>1.5383637192235455</v>
      </c>
      <c r="AO60" s="32">
        <f>'[2]Table GT3A_F_T1 &amp; T2 combined'!AM55</f>
        <v>0</v>
      </c>
      <c r="AP60" s="32">
        <f>'[2]Table GT3A_F_T1 &amp; T2 combined'!AO55</f>
        <v>5.0000000000000001E-3</v>
      </c>
      <c r="AQ60" s="32">
        <f>'[2]Table GT3A_F_T1 &amp; T2 combined'!AP55</f>
        <v>5.8999999999999997E-2</v>
      </c>
      <c r="AR60" s="33">
        <v>37</v>
      </c>
      <c r="AS60" s="33" t="s">
        <v>50</v>
      </c>
      <c r="AT60" s="33" t="s">
        <v>50</v>
      </c>
      <c r="AU60" s="33">
        <v>29</v>
      </c>
      <c r="AV60" s="33">
        <v>65</v>
      </c>
      <c r="AW60" s="33" t="s">
        <v>50</v>
      </c>
      <c r="AX60" s="33" t="s">
        <v>50</v>
      </c>
    </row>
    <row r="61" spans="1:50" ht="15" customHeight="1">
      <c r="A61" s="28" t="s">
        <v>137</v>
      </c>
      <c r="B61" s="29" t="s">
        <v>46</v>
      </c>
      <c r="C61" s="3" t="s">
        <v>47</v>
      </c>
      <c r="D61" s="3">
        <v>100</v>
      </c>
      <c r="E61" s="3">
        <v>1</v>
      </c>
      <c r="F61" s="3">
        <v>76</v>
      </c>
      <c r="G61" s="3">
        <f t="shared" si="1"/>
        <v>81</v>
      </c>
      <c r="H61" s="30">
        <v>248.95999999999998</v>
      </c>
      <c r="I61" s="31">
        <v>248.90588235294115</v>
      </c>
      <c r="J61" s="3">
        <v>175</v>
      </c>
      <c r="K61" s="4" t="s">
        <v>138</v>
      </c>
      <c r="L61" s="3" t="str">
        <f t="shared" si="0"/>
        <v/>
      </c>
      <c r="M61" s="3" t="s">
        <v>28</v>
      </c>
      <c r="N61" s="3" t="s">
        <v>28</v>
      </c>
      <c r="O61" s="3" t="s">
        <v>28</v>
      </c>
      <c r="P61" s="3" t="s">
        <v>28</v>
      </c>
      <c r="Q61" s="32">
        <v>41.602881696437535</v>
      </c>
      <c r="R61" s="32">
        <v>1.3947934726643649</v>
      </c>
      <c r="S61" s="32">
        <v>22.867442084346404</v>
      </c>
      <c r="T61" s="32">
        <v>11.607538430069344</v>
      </c>
      <c r="U61" s="32">
        <v>0.12499971125367373</v>
      </c>
      <c r="V61" s="32">
        <v>2.3430234162632466</v>
      </c>
      <c r="W61" s="32">
        <v>17.912351859392157</v>
      </c>
      <c r="X61" s="32">
        <v>1.6437368696172241</v>
      </c>
      <c r="Y61" s="32" t="s">
        <v>74</v>
      </c>
      <c r="Z61" s="32">
        <v>0.51086965132237794</v>
      </c>
      <c r="AA61" s="32" t="s">
        <v>49</v>
      </c>
      <c r="AB61" s="32">
        <f t="shared" si="2"/>
        <v>100.00763719136634</v>
      </c>
      <c r="AC61" s="32">
        <v>28.564943333501674</v>
      </c>
      <c r="AD61" s="32">
        <v>85.759199437810892</v>
      </c>
      <c r="AE61" s="33">
        <v>180.5496</v>
      </c>
      <c r="AF61" s="36" t="s">
        <v>57</v>
      </c>
      <c r="AG61" s="32" t="s">
        <v>49</v>
      </c>
      <c r="AH61" s="33">
        <v>5.9318200000000001</v>
      </c>
      <c r="AI61" s="32" t="s">
        <v>57</v>
      </c>
      <c r="AJ61" s="33">
        <v>34.184000000000005</v>
      </c>
      <c r="AK61" s="33">
        <v>517.76369999999997</v>
      </c>
      <c r="AL61" s="32">
        <f>'[2]Table GT3A_F_T1 &amp; T2 combined'!Q56</f>
        <v>2.867</v>
      </c>
      <c r="AM61" s="32">
        <f>'[2]Table GT3A_F_T1 &amp; T2 combined'!AK56</f>
        <v>2.1000000000000001E-2</v>
      </c>
      <c r="AN61" s="32">
        <f>'[2]Table GT3A_F_T1 &amp; T2 combined'!AL56</f>
        <v>2.8340730512794239</v>
      </c>
      <c r="AO61" s="32">
        <f>'[2]Table GT3A_F_T1 &amp; T2 combined'!AM56</f>
        <v>4.0000000000000001E-3</v>
      </c>
      <c r="AP61" s="32">
        <f>'[2]Table GT3A_F_T1 &amp; T2 combined'!AO56</f>
        <v>2E-3</v>
      </c>
      <c r="AQ61" s="32">
        <f>'[2]Table GT3A_F_T1 &amp; T2 combined'!AP56</f>
        <v>0.03</v>
      </c>
      <c r="AR61" s="33">
        <v>58</v>
      </c>
      <c r="AS61" s="33">
        <v>35</v>
      </c>
      <c r="AT61" s="33" t="s">
        <v>50</v>
      </c>
      <c r="AU61" s="33">
        <v>80</v>
      </c>
      <c r="AV61" s="33">
        <v>202</v>
      </c>
      <c r="AW61" s="33">
        <v>9</v>
      </c>
      <c r="AX61" s="33" t="s">
        <v>50</v>
      </c>
    </row>
    <row r="62" spans="1:50" ht="15" customHeight="1">
      <c r="A62" s="28" t="s">
        <v>139</v>
      </c>
      <c r="B62" s="29" t="s">
        <v>46</v>
      </c>
      <c r="C62" s="3" t="s">
        <v>47</v>
      </c>
      <c r="D62" s="3">
        <v>101</v>
      </c>
      <c r="E62" s="3">
        <v>3</v>
      </c>
      <c r="F62" s="3">
        <v>1</v>
      </c>
      <c r="G62" s="3">
        <f>F62+8</f>
        <v>9</v>
      </c>
      <c r="H62" s="30">
        <v>252.85499999999999</v>
      </c>
      <c r="I62" s="31">
        <v>252.82158908507219</v>
      </c>
      <c r="J62" s="3">
        <v>176</v>
      </c>
      <c r="K62" s="4" t="s">
        <v>94</v>
      </c>
      <c r="L62" s="3" t="str">
        <f t="shared" si="0"/>
        <v/>
      </c>
      <c r="M62" s="3" t="s">
        <v>28</v>
      </c>
      <c r="N62" s="3" t="s">
        <v>28</v>
      </c>
      <c r="O62" s="3" t="s">
        <v>28</v>
      </c>
      <c r="P62" s="3" t="s">
        <v>28</v>
      </c>
      <c r="Q62" s="32">
        <v>51.469548646665402</v>
      </c>
      <c r="R62" s="32">
        <v>2.4495931556111588</v>
      </c>
      <c r="S62" s="32">
        <v>16.426047862630831</v>
      </c>
      <c r="T62" s="32">
        <v>11.576410421434794</v>
      </c>
      <c r="U62" s="32">
        <v>0.15215286263039812</v>
      </c>
      <c r="V62" s="32">
        <v>4.3996212772015211</v>
      </c>
      <c r="W62" s="32">
        <v>7.7253442836217303</v>
      </c>
      <c r="X62" s="32">
        <v>5.2498563812253698</v>
      </c>
      <c r="Y62" s="32">
        <v>0.32175900139682917</v>
      </c>
      <c r="Z62" s="32">
        <v>0.22966610758196668</v>
      </c>
      <c r="AA62" s="32" t="s">
        <v>49</v>
      </c>
      <c r="AB62" s="32">
        <f t="shared" si="2"/>
        <v>100</v>
      </c>
      <c r="AC62" s="32">
        <v>42.951090788529797</v>
      </c>
      <c r="AD62" s="32">
        <v>44.84883180024103</v>
      </c>
      <c r="AE62" s="33">
        <v>399.86099999999999</v>
      </c>
      <c r="AF62" s="33">
        <v>26.78838</v>
      </c>
      <c r="AG62" s="32" t="s">
        <v>49</v>
      </c>
      <c r="AH62" s="33">
        <v>15.532819999999999</v>
      </c>
      <c r="AI62" s="33">
        <v>7.1080999999999994</v>
      </c>
      <c r="AJ62" s="33">
        <v>35.019300000000001</v>
      </c>
      <c r="AK62" s="33">
        <v>187.90950000000001</v>
      </c>
      <c r="AL62" s="32">
        <f>'[2]Table GT3A_F_T1 &amp; T2 combined'!Q57</f>
        <v>2.133</v>
      </c>
      <c r="AM62" s="32">
        <f>'[2]Table GT3A_F_T1 &amp; T2 combined'!AK57</f>
        <v>1.0999999999999999E-2</v>
      </c>
      <c r="AN62" s="32">
        <f>'[2]Table GT3A_F_T1 &amp; T2 combined'!AL57</f>
        <v>2.875254513048815</v>
      </c>
      <c r="AO62" s="32">
        <f>'[2]Table GT3A_F_T1 &amp; T2 combined'!AM57</f>
        <v>0</v>
      </c>
      <c r="AP62" s="32">
        <f>'[2]Table GT3A_F_T1 &amp; T2 combined'!AO57</f>
        <v>-1E-3</v>
      </c>
      <c r="AQ62" s="32">
        <f>'[2]Table GT3A_F_T1 &amp; T2 combined'!AP57</f>
        <v>3.2000000000000001E-2</v>
      </c>
      <c r="AR62" s="33">
        <v>23</v>
      </c>
      <c r="AS62" s="33" t="s">
        <v>50</v>
      </c>
      <c r="AT62" s="33" t="s">
        <v>50</v>
      </c>
      <c r="AU62" s="33">
        <v>45</v>
      </c>
      <c r="AV62" s="33">
        <v>121</v>
      </c>
      <c r="AW62" s="33" t="s">
        <v>50</v>
      </c>
      <c r="AX62" s="33">
        <v>94</v>
      </c>
    </row>
    <row r="63" spans="1:50" ht="15" customHeight="1">
      <c r="A63" s="28" t="s">
        <v>140</v>
      </c>
      <c r="B63" s="29" t="s">
        <v>46</v>
      </c>
      <c r="C63" s="3" t="s">
        <v>47</v>
      </c>
      <c r="D63" s="3">
        <v>105</v>
      </c>
      <c r="E63" s="3">
        <v>2</v>
      </c>
      <c r="F63" s="3">
        <v>14</v>
      </c>
      <c r="G63" s="3">
        <f t="shared" ref="G63:G88" si="3">F63+8</f>
        <v>22</v>
      </c>
      <c r="H63" s="30">
        <v>258.33999999999997</v>
      </c>
      <c r="I63" s="31">
        <v>258.33999999999997</v>
      </c>
      <c r="J63" s="3">
        <v>177</v>
      </c>
      <c r="K63" s="4" t="s">
        <v>133</v>
      </c>
      <c r="L63" s="3" t="str">
        <f t="shared" si="0"/>
        <v/>
      </c>
      <c r="M63" s="3" t="s">
        <v>28</v>
      </c>
      <c r="N63" s="3" t="s">
        <v>28</v>
      </c>
      <c r="O63" s="3" t="s">
        <v>28</v>
      </c>
      <c r="P63" s="3" t="s">
        <v>28</v>
      </c>
      <c r="Q63" s="32">
        <v>49.043135673398503</v>
      </c>
      <c r="R63" s="32">
        <v>1.0645597613411542</v>
      </c>
      <c r="S63" s="32">
        <v>16.479454930956511</v>
      </c>
      <c r="T63" s="32">
        <v>9.8483232115031942</v>
      </c>
      <c r="U63" s="32">
        <v>0.17547019964282939</v>
      </c>
      <c r="V63" s="32">
        <v>8.4709725020801194</v>
      </c>
      <c r="W63" s="32">
        <v>12.353860117842514</v>
      </c>
      <c r="X63" s="32">
        <v>2.3889758803262495</v>
      </c>
      <c r="Y63" s="32">
        <v>6.8475814485429262E-2</v>
      </c>
      <c r="Z63" s="32">
        <v>0.10677190842350442</v>
      </c>
      <c r="AA63" s="32" t="s">
        <v>49</v>
      </c>
      <c r="AB63" s="32">
        <f t="shared" si="2"/>
        <v>100.00000000000001</v>
      </c>
      <c r="AC63" s="32">
        <v>63.017046499650284</v>
      </c>
      <c r="AD63" s="32">
        <v>74.077830705976282</v>
      </c>
      <c r="AE63" s="33">
        <v>240.4325</v>
      </c>
      <c r="AF63" s="33">
        <v>308.71605999999997</v>
      </c>
      <c r="AG63" s="32" t="s">
        <v>49</v>
      </c>
      <c r="AH63" s="33">
        <v>105.78222</v>
      </c>
      <c r="AI63" s="33">
        <v>6.075499999999999</v>
      </c>
      <c r="AJ63" s="33">
        <v>33.348700000000001</v>
      </c>
      <c r="AK63" s="33">
        <v>169.3674</v>
      </c>
      <c r="AL63" s="32">
        <f>'[2]Table GT3A_F_T1 &amp; T2 combined'!Q58</f>
        <v>1.73</v>
      </c>
      <c r="AM63" s="32">
        <f>'[2]Table GT3A_F_T1 &amp; T2 combined'!AK58</f>
        <v>4.9000000000000002E-2</v>
      </c>
      <c r="AN63" s="32">
        <f>'[2]Table GT3A_F_T1 &amp; T2 combined'!AL58</f>
        <v>2.162640109478438</v>
      </c>
      <c r="AO63" s="32">
        <f>'[2]Table GT3A_F_T1 &amp; T2 combined'!AM58</f>
        <v>0</v>
      </c>
      <c r="AP63" s="32">
        <f>'[2]Table GT3A_F_T1 &amp; T2 combined'!AO58</f>
        <v>7.0000000000000001E-3</v>
      </c>
      <c r="AQ63" s="32">
        <f>'[2]Table GT3A_F_T1 &amp; T2 combined'!AP58</f>
        <v>5.5E-2</v>
      </c>
      <c r="AR63" s="33">
        <v>41</v>
      </c>
      <c r="AS63" s="33" t="s">
        <v>50</v>
      </c>
      <c r="AT63" s="33" t="s">
        <v>50</v>
      </c>
      <c r="AU63" s="33">
        <v>27</v>
      </c>
      <c r="AV63" s="33">
        <v>64</v>
      </c>
      <c r="AW63" s="33" t="s">
        <v>50</v>
      </c>
      <c r="AX63" s="33" t="s">
        <v>50</v>
      </c>
    </row>
    <row r="64" spans="1:50" ht="15" customHeight="1">
      <c r="A64" s="28" t="s">
        <v>141</v>
      </c>
      <c r="B64" s="29" t="s">
        <v>63</v>
      </c>
      <c r="C64" s="3" t="s">
        <v>47</v>
      </c>
      <c r="D64" s="3">
        <v>106</v>
      </c>
      <c r="E64" s="3">
        <v>2</v>
      </c>
      <c r="F64" s="3">
        <v>13</v>
      </c>
      <c r="G64" s="3">
        <v>18</v>
      </c>
      <c r="H64" s="30">
        <v>259.59000000000003</v>
      </c>
      <c r="I64" s="31">
        <v>259.57977346278318</v>
      </c>
      <c r="J64" s="3">
        <v>178</v>
      </c>
      <c r="K64" s="4" t="s">
        <v>64</v>
      </c>
      <c r="L64" s="3" t="str">
        <f t="shared" si="0"/>
        <v>Y</v>
      </c>
      <c r="M64" s="3" t="s">
        <v>28</v>
      </c>
      <c r="N64" s="3" t="s">
        <v>28</v>
      </c>
      <c r="O64" s="3" t="s">
        <v>28</v>
      </c>
      <c r="P64" s="3" t="s">
        <v>28</v>
      </c>
      <c r="Q64" s="32">
        <v>49.126388510154747</v>
      </c>
      <c r="R64" s="32">
        <v>1.1247078147033267</v>
      </c>
      <c r="S64" s="32">
        <v>16.934279927042542</v>
      </c>
      <c r="T64" s="32">
        <v>7.484612193318176</v>
      </c>
      <c r="U64" s="32">
        <v>0.13337337010208319</v>
      </c>
      <c r="V64" s="32">
        <v>7.0856592326309578</v>
      </c>
      <c r="W64" s="32">
        <v>14.939515123606453</v>
      </c>
      <c r="X64" s="32">
        <v>3.0154901975347683</v>
      </c>
      <c r="Y64" s="32">
        <v>9.5175746206498504E-2</v>
      </c>
      <c r="Z64" s="32">
        <v>6.072262105798213E-2</v>
      </c>
      <c r="AA64" s="32">
        <v>0</v>
      </c>
      <c r="AB64" s="32">
        <f t="shared" si="2"/>
        <v>99.999924736357528</v>
      </c>
      <c r="AC64" s="32">
        <v>65.222361683764603</v>
      </c>
      <c r="AD64" s="32">
        <v>73.24642370178826</v>
      </c>
      <c r="AE64" s="33">
        <v>298.48</v>
      </c>
      <c r="AF64" s="33">
        <v>78</v>
      </c>
      <c r="AG64" s="33">
        <v>46.2</v>
      </c>
      <c r="AH64" s="33">
        <v>48</v>
      </c>
      <c r="AI64" s="33">
        <v>2</v>
      </c>
      <c r="AJ64" s="33">
        <v>25.75</v>
      </c>
      <c r="AK64" s="33">
        <v>317</v>
      </c>
      <c r="AL64" s="32">
        <f>'[2]Table GT3A_F_T1 &amp; T2 combined'!Q59</f>
        <v>5.2060000000000004</v>
      </c>
      <c r="AM64" s="32">
        <f>'[2]Table GT3A_F_T1 &amp; T2 combined'!AK59</f>
        <v>0.14199999999999999</v>
      </c>
      <c r="AN64" s="32">
        <f>'[2]Table GT3A_F_T1 &amp; T2 combined'!AL59</f>
        <v>5.7999778995124469</v>
      </c>
      <c r="AO64" s="32">
        <f>'[2]Table GT3A_F_T1 &amp; T2 combined'!AM59</f>
        <v>1.6E-2</v>
      </c>
      <c r="AP64" s="32">
        <f>'[2]Table GT3A_F_T1 &amp; T2 combined'!AO59</f>
        <v>1.7999999999999999E-2</v>
      </c>
      <c r="AQ64" s="32">
        <f>'[2]Table GT3A_F_T1 &amp; T2 combined'!AP59</f>
        <v>0.17199999999999999</v>
      </c>
      <c r="AR64" s="33">
        <v>47</v>
      </c>
      <c r="AS64" s="33" t="s">
        <v>50</v>
      </c>
      <c r="AT64" s="33" t="s">
        <v>50</v>
      </c>
      <c r="AU64" s="33">
        <v>23</v>
      </c>
      <c r="AV64" s="33">
        <v>55</v>
      </c>
      <c r="AW64" s="33">
        <v>6</v>
      </c>
      <c r="AX64" s="33" t="s">
        <v>50</v>
      </c>
    </row>
    <row r="65" spans="1:50" ht="15" customHeight="1">
      <c r="A65" s="28" t="s">
        <v>142</v>
      </c>
      <c r="B65" s="29" t="s">
        <v>46</v>
      </c>
      <c r="C65" s="3" t="s">
        <v>47</v>
      </c>
      <c r="D65" s="3">
        <v>107</v>
      </c>
      <c r="E65" s="3">
        <v>4</v>
      </c>
      <c r="F65" s="3">
        <v>3</v>
      </c>
      <c r="G65" s="3">
        <v>13</v>
      </c>
      <c r="H65" s="30">
        <v>264.30999999999995</v>
      </c>
      <c r="I65" s="31">
        <v>264.27102362204727</v>
      </c>
      <c r="J65" s="3">
        <v>178</v>
      </c>
      <c r="K65" s="4" t="s">
        <v>143</v>
      </c>
      <c r="L65" s="3" t="str">
        <f t="shared" si="0"/>
        <v/>
      </c>
      <c r="M65" s="3" t="s">
        <v>28</v>
      </c>
      <c r="N65" s="3" t="s">
        <v>28</v>
      </c>
      <c r="O65" s="3" t="s">
        <v>28</v>
      </c>
      <c r="P65" s="3" t="s">
        <v>28</v>
      </c>
      <c r="Q65" s="32">
        <v>48.752432669304248</v>
      </c>
      <c r="R65" s="32">
        <v>0.62582648572640809</v>
      </c>
      <c r="S65" s="32">
        <v>18.335706049723054</v>
      </c>
      <c r="T65" s="32">
        <v>7.887428016674229</v>
      </c>
      <c r="U65" s="32">
        <v>0.13490062726287005</v>
      </c>
      <c r="V65" s="32">
        <v>7.8790531759644153</v>
      </c>
      <c r="W65" s="32">
        <v>14.135405778526927</v>
      </c>
      <c r="X65" s="32">
        <v>2.13613469306563</v>
      </c>
      <c r="Y65" s="32">
        <v>5.3061646270743862E-2</v>
      </c>
      <c r="Z65" s="32">
        <v>6.0050857481468517E-2</v>
      </c>
      <c r="AA65" s="32" t="s">
        <v>49</v>
      </c>
      <c r="AB65" s="32">
        <f t="shared" si="2"/>
        <v>100</v>
      </c>
      <c r="AC65" s="32">
        <v>66.43057439226331</v>
      </c>
      <c r="AD65" s="32">
        <v>78.526198742325263</v>
      </c>
      <c r="AE65" s="33">
        <v>195.32589999999999</v>
      </c>
      <c r="AF65" s="33">
        <v>183.17014</v>
      </c>
      <c r="AG65" s="32" t="s">
        <v>49</v>
      </c>
      <c r="AH65" s="33">
        <v>85.62012</v>
      </c>
      <c r="AI65" s="33">
        <v>10.2059</v>
      </c>
      <c r="AJ65" s="33">
        <v>30.0075</v>
      </c>
      <c r="AK65" s="33">
        <v>189.8613</v>
      </c>
      <c r="AL65" s="32">
        <f>'[2]Table GT3A_F_T1 &amp; T2 combined'!Q60</f>
        <v>1.5129999999999999</v>
      </c>
      <c r="AM65" s="32">
        <f>'[2]Table GT3A_F_T1 &amp; T2 combined'!AK60</f>
        <v>7.3999999999999996E-2</v>
      </c>
      <c r="AN65" s="32">
        <f>'[2]Table GT3A_F_T1 &amp; T2 combined'!AL60</f>
        <v>2.87031427791519</v>
      </c>
      <c r="AO65" s="32">
        <f>'[2]Table GT3A_F_T1 &amp; T2 combined'!AM60</f>
        <v>0</v>
      </c>
      <c r="AP65" s="32">
        <f>'[2]Table GT3A_F_T1 &amp; T2 combined'!AO60</f>
        <v>1.2E-2</v>
      </c>
      <c r="AQ65" s="32">
        <f>'[2]Table GT3A_F_T1 &amp; T2 combined'!AP60</f>
        <v>6.8000000000000005E-2</v>
      </c>
      <c r="AR65" s="33">
        <v>48</v>
      </c>
      <c r="AS65" s="33" t="s">
        <v>50</v>
      </c>
      <c r="AT65" s="33" t="s">
        <v>50</v>
      </c>
      <c r="AU65" s="33">
        <v>15</v>
      </c>
      <c r="AV65" s="33">
        <v>30</v>
      </c>
      <c r="AW65" s="33" t="s">
        <v>50</v>
      </c>
      <c r="AX65" s="33" t="s">
        <v>50</v>
      </c>
    </row>
    <row r="66" spans="1:50" ht="15" customHeight="1">
      <c r="A66" s="28" t="s">
        <v>144</v>
      </c>
      <c r="B66" s="29" t="s">
        <v>46</v>
      </c>
      <c r="C66" s="3" t="s">
        <v>47</v>
      </c>
      <c r="D66" s="3">
        <v>111</v>
      </c>
      <c r="E66" s="3">
        <v>1</v>
      </c>
      <c r="F66" s="3">
        <v>74</v>
      </c>
      <c r="G66" s="3">
        <f t="shared" si="3"/>
        <v>82</v>
      </c>
      <c r="H66" s="30">
        <v>271.74</v>
      </c>
      <c r="I66" s="31">
        <v>271.69339477726572</v>
      </c>
      <c r="J66" s="3">
        <v>184</v>
      </c>
      <c r="K66" s="4" t="s">
        <v>145</v>
      </c>
      <c r="L66" s="3" t="str">
        <f t="shared" si="0"/>
        <v/>
      </c>
      <c r="M66" s="3" t="s">
        <v>28</v>
      </c>
      <c r="N66" s="3" t="s">
        <v>28</v>
      </c>
      <c r="O66" s="3" t="s">
        <v>28</v>
      </c>
      <c r="P66" s="3" t="s">
        <v>28</v>
      </c>
      <c r="Q66" s="32">
        <v>50.574694878043729</v>
      </c>
      <c r="R66" s="32">
        <v>0.8079046007205507</v>
      </c>
      <c r="S66" s="32">
        <v>18.0100540546186</v>
      </c>
      <c r="T66" s="32">
        <v>7.9264493307887367</v>
      </c>
      <c r="U66" s="32">
        <v>0.11781909485784166</v>
      </c>
      <c r="V66" s="32">
        <v>6.9658792862067722</v>
      </c>
      <c r="W66" s="32">
        <v>12.748479887317872</v>
      </c>
      <c r="X66" s="32">
        <v>2.6578300034009077</v>
      </c>
      <c r="Y66" s="32">
        <v>0.12451199248529547</v>
      </c>
      <c r="Z66" s="32">
        <v>6.6376871559687856E-2</v>
      </c>
      <c r="AA66" s="32" t="s">
        <v>49</v>
      </c>
      <c r="AB66" s="32">
        <f t="shared" si="2"/>
        <v>99.999999999999986</v>
      </c>
      <c r="AC66" s="32">
        <v>63.516108739271857</v>
      </c>
      <c r="AD66" s="32">
        <v>72.607838390248077</v>
      </c>
      <c r="AE66" s="33">
        <v>211.6576</v>
      </c>
      <c r="AF66" s="33">
        <v>306.51349999999996</v>
      </c>
      <c r="AG66" s="32" t="s">
        <v>49</v>
      </c>
      <c r="AH66" s="33">
        <v>94.261020000000002</v>
      </c>
      <c r="AI66" s="33">
        <v>17.434100000000001</v>
      </c>
      <c r="AJ66" s="33">
        <v>30.0075</v>
      </c>
      <c r="AK66" s="33">
        <v>151.80119999999999</v>
      </c>
      <c r="AL66" s="32">
        <f>'[2]Table GT3A_F_T1 &amp; T2 combined'!Q61</f>
        <v>0.63400000000000001</v>
      </c>
      <c r="AM66" s="32">
        <f>'[2]Table GT3A_F_T1 &amp; T2 combined'!AK61</f>
        <v>5.8000000000000003E-2</v>
      </c>
      <c r="AN66" s="32">
        <f>'[2]Table GT3A_F_T1 &amp; T2 combined'!AL61</f>
        <v>1.866820932642359</v>
      </c>
      <c r="AO66" s="32">
        <f>'[2]Table GT3A_F_T1 &amp; T2 combined'!AM61</f>
        <v>0</v>
      </c>
      <c r="AP66" s="32">
        <f>'[2]Table GT3A_F_T1 &amp; T2 combined'!AO61</f>
        <v>8.9999999999999993E-3</v>
      </c>
      <c r="AQ66" s="32">
        <f>'[2]Table GT3A_F_T1 &amp; T2 combined'!AP61</f>
        <v>5.8000000000000003E-2</v>
      </c>
      <c r="AR66" s="33">
        <v>42</v>
      </c>
      <c r="AS66" s="33" t="s">
        <v>50</v>
      </c>
      <c r="AT66" s="33" t="s">
        <v>50</v>
      </c>
      <c r="AU66" s="33">
        <v>23</v>
      </c>
      <c r="AV66" s="33">
        <v>42</v>
      </c>
      <c r="AW66" s="33" t="s">
        <v>50</v>
      </c>
      <c r="AX66" s="33" t="s">
        <v>50</v>
      </c>
    </row>
    <row r="67" spans="1:50" ht="15" customHeight="1">
      <c r="A67" s="28" t="s">
        <v>146</v>
      </c>
      <c r="B67" s="29" t="s">
        <v>46</v>
      </c>
      <c r="C67" s="3" t="s">
        <v>47</v>
      </c>
      <c r="D67" s="3">
        <v>112</v>
      </c>
      <c r="E67" s="3">
        <v>3</v>
      </c>
      <c r="F67" s="3">
        <v>21</v>
      </c>
      <c r="G67" s="3">
        <v>31</v>
      </c>
      <c r="H67" s="30">
        <v>275.64999999999998</v>
      </c>
      <c r="I67" s="31">
        <v>275.60787401574805</v>
      </c>
      <c r="J67" s="3">
        <v>185</v>
      </c>
      <c r="K67" s="4" t="s">
        <v>147</v>
      </c>
      <c r="L67" s="3" t="str">
        <f t="shared" si="0"/>
        <v/>
      </c>
      <c r="M67" s="3" t="s">
        <v>28</v>
      </c>
      <c r="N67" s="3" t="s">
        <v>28</v>
      </c>
      <c r="O67" s="3" t="s">
        <v>28</v>
      </c>
      <c r="P67" s="3" t="s">
        <v>28</v>
      </c>
      <c r="Q67" s="32">
        <v>54.642745413761489</v>
      </c>
      <c r="R67" s="32">
        <v>1.8996204650100206</v>
      </c>
      <c r="S67" s="32">
        <v>17.89051297564572</v>
      </c>
      <c r="T67" s="32">
        <v>6.1980511752245695</v>
      </c>
      <c r="U67" s="32">
        <v>0.11622523838803278</v>
      </c>
      <c r="V67" s="32">
        <v>3.0143589543013105</v>
      </c>
      <c r="W67" s="32">
        <v>9.864447554988077</v>
      </c>
      <c r="X67" s="32">
        <v>6.0328994220176684</v>
      </c>
      <c r="Y67" s="32">
        <v>1.8108563071458691E-2</v>
      </c>
      <c r="Z67" s="32">
        <v>0.32303023759167832</v>
      </c>
      <c r="AA67" s="32" t="s">
        <v>49</v>
      </c>
      <c r="AB67" s="32">
        <f t="shared" si="2"/>
        <v>100.00000000000001</v>
      </c>
      <c r="AC67" s="32">
        <v>49.069016126175327</v>
      </c>
      <c r="AD67" s="32">
        <v>47.467752186523136</v>
      </c>
      <c r="AE67" s="33">
        <v>263.76349999999996</v>
      </c>
      <c r="AF67" s="33">
        <v>14.674299999999999</v>
      </c>
      <c r="AG67" s="32" t="s">
        <v>49</v>
      </c>
      <c r="AH67" s="33">
        <v>16.492919999999998</v>
      </c>
      <c r="AI67" s="33">
        <v>6.075499999999999</v>
      </c>
      <c r="AJ67" s="33">
        <v>24.995699999999999</v>
      </c>
      <c r="AK67" s="33">
        <v>149.8494</v>
      </c>
      <c r="AL67" s="32">
        <f>'[2]Table GT3A_F_T1 &amp; T2 combined'!Q62</f>
        <v>0.33200000000000002</v>
      </c>
      <c r="AM67" s="32">
        <f>'[2]Table GT3A_F_T1 &amp; T2 combined'!AK62</f>
        <v>2.5000000000000001E-2</v>
      </c>
      <c r="AN67" s="32">
        <f>'[2]Table GT3A_F_T1 &amp; T2 combined'!AL62</f>
        <v>1.0818278443862741</v>
      </c>
      <c r="AO67" s="32">
        <f>'[2]Table GT3A_F_T1 &amp; T2 combined'!AM62</f>
        <v>0</v>
      </c>
      <c r="AP67" s="32">
        <f>'[2]Table GT3A_F_T1 &amp; T2 combined'!AO62</f>
        <v>0</v>
      </c>
      <c r="AQ67" s="32">
        <f>'[2]Table GT3A_F_T1 &amp; T2 combined'!AP62</f>
        <v>5.2999999999999999E-2</v>
      </c>
      <c r="AR67" s="33">
        <v>29</v>
      </c>
      <c r="AS67" s="33">
        <v>24</v>
      </c>
      <c r="AT67" s="33" t="s">
        <v>50</v>
      </c>
      <c r="AU67" s="33">
        <v>67</v>
      </c>
      <c r="AV67" s="33">
        <v>241</v>
      </c>
      <c r="AW67" s="33" t="s">
        <v>50</v>
      </c>
      <c r="AX67" s="33" t="s">
        <v>50</v>
      </c>
    </row>
    <row r="68" spans="1:50" ht="15" customHeight="1">
      <c r="A68" s="28" t="s">
        <v>148</v>
      </c>
      <c r="B68" s="29" t="s">
        <v>63</v>
      </c>
      <c r="C68" s="3" t="s">
        <v>47</v>
      </c>
      <c r="D68" s="3">
        <v>113</v>
      </c>
      <c r="E68" s="3">
        <v>4</v>
      </c>
      <c r="F68" s="3">
        <v>0</v>
      </c>
      <c r="G68" s="3">
        <v>5</v>
      </c>
      <c r="H68" s="30">
        <v>279.43</v>
      </c>
      <c r="I68" s="31">
        <v>279.4228455284553</v>
      </c>
      <c r="J68" s="3">
        <v>186</v>
      </c>
      <c r="K68" s="4" t="s">
        <v>64</v>
      </c>
      <c r="L68" s="3" t="str">
        <f t="shared" si="0"/>
        <v>Y</v>
      </c>
      <c r="M68" s="3" t="s">
        <v>28</v>
      </c>
      <c r="N68" s="3" t="s">
        <v>28</v>
      </c>
      <c r="O68" s="3" t="s">
        <v>28</v>
      </c>
      <c r="P68" s="3" t="s">
        <v>28</v>
      </c>
      <c r="Q68" s="32">
        <v>52.567262271513663</v>
      </c>
      <c r="R68" s="32">
        <v>1.09776134729924</v>
      </c>
      <c r="S68" s="32">
        <v>17.210926268227567</v>
      </c>
      <c r="T68" s="32">
        <v>8.5356336003286088</v>
      </c>
      <c r="U68" s="32">
        <v>0.12836311357568289</v>
      </c>
      <c r="V68" s="32">
        <v>6.2281782706921343</v>
      </c>
      <c r="W68" s="32">
        <v>10.027726432532347</v>
      </c>
      <c r="X68" s="32">
        <v>3.9330457999589239</v>
      </c>
      <c r="Y68" s="32">
        <v>0.13360032860957075</v>
      </c>
      <c r="Z68" s="32">
        <v>0.13750627363387791</v>
      </c>
      <c r="AA68" s="32">
        <v>0</v>
      </c>
      <c r="AB68" s="32">
        <f t="shared" si="2"/>
        <v>100.00000370637161</v>
      </c>
      <c r="AC68" s="32">
        <v>59.108157648403377</v>
      </c>
      <c r="AD68" s="32">
        <v>58.488355521929847</v>
      </c>
      <c r="AE68" s="33">
        <v>231.92000000000002</v>
      </c>
      <c r="AF68" s="33">
        <v>231</v>
      </c>
      <c r="AG68" s="33">
        <v>53.900000000000006</v>
      </c>
      <c r="AH68" s="33">
        <v>57</v>
      </c>
      <c r="AI68" s="33">
        <v>4</v>
      </c>
      <c r="AJ68" s="33">
        <v>29.87</v>
      </c>
      <c r="AK68" s="33">
        <v>217</v>
      </c>
      <c r="AL68" s="32">
        <f>'[2]Table GT3A_F_T1 &amp; T2 combined'!Q63</f>
        <v>2.169</v>
      </c>
      <c r="AM68" s="32">
        <f>'[2]Table GT3A_F_T1 &amp; T2 combined'!AK63</f>
        <v>0.16700000000000001</v>
      </c>
      <c r="AN68" s="32">
        <f>'[2]Table GT3A_F_T1 &amp; T2 combined'!AL63</f>
        <v>2.7119653875865661</v>
      </c>
      <c r="AO68" s="32">
        <f>'[2]Table GT3A_F_T1 &amp; T2 combined'!AM63</f>
        <v>0</v>
      </c>
      <c r="AP68" s="32">
        <f>'[2]Table GT3A_F_T1 &amp; T2 combined'!AO63</f>
        <v>3.4000000000000002E-2</v>
      </c>
      <c r="AQ68" s="32">
        <f>'[2]Table GT3A_F_T1 &amp; T2 combined'!AP63</f>
        <v>0.1</v>
      </c>
      <c r="AR68" s="33">
        <v>32</v>
      </c>
      <c r="AS68" s="33" t="s">
        <v>50</v>
      </c>
      <c r="AT68" s="33" t="s">
        <v>50</v>
      </c>
      <c r="AU68" s="33">
        <v>37</v>
      </c>
      <c r="AV68" s="33">
        <v>85</v>
      </c>
      <c r="AW68" s="33" t="s">
        <v>50</v>
      </c>
      <c r="AX68" s="33" t="s">
        <v>50</v>
      </c>
    </row>
    <row r="69" spans="1:50" ht="15" customHeight="1">
      <c r="A69" s="28" t="s">
        <v>149</v>
      </c>
      <c r="B69" s="29" t="s">
        <v>46</v>
      </c>
      <c r="C69" s="3" t="s">
        <v>47</v>
      </c>
      <c r="D69" s="3">
        <v>115</v>
      </c>
      <c r="E69" s="3">
        <v>3</v>
      </c>
      <c r="F69" s="3">
        <v>64</v>
      </c>
      <c r="G69" s="3">
        <f t="shared" si="3"/>
        <v>72</v>
      </c>
      <c r="H69" s="30">
        <v>285.31</v>
      </c>
      <c r="I69" s="31">
        <v>285.31</v>
      </c>
      <c r="J69" s="3">
        <v>188</v>
      </c>
      <c r="K69" s="4" t="s">
        <v>133</v>
      </c>
      <c r="L69" s="3" t="str">
        <f t="shared" si="0"/>
        <v/>
      </c>
      <c r="M69" s="3" t="s">
        <v>28</v>
      </c>
      <c r="N69" s="3" t="s">
        <v>28</v>
      </c>
      <c r="O69" s="3" t="s">
        <v>28</v>
      </c>
      <c r="P69" s="3" t="s">
        <v>28</v>
      </c>
      <c r="Q69" s="32">
        <v>50.615953830351458</v>
      </c>
      <c r="R69" s="32">
        <v>0.92821542182078642</v>
      </c>
      <c r="S69" s="32">
        <v>17.137145455899233</v>
      </c>
      <c r="T69" s="32">
        <v>8.2498030373340363</v>
      </c>
      <c r="U69" s="32">
        <v>0.13690691171952488</v>
      </c>
      <c r="V69" s="32">
        <v>7.4075603861531771</v>
      </c>
      <c r="W69" s="32">
        <v>12.314344014329436</v>
      </c>
      <c r="X69" s="32">
        <v>2.997109937034653</v>
      </c>
      <c r="Y69" s="32">
        <v>0.127502147521634</v>
      </c>
      <c r="Z69" s="32">
        <v>8.5458857836082272E-2</v>
      </c>
      <c r="AA69" s="32" t="s">
        <v>49</v>
      </c>
      <c r="AB69" s="32">
        <f t="shared" si="2"/>
        <v>100.00000000000003</v>
      </c>
      <c r="AC69" s="32">
        <v>64.012711330253637</v>
      </c>
      <c r="AD69" s="32">
        <v>69.424275867198872</v>
      </c>
      <c r="AE69" s="33">
        <v>246.65409999999997</v>
      </c>
      <c r="AF69" s="33">
        <v>337.34933999999998</v>
      </c>
      <c r="AG69" s="32" t="s">
        <v>49</v>
      </c>
      <c r="AH69" s="33">
        <v>79.859520000000003</v>
      </c>
      <c r="AI69" s="33">
        <v>21.564499999999999</v>
      </c>
      <c r="AJ69" s="33">
        <v>38.360500000000002</v>
      </c>
      <c r="AK69" s="33">
        <v>191.81309999999999</v>
      </c>
      <c r="AL69" s="32">
        <f>'[2]Table GT3A_F_T1 &amp; T2 combined'!Q64</f>
        <v>0.95399999999999996</v>
      </c>
      <c r="AM69" s="32">
        <f>'[2]Table GT3A_F_T1 &amp; T2 combined'!AK64</f>
        <v>5.8999999999999997E-2</v>
      </c>
      <c r="AN69" s="32">
        <f>'[2]Table GT3A_F_T1 &amp; T2 combined'!AL64</f>
        <v>2.677578531505858</v>
      </c>
      <c r="AO69" s="32">
        <f>'[2]Table GT3A_F_T1 &amp; T2 combined'!AM64</f>
        <v>6.0000000000000001E-3</v>
      </c>
      <c r="AP69" s="32">
        <f>'[2]Table GT3A_F_T1 &amp; T2 combined'!AO64</f>
        <v>8.0000000000000002E-3</v>
      </c>
      <c r="AQ69" s="32">
        <f>'[2]Table GT3A_F_T1 &amp; T2 combined'!AP64</f>
        <v>6.7000000000000004E-2</v>
      </c>
      <c r="AR69" s="33">
        <v>40</v>
      </c>
      <c r="AS69" s="33">
        <v>18</v>
      </c>
      <c r="AT69" s="33" t="s">
        <v>50</v>
      </c>
      <c r="AU69" s="33">
        <v>28</v>
      </c>
      <c r="AV69" s="33">
        <v>55</v>
      </c>
      <c r="AW69" s="33" t="s">
        <v>50</v>
      </c>
      <c r="AX69" s="33" t="s">
        <v>50</v>
      </c>
    </row>
    <row r="70" spans="1:50" ht="15" customHeight="1">
      <c r="A70" s="28" t="s">
        <v>150</v>
      </c>
      <c r="B70" s="29" t="s">
        <v>46</v>
      </c>
      <c r="C70" s="3" t="s">
        <v>47</v>
      </c>
      <c r="D70" s="3">
        <v>118</v>
      </c>
      <c r="E70" s="3">
        <v>4</v>
      </c>
      <c r="F70" s="3">
        <v>79</v>
      </c>
      <c r="G70" s="3">
        <f t="shared" si="3"/>
        <v>87</v>
      </c>
      <c r="H70" s="30">
        <v>295.25000000000006</v>
      </c>
      <c r="I70" s="31">
        <v>295.24801963993457</v>
      </c>
      <c r="J70" s="3">
        <v>199</v>
      </c>
      <c r="K70" s="4" t="s">
        <v>97</v>
      </c>
      <c r="L70" s="3" t="str">
        <f t="shared" si="0"/>
        <v/>
      </c>
      <c r="M70" s="3" t="s">
        <v>28</v>
      </c>
      <c r="N70" s="3" t="s">
        <v>28</v>
      </c>
      <c r="O70" s="3" t="s">
        <v>28</v>
      </c>
      <c r="P70" s="3" t="s">
        <v>28</v>
      </c>
      <c r="Q70" s="32">
        <v>52.72292444597003</v>
      </c>
      <c r="R70" s="32">
        <v>1.7340862111345403</v>
      </c>
      <c r="S70" s="32">
        <v>14.305784543091455</v>
      </c>
      <c r="T70" s="32">
        <v>10.934561529784634</v>
      </c>
      <c r="U70" s="32">
        <v>0.16812067087494326</v>
      </c>
      <c r="V70" s="32">
        <v>6.0212145744395151</v>
      </c>
      <c r="W70" s="32">
        <v>9.4703704995446465</v>
      </c>
      <c r="X70" s="32">
        <v>4.4436584241504953</v>
      </c>
      <c r="Y70" s="32">
        <v>5.2161438085984529E-2</v>
      </c>
      <c r="Z70" s="32">
        <v>0.14711766292374032</v>
      </c>
      <c r="AA70" s="32" t="s">
        <v>49</v>
      </c>
      <c r="AB70" s="32">
        <f t="shared" si="2"/>
        <v>99.999999999999972</v>
      </c>
      <c r="AC70" s="32">
        <v>52.172743532082364</v>
      </c>
      <c r="AD70" s="32">
        <v>54.081000499498863</v>
      </c>
      <c r="AE70" s="33">
        <v>306.53699999999998</v>
      </c>
      <c r="AF70" s="33">
        <v>40.003740000000001</v>
      </c>
      <c r="AG70" s="32" t="s">
        <v>49</v>
      </c>
      <c r="AH70" s="33">
        <v>33.774720000000002</v>
      </c>
      <c r="AI70" s="33">
        <v>1</v>
      </c>
      <c r="AJ70" s="33">
        <v>38.360500000000002</v>
      </c>
      <c r="AK70" s="33">
        <v>109.83750000000001</v>
      </c>
      <c r="AL70" s="32">
        <f>'[2]Table GT3A_F_T1 &amp; T2 combined'!Q65</f>
        <v>0.67900000000000005</v>
      </c>
      <c r="AM70" s="32">
        <f>'[2]Table GT3A_F_T1 &amp; T2 combined'!AK65</f>
        <v>3.3000000000000002E-2</v>
      </c>
      <c r="AN70" s="32">
        <f>'[2]Table GT3A_F_T1 &amp; T2 combined'!AL65</f>
        <v>2.3643400868156288</v>
      </c>
      <c r="AO70" s="32">
        <f>'[2]Table GT3A_F_T1 &amp; T2 combined'!AM65</f>
        <v>0</v>
      </c>
      <c r="AP70" s="32">
        <f>'[2]Table GT3A_F_T1 &amp; T2 combined'!AO65</f>
        <v>3.0000000000000001E-3</v>
      </c>
      <c r="AQ70" s="32">
        <f>'[2]Table GT3A_F_T1 &amp; T2 combined'!AP65</f>
        <v>5.1999999999999998E-2</v>
      </c>
      <c r="AR70" s="33">
        <v>29</v>
      </c>
      <c r="AS70" s="33" t="s">
        <v>50</v>
      </c>
      <c r="AT70" s="33" t="s">
        <v>50</v>
      </c>
      <c r="AU70" s="33">
        <v>41</v>
      </c>
      <c r="AV70" s="33">
        <v>100</v>
      </c>
      <c r="AW70" s="33" t="s">
        <v>50</v>
      </c>
      <c r="AX70" s="33" t="s">
        <v>50</v>
      </c>
    </row>
    <row r="71" spans="1:50" ht="15" customHeight="1">
      <c r="A71" s="28" t="s">
        <v>151</v>
      </c>
      <c r="B71" s="29" t="s">
        <v>46</v>
      </c>
      <c r="C71" s="3" t="s">
        <v>47</v>
      </c>
      <c r="D71" s="3">
        <v>119</v>
      </c>
      <c r="E71" s="3">
        <v>1</v>
      </c>
      <c r="F71" s="3">
        <v>60</v>
      </c>
      <c r="G71" s="3">
        <f t="shared" si="3"/>
        <v>68</v>
      </c>
      <c r="H71" s="30">
        <v>296</v>
      </c>
      <c r="I71" s="31">
        <v>295.98653846153843</v>
      </c>
      <c r="J71" s="3">
        <v>200</v>
      </c>
      <c r="K71" s="4" t="s">
        <v>133</v>
      </c>
      <c r="L71" s="3" t="str">
        <f t="shared" si="0"/>
        <v/>
      </c>
      <c r="M71" s="3" t="s">
        <v>28</v>
      </c>
      <c r="N71" s="3" t="s">
        <v>28</v>
      </c>
      <c r="O71" s="3" t="s">
        <v>28</v>
      </c>
      <c r="P71" s="3" t="s">
        <v>28</v>
      </c>
      <c r="Q71" s="32">
        <v>49.687082509566018</v>
      </c>
      <c r="R71" s="32">
        <v>1.1549257616055861</v>
      </c>
      <c r="S71" s="32">
        <v>16.163234196492709</v>
      </c>
      <c r="T71" s="32">
        <v>9.6484926171273493</v>
      </c>
      <c r="U71" s="32">
        <v>0.16543619828692308</v>
      </c>
      <c r="V71" s="32">
        <v>8.2123278297500484</v>
      </c>
      <c r="W71" s="32">
        <v>12.248361037685683</v>
      </c>
      <c r="X71" s="32">
        <v>2.5511951438531186</v>
      </c>
      <c r="Y71" s="32">
        <v>6.8340659342973675E-2</v>
      </c>
      <c r="Z71" s="32">
        <v>0.10060404628959883</v>
      </c>
      <c r="AA71" s="32" t="s">
        <v>49</v>
      </c>
      <c r="AB71" s="32">
        <f t="shared" si="2"/>
        <v>100.00000000000003</v>
      </c>
      <c r="AC71" s="32">
        <v>62.771785978543413</v>
      </c>
      <c r="AD71" s="32">
        <v>72.626294629709065</v>
      </c>
      <c r="AE71" s="33">
        <v>255.98649999999998</v>
      </c>
      <c r="AF71" s="33">
        <v>346.15958000000001</v>
      </c>
      <c r="AG71" s="32" t="s">
        <v>49</v>
      </c>
      <c r="AH71" s="33">
        <v>100.98172</v>
      </c>
      <c r="AI71" s="33">
        <v>11.2385</v>
      </c>
      <c r="AJ71" s="33">
        <v>36.689900000000002</v>
      </c>
      <c r="AK71" s="33">
        <v>164.4879</v>
      </c>
      <c r="AL71" s="32">
        <f>'[2]Table GT3A_F_T1 &amp; T2 combined'!Q66</f>
        <v>0.29299999999999998</v>
      </c>
      <c r="AM71" s="32">
        <f>'[2]Table GT3A_F_T1 &amp; T2 combined'!AK66</f>
        <v>6.5000000000000002E-2</v>
      </c>
      <c r="AN71" s="32">
        <f>'[2]Table GT3A_F_T1 &amp; T2 combined'!AL66</f>
        <v>1.8066803116797645</v>
      </c>
      <c r="AO71" s="32">
        <f>'[2]Table GT3A_F_T1 &amp; T2 combined'!AM66</f>
        <v>0</v>
      </c>
      <c r="AP71" s="32">
        <f>'[2]Table GT3A_F_T1 &amp; T2 combined'!AO66</f>
        <v>1.2E-2</v>
      </c>
      <c r="AQ71" s="32">
        <f>'[2]Table GT3A_F_T1 &amp; T2 combined'!AP66</f>
        <v>4.7E-2</v>
      </c>
      <c r="AR71" s="33">
        <v>41</v>
      </c>
      <c r="AS71" s="33">
        <v>29</v>
      </c>
      <c r="AT71" s="33" t="s">
        <v>50</v>
      </c>
      <c r="AU71" s="33">
        <v>29</v>
      </c>
      <c r="AV71" s="33">
        <v>72</v>
      </c>
      <c r="AW71" s="33" t="s">
        <v>50</v>
      </c>
      <c r="AX71" s="33" t="s">
        <v>50</v>
      </c>
    </row>
    <row r="72" spans="1:50" ht="15" customHeight="1">
      <c r="A72" s="28" t="s">
        <v>152</v>
      </c>
      <c r="B72" s="29" t="s">
        <v>63</v>
      </c>
      <c r="C72" s="3" t="s">
        <v>47</v>
      </c>
      <c r="D72" s="3">
        <v>120</v>
      </c>
      <c r="E72" s="3">
        <v>4</v>
      </c>
      <c r="F72" s="3">
        <v>47</v>
      </c>
      <c r="G72" s="3">
        <v>52</v>
      </c>
      <c r="H72" s="30">
        <v>301.33</v>
      </c>
      <c r="I72" s="31">
        <v>301.19903587443946</v>
      </c>
      <c r="J72" s="3">
        <v>204</v>
      </c>
      <c r="K72" s="4" t="s">
        <v>64</v>
      </c>
      <c r="L72" s="3" t="str">
        <f t="shared" ref="L72:L91" si="4">IF(B72="Drillsite","Y","")</f>
        <v>Y</v>
      </c>
      <c r="M72" s="3" t="s">
        <v>28</v>
      </c>
      <c r="N72" s="3" t="s">
        <v>28</v>
      </c>
      <c r="O72" s="3" t="s">
        <v>28</v>
      </c>
      <c r="P72" s="3" t="s">
        <v>28</v>
      </c>
      <c r="Q72" s="32">
        <v>50.404367970259599</v>
      </c>
      <c r="R72" s="32">
        <v>1.175897770387587</v>
      </c>
      <c r="S72" s="32">
        <v>16.444195382763915</v>
      </c>
      <c r="T72" s="32">
        <v>9.7899613852320719</v>
      </c>
      <c r="U72" s="32">
        <v>0.1755680698842578</v>
      </c>
      <c r="V72" s="32">
        <v>7.8883142096833971</v>
      </c>
      <c r="W72" s="32">
        <v>11.493584109864784</v>
      </c>
      <c r="X72" s="32">
        <v>2.4058950041697424</v>
      </c>
      <c r="Y72" s="32">
        <v>7.1452121464523538E-2</v>
      </c>
      <c r="Z72" s="32">
        <v>0.10674904096325277</v>
      </c>
      <c r="AA72" s="32">
        <v>4.3985503494418682E-2</v>
      </c>
      <c r="AB72" s="32">
        <f t="shared" si="2"/>
        <v>99.999970568167541</v>
      </c>
      <c r="AC72" s="32">
        <v>61.482242062397475</v>
      </c>
      <c r="AD72" s="32">
        <v>72.527512901125007</v>
      </c>
      <c r="AE72" s="33">
        <v>257.92</v>
      </c>
      <c r="AF72" s="33">
        <v>308</v>
      </c>
      <c r="AG72" s="33">
        <v>58.300000000000004</v>
      </c>
      <c r="AH72" s="33">
        <v>97</v>
      </c>
      <c r="AI72" s="33">
        <v>36</v>
      </c>
      <c r="AJ72" s="33">
        <v>55.620000000000005</v>
      </c>
      <c r="AK72" s="33">
        <v>183</v>
      </c>
      <c r="AL72" s="32">
        <f>'[2]Table GT3A_F_T1 &amp; T2 combined'!Q67</f>
        <v>1.4870000000000001</v>
      </c>
      <c r="AM72" s="32">
        <f>'[2]Table GT3A_F_T1 &amp; T2 combined'!AK67</f>
        <v>0.14899999999999999</v>
      </c>
      <c r="AN72" s="32">
        <f>'[2]Table GT3A_F_T1 &amp; T2 combined'!AL67</f>
        <v>2.1649514393093892</v>
      </c>
      <c r="AO72" s="32">
        <f>'[2]Table GT3A_F_T1 &amp; T2 combined'!AM67</f>
        <v>0</v>
      </c>
      <c r="AP72" s="32">
        <f>'[2]Table GT3A_F_T1 &amp; T2 combined'!AO67</f>
        <v>2.5000000000000001E-2</v>
      </c>
      <c r="AQ72" s="32">
        <f>'[2]Table GT3A_F_T1 &amp; T2 combined'!AP67</f>
        <v>0.128</v>
      </c>
      <c r="AR72" s="33">
        <v>38</v>
      </c>
      <c r="AS72" s="33" t="s">
        <v>50</v>
      </c>
      <c r="AT72" s="33" t="s">
        <v>50</v>
      </c>
      <c r="AU72" s="33">
        <v>33</v>
      </c>
      <c r="AV72" s="33">
        <v>74</v>
      </c>
      <c r="AW72" s="33" t="s">
        <v>50</v>
      </c>
      <c r="AX72" s="33" t="s">
        <v>50</v>
      </c>
    </row>
    <row r="73" spans="1:50" ht="15" customHeight="1">
      <c r="A73" s="28" t="s">
        <v>153</v>
      </c>
      <c r="B73" s="29" t="s">
        <v>46</v>
      </c>
      <c r="C73" s="3" t="s">
        <v>47</v>
      </c>
      <c r="D73" s="3">
        <v>122</v>
      </c>
      <c r="E73" s="3">
        <v>1</v>
      </c>
      <c r="F73" s="3">
        <v>28</v>
      </c>
      <c r="G73" s="3">
        <v>38</v>
      </c>
      <c r="H73" s="30">
        <v>304.83</v>
      </c>
      <c r="I73" s="31">
        <v>304.81729264475746</v>
      </c>
      <c r="J73" s="3">
        <v>209</v>
      </c>
      <c r="K73" s="4" t="s">
        <v>154</v>
      </c>
      <c r="L73" s="3" t="str">
        <f t="shared" si="4"/>
        <v/>
      </c>
      <c r="M73" s="3" t="s">
        <v>28</v>
      </c>
      <c r="O73" s="3" t="s">
        <v>28</v>
      </c>
      <c r="P73" s="3" t="s">
        <v>28</v>
      </c>
      <c r="Q73" s="32">
        <v>51.104796189733797</v>
      </c>
      <c r="R73" s="32">
        <v>0.91853080560439093</v>
      </c>
      <c r="S73" s="32">
        <v>18.258042838957575</v>
      </c>
      <c r="T73" s="32">
        <v>7.6771984805236224</v>
      </c>
      <c r="U73" s="32">
        <v>0.13912739365791663</v>
      </c>
      <c r="V73" s="32">
        <v>6.3675801505029535</v>
      </c>
      <c r="W73" s="32">
        <v>11.803933310085917</v>
      </c>
      <c r="X73" s="32">
        <v>3.3276520773658631</v>
      </c>
      <c r="Y73" s="32">
        <v>0.31685543555765627</v>
      </c>
      <c r="Z73" s="32">
        <v>8.628331801030778E-2</v>
      </c>
      <c r="AA73" s="32" t="s">
        <v>49</v>
      </c>
      <c r="AB73" s="32">
        <f t="shared" ref="AB73:AB91" si="5">SUM(Q73:AA73)</f>
        <v>100.00000000000001</v>
      </c>
      <c r="AC73" s="32">
        <v>62.165266799163767</v>
      </c>
      <c r="AD73" s="32">
        <v>66.219242975507626</v>
      </c>
      <c r="AE73" s="32" t="s">
        <v>49</v>
      </c>
      <c r="AF73" s="32" t="s">
        <v>49</v>
      </c>
      <c r="AG73" s="32" t="s">
        <v>49</v>
      </c>
      <c r="AH73" s="32" t="s">
        <v>49</v>
      </c>
      <c r="AI73" s="32" t="s">
        <v>49</v>
      </c>
      <c r="AJ73" s="32" t="s">
        <v>49</v>
      </c>
      <c r="AK73" s="32" t="s">
        <v>49</v>
      </c>
      <c r="AL73" s="32">
        <f>'[2]Table GT3A_F_T1 &amp; T2 combined'!Q68</f>
        <v>0.83499999999999996</v>
      </c>
      <c r="AM73" s="32">
        <f>'[2]Table GT3A_F_T1 &amp; T2 combined'!AK68</f>
        <v>0.06</v>
      </c>
      <c r="AN73" s="32">
        <f>'[2]Table GT3A_F_T1 &amp; T2 combined'!AL68</f>
        <v>1.7283887410743353</v>
      </c>
      <c r="AO73" s="32">
        <f>'[2]Table GT3A_F_T1 &amp; T2 combined'!AM68</f>
        <v>0</v>
      </c>
      <c r="AP73" s="32">
        <f>'[2]Table GT3A_F_T1 &amp; T2 combined'!AO68</f>
        <v>4.0000000000000001E-3</v>
      </c>
      <c r="AQ73" s="32">
        <f>'[2]Table GT3A_F_T1 &amp; T2 combined'!AP68</f>
        <v>0.10299999999999999</v>
      </c>
      <c r="AR73" s="33">
        <v>38</v>
      </c>
      <c r="AS73" s="33" t="s">
        <v>50</v>
      </c>
      <c r="AT73" s="33" t="s">
        <v>50</v>
      </c>
      <c r="AU73" s="33">
        <v>29</v>
      </c>
      <c r="AV73" s="33">
        <v>64</v>
      </c>
      <c r="AW73" s="33">
        <v>6</v>
      </c>
      <c r="AX73" s="33" t="s">
        <v>50</v>
      </c>
    </row>
    <row r="74" spans="1:50" ht="15" customHeight="1">
      <c r="A74" s="28" t="s">
        <v>155</v>
      </c>
      <c r="B74" s="29" t="s">
        <v>46</v>
      </c>
      <c r="C74" s="3" t="s">
        <v>47</v>
      </c>
      <c r="D74" s="3">
        <v>123</v>
      </c>
      <c r="E74" s="3">
        <v>4</v>
      </c>
      <c r="F74" s="3">
        <v>88</v>
      </c>
      <c r="G74" s="3">
        <f t="shared" si="3"/>
        <v>96</v>
      </c>
      <c r="H74" s="30">
        <v>310.67500000000001</v>
      </c>
      <c r="I74" s="31">
        <v>310.5942175273866</v>
      </c>
      <c r="J74" s="3">
        <v>212</v>
      </c>
      <c r="K74" s="4" t="s">
        <v>156</v>
      </c>
      <c r="L74" s="3" t="str">
        <f t="shared" si="4"/>
        <v/>
      </c>
      <c r="M74" s="3" t="s">
        <v>28</v>
      </c>
      <c r="O74" s="3" t="s">
        <v>28</v>
      </c>
      <c r="P74" s="3" t="s">
        <v>28</v>
      </c>
      <c r="Q74" s="32">
        <v>51.523015393373555</v>
      </c>
      <c r="R74" s="32">
        <v>1.4211221042472524</v>
      </c>
      <c r="S74" s="32">
        <v>16.339556145953889</v>
      </c>
      <c r="T74" s="32">
        <v>10.296529147115081</v>
      </c>
      <c r="U74" s="32">
        <v>0.16498532588670256</v>
      </c>
      <c r="V74" s="32">
        <v>6.6125437650981409</v>
      </c>
      <c r="W74" s="32">
        <v>9.5463718985455532</v>
      </c>
      <c r="X74" s="32">
        <v>3.7556519391501082</v>
      </c>
      <c r="Y74" s="32">
        <v>0.18430899468322326</v>
      </c>
      <c r="Z74" s="32">
        <v>0.15591528594647736</v>
      </c>
      <c r="AA74" s="32" t="s">
        <v>49</v>
      </c>
      <c r="AB74" s="32">
        <f t="shared" si="5"/>
        <v>99.999999999999986</v>
      </c>
      <c r="AC74" s="32">
        <v>55.990231593658343</v>
      </c>
      <c r="AD74" s="32">
        <v>58.41451540356811</v>
      </c>
      <c r="AE74" s="32" t="s">
        <v>49</v>
      </c>
      <c r="AF74" s="32" t="s">
        <v>49</v>
      </c>
      <c r="AG74" s="32" t="s">
        <v>49</v>
      </c>
      <c r="AH74" s="32" t="s">
        <v>49</v>
      </c>
      <c r="AI74" s="32" t="s">
        <v>49</v>
      </c>
      <c r="AJ74" s="32" t="s">
        <v>49</v>
      </c>
      <c r="AK74" s="32" t="s">
        <v>49</v>
      </c>
      <c r="AL74" s="32">
        <f>'[2]Table GT3A_F_T1 &amp; T2 combined'!Q69</f>
        <v>1.2410000000000001</v>
      </c>
      <c r="AM74" s="32">
        <f>'[2]Table GT3A_F_T1 &amp; T2 combined'!AK69</f>
        <v>0.06</v>
      </c>
      <c r="AN74" s="32">
        <f>'[2]Table GT3A_F_T1 &amp; T2 combined'!AL69</f>
        <v>2.5388014753150614</v>
      </c>
      <c r="AO74" s="32">
        <f>'[2]Table GT3A_F_T1 &amp; T2 combined'!AM69</f>
        <v>0</v>
      </c>
      <c r="AP74" s="32">
        <f>'[2]Table GT3A_F_T1 &amp; T2 combined'!AO69</f>
        <v>0.01</v>
      </c>
      <c r="AQ74" s="32">
        <f>'[2]Table GT3A_F_T1 &amp; T2 combined'!AP69</f>
        <v>5.2999999999999999E-2</v>
      </c>
      <c r="AR74" s="33">
        <v>30</v>
      </c>
      <c r="AS74" s="33">
        <v>21</v>
      </c>
      <c r="AT74" s="33" t="s">
        <v>50</v>
      </c>
      <c r="AU74" s="33">
        <v>37</v>
      </c>
      <c r="AV74" s="33">
        <v>98</v>
      </c>
      <c r="AW74" s="33" t="s">
        <v>50</v>
      </c>
      <c r="AX74" s="33" t="s">
        <v>50</v>
      </c>
    </row>
    <row r="75" spans="1:50" ht="15" customHeight="1">
      <c r="A75" s="28" t="s">
        <v>157</v>
      </c>
      <c r="B75" s="29" t="s">
        <v>46</v>
      </c>
      <c r="C75" s="3" t="s">
        <v>47</v>
      </c>
      <c r="D75" s="3">
        <v>127</v>
      </c>
      <c r="E75" s="3">
        <v>3</v>
      </c>
      <c r="F75" s="3">
        <v>66</v>
      </c>
      <c r="G75" s="3">
        <v>76</v>
      </c>
      <c r="H75" s="30">
        <v>318.86500000000001</v>
      </c>
      <c r="I75" s="31">
        <v>318.86500000000001</v>
      </c>
      <c r="J75" s="3">
        <v>216</v>
      </c>
      <c r="K75" s="4" t="s">
        <v>158</v>
      </c>
      <c r="L75" s="3" t="str">
        <f t="shared" si="4"/>
        <v/>
      </c>
      <c r="M75" s="3" t="s">
        <v>28</v>
      </c>
      <c r="O75" s="3" t="s">
        <v>28</v>
      </c>
      <c r="P75" s="3" t="s">
        <v>28</v>
      </c>
      <c r="Q75" s="32">
        <v>49.631932038369868</v>
      </c>
      <c r="R75" s="32">
        <v>2.252553839935262</v>
      </c>
      <c r="S75" s="32">
        <v>18.330221653318333</v>
      </c>
      <c r="T75" s="32">
        <v>13.374340807431949</v>
      </c>
      <c r="U75" s="32">
        <v>0.21595579699141115</v>
      </c>
      <c r="V75" s="32">
        <v>3.8547055221690179</v>
      </c>
      <c r="W75" s="32">
        <v>6.93043752720288</v>
      </c>
      <c r="X75" s="32">
        <v>5.0157084286855582</v>
      </c>
      <c r="Y75" s="32">
        <v>0.12075447447305379</v>
      </c>
      <c r="Z75" s="32">
        <v>0.27338991142267549</v>
      </c>
      <c r="AA75" s="32" t="s">
        <v>49</v>
      </c>
      <c r="AB75" s="32">
        <f t="shared" si="5"/>
        <v>100</v>
      </c>
      <c r="AC75" s="32">
        <v>36.344581502399826</v>
      </c>
      <c r="AD75" s="32">
        <v>43.297147023674434</v>
      </c>
      <c r="AE75" s="32" t="s">
        <v>49</v>
      </c>
      <c r="AF75" s="32" t="s">
        <v>49</v>
      </c>
      <c r="AG75" s="32" t="s">
        <v>49</v>
      </c>
      <c r="AH75" s="32" t="s">
        <v>49</v>
      </c>
      <c r="AI75" s="32" t="s">
        <v>49</v>
      </c>
      <c r="AJ75" s="32" t="s">
        <v>49</v>
      </c>
      <c r="AK75" s="32" t="s">
        <v>49</v>
      </c>
      <c r="AL75" s="32">
        <f>'[2]Table GT3A_F_T1 &amp; T2 combined'!Q70</f>
        <v>1.4670000000000001</v>
      </c>
      <c r="AM75" s="32">
        <f>'[2]Table GT3A_F_T1 &amp; T2 combined'!AK70</f>
        <v>2.3E-2</v>
      </c>
      <c r="AN75" s="32">
        <f>'[2]Table GT3A_F_T1 &amp; T2 combined'!AL70</f>
        <v>2.9944071908281757</v>
      </c>
      <c r="AO75" s="32">
        <f>'[2]Table GT3A_F_T1 &amp; T2 combined'!AM70</f>
        <v>0.02</v>
      </c>
      <c r="AP75" s="32">
        <f>'[2]Table GT3A_F_T1 &amp; T2 combined'!AO70</f>
        <v>4.0000000000000001E-3</v>
      </c>
      <c r="AQ75" s="32">
        <f>'[2]Table GT3A_F_T1 &amp; T2 combined'!AP70</f>
        <v>0.02</v>
      </c>
      <c r="AR75" s="33">
        <v>20</v>
      </c>
      <c r="AS75" s="33">
        <v>41</v>
      </c>
      <c r="AT75" s="33" t="s">
        <v>50</v>
      </c>
      <c r="AU75" s="33">
        <v>39</v>
      </c>
      <c r="AV75" s="33">
        <v>93</v>
      </c>
      <c r="AW75" s="33">
        <v>6</v>
      </c>
      <c r="AX75" s="33">
        <v>87</v>
      </c>
    </row>
    <row r="76" spans="1:50" ht="15" customHeight="1">
      <c r="A76" s="28" t="s">
        <v>159</v>
      </c>
      <c r="B76" s="29" t="s">
        <v>63</v>
      </c>
      <c r="C76" s="3" t="s">
        <v>47</v>
      </c>
      <c r="D76" s="3">
        <v>128</v>
      </c>
      <c r="E76" s="3">
        <v>1</v>
      </c>
      <c r="F76" s="3">
        <v>40</v>
      </c>
      <c r="G76" s="3">
        <v>45</v>
      </c>
      <c r="H76" s="30">
        <v>320.2</v>
      </c>
      <c r="I76" s="31">
        <v>320.18364779874213</v>
      </c>
      <c r="J76" s="3">
        <v>216</v>
      </c>
      <c r="K76" s="4" t="s">
        <v>64</v>
      </c>
      <c r="L76" s="3" t="str">
        <f t="shared" si="4"/>
        <v>Y</v>
      </c>
      <c r="M76" s="3" t="s">
        <v>28</v>
      </c>
      <c r="N76" s="3" t="s">
        <v>28</v>
      </c>
      <c r="O76" s="3" t="s">
        <v>28</v>
      </c>
      <c r="P76" s="3" t="s">
        <v>28</v>
      </c>
      <c r="Q76" s="32">
        <v>52.522818167267644</v>
      </c>
      <c r="R76" s="32">
        <v>1.578131260150045</v>
      </c>
      <c r="S76" s="32">
        <v>18.982431565887492</v>
      </c>
      <c r="T76" s="32">
        <v>10.204841029781621</v>
      </c>
      <c r="U76" s="32">
        <v>0.1325304029841769</v>
      </c>
      <c r="V76" s="32">
        <v>3.927997251523335</v>
      </c>
      <c r="W76" s="32">
        <v>7.4115079207305081</v>
      </c>
      <c r="X76" s="32">
        <v>4.7710945074303677</v>
      </c>
      <c r="Y76" s="32">
        <v>0.14303088875907707</v>
      </c>
      <c r="Z76" s="32">
        <v>0.2225067605305539</v>
      </c>
      <c r="AA76" s="32">
        <v>0.1031974526383687</v>
      </c>
      <c r="AB76" s="32">
        <f t="shared" si="5"/>
        <v>100.00008720768318</v>
      </c>
      <c r="AC76" s="32">
        <v>43.263008080908492</v>
      </c>
      <c r="AD76" s="32">
        <v>46.191693248857781</v>
      </c>
      <c r="AE76" s="33">
        <v>252.72</v>
      </c>
      <c r="AF76" s="33">
        <v>44</v>
      </c>
      <c r="AG76" s="33">
        <v>45.1</v>
      </c>
      <c r="AH76" s="33">
        <v>9</v>
      </c>
      <c r="AI76" s="33">
        <v>16</v>
      </c>
      <c r="AJ76" s="33">
        <v>38.11</v>
      </c>
      <c r="AK76" s="33">
        <v>234</v>
      </c>
      <c r="AL76" s="32">
        <f>'[2]Table GT3A_F_T1 &amp; T2 combined'!Q71</f>
        <v>1.512</v>
      </c>
      <c r="AM76" s="32">
        <f>'[2]Table GT3A_F_T1 &amp; T2 combined'!AK71</f>
        <v>6.4000000000000001E-2</v>
      </c>
      <c r="AN76" s="32">
        <f>'[2]Table GT3A_F_T1 &amp; T2 combined'!AL71</f>
        <v>2.2070332472783907</v>
      </c>
      <c r="AO76" s="32">
        <f>'[2]Table GT3A_F_T1 &amp; T2 combined'!AM71</f>
        <v>0</v>
      </c>
      <c r="AP76" s="32">
        <f>'[2]Table GT3A_F_T1 &amp; T2 combined'!AO71</f>
        <v>8.0000000000000002E-3</v>
      </c>
      <c r="AQ76" s="32">
        <f>'[2]Table GT3A_F_T1 &amp; T2 combined'!AP71</f>
        <v>0.08</v>
      </c>
      <c r="AR76" s="33">
        <v>23</v>
      </c>
      <c r="AS76" s="33">
        <v>25</v>
      </c>
      <c r="AT76" s="33" t="s">
        <v>50</v>
      </c>
      <c r="AU76" s="33">
        <v>35</v>
      </c>
      <c r="AV76" s="33">
        <v>81</v>
      </c>
      <c r="AW76" s="33" t="s">
        <v>50</v>
      </c>
      <c r="AX76" s="33" t="s">
        <v>50</v>
      </c>
    </row>
    <row r="77" spans="1:50" ht="15" customHeight="1">
      <c r="A77" s="28" t="s">
        <v>160</v>
      </c>
      <c r="B77" s="29" t="s">
        <v>46</v>
      </c>
      <c r="C77" s="3" t="s">
        <v>47</v>
      </c>
      <c r="D77" s="3">
        <v>129</v>
      </c>
      <c r="E77" s="3">
        <v>1</v>
      </c>
      <c r="F77" s="3">
        <v>1</v>
      </c>
      <c r="G77" s="3">
        <f t="shared" si="3"/>
        <v>9</v>
      </c>
      <c r="H77" s="30">
        <v>322.86</v>
      </c>
      <c r="I77" s="31">
        <v>322.86</v>
      </c>
      <c r="J77" s="3">
        <v>216</v>
      </c>
      <c r="K77" s="4" t="s">
        <v>161</v>
      </c>
      <c r="L77" s="3" t="str">
        <f t="shared" si="4"/>
        <v/>
      </c>
      <c r="M77" s="3" t="s">
        <v>28</v>
      </c>
      <c r="O77" s="3" t="s">
        <v>28</v>
      </c>
      <c r="P77" s="3" t="s">
        <v>28</v>
      </c>
      <c r="Q77" s="32">
        <v>47.457593474814821</v>
      </c>
      <c r="R77" s="32">
        <v>3.2704697900373372</v>
      </c>
      <c r="S77" s="32">
        <v>14.141178760378171</v>
      </c>
      <c r="T77" s="32">
        <v>15.100050033679256</v>
      </c>
      <c r="U77" s="32">
        <v>0.22315726179390036</v>
      </c>
      <c r="V77" s="32">
        <v>6.0284718827130037</v>
      </c>
      <c r="W77" s="32">
        <v>10.492369319234966</v>
      </c>
      <c r="X77" s="32">
        <v>3.1016417027883745</v>
      </c>
      <c r="Y77" s="32">
        <v>9.2297634652172764E-2</v>
      </c>
      <c r="Z77" s="32">
        <v>9.2770139907990601E-2</v>
      </c>
      <c r="AA77" s="32" t="s">
        <v>49</v>
      </c>
      <c r="AB77" s="32">
        <f t="shared" si="5"/>
        <v>99.999999999999986</v>
      </c>
      <c r="AC77" s="32">
        <v>44.161741584548416</v>
      </c>
      <c r="AD77" s="32">
        <v>65.149806712026631</v>
      </c>
      <c r="AE77" s="32" t="s">
        <v>49</v>
      </c>
      <c r="AF77" s="32" t="s">
        <v>49</v>
      </c>
      <c r="AG77" s="32" t="s">
        <v>49</v>
      </c>
      <c r="AH77" s="32" t="s">
        <v>49</v>
      </c>
      <c r="AI77" s="32" t="s">
        <v>49</v>
      </c>
      <c r="AJ77" s="32" t="s">
        <v>49</v>
      </c>
      <c r="AK77" s="32" t="s">
        <v>49</v>
      </c>
      <c r="AL77" s="32">
        <f>'[2]Table GT3A_F_T1 &amp; T2 combined'!Q72</f>
        <v>0.216</v>
      </c>
      <c r="AM77" s="32">
        <f>'[2]Table GT3A_F_T1 &amp; T2 combined'!AK72</f>
        <v>3.9E-2</v>
      </c>
      <c r="AN77" s="32">
        <f>'[2]Table GT3A_F_T1 &amp; T2 combined'!AL72</f>
        <v>1.2564218237279168</v>
      </c>
      <c r="AO77" s="32">
        <f>'[2]Table GT3A_F_T1 &amp; T2 combined'!AM72</f>
        <v>5.3999999999999999E-2</v>
      </c>
      <c r="AP77" s="32">
        <f>'[2]Table GT3A_F_T1 &amp; T2 combined'!AO72</f>
        <v>6.0000000000000001E-3</v>
      </c>
      <c r="AQ77" s="32">
        <f>'[2]Table GT3A_F_T1 &amp; T2 combined'!AP72</f>
        <v>4.2000000000000003E-2</v>
      </c>
      <c r="AR77" s="33">
        <v>33</v>
      </c>
      <c r="AS77" s="33">
        <v>26</v>
      </c>
      <c r="AT77" s="33" t="s">
        <v>50</v>
      </c>
      <c r="AU77" s="33">
        <v>33</v>
      </c>
      <c r="AV77" s="33">
        <v>77</v>
      </c>
      <c r="AW77" s="33" t="s">
        <v>50</v>
      </c>
      <c r="AX77" s="33" t="s">
        <v>50</v>
      </c>
    </row>
    <row r="78" spans="1:50" ht="15" customHeight="1">
      <c r="A78" s="28" t="s">
        <v>162</v>
      </c>
      <c r="B78" s="29" t="s">
        <v>46</v>
      </c>
      <c r="C78" s="3" t="s">
        <v>47</v>
      </c>
      <c r="D78" s="3">
        <v>131</v>
      </c>
      <c r="E78" s="3">
        <v>1</v>
      </c>
      <c r="F78" s="3">
        <v>79</v>
      </c>
      <c r="G78" s="3">
        <v>88</v>
      </c>
      <c r="H78" s="30">
        <v>329.74</v>
      </c>
      <c r="I78" s="31">
        <v>329.71613672496022</v>
      </c>
      <c r="J78" s="3">
        <v>218</v>
      </c>
      <c r="K78" s="4" t="s">
        <v>158</v>
      </c>
      <c r="L78" s="3" t="str">
        <f t="shared" si="4"/>
        <v/>
      </c>
      <c r="M78" s="3" t="s">
        <v>28</v>
      </c>
      <c r="O78" s="3" t="s">
        <v>28</v>
      </c>
      <c r="P78" s="3" t="s">
        <v>28</v>
      </c>
      <c r="Q78" s="32">
        <v>50.220963775774173</v>
      </c>
      <c r="R78" s="32">
        <v>1.0192688607539899</v>
      </c>
      <c r="S78" s="32">
        <v>15.461395493817598</v>
      </c>
      <c r="T78" s="32">
        <v>9.0178291671931419</v>
      </c>
      <c r="U78" s="32">
        <v>0.16484522932407186</v>
      </c>
      <c r="V78" s="32">
        <v>8.2780883965353098</v>
      </c>
      <c r="W78" s="32">
        <v>12.757597674880735</v>
      </c>
      <c r="X78" s="32">
        <v>2.9350053384760444</v>
      </c>
      <c r="Y78" s="32">
        <v>7.8726410105649305E-2</v>
      </c>
      <c r="Z78" s="32">
        <v>6.627965313927274E-2</v>
      </c>
      <c r="AA78" s="32" t="s">
        <v>49</v>
      </c>
      <c r="AB78" s="32">
        <f t="shared" si="5"/>
        <v>99.999999999999986</v>
      </c>
      <c r="AC78" s="32">
        <v>64.520146680101377</v>
      </c>
      <c r="AD78" s="32">
        <v>70.606147515552564</v>
      </c>
      <c r="AE78" s="32" t="s">
        <v>49</v>
      </c>
      <c r="AF78" s="32" t="s">
        <v>49</v>
      </c>
      <c r="AG78" s="32" t="s">
        <v>49</v>
      </c>
      <c r="AH78" s="32" t="s">
        <v>49</v>
      </c>
      <c r="AI78" s="32" t="s">
        <v>49</v>
      </c>
      <c r="AJ78" s="32" t="s">
        <v>49</v>
      </c>
      <c r="AK78" s="32" t="s">
        <v>49</v>
      </c>
      <c r="AL78" s="32">
        <f>'[2]Table GT3A_F_T1 &amp; T2 combined'!Q73</f>
        <v>1.7649999999999999</v>
      </c>
      <c r="AM78" s="32">
        <f>'[2]Table GT3A_F_T1 &amp; T2 combined'!AK73</f>
        <v>0.02</v>
      </c>
      <c r="AN78" s="32">
        <f>'[2]Table GT3A_F_T1 &amp; T2 combined'!AL73</f>
        <v>2.9986525871835981</v>
      </c>
      <c r="AO78" s="32">
        <f>'[2]Table GT3A_F_T1 &amp; T2 combined'!AM73</f>
        <v>0</v>
      </c>
      <c r="AP78" s="32">
        <f>'[2]Table GT3A_F_T1 &amp; T2 combined'!AO73</f>
        <v>2E-3</v>
      </c>
      <c r="AQ78" s="32">
        <f>'[2]Table GT3A_F_T1 &amp; T2 combined'!AP73</f>
        <v>3.1E-2</v>
      </c>
      <c r="AR78" s="33">
        <v>41</v>
      </c>
      <c r="AS78" s="33" t="s">
        <v>50</v>
      </c>
      <c r="AT78" s="33" t="s">
        <v>50</v>
      </c>
      <c r="AU78" s="33">
        <v>24</v>
      </c>
      <c r="AV78" s="33">
        <v>43</v>
      </c>
      <c r="AW78" s="33" t="s">
        <v>50</v>
      </c>
      <c r="AX78" s="33" t="s">
        <v>50</v>
      </c>
    </row>
    <row r="79" spans="1:50" ht="15" customHeight="1">
      <c r="A79" s="28" t="s">
        <v>163</v>
      </c>
      <c r="B79" s="29" t="s">
        <v>46</v>
      </c>
      <c r="C79" s="3" t="s">
        <v>47</v>
      </c>
      <c r="D79" s="3">
        <v>132</v>
      </c>
      <c r="E79" s="3">
        <v>3</v>
      </c>
      <c r="F79" s="3">
        <v>60</v>
      </c>
      <c r="G79" s="3">
        <f t="shared" si="3"/>
        <v>68</v>
      </c>
      <c r="H79" s="30">
        <v>334.13500000000005</v>
      </c>
      <c r="I79" s="31">
        <v>334.1081891025641</v>
      </c>
      <c r="J79" s="3">
        <v>219</v>
      </c>
      <c r="K79" s="4" t="s">
        <v>133</v>
      </c>
      <c r="L79" s="3" t="str">
        <f t="shared" si="4"/>
        <v/>
      </c>
      <c r="M79" s="3" t="s">
        <v>28</v>
      </c>
      <c r="O79" s="3" t="s">
        <v>28</v>
      </c>
      <c r="P79" s="3" t="s">
        <v>28</v>
      </c>
      <c r="Q79" s="32">
        <v>51.717970489600667</v>
      </c>
      <c r="R79" s="32">
        <v>2.0306002531989606</v>
      </c>
      <c r="S79" s="32">
        <v>15.423192242569584</v>
      </c>
      <c r="T79" s="32">
        <v>12.02035712316331</v>
      </c>
      <c r="U79" s="32">
        <v>0.12819766511101227</v>
      </c>
      <c r="V79" s="32">
        <v>4.7409069691400907</v>
      </c>
      <c r="W79" s="32">
        <v>8.891805238889086</v>
      </c>
      <c r="X79" s="32">
        <v>4.7707064527261576</v>
      </c>
      <c r="Y79" s="32">
        <v>9.1846940270078267E-2</v>
      </c>
      <c r="Z79" s="32">
        <v>0.18441662533105718</v>
      </c>
      <c r="AA79" s="32" t="s">
        <v>49</v>
      </c>
      <c r="AB79" s="32">
        <f t="shared" si="5"/>
        <v>100</v>
      </c>
      <c r="AC79" s="32">
        <v>43.861889025449216</v>
      </c>
      <c r="AD79" s="32">
        <v>50.738687258671831</v>
      </c>
      <c r="AE79" s="32" t="s">
        <v>49</v>
      </c>
      <c r="AF79" s="32" t="s">
        <v>49</v>
      </c>
      <c r="AG79" s="32" t="s">
        <v>49</v>
      </c>
      <c r="AH79" s="32" t="s">
        <v>49</v>
      </c>
      <c r="AI79" s="32" t="s">
        <v>49</v>
      </c>
      <c r="AJ79" s="32" t="s">
        <v>49</v>
      </c>
      <c r="AK79" s="32" t="s">
        <v>49</v>
      </c>
      <c r="AL79" s="32">
        <f>'[2]Table GT3A_F_T1 &amp; T2 combined'!Q74</f>
        <v>3.2320000000000002</v>
      </c>
      <c r="AM79" s="32">
        <f>'[2]Table GT3A_F_T1 &amp; T2 combined'!AK74</f>
        <v>6.5000000000000002E-2</v>
      </c>
      <c r="AN79" s="32">
        <f>'[2]Table GT3A_F_T1 &amp; T2 combined'!AL74</f>
        <v>2.4398807304443442</v>
      </c>
      <c r="AO79" s="32">
        <f>'[2]Table GT3A_F_T1 &amp; T2 combined'!AM74</f>
        <v>0</v>
      </c>
      <c r="AP79" s="32">
        <f>'[2]Table GT3A_F_T1 &amp; T2 combined'!AO74</f>
        <v>1.0999999999999999E-2</v>
      </c>
      <c r="AQ79" s="32">
        <f>'[2]Table GT3A_F_T1 &amp; T2 combined'!AP74</f>
        <v>5.6000000000000001E-2</v>
      </c>
      <c r="AR79" s="33">
        <v>28</v>
      </c>
      <c r="AS79" s="33">
        <v>20</v>
      </c>
      <c r="AT79" s="33" t="s">
        <v>50</v>
      </c>
      <c r="AU79" s="33">
        <v>47</v>
      </c>
      <c r="AV79" s="33">
        <v>125</v>
      </c>
      <c r="AW79" s="33">
        <v>7</v>
      </c>
      <c r="AX79" s="33">
        <v>105</v>
      </c>
    </row>
    <row r="80" spans="1:50" ht="15" customHeight="1">
      <c r="A80" s="28" t="s">
        <v>164</v>
      </c>
      <c r="B80" s="29" t="s">
        <v>63</v>
      </c>
      <c r="C80" s="3" t="s">
        <v>47</v>
      </c>
      <c r="D80" s="3">
        <v>134</v>
      </c>
      <c r="E80" s="3">
        <v>3</v>
      </c>
      <c r="F80" s="3">
        <v>76</v>
      </c>
      <c r="G80" s="3">
        <v>81</v>
      </c>
      <c r="H80" s="30">
        <v>340.15999999999997</v>
      </c>
      <c r="I80" s="31">
        <v>340.15999999999997</v>
      </c>
      <c r="J80" s="3">
        <v>222</v>
      </c>
      <c r="K80" s="4" t="s">
        <v>64</v>
      </c>
      <c r="L80" s="3" t="str">
        <f t="shared" si="4"/>
        <v>Y</v>
      </c>
      <c r="M80" s="3" t="s">
        <v>28</v>
      </c>
      <c r="N80" s="3" t="s">
        <v>28</v>
      </c>
      <c r="O80" s="3" t="s">
        <v>28</v>
      </c>
      <c r="P80" s="3" t="s">
        <v>28</v>
      </c>
      <c r="Q80" s="32">
        <v>45.71860572081841</v>
      </c>
      <c r="R80" s="32">
        <v>1.5949780216740814</v>
      </c>
      <c r="S80" s="32">
        <v>16.738561897337505</v>
      </c>
      <c r="T80" s="32">
        <v>10.500015878072791</v>
      </c>
      <c r="U80" s="32">
        <v>0.14679534393442256</v>
      </c>
      <c r="V80" s="32">
        <v>6.0992287354190635</v>
      </c>
      <c r="W80" s="32">
        <v>17.558075331723671</v>
      </c>
      <c r="X80" s="32">
        <v>1.4546363460354501</v>
      </c>
      <c r="Y80" s="32">
        <v>2.8273213486322831E-2</v>
      </c>
      <c r="Z80" s="32">
        <v>0.16072849647424747</v>
      </c>
      <c r="AA80" s="32">
        <v>0</v>
      </c>
      <c r="AB80" s="32">
        <f t="shared" si="5"/>
        <v>99.999898984975985</v>
      </c>
      <c r="AC80" s="32">
        <v>53.503987433250401</v>
      </c>
      <c r="AD80" s="32">
        <v>86.962781346773937</v>
      </c>
      <c r="AE80" s="33">
        <v>421.2</v>
      </c>
      <c r="AF80" s="33">
        <v>149</v>
      </c>
      <c r="AG80" s="33">
        <v>41.800000000000004</v>
      </c>
      <c r="AH80" s="33">
        <v>56</v>
      </c>
      <c r="AI80" s="33">
        <v>2</v>
      </c>
      <c r="AJ80" s="33">
        <v>26.78</v>
      </c>
      <c r="AK80" s="33">
        <v>261</v>
      </c>
      <c r="AL80" s="32">
        <f>'[2]Table GT3A_F_T1 &amp; T2 combined'!Q75</f>
        <v>1.9139999999999999</v>
      </c>
      <c r="AM80" s="32">
        <f>'[2]Table GT3A_F_T1 &amp; T2 combined'!AK75</f>
        <v>0.121</v>
      </c>
      <c r="AN80" s="32">
        <f>'[2]Table GT3A_F_T1 &amp; T2 combined'!AL75</f>
        <v>1.7958987885101541</v>
      </c>
      <c r="AO80" s="32">
        <f>'[2]Table GT3A_F_T1 &amp; T2 combined'!AM75</f>
        <v>0</v>
      </c>
      <c r="AP80" s="32">
        <f>'[2]Table GT3A_F_T1 &amp; T2 combined'!AO75</f>
        <v>8.0000000000000002E-3</v>
      </c>
      <c r="AQ80" s="32">
        <f>'[2]Table GT3A_F_T1 &amp; T2 combined'!AP75</f>
        <v>0.21299999999999999</v>
      </c>
      <c r="AR80" s="33" t="s">
        <v>49</v>
      </c>
      <c r="AS80" s="33" t="s">
        <v>49</v>
      </c>
      <c r="AT80" s="33" t="s">
        <v>49</v>
      </c>
      <c r="AU80" s="33" t="s">
        <v>49</v>
      </c>
      <c r="AV80" s="33" t="s">
        <v>49</v>
      </c>
      <c r="AW80" s="33" t="s">
        <v>49</v>
      </c>
      <c r="AX80" s="33" t="s">
        <v>49</v>
      </c>
    </row>
    <row r="81" spans="1:50" ht="15" customHeight="1">
      <c r="A81" s="28" t="s">
        <v>165</v>
      </c>
      <c r="B81" s="29" t="s">
        <v>46</v>
      </c>
      <c r="C81" s="3" t="s">
        <v>47</v>
      </c>
      <c r="D81" s="3">
        <v>135</v>
      </c>
      <c r="E81" s="3">
        <v>2</v>
      </c>
      <c r="F81" s="3">
        <v>18</v>
      </c>
      <c r="G81" s="3">
        <v>28</v>
      </c>
      <c r="H81" s="30">
        <v>341.82</v>
      </c>
      <c r="I81" s="31">
        <v>341.82</v>
      </c>
      <c r="J81" s="3">
        <v>222</v>
      </c>
      <c r="K81" s="4" t="s">
        <v>166</v>
      </c>
      <c r="L81" s="3" t="str">
        <f t="shared" si="4"/>
        <v/>
      </c>
      <c r="M81" s="3" t="s">
        <v>28</v>
      </c>
      <c r="O81" s="3" t="s">
        <v>28</v>
      </c>
      <c r="P81" s="3" t="s">
        <v>28</v>
      </c>
      <c r="Q81" s="32">
        <v>50.562971653966365</v>
      </c>
      <c r="R81" s="32">
        <v>0.75389701569737644</v>
      </c>
      <c r="S81" s="32">
        <v>16.05839161355787</v>
      </c>
      <c r="T81" s="32">
        <v>7.1912675296193207</v>
      </c>
      <c r="U81" s="32">
        <v>0.12274097309048625</v>
      </c>
      <c r="V81" s="32">
        <v>9.0184500349098595</v>
      </c>
      <c r="W81" s="32">
        <v>13.680278014059125</v>
      </c>
      <c r="X81" s="32">
        <v>2.4706522260100976</v>
      </c>
      <c r="Y81" s="32">
        <v>5.5592730680108469E-2</v>
      </c>
      <c r="Z81" s="32">
        <v>8.5758208409387776E-2</v>
      </c>
      <c r="AA81" s="32" t="s">
        <v>49</v>
      </c>
      <c r="AB81" s="32">
        <f t="shared" si="5"/>
        <v>100</v>
      </c>
      <c r="AC81" s="32">
        <v>71.300202569119335</v>
      </c>
      <c r="AD81" s="32">
        <v>75.368939977253234</v>
      </c>
      <c r="AE81" s="32" t="s">
        <v>49</v>
      </c>
      <c r="AF81" s="32" t="s">
        <v>49</v>
      </c>
      <c r="AG81" s="32" t="s">
        <v>49</v>
      </c>
      <c r="AH81" s="32" t="s">
        <v>49</v>
      </c>
      <c r="AI81" s="32" t="s">
        <v>49</v>
      </c>
      <c r="AJ81" s="32" t="s">
        <v>49</v>
      </c>
      <c r="AK81" s="32" t="s">
        <v>49</v>
      </c>
      <c r="AL81" s="32">
        <f>'[2]Table GT3A_F_T1 &amp; T2 combined'!Q76</f>
        <v>3.2730000000000001</v>
      </c>
      <c r="AM81" s="32">
        <f>'[2]Table GT3A_F_T1 &amp; T2 combined'!AK76</f>
        <v>0.05</v>
      </c>
      <c r="AN81" s="32">
        <f>'[2]Table GT3A_F_T1 &amp; T2 combined'!AL76</f>
        <v>2.5669610928610633</v>
      </c>
      <c r="AO81" s="32">
        <f>'[2]Table GT3A_F_T1 &amp; T2 combined'!AM76</f>
        <v>0</v>
      </c>
      <c r="AP81" s="32">
        <f>'[2]Table GT3A_F_T1 &amp; T2 combined'!AO76</f>
        <v>4.0000000000000001E-3</v>
      </c>
      <c r="AQ81" s="32">
        <f>'[2]Table GT3A_F_T1 &amp; T2 combined'!AP76</f>
        <v>7.8E-2</v>
      </c>
      <c r="AR81" s="33">
        <v>44</v>
      </c>
      <c r="AS81" s="33" t="s">
        <v>50</v>
      </c>
      <c r="AT81" s="33" t="s">
        <v>50</v>
      </c>
      <c r="AU81" s="33">
        <v>23</v>
      </c>
      <c r="AV81" s="33">
        <v>50</v>
      </c>
      <c r="AW81" s="33" t="s">
        <v>50</v>
      </c>
      <c r="AX81" s="33" t="s">
        <v>50</v>
      </c>
    </row>
    <row r="82" spans="1:50" ht="15" customHeight="1">
      <c r="A82" s="28" t="s">
        <v>167</v>
      </c>
      <c r="B82" s="29" t="s">
        <v>46</v>
      </c>
      <c r="C82" s="3" t="s">
        <v>47</v>
      </c>
      <c r="D82" s="3">
        <v>140</v>
      </c>
      <c r="E82" s="3">
        <v>1</v>
      </c>
      <c r="F82" s="3">
        <v>80</v>
      </c>
      <c r="G82" s="3">
        <f t="shared" si="3"/>
        <v>88</v>
      </c>
      <c r="H82" s="30">
        <v>357.2</v>
      </c>
      <c r="I82" s="31">
        <v>357.2</v>
      </c>
      <c r="J82" s="3">
        <v>229</v>
      </c>
      <c r="K82" s="4" t="s">
        <v>168</v>
      </c>
      <c r="L82" s="3" t="str">
        <f t="shared" si="4"/>
        <v/>
      </c>
      <c r="M82" s="3" t="s">
        <v>28</v>
      </c>
      <c r="O82" s="3" t="s">
        <v>28</v>
      </c>
      <c r="P82" s="3" t="s">
        <v>28</v>
      </c>
      <c r="Q82" s="32">
        <v>52.477984053247262</v>
      </c>
      <c r="R82" s="32">
        <v>1.2735269581205275</v>
      </c>
      <c r="S82" s="32">
        <v>16.405905209637567</v>
      </c>
      <c r="T82" s="32">
        <v>10.29638436821862</v>
      </c>
      <c r="U82" s="32">
        <v>0.14388223246982756</v>
      </c>
      <c r="V82" s="32">
        <v>6.3493492151661943</v>
      </c>
      <c r="W82" s="32">
        <v>8.2858841423935701</v>
      </c>
      <c r="X82" s="32">
        <v>4.4774091419846043</v>
      </c>
      <c r="Y82" s="32">
        <v>0.14433885957203391</v>
      </c>
      <c r="Z82" s="32">
        <v>0.14533581918977201</v>
      </c>
      <c r="AA82" s="32" t="s">
        <v>49</v>
      </c>
      <c r="AB82" s="32">
        <f t="shared" si="5"/>
        <v>99.999999999999972</v>
      </c>
      <c r="AC82" s="32">
        <v>54.987448781465872</v>
      </c>
      <c r="AD82" s="32">
        <v>50.560545096281615</v>
      </c>
      <c r="AE82" s="32" t="s">
        <v>49</v>
      </c>
      <c r="AF82" s="32" t="s">
        <v>49</v>
      </c>
      <c r="AG82" s="32" t="s">
        <v>49</v>
      </c>
      <c r="AH82" s="32" t="s">
        <v>49</v>
      </c>
      <c r="AI82" s="32" t="s">
        <v>49</v>
      </c>
      <c r="AJ82" s="32" t="s">
        <v>49</v>
      </c>
      <c r="AK82" s="32" t="s">
        <v>49</v>
      </c>
      <c r="AL82" s="32">
        <f>'[2]Table GT3A_F_T1 &amp; T2 combined'!Q77</f>
        <v>3.0459999999999998</v>
      </c>
      <c r="AM82" s="32">
        <f>'[2]Table GT3A_F_T1 &amp; T2 combined'!AK77</f>
        <v>8.4000000000000005E-2</v>
      </c>
      <c r="AN82" s="32">
        <f>'[2]Table GT3A_F_T1 &amp; T2 combined'!AL77</f>
        <v>2.7524064472709906</v>
      </c>
      <c r="AO82" s="32">
        <f>'[2]Table GT3A_F_T1 &amp; T2 combined'!AM77</f>
        <v>0</v>
      </c>
      <c r="AP82" s="32">
        <f>'[2]Table GT3A_F_T1 &amp; T2 combined'!AO77</f>
        <v>1.7000000000000001E-2</v>
      </c>
      <c r="AQ82" s="32">
        <f>'[2]Table GT3A_F_T1 &amp; T2 combined'!AP77</f>
        <v>5.0999999999999997E-2</v>
      </c>
      <c r="AR82" s="33">
        <v>25</v>
      </c>
      <c r="AS82" s="33" t="s">
        <v>50</v>
      </c>
      <c r="AT82" s="33" t="s">
        <v>50</v>
      </c>
      <c r="AU82" s="33">
        <v>39</v>
      </c>
      <c r="AV82" s="33">
        <v>107</v>
      </c>
      <c r="AW82" s="33">
        <v>6</v>
      </c>
      <c r="AX82" s="33" t="s">
        <v>50</v>
      </c>
    </row>
    <row r="83" spans="1:50" ht="15" customHeight="1">
      <c r="A83" s="28" t="s">
        <v>169</v>
      </c>
      <c r="B83" s="29" t="s">
        <v>63</v>
      </c>
      <c r="C83" s="3" t="s">
        <v>47</v>
      </c>
      <c r="D83" s="3">
        <v>141</v>
      </c>
      <c r="E83" s="3">
        <v>1</v>
      </c>
      <c r="F83" s="3">
        <v>33</v>
      </c>
      <c r="G83" s="3">
        <v>38</v>
      </c>
      <c r="H83" s="30">
        <v>359.78</v>
      </c>
      <c r="I83" s="31">
        <v>359.75732824427479</v>
      </c>
      <c r="J83" s="3">
        <v>231</v>
      </c>
      <c r="K83" s="4" t="s">
        <v>64</v>
      </c>
      <c r="L83" s="3" t="str">
        <f t="shared" si="4"/>
        <v>Y</v>
      </c>
      <c r="M83" s="3" t="s">
        <v>28</v>
      </c>
      <c r="N83" s="3" t="s">
        <v>28</v>
      </c>
      <c r="O83" s="3" t="s">
        <v>28</v>
      </c>
      <c r="P83" s="3" t="s">
        <v>28</v>
      </c>
      <c r="Q83" s="32">
        <v>51.41733738846974</v>
      </c>
      <c r="R83" s="32">
        <v>1.802509153844156</v>
      </c>
      <c r="S83" s="32">
        <v>16.548459745744371</v>
      </c>
      <c r="T83" s="32">
        <v>10.204034870914375</v>
      </c>
      <c r="U83" s="32">
        <v>0.10550279567133025</v>
      </c>
      <c r="V83" s="32">
        <v>4.1315139192913799</v>
      </c>
      <c r="W83" s="32">
        <v>11.466809645358868</v>
      </c>
      <c r="X83" s="32">
        <v>4.0561547795261435</v>
      </c>
      <c r="Y83" s="32">
        <v>2.2811415280287621E-2</v>
      </c>
      <c r="Z83" s="32">
        <v>0.23551934093860571</v>
      </c>
      <c r="AA83" s="32">
        <v>9.6348821293065975E-3</v>
      </c>
      <c r="AB83" s="32">
        <f t="shared" si="5"/>
        <v>100.00028793716855</v>
      </c>
      <c r="AC83" s="32">
        <v>44.508856403238028</v>
      </c>
      <c r="AD83" s="32">
        <v>60.971996621606017</v>
      </c>
      <c r="AE83" s="33">
        <v>334.88</v>
      </c>
      <c r="AF83" s="33">
        <v>115</v>
      </c>
      <c r="AG83" s="33" t="s">
        <v>170</v>
      </c>
      <c r="AH83" s="33">
        <v>40</v>
      </c>
      <c r="AI83" s="33">
        <v>33</v>
      </c>
      <c r="AJ83" s="33">
        <v>28.84</v>
      </c>
      <c r="AK83" s="33">
        <v>198</v>
      </c>
      <c r="AL83" s="32">
        <f>'[2]Table GT3A_F_T1 &amp; T2 combined'!Q78</f>
        <v>1.5069999999999999</v>
      </c>
      <c r="AM83" s="32">
        <f>'[2]Table GT3A_F_T1 &amp; T2 combined'!AK78</f>
        <v>0.124</v>
      </c>
      <c r="AN83" s="32">
        <f>'[2]Table GT3A_F_T1 &amp; T2 combined'!AL78</f>
        <v>1.6332498781264744</v>
      </c>
      <c r="AO83" s="32">
        <f>'[2]Table GT3A_F_T1 &amp; T2 combined'!AM78</f>
        <v>0</v>
      </c>
      <c r="AP83" s="32">
        <f>'[2]Table GT3A_F_T1 &amp; T2 combined'!AO78</f>
        <v>2.1000000000000001E-2</v>
      </c>
      <c r="AQ83" s="32">
        <f>'[2]Table GT3A_F_T1 &amp; T2 combined'!AP78</f>
        <v>0.109</v>
      </c>
      <c r="AR83" s="33">
        <v>35</v>
      </c>
      <c r="AS83" s="33">
        <v>18</v>
      </c>
      <c r="AT83" s="33" t="s">
        <v>50</v>
      </c>
      <c r="AU83" s="33">
        <v>49</v>
      </c>
      <c r="AV83" s="33">
        <v>129</v>
      </c>
      <c r="AW83" s="33" t="s">
        <v>50</v>
      </c>
      <c r="AX83" s="33" t="s">
        <v>50</v>
      </c>
    </row>
    <row r="84" spans="1:50" ht="15" customHeight="1">
      <c r="A84" s="28" t="s">
        <v>171</v>
      </c>
      <c r="B84" s="29" t="s">
        <v>46</v>
      </c>
      <c r="C84" s="3" t="s">
        <v>47</v>
      </c>
      <c r="D84" s="3">
        <v>142</v>
      </c>
      <c r="E84" s="3">
        <v>3</v>
      </c>
      <c r="F84" s="3">
        <v>9</v>
      </c>
      <c r="G84" s="3">
        <f t="shared" si="3"/>
        <v>17</v>
      </c>
      <c r="H84" s="30">
        <v>364.16999999999996</v>
      </c>
      <c r="I84" s="31">
        <v>364.16999999999996</v>
      </c>
      <c r="J84" s="3">
        <v>234</v>
      </c>
      <c r="K84" s="4" t="s">
        <v>172</v>
      </c>
      <c r="L84" s="3" t="str">
        <f t="shared" si="4"/>
        <v/>
      </c>
      <c r="M84" s="3" t="s">
        <v>28</v>
      </c>
      <c r="O84" s="3" t="s">
        <v>28</v>
      </c>
      <c r="P84" s="3" t="s">
        <v>28</v>
      </c>
      <c r="Q84" s="32">
        <v>57.139498869033112</v>
      </c>
      <c r="R84" s="32">
        <v>1.5200056088828364</v>
      </c>
      <c r="S84" s="32">
        <v>17.623772896649566</v>
      </c>
      <c r="T84" s="32">
        <v>9.491222596530891</v>
      </c>
      <c r="U84" s="32">
        <v>0.16575435889042303</v>
      </c>
      <c r="V84" s="32">
        <v>2.2048690857659721</v>
      </c>
      <c r="W84" s="32">
        <v>2.9689668878850184</v>
      </c>
      <c r="X84" s="32">
        <v>8.3654914682987673</v>
      </c>
      <c r="Y84" s="32">
        <v>0.12812840451618121</v>
      </c>
      <c r="Z84" s="32">
        <v>0.39228982354723246</v>
      </c>
      <c r="AA84" s="32" t="s">
        <v>49</v>
      </c>
      <c r="AB84" s="32">
        <f t="shared" si="5"/>
        <v>100</v>
      </c>
      <c r="AC84" s="32">
        <v>31.516206276729175</v>
      </c>
      <c r="AD84" s="32">
        <v>16.396916591132836</v>
      </c>
      <c r="AE84" s="32" t="s">
        <v>49</v>
      </c>
      <c r="AF84" s="32" t="s">
        <v>49</v>
      </c>
      <c r="AG84" s="32" t="s">
        <v>49</v>
      </c>
      <c r="AH84" s="32" t="s">
        <v>49</v>
      </c>
      <c r="AI84" s="32" t="s">
        <v>49</v>
      </c>
      <c r="AJ84" s="32" t="s">
        <v>49</v>
      </c>
      <c r="AK84" s="32" t="s">
        <v>49</v>
      </c>
      <c r="AL84" s="32">
        <f>'[2]Table GT3A_F_T1 &amp; T2 combined'!Q79</f>
        <v>1.7509999999999999</v>
      </c>
      <c r="AM84" s="32">
        <f>'[2]Table GT3A_F_T1 &amp; T2 combined'!AK79</f>
        <v>1.9E-2</v>
      </c>
      <c r="AN84" s="32">
        <f>'[2]Table GT3A_F_T1 &amp; T2 combined'!AL79</f>
        <v>1.4765209546383815</v>
      </c>
      <c r="AO84" s="32">
        <f>'[2]Table GT3A_F_T1 &amp; T2 combined'!AM79</f>
        <v>0</v>
      </c>
      <c r="AP84" s="32">
        <f>'[2]Table GT3A_F_T1 &amp; T2 combined'!AO79</f>
        <v>2E-3</v>
      </c>
      <c r="AQ84" s="32">
        <f>'[2]Table GT3A_F_T1 &amp; T2 combined'!AP79</f>
        <v>2.5999999999999999E-2</v>
      </c>
      <c r="AR84" s="33">
        <v>9</v>
      </c>
      <c r="AS84" s="33">
        <v>27</v>
      </c>
      <c r="AT84" s="33" t="s">
        <v>50</v>
      </c>
      <c r="AU84" s="33">
        <v>79</v>
      </c>
      <c r="AV84" s="33">
        <v>252</v>
      </c>
      <c r="AW84" s="33" t="s">
        <v>50</v>
      </c>
      <c r="AX84" s="33" t="s">
        <v>50</v>
      </c>
    </row>
    <row r="85" spans="1:50" ht="15" customHeight="1">
      <c r="A85" s="28" t="s">
        <v>173</v>
      </c>
      <c r="B85" s="29" t="s">
        <v>46</v>
      </c>
      <c r="C85" s="3" t="s">
        <v>47</v>
      </c>
      <c r="D85" s="3">
        <v>143</v>
      </c>
      <c r="E85" s="3">
        <v>3</v>
      </c>
      <c r="F85" s="3">
        <v>40</v>
      </c>
      <c r="G85" s="3">
        <v>50</v>
      </c>
      <c r="H85" s="30">
        <v>367.67499999999995</v>
      </c>
      <c r="I85" s="31">
        <v>367.39751928020564</v>
      </c>
      <c r="J85" s="3">
        <v>235</v>
      </c>
      <c r="K85" s="4" t="s">
        <v>94</v>
      </c>
      <c r="L85" s="3" t="str">
        <f t="shared" si="4"/>
        <v/>
      </c>
      <c r="M85" s="3" t="s">
        <v>28</v>
      </c>
      <c r="O85" s="3" t="s">
        <v>28</v>
      </c>
      <c r="P85" s="3" t="s">
        <v>28</v>
      </c>
      <c r="Q85" s="32">
        <v>52.261840379104456</v>
      </c>
      <c r="R85" s="32">
        <v>2.5424539372606829</v>
      </c>
      <c r="S85" s="32">
        <v>13.957129108693447</v>
      </c>
      <c r="T85" s="32">
        <v>14.338970345645681</v>
      </c>
      <c r="U85" s="32">
        <v>0.19577385553826915</v>
      </c>
      <c r="V85" s="32">
        <v>4.0996593441490399</v>
      </c>
      <c r="W85" s="32">
        <v>6.2869027676798197</v>
      </c>
      <c r="X85" s="32">
        <v>5.8439027304086038</v>
      </c>
      <c r="Y85" s="32">
        <v>0.22509450868013747</v>
      </c>
      <c r="Z85" s="32">
        <v>0.24827302283988326</v>
      </c>
      <c r="AA85" s="32" t="s">
        <v>49</v>
      </c>
      <c r="AB85" s="32">
        <f t="shared" si="5"/>
        <v>100.00000000000001</v>
      </c>
      <c r="AC85" s="32">
        <v>36.15892286729909</v>
      </c>
      <c r="AD85" s="32">
        <v>37.284840793123834</v>
      </c>
      <c r="AE85" s="32" t="s">
        <v>49</v>
      </c>
      <c r="AF85" s="32" t="s">
        <v>49</v>
      </c>
      <c r="AG85" s="32" t="s">
        <v>49</v>
      </c>
      <c r="AH85" s="32" t="s">
        <v>49</v>
      </c>
      <c r="AI85" s="32" t="s">
        <v>49</v>
      </c>
      <c r="AJ85" s="32" t="s">
        <v>49</v>
      </c>
      <c r="AK85" s="32" t="s">
        <v>49</v>
      </c>
      <c r="AL85" s="32">
        <f>'[2]Table GT3A_F_T1 &amp; T2 combined'!Q80</f>
        <v>1.2969999999999999</v>
      </c>
      <c r="AM85" s="32">
        <f>'[2]Table GT3A_F_T1 &amp; T2 combined'!AK80</f>
        <v>2.1999999999999999E-2</v>
      </c>
      <c r="AN85" s="32">
        <f>'[2]Table GT3A_F_T1 &amp; T2 combined'!AL80</f>
        <v>1.5153603599501542</v>
      </c>
      <c r="AO85" s="32">
        <f>'[2]Table GT3A_F_T1 &amp; T2 combined'!AM80</f>
        <v>0</v>
      </c>
      <c r="AP85" s="32">
        <f>'[2]Table GT3A_F_T1 &amp; T2 combined'!AO80</f>
        <v>1E-3</v>
      </c>
      <c r="AQ85" s="32">
        <f>'[2]Table GT3A_F_T1 &amp; T2 combined'!AP80</f>
        <v>4.1000000000000002E-2</v>
      </c>
      <c r="AR85" s="33">
        <v>18</v>
      </c>
      <c r="AS85" s="33">
        <v>30</v>
      </c>
      <c r="AT85" s="33">
        <v>7</v>
      </c>
      <c r="AU85" s="33">
        <v>64</v>
      </c>
      <c r="AV85" s="33">
        <v>177</v>
      </c>
      <c r="AW85" s="33" t="s">
        <v>50</v>
      </c>
      <c r="AX85" s="33">
        <v>74</v>
      </c>
    </row>
    <row r="86" spans="1:50" ht="15" customHeight="1">
      <c r="A86" s="28" t="s">
        <v>174</v>
      </c>
      <c r="B86" s="29" t="s">
        <v>46</v>
      </c>
      <c r="C86" s="3" t="s">
        <v>47</v>
      </c>
      <c r="D86" s="3">
        <v>145</v>
      </c>
      <c r="E86" s="3">
        <v>1</v>
      </c>
      <c r="F86" s="3">
        <v>0</v>
      </c>
      <c r="G86" s="3">
        <v>10</v>
      </c>
      <c r="H86" s="30">
        <v>371.65</v>
      </c>
      <c r="I86" s="31">
        <v>371.65</v>
      </c>
      <c r="J86" s="3">
        <v>235</v>
      </c>
      <c r="K86" s="4" t="s">
        <v>94</v>
      </c>
      <c r="L86" s="3" t="str">
        <f t="shared" si="4"/>
        <v/>
      </c>
      <c r="M86" s="3" t="s">
        <v>28</v>
      </c>
      <c r="O86" s="3" t="s">
        <v>28</v>
      </c>
      <c r="P86" s="3" t="s">
        <v>28</v>
      </c>
      <c r="Q86" s="32">
        <v>49.493266014267711</v>
      </c>
      <c r="R86" s="32">
        <v>3.053017778959819</v>
      </c>
      <c r="S86" s="32">
        <v>12.929309276346183</v>
      </c>
      <c r="T86" s="32">
        <v>16.779617366623878</v>
      </c>
      <c r="U86" s="32">
        <v>0.22150015736412462</v>
      </c>
      <c r="V86" s="32">
        <v>5.2096539263484143</v>
      </c>
      <c r="W86" s="32">
        <v>7.1239748123985978</v>
      </c>
      <c r="X86" s="32">
        <v>4.730846506535257</v>
      </c>
      <c r="Y86" s="32">
        <v>0.30997184831018254</v>
      </c>
      <c r="Z86" s="32">
        <v>0.14884231284583349</v>
      </c>
      <c r="AA86" s="32" t="s">
        <v>49</v>
      </c>
      <c r="AB86" s="32">
        <f t="shared" si="5"/>
        <v>100</v>
      </c>
      <c r="AC86" s="32">
        <v>38.082513994863923</v>
      </c>
      <c r="AD86" s="32">
        <v>45.419767000714202</v>
      </c>
      <c r="AE86" s="32" t="s">
        <v>49</v>
      </c>
      <c r="AF86" s="32" t="s">
        <v>49</v>
      </c>
      <c r="AG86" s="32" t="s">
        <v>49</v>
      </c>
      <c r="AH86" s="32" t="s">
        <v>49</v>
      </c>
      <c r="AI86" s="32" t="s">
        <v>49</v>
      </c>
      <c r="AJ86" s="32" t="s">
        <v>49</v>
      </c>
      <c r="AK86" s="32" t="s">
        <v>49</v>
      </c>
      <c r="AL86" s="32">
        <f>'[2]Table GT3A_F_T1 &amp; T2 combined'!Q81</f>
        <v>1.3480000000000001</v>
      </c>
      <c r="AM86" s="32">
        <f>'[2]Table GT3A_F_T1 &amp; T2 combined'!AK81</f>
        <v>2.4E-2</v>
      </c>
      <c r="AN86" s="32">
        <f>'[2]Table GT3A_F_T1 &amp; T2 combined'!AL81</f>
        <v>1.5127551096180767</v>
      </c>
      <c r="AO86" s="32">
        <f>'[2]Table GT3A_F_T1 &amp; T2 combined'!AM81</f>
        <v>0</v>
      </c>
      <c r="AP86" s="32">
        <f>'[2]Table GT3A_F_T1 &amp; T2 combined'!AO81</f>
        <v>3.0000000000000001E-3</v>
      </c>
      <c r="AQ86" s="32">
        <f>'[2]Table GT3A_F_T1 &amp; T2 combined'!AP81</f>
        <v>3.3000000000000002E-2</v>
      </c>
      <c r="AR86" s="33">
        <v>21</v>
      </c>
      <c r="AS86" s="33" t="s">
        <v>50</v>
      </c>
      <c r="AT86" s="33" t="s">
        <v>50</v>
      </c>
      <c r="AU86" s="33">
        <v>48</v>
      </c>
      <c r="AV86" s="33">
        <v>94</v>
      </c>
      <c r="AW86" s="33" t="s">
        <v>50</v>
      </c>
      <c r="AX86" s="33">
        <v>140</v>
      </c>
    </row>
    <row r="87" spans="1:50" ht="15" customHeight="1">
      <c r="A87" s="28" t="s">
        <v>175</v>
      </c>
      <c r="B87" s="29" t="s">
        <v>63</v>
      </c>
      <c r="C87" s="3" t="s">
        <v>47</v>
      </c>
      <c r="D87" s="3">
        <v>147</v>
      </c>
      <c r="E87" s="3">
        <v>3</v>
      </c>
      <c r="F87" s="3">
        <v>45</v>
      </c>
      <c r="G87" s="3">
        <v>50</v>
      </c>
      <c r="H87" s="30">
        <v>379.89</v>
      </c>
      <c r="I87" s="31">
        <v>379.85130573248409</v>
      </c>
      <c r="J87" s="3">
        <v>236</v>
      </c>
      <c r="K87" s="4" t="s">
        <v>64</v>
      </c>
      <c r="L87" s="3" t="str">
        <f t="shared" si="4"/>
        <v>Y</v>
      </c>
      <c r="M87" s="3" t="s">
        <v>28</v>
      </c>
      <c r="N87" s="3" t="s">
        <v>28</v>
      </c>
      <c r="O87" s="3" t="s">
        <v>28</v>
      </c>
      <c r="P87" s="3" t="s">
        <v>28</v>
      </c>
      <c r="Q87" s="32">
        <v>52.252248530244131</v>
      </c>
      <c r="R87" s="32">
        <v>0.79457708626836931</v>
      </c>
      <c r="S87" s="32">
        <v>15.709758848488104</v>
      </c>
      <c r="T87" s="32">
        <v>8.8753423921800305</v>
      </c>
      <c r="U87" s="32">
        <v>0.15844030291637576</v>
      </c>
      <c r="V87" s="32">
        <v>8.2907451858523338</v>
      </c>
      <c r="W87" s="32">
        <v>8.9992852627795425</v>
      </c>
      <c r="X87" s="32">
        <v>4.2873904654881079</v>
      </c>
      <c r="Y87" s="32">
        <v>0.30097460410581417</v>
      </c>
      <c r="Z87" s="32">
        <v>7.7224765690855457E-2</v>
      </c>
      <c r="AA87" s="32">
        <v>0.25387125512541919</v>
      </c>
      <c r="AB87" s="32">
        <f t="shared" si="5"/>
        <v>99.999858699139068</v>
      </c>
      <c r="AC87" s="32">
        <v>64.918688975009076</v>
      </c>
      <c r="AD87" s="32">
        <v>53.702729918132299</v>
      </c>
      <c r="AE87" s="33">
        <v>241.28</v>
      </c>
      <c r="AF87" s="33">
        <v>242</v>
      </c>
      <c r="AG87" s="33">
        <v>56.1</v>
      </c>
      <c r="AH87" s="33">
        <v>95</v>
      </c>
      <c r="AI87" s="33">
        <v>10</v>
      </c>
      <c r="AJ87" s="33">
        <v>47.38</v>
      </c>
      <c r="AK87" s="33">
        <v>164</v>
      </c>
      <c r="AL87" s="32">
        <f>'[2]Table GT3A_F_T1 &amp; T2 combined'!Q82</f>
        <v>2.4710000000000001</v>
      </c>
      <c r="AM87" s="32">
        <f>'[2]Table GT3A_F_T1 &amp; T2 combined'!AK82</f>
        <v>9.9000000000000005E-2</v>
      </c>
      <c r="AN87" s="32">
        <f>'[2]Table GT3A_F_T1 &amp; T2 combined'!AL82</f>
        <v>3.2130775863524006</v>
      </c>
      <c r="AO87" s="32">
        <f>'[2]Table GT3A_F_T1 &amp; T2 combined'!AM82</f>
        <v>2.4E-2</v>
      </c>
      <c r="AP87" s="32">
        <f>'[2]Table GT3A_F_T1 &amp; T2 combined'!AO82</f>
        <v>1.4E-2</v>
      </c>
      <c r="AQ87" s="32">
        <f>'[2]Table GT3A_F_T1 &amp; T2 combined'!AP82</f>
        <v>0.105</v>
      </c>
      <c r="AR87" s="33">
        <v>28</v>
      </c>
      <c r="AS87" s="33" t="s">
        <v>50</v>
      </c>
      <c r="AT87" s="33" t="s">
        <v>50</v>
      </c>
      <c r="AU87" s="33">
        <v>19</v>
      </c>
      <c r="AV87" s="33">
        <v>42</v>
      </c>
      <c r="AW87" s="33" t="s">
        <v>50</v>
      </c>
      <c r="AX87" s="33" t="s">
        <v>50</v>
      </c>
    </row>
    <row r="88" spans="1:50" ht="15" customHeight="1">
      <c r="A88" s="28" t="s">
        <v>176</v>
      </c>
      <c r="B88" s="29" t="s">
        <v>46</v>
      </c>
      <c r="C88" s="3" t="s">
        <v>47</v>
      </c>
      <c r="D88" s="3">
        <v>149</v>
      </c>
      <c r="E88" s="3">
        <v>3</v>
      </c>
      <c r="F88" s="3">
        <v>0</v>
      </c>
      <c r="G88" s="3">
        <f t="shared" si="3"/>
        <v>8</v>
      </c>
      <c r="H88" s="30">
        <v>383.04999999999995</v>
      </c>
      <c r="I88" s="31">
        <v>383.04999999999995</v>
      </c>
      <c r="J88" s="3">
        <v>236</v>
      </c>
      <c r="K88" s="4" t="s">
        <v>177</v>
      </c>
      <c r="L88" s="3" t="str">
        <f t="shared" si="4"/>
        <v/>
      </c>
      <c r="M88" s="3" t="s">
        <v>28</v>
      </c>
      <c r="O88" s="3" t="s">
        <v>28</v>
      </c>
      <c r="P88" s="3" t="s">
        <v>28</v>
      </c>
      <c r="Q88" s="32">
        <v>49.561487195437593</v>
      </c>
      <c r="R88" s="32">
        <v>0.76747938325127163</v>
      </c>
      <c r="S88" s="32">
        <v>16.55084107668576</v>
      </c>
      <c r="T88" s="32">
        <v>8.7766916459044673</v>
      </c>
      <c r="U88" s="32">
        <v>0.15066105290801718</v>
      </c>
      <c r="V88" s="32">
        <v>8.7966023784207437</v>
      </c>
      <c r="W88" s="32">
        <v>12.783258171828294</v>
      </c>
      <c r="X88" s="32">
        <v>2.4299086815119324</v>
      </c>
      <c r="Y88" s="32">
        <v>0.10845867865254068</v>
      </c>
      <c r="Z88" s="32">
        <v>7.4611735399398846E-2</v>
      </c>
      <c r="AA88" s="32" t="s">
        <v>49</v>
      </c>
      <c r="AB88" s="32">
        <f t="shared" si="5"/>
        <v>100.00000000000001</v>
      </c>
      <c r="AC88" s="32">
        <v>66.50475789909639</v>
      </c>
      <c r="AD88" s="32">
        <v>74.406342636143719</v>
      </c>
      <c r="AE88" s="32" t="s">
        <v>49</v>
      </c>
      <c r="AF88" s="32" t="s">
        <v>49</v>
      </c>
      <c r="AG88" s="32" t="s">
        <v>49</v>
      </c>
      <c r="AH88" s="32" t="s">
        <v>49</v>
      </c>
      <c r="AI88" s="32" t="s">
        <v>49</v>
      </c>
      <c r="AJ88" s="32" t="s">
        <v>49</v>
      </c>
      <c r="AK88" s="32" t="s">
        <v>49</v>
      </c>
      <c r="AL88" s="32">
        <f>'[2]Table GT3A_F_T1 &amp; T2 combined'!Q83</f>
        <v>2.496</v>
      </c>
      <c r="AM88" s="32">
        <f>'[2]Table GT3A_F_T1 &amp; T2 combined'!AK83</f>
        <v>4.7E-2</v>
      </c>
      <c r="AN88" s="32">
        <f>'[2]Table GT3A_F_T1 &amp; T2 combined'!AL83</f>
        <v>2.5153466676260026</v>
      </c>
      <c r="AO88" s="32">
        <f>'[2]Table GT3A_F_T1 &amp; T2 combined'!AM83</f>
        <v>0</v>
      </c>
      <c r="AP88" s="32">
        <f>'[2]Table GT3A_F_T1 &amp; T2 combined'!AO83</f>
        <v>4.0000000000000001E-3</v>
      </c>
      <c r="AQ88" s="32">
        <f>'[2]Table GT3A_F_T1 &amp; T2 combined'!AP83</f>
        <v>7.1999999999999995E-2</v>
      </c>
      <c r="AR88" s="33">
        <v>42</v>
      </c>
      <c r="AS88" s="33" t="s">
        <v>50</v>
      </c>
      <c r="AT88" s="33" t="s">
        <v>50</v>
      </c>
      <c r="AU88" s="33">
        <v>21</v>
      </c>
      <c r="AV88" s="33">
        <v>40</v>
      </c>
      <c r="AW88" s="33" t="s">
        <v>50</v>
      </c>
      <c r="AX88" s="33" t="s">
        <v>50</v>
      </c>
    </row>
    <row r="89" spans="1:50" ht="15" customHeight="1">
      <c r="A89" s="28" t="s">
        <v>178</v>
      </c>
      <c r="B89" s="29" t="s">
        <v>46</v>
      </c>
      <c r="C89" s="3" t="s">
        <v>47</v>
      </c>
      <c r="D89" s="3">
        <v>151</v>
      </c>
      <c r="E89" s="3">
        <v>2</v>
      </c>
      <c r="F89" s="3">
        <v>35</v>
      </c>
      <c r="G89" s="3">
        <v>45</v>
      </c>
      <c r="H89" s="30">
        <v>387.935</v>
      </c>
      <c r="I89" s="31">
        <v>387.74052547770697</v>
      </c>
      <c r="J89" s="3">
        <v>237</v>
      </c>
      <c r="K89" s="4" t="s">
        <v>97</v>
      </c>
      <c r="L89" s="3" t="str">
        <f t="shared" si="4"/>
        <v/>
      </c>
      <c r="M89" s="3" t="s">
        <v>28</v>
      </c>
      <c r="O89" s="3" t="s">
        <v>28</v>
      </c>
      <c r="P89" s="3" t="s">
        <v>28</v>
      </c>
      <c r="Q89" s="32">
        <v>51.070981711521441</v>
      </c>
      <c r="R89" s="32">
        <v>1.4617683307145597</v>
      </c>
      <c r="S89" s="32">
        <v>15.679110112043931</v>
      </c>
      <c r="T89" s="32">
        <v>10.614024992639164</v>
      </c>
      <c r="U89" s="32">
        <v>0.15624879782467524</v>
      </c>
      <c r="V89" s="32">
        <v>7.1746040102783475</v>
      </c>
      <c r="W89" s="32">
        <v>9.7820237605309917</v>
      </c>
      <c r="X89" s="32">
        <v>3.6515070531354157</v>
      </c>
      <c r="Y89" s="32">
        <v>0.28175421753217816</v>
      </c>
      <c r="Z89" s="32">
        <v>0.12797701377929147</v>
      </c>
      <c r="AA89" s="32" t="s">
        <v>49</v>
      </c>
      <c r="AB89" s="32">
        <f t="shared" si="5"/>
        <v>99.999999999999986</v>
      </c>
      <c r="AC89" s="32">
        <v>57.247967432309579</v>
      </c>
      <c r="AD89" s="32">
        <v>59.684115422848095</v>
      </c>
      <c r="AE89" s="32" t="s">
        <v>49</v>
      </c>
      <c r="AF89" s="32" t="s">
        <v>49</v>
      </c>
      <c r="AG89" s="32" t="s">
        <v>49</v>
      </c>
      <c r="AH89" s="32" t="s">
        <v>49</v>
      </c>
      <c r="AI89" s="32" t="s">
        <v>49</v>
      </c>
      <c r="AJ89" s="32" t="s">
        <v>49</v>
      </c>
      <c r="AK89" s="32" t="s">
        <v>49</v>
      </c>
      <c r="AL89" s="32">
        <f>'[2]Table GT3A_F_T1 &amp; T2 combined'!Q84</f>
        <v>2.4209999999999998</v>
      </c>
      <c r="AM89" s="32">
        <f>'[2]Table GT3A_F_T1 &amp; T2 combined'!AK84</f>
        <v>6.9000000000000006E-2</v>
      </c>
      <c r="AN89" s="32">
        <f>'[2]Table GT3A_F_T1 &amp; T2 combined'!AL84</f>
        <v>2.6054953502110143</v>
      </c>
      <c r="AO89" s="32">
        <f>'[2]Table GT3A_F_T1 &amp; T2 combined'!AM84</f>
        <v>0</v>
      </c>
      <c r="AP89" s="32">
        <f>'[2]Table GT3A_F_T1 &amp; T2 combined'!AO84</f>
        <v>5.0000000000000001E-3</v>
      </c>
      <c r="AQ89" s="32">
        <f>'[2]Table GT3A_F_T1 &amp; T2 combined'!AP84</f>
        <v>0.11799999999999999</v>
      </c>
      <c r="AR89" s="33">
        <v>30</v>
      </c>
      <c r="AS89" s="33">
        <v>29</v>
      </c>
      <c r="AT89" s="33" t="s">
        <v>50</v>
      </c>
      <c r="AU89" s="33">
        <v>32</v>
      </c>
      <c r="AV89" s="33">
        <v>83</v>
      </c>
      <c r="AW89" s="33" t="s">
        <v>50</v>
      </c>
      <c r="AX89" s="33" t="s">
        <v>50</v>
      </c>
    </row>
    <row r="90" spans="1:50" ht="15" customHeight="1">
      <c r="A90" s="28" t="s">
        <v>179</v>
      </c>
      <c r="B90" s="29" t="s">
        <v>46</v>
      </c>
      <c r="C90" s="3" t="s">
        <v>47</v>
      </c>
      <c r="D90" s="3">
        <v>153</v>
      </c>
      <c r="E90" s="3">
        <v>1</v>
      </c>
      <c r="F90" s="3">
        <v>58</v>
      </c>
      <c r="G90" s="3">
        <v>68</v>
      </c>
      <c r="H90" s="30">
        <v>390.53</v>
      </c>
      <c r="I90" s="31">
        <v>390.52341977309561</v>
      </c>
      <c r="J90" s="3">
        <v>237</v>
      </c>
      <c r="K90" s="4" t="s">
        <v>97</v>
      </c>
      <c r="L90" s="3" t="str">
        <f t="shared" si="4"/>
        <v/>
      </c>
      <c r="M90" s="3" t="s">
        <v>28</v>
      </c>
      <c r="O90" s="3" t="s">
        <v>28</v>
      </c>
      <c r="P90" s="3" t="s">
        <v>28</v>
      </c>
      <c r="Q90" s="32">
        <v>52.296373371368418</v>
      </c>
      <c r="R90" s="32">
        <v>0.88162879793971094</v>
      </c>
      <c r="S90" s="32">
        <v>15.229623621130697</v>
      </c>
      <c r="T90" s="32">
        <v>8.1852942098321648</v>
      </c>
      <c r="U90" s="32">
        <v>0.14014013923421695</v>
      </c>
      <c r="V90" s="32">
        <v>9.0082615797178285</v>
      </c>
      <c r="W90" s="32">
        <v>8.2965847610905428</v>
      </c>
      <c r="X90" s="32">
        <v>5.7915979743912889</v>
      </c>
      <c r="Y90" s="32">
        <v>8.9202960012435065E-2</v>
      </c>
      <c r="Z90" s="32">
        <v>8.1292585282682961E-2</v>
      </c>
      <c r="AA90" s="32" t="s">
        <v>49</v>
      </c>
      <c r="AB90" s="32">
        <f t="shared" si="5"/>
        <v>99.999999999999986</v>
      </c>
      <c r="AC90" s="32">
        <v>68.555229960118183</v>
      </c>
      <c r="AD90" s="32">
        <v>44.185171240835288</v>
      </c>
      <c r="AE90" s="32" t="s">
        <v>49</v>
      </c>
      <c r="AF90" s="32" t="s">
        <v>49</v>
      </c>
      <c r="AG90" s="32" t="s">
        <v>49</v>
      </c>
      <c r="AH90" s="32" t="s">
        <v>49</v>
      </c>
      <c r="AI90" s="32" t="s">
        <v>49</v>
      </c>
      <c r="AJ90" s="32" t="s">
        <v>49</v>
      </c>
      <c r="AK90" s="32" t="s">
        <v>49</v>
      </c>
      <c r="AL90" s="32">
        <f>'[2]Table GT3A_F_T1 &amp; T2 combined'!Q85</f>
        <v>5.2160000000000002</v>
      </c>
      <c r="AM90" s="32">
        <f>'[2]Table GT3A_F_T1 &amp; T2 combined'!AK85</f>
        <v>5.2999999999999999E-2</v>
      </c>
      <c r="AN90" s="37" t="str">
        <f>'[2]Table GT3A_F_T1 &amp; T2 combined'!AL85</f>
        <v>4.70*</v>
      </c>
      <c r="AO90" s="32">
        <f>'[2]Table GT3A_F_T1 &amp; T2 combined'!AM85</f>
        <v>2.4E-2</v>
      </c>
      <c r="AP90" s="32">
        <f>'[2]Table GT3A_F_T1 &amp; T2 combined'!AO85</f>
        <v>-4.0000000000000001E-3</v>
      </c>
      <c r="AQ90" s="32">
        <f>'[2]Table GT3A_F_T1 &amp; T2 combined'!AP85</f>
        <v>0.152</v>
      </c>
      <c r="AR90" s="33">
        <v>24</v>
      </c>
      <c r="AS90" s="33">
        <v>21</v>
      </c>
      <c r="AT90" s="33" t="s">
        <v>50</v>
      </c>
      <c r="AU90" s="33">
        <v>20</v>
      </c>
      <c r="AV90" s="33">
        <v>35</v>
      </c>
      <c r="AW90" s="33" t="s">
        <v>50</v>
      </c>
      <c r="AX90" s="33" t="s">
        <v>50</v>
      </c>
    </row>
    <row r="91" spans="1:50" ht="15" customHeight="1">
      <c r="A91" s="28" t="s">
        <v>180</v>
      </c>
      <c r="B91" s="29" t="s">
        <v>63</v>
      </c>
      <c r="C91" s="3" t="s">
        <v>47</v>
      </c>
      <c r="D91" s="3">
        <v>156</v>
      </c>
      <c r="E91" s="3">
        <v>1</v>
      </c>
      <c r="F91" s="3">
        <v>42</v>
      </c>
      <c r="G91" s="3">
        <v>47</v>
      </c>
      <c r="H91" s="30">
        <v>399.52000000000004</v>
      </c>
      <c r="I91" s="31">
        <v>399.46521739130441</v>
      </c>
      <c r="J91" s="3">
        <v>237</v>
      </c>
      <c r="K91" s="4" t="s">
        <v>64</v>
      </c>
      <c r="L91" s="3" t="str">
        <f t="shared" si="4"/>
        <v>Y</v>
      </c>
      <c r="M91" s="3" t="s">
        <v>28</v>
      </c>
      <c r="N91" s="3" t="s">
        <v>28</v>
      </c>
      <c r="O91" s="3" t="s">
        <v>28</v>
      </c>
      <c r="P91" s="3" t="s">
        <v>28</v>
      </c>
      <c r="Q91" s="32">
        <v>49.985207192407877</v>
      </c>
      <c r="R91" s="32">
        <v>1.0192554769594264</v>
      </c>
      <c r="S91" s="32">
        <v>15.868648144278493</v>
      </c>
      <c r="T91" s="32">
        <v>9.6494621831701295</v>
      </c>
      <c r="U91" s="32">
        <v>0.17523787455285375</v>
      </c>
      <c r="V91" s="32">
        <v>8.0253567342446246</v>
      </c>
      <c r="W91" s="32">
        <v>9.944283872943231</v>
      </c>
      <c r="X91" s="32">
        <v>4.9302462226617543</v>
      </c>
      <c r="Y91" s="32">
        <v>0.22354725319286717</v>
      </c>
      <c r="Z91" s="32">
        <v>9.1049122393510137E-2</v>
      </c>
      <c r="AA91" s="32">
        <v>8.7535308362432548E-2</v>
      </c>
      <c r="AB91" s="32">
        <f t="shared" si="5"/>
        <v>99.999829385167189</v>
      </c>
      <c r="AC91" s="32">
        <v>62.229669657884457</v>
      </c>
      <c r="AD91" s="32">
        <v>52.710413303733297</v>
      </c>
      <c r="AE91" s="33">
        <v>224.64000000000001</v>
      </c>
      <c r="AF91" s="33">
        <v>253</v>
      </c>
      <c r="AG91" s="33">
        <v>57.2</v>
      </c>
      <c r="AH91" s="33">
        <v>97</v>
      </c>
      <c r="AI91" s="33">
        <v>93</v>
      </c>
      <c r="AJ91" s="33">
        <v>55.620000000000005</v>
      </c>
      <c r="AK91" s="33">
        <v>174</v>
      </c>
      <c r="AL91" s="32">
        <f>'[2]Table GT3A_F_T1 &amp; T2 combined'!Q86</f>
        <v>2.7490000000000001</v>
      </c>
      <c r="AM91" s="32">
        <f>'[2]Table GT3A_F_T1 &amp; T2 combined'!AK86</f>
        <v>0.113</v>
      </c>
      <c r="AN91" s="32">
        <f>'[2]Table GT3A_F_T1 &amp; T2 combined'!AL86</f>
        <v>3.4239048192740378</v>
      </c>
      <c r="AO91" s="32">
        <f>'[2]Table GT3A_F_T1 &amp; T2 combined'!AM86</f>
        <v>1.7999999999999999E-2</v>
      </c>
      <c r="AP91" s="32">
        <f>'[2]Table GT3A_F_T1 &amp; T2 combined'!AO86</f>
        <v>0.02</v>
      </c>
      <c r="AQ91" s="32">
        <f>'[2]Table GT3A_F_T1 &amp; T2 combined'!AP86</f>
        <v>8.6999999999999994E-2</v>
      </c>
      <c r="AR91" s="33">
        <v>28</v>
      </c>
      <c r="AS91" s="33" t="s">
        <v>50</v>
      </c>
      <c r="AT91" s="33" t="s">
        <v>50</v>
      </c>
      <c r="AU91" s="33">
        <v>29</v>
      </c>
      <c r="AV91" s="33">
        <v>71</v>
      </c>
      <c r="AW91" s="33" t="s">
        <v>50</v>
      </c>
      <c r="AX91" s="33" t="s">
        <v>50</v>
      </c>
    </row>
    <row r="92" spans="1:50" ht="15" customHeight="1">
      <c r="AL92" s="32"/>
      <c r="AM92" s="32"/>
      <c r="AN92" s="32"/>
      <c r="AO92" s="32"/>
      <c r="AP92" s="32"/>
      <c r="AQ92" s="32"/>
    </row>
    <row r="93" spans="1:50" ht="15" customHeight="1">
      <c r="AL93" s="32"/>
      <c r="AM93" s="32"/>
      <c r="AN93" s="38" t="s">
        <v>181</v>
      </c>
      <c r="AO93" s="32"/>
      <c r="AP93" s="32"/>
      <c r="AQ93" s="32"/>
    </row>
    <row r="94" spans="1:50" ht="15" customHeight="1">
      <c r="AL94" s="32"/>
      <c r="AM94" s="32"/>
      <c r="AN94" s="32"/>
      <c r="AO94" s="32"/>
      <c r="AP94" s="32"/>
      <c r="AQ94" s="32"/>
    </row>
    <row r="95" spans="1:50" ht="15" customHeight="1">
      <c r="AL95" s="32"/>
      <c r="AM95" s="32"/>
      <c r="AN95" s="32"/>
      <c r="AO95" s="32"/>
      <c r="AP95" s="32"/>
      <c r="AQ95" s="32"/>
    </row>
    <row r="96" spans="1:50" ht="15" customHeight="1">
      <c r="AL96" s="32"/>
      <c r="AM96" s="32"/>
      <c r="AN96" s="32"/>
      <c r="AO96" s="32"/>
      <c r="AP96" s="32"/>
      <c r="AQ96" s="32"/>
    </row>
    <row r="97" spans="38:43" ht="15" customHeight="1">
      <c r="AL97" s="32"/>
      <c r="AM97" s="32"/>
      <c r="AN97" s="32"/>
      <c r="AO97" s="32"/>
      <c r="AP97" s="32"/>
      <c r="AQ97" s="32"/>
    </row>
    <row r="98" spans="38:43" ht="15" customHeight="1">
      <c r="AL98" s="32"/>
      <c r="AM98" s="32"/>
      <c r="AN98" s="32"/>
      <c r="AO98" s="32"/>
      <c r="AP98" s="32"/>
      <c r="AQ98" s="32"/>
    </row>
    <row r="99" spans="38:43" ht="15" customHeight="1">
      <c r="AL99" s="32"/>
      <c r="AM99" s="32"/>
      <c r="AN99" s="32"/>
      <c r="AO99" s="32"/>
      <c r="AP99" s="32"/>
      <c r="AQ99" s="32"/>
    </row>
  </sheetData>
  <mergeCells count="15">
    <mergeCell ref="Q5:AB5"/>
    <mergeCell ref="AE5:AK5"/>
    <mergeCell ref="AL5:AQ5"/>
    <mergeCell ref="AR5:AX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  <mergeCell ref="L6:P6"/>
  </mergeCells>
  <conditionalFormatting sqref="A8:A91">
    <cfRule type="duplicateValues" dxfId="4" priority="5"/>
  </conditionalFormatting>
  <conditionalFormatting sqref="AH38:AK38 AE38:AF38 AE72:AK72 AE76:AK76 AE80:AK80 AE87:AK87 AE91:AK91">
    <cfRule type="cellIs" dxfId="3" priority="2" operator="lessThanOrEqual">
      <formula>0</formula>
    </cfRule>
  </conditionalFormatting>
  <conditionalFormatting sqref="AH8:AK10 AE51 AH51 AJ51:AK51 AE47 AH42 AJ42:AK42 AH25 AJ25:AK25 AE27 AH18 AJ18:AK18 AH12:AK17 AH11:AJ11 AH26:AK37 AH19:AK24 AE8:AF26 AE63:AF69 AE52:AF61 AH52:AK60 AE48:AF50 AH43:AK50 AE28:AF37 AE83:AF83 AH83:AK83 AE39:AF46 AH39:AK41 AH63:AK69 AH61 AJ61:AK61">
    <cfRule type="cellIs" dxfId="2" priority="4" operator="lessThanOrEqual">
      <formula>0</formula>
    </cfRule>
  </conditionalFormatting>
  <conditionalFormatting sqref="AE71:AF71 AJ71:AK71 AH71">
    <cfRule type="cellIs" dxfId="1" priority="3" operator="lessThanOrEqual">
      <formula>0</formula>
    </cfRule>
  </conditionalFormatting>
  <conditionalFormatting sqref="AR8:AX91">
    <cfRule type="cellIs" dxfId="0" priority="1" operator="lessThanOrEqual">
      <formula>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GT3_T19</vt:lpstr>
    </vt:vector>
  </TitlesOfParts>
  <Company>Southampton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Kenneth Sherar</cp:lastModifiedBy>
  <dcterms:created xsi:type="dcterms:W3CDTF">2019-11-15T10:39:50Z</dcterms:created>
  <dcterms:modified xsi:type="dcterms:W3CDTF">2021-04-30T16:06:57Z</dcterms:modified>
</cp:coreProperties>
</file>