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U:\Share\Oman-ICDP Project\Tables\111_SITE CM2\DONE\"/>
    </mc:Choice>
  </mc:AlternateContent>
  <xr:revisionPtr revIDLastSave="0" documentId="13_ncr:1_{27DCDE52-7C5D-40DD-9125-FC75E4963749}" xr6:coauthVersionLast="36" xr6:coauthVersionMax="36" xr10:uidLastSave="{00000000-0000-0000-0000-000000000000}"/>
  <bookViews>
    <workbookView xWindow="0" yWindow="0" windowWidth="23040" windowHeight="9070" xr2:uid="{00000000-000D-0000-FFFF-FFFF00000000}"/>
  </bookViews>
  <sheets>
    <sheet name="CM2 T3" sheetId="2" r:id="rId1"/>
  </sheets>
  <definedNames>
    <definedName name="B_cohesive" localSheetId="0">#REF!</definedName>
    <definedName name="B_cohesive">#REF!</definedName>
    <definedName name="BD_intensity" localSheetId="0">#REF!</definedName>
    <definedName name="BD_intensity">#REF!</definedName>
    <definedName name="BGD_type" localSheetId="0">#REF!</definedName>
    <definedName name="BGD_type">#REF!</definedName>
    <definedName name="Boundary_layer" localSheetId="0">#REF!</definedName>
    <definedName name="Boundary_layer">#REF!</definedName>
    <definedName name="contact_geom" localSheetId="0">#REF!</definedName>
    <definedName name="contact_geom">#REF!</definedName>
    <definedName name="contact_nature" localSheetId="0">#REF!</definedName>
    <definedName name="contact_nature">#REF!</definedName>
    <definedName name="Contacts" localSheetId="0">#REF!</definedName>
    <definedName name="Contacts">#REF!</definedName>
    <definedName name="CP_boundary" localSheetId="0">#REF!</definedName>
    <definedName name="CP_boundary">#REF!</definedName>
    <definedName name="CP_geometry" localSheetId="0">#REF!</definedName>
    <definedName name="CP_geometry">#REF!</definedName>
    <definedName name="CP_intensity" localSheetId="0">#REF!</definedName>
    <definedName name="CP_intensity">#REF!</definedName>
    <definedName name="fault_type" localSheetId="0">#REF!</definedName>
    <definedName name="fault_type">#REF!</definedName>
    <definedName name="fracture_intensity" localSheetId="0">#REF!</definedName>
    <definedName name="fracture_intensity">#REF!</definedName>
    <definedName name="fracture_morph" localSheetId="0">#REF!</definedName>
    <definedName name="fracture_morph">#REF!</definedName>
    <definedName name="fracture_network" localSheetId="0">#REF!</definedName>
    <definedName name="fracture_network">#REF!</definedName>
    <definedName name="fracture_type" localSheetId="0">#REF!</definedName>
    <definedName name="fracture_type">#REF!</definedName>
    <definedName name="Grain_size" localSheetId="0">#REF!</definedName>
    <definedName name="Grain_size">#REF!</definedName>
    <definedName name="GS_distribution" localSheetId="0">#REF!</definedName>
    <definedName name="GS_distribution">#REF!</definedName>
    <definedName name="Habit" localSheetId="0">#REF!</definedName>
    <definedName name="Habit">#REF!</definedName>
    <definedName name="Intensity_layer" localSheetId="0">#REF!</definedName>
    <definedName name="Intensity_layer">#REF!</definedName>
    <definedName name="Lithology" localSheetId="0">#REF!</definedName>
    <definedName name="Lithology">#REF!</definedName>
    <definedName name="mag_vein" localSheetId="0">#REF!</definedName>
    <definedName name="mag_vein">#REF!</definedName>
    <definedName name="mag_vein_con" localSheetId="0">#REF!</definedName>
    <definedName name="mag_vein_con">#REF!</definedName>
    <definedName name="mag_vein_geom" localSheetId="0">#REF!</definedName>
    <definedName name="mag_vein_geom">#REF!</definedName>
    <definedName name="MF_geometry" localSheetId="0">#REF!</definedName>
    <definedName name="MF_geometry">#REF!</definedName>
    <definedName name="MF_intensity" localSheetId="0">#REF!</definedName>
    <definedName name="MF_intensity">#REF!</definedName>
    <definedName name="Modifier" localSheetId="0">#REF!</definedName>
    <definedName name="Modifier">#REF!</definedName>
    <definedName name="Nature_layer" localSheetId="0">#REF!</definedName>
    <definedName name="Nature_layer">#REF!</definedName>
    <definedName name="patch_shape" localSheetId="0">#REF!</definedName>
    <definedName name="patch_shape">#REF!</definedName>
    <definedName name="patch_size" localSheetId="0">#REF!</definedName>
    <definedName name="patch_size">#REF!</definedName>
    <definedName name="pervasive" localSheetId="0">#REF!</definedName>
    <definedName name="pervasive">#REF!</definedName>
    <definedName name="Quality_name" localSheetId="0">#REF!</definedName>
    <definedName name="Quality_name">#REF!</definedName>
    <definedName name="Shape" localSheetId="0">#REF!</definedName>
    <definedName name="Shape">#REF!</definedName>
    <definedName name="shear_sense" localSheetId="0">#REF!</definedName>
    <definedName name="shear_sense">#REF!</definedName>
    <definedName name="SPO_phase" localSheetId="0">#REF!</definedName>
    <definedName name="SPO_phase">#REF!</definedName>
    <definedName name="Texture" localSheetId="0">#REF!</definedName>
    <definedName name="Texture">#REF!</definedName>
    <definedName name="vein_connectivity" localSheetId="0">#REF!</definedName>
    <definedName name="vein_connectivity">#REF!</definedName>
    <definedName name="vein_morph" localSheetId="0">#REF!</definedName>
    <definedName name="vein_morph">#REF!</definedName>
    <definedName name="vein_texture" localSheetId="0">#REF!</definedName>
    <definedName name="vein_texture">#REF!</definedName>
  </definedNames>
  <calcPr calcId="191029" iterateDelta="1E-4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2" l="1"/>
  <c r="I24" i="2"/>
  <c r="D34" i="2"/>
  <c r="B34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I23" i="2"/>
  <c r="I25" i="2"/>
  <c r="I26" i="2"/>
  <c r="I27" i="2"/>
  <c r="I28" i="2"/>
  <c r="I29" i="2"/>
  <c r="I30" i="2"/>
  <c r="I31" i="2"/>
  <c r="I32" i="2"/>
  <c r="I34" i="2"/>
  <c r="F34" i="2"/>
  <c r="G25" i="2"/>
  <c r="G26" i="2"/>
  <c r="G29" i="2"/>
  <c r="G33" i="2"/>
  <c r="G34" i="2"/>
  <c r="E25" i="2"/>
  <c r="E26" i="2"/>
  <c r="E27" i="2"/>
  <c r="E29" i="2"/>
  <c r="E34" i="2"/>
  <c r="H18" i="2"/>
  <c r="I7" i="2"/>
  <c r="I8" i="2"/>
  <c r="I9" i="2"/>
  <c r="I10" i="2"/>
  <c r="I11" i="2"/>
  <c r="I12" i="2"/>
  <c r="I13" i="2"/>
  <c r="I14" i="2"/>
  <c r="I15" i="2"/>
  <c r="I16" i="2"/>
  <c r="I18" i="2"/>
  <c r="F18" i="2"/>
  <c r="G9" i="2"/>
  <c r="G10" i="2"/>
  <c r="G13" i="2"/>
  <c r="G17" i="2"/>
  <c r="G18" i="2"/>
  <c r="D18" i="2"/>
  <c r="E9" i="2"/>
  <c r="E10" i="2"/>
  <c r="E11" i="2"/>
  <c r="E13" i="2"/>
  <c r="E18" i="2"/>
  <c r="B18" i="2"/>
  <c r="C6" i="2"/>
  <c r="C7" i="2"/>
  <c r="C8" i="2"/>
  <c r="C9" i="2"/>
  <c r="C10" i="2"/>
  <c r="C11" i="2"/>
  <c r="C12" i="2"/>
  <c r="C13" i="2"/>
  <c r="C14" i="2"/>
  <c r="C15" i="2"/>
  <c r="C16" i="2"/>
  <c r="C17" i="2"/>
  <c r="C18" i="2"/>
</calcChain>
</file>

<file path=xl/sharedStrings.xml><?xml version="1.0" encoding="utf-8"?>
<sst xmlns="http://schemas.openxmlformats.org/spreadsheetml/2006/main" count="123" uniqueCount="24">
  <si>
    <t>Sequences</t>
  </si>
  <si>
    <t>Dunite with Gabbro</t>
  </si>
  <si>
    <t>Mantle</t>
  </si>
  <si>
    <t>Count</t>
  </si>
  <si>
    <t>%</t>
  </si>
  <si>
    <t>Alluvium</t>
  </si>
  <si>
    <t>-</t>
  </si>
  <si>
    <t>Anorthosite</t>
  </si>
  <si>
    <t>Clinopyroxenite</t>
  </si>
  <si>
    <t>Dunite</t>
  </si>
  <si>
    <t>Gabbro</t>
  </si>
  <si>
    <t>Gabbronorite</t>
  </si>
  <si>
    <t>Harzburgite</t>
  </si>
  <si>
    <t>Olivine gabbro</t>
  </si>
  <si>
    <t>Orthopyroxenite</t>
  </si>
  <si>
    <t>Troctolite</t>
  </si>
  <si>
    <t>Websterite</t>
  </si>
  <si>
    <t>Wehrlite</t>
  </si>
  <si>
    <t>Sum</t>
  </si>
  <si>
    <t>Thickness</t>
  </si>
  <si>
    <t>(m)</t>
  </si>
  <si>
    <t>Hole CM2B</t>
  </si>
  <si>
    <t>Dunite Sequence</t>
  </si>
  <si>
    <t xml:space="preserve">Table T3. Number and thickness of units/subunits in each principal lithologic sequence, Hole CM2B.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</si>
</sst>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2" xfId="0" applyFont="1" applyFill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indent="2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2" fontId="1" fillId="0" borderId="15" xfId="0" applyNumberFormat="1" applyFont="1" applyBorder="1" applyAlignment="1">
      <alignment horizontal="left"/>
    </xf>
    <xf numFmtId="2" fontId="1" fillId="0" borderId="0" xfId="0" applyNumberFormat="1" applyFont="1" applyAlignment="1">
      <alignment horizontal="left"/>
    </xf>
    <xf numFmtId="0" fontId="1" fillId="0" borderId="0" xfId="0" quotePrefix="1" applyFont="1" applyBorder="1" applyAlignment="1">
      <alignment horizontal="left"/>
    </xf>
    <xf numFmtId="0" fontId="1" fillId="0" borderId="7" xfId="0" quotePrefix="1" applyFont="1" applyBorder="1" applyAlignment="1">
      <alignment horizontal="left"/>
    </xf>
    <xf numFmtId="2" fontId="1" fillId="0" borderId="0" xfId="0" applyNumberFormat="1" applyFont="1" applyBorder="1" applyAlignment="1">
      <alignment horizontal="left" indent="3"/>
    </xf>
    <xf numFmtId="0" fontId="1" fillId="0" borderId="0" xfId="0" applyFont="1" applyBorder="1" applyAlignment="1">
      <alignment horizontal="left" indent="1"/>
    </xf>
    <xf numFmtId="2" fontId="1" fillId="0" borderId="0" xfId="0" applyNumberFormat="1" applyFont="1" applyBorder="1" applyAlignment="1">
      <alignment horizontal="left" indent="1"/>
    </xf>
    <xf numFmtId="0" fontId="1" fillId="0" borderId="0" xfId="0" quotePrefix="1" applyFont="1" applyBorder="1" applyAlignment="1">
      <alignment horizontal="left" indent="2"/>
    </xf>
    <xf numFmtId="0" fontId="1" fillId="0" borderId="0" xfId="0" quotePrefix="1" applyFont="1" applyBorder="1" applyAlignment="1">
      <alignment horizontal="left" indent="1"/>
    </xf>
    <xf numFmtId="164" fontId="1" fillId="0" borderId="7" xfId="0" quotePrefix="1" applyNumberFormat="1" applyFont="1" applyBorder="1" applyAlignment="1">
      <alignment horizontal="left"/>
    </xf>
    <xf numFmtId="2" fontId="1" fillId="0" borderId="0" xfId="0" quotePrefix="1" applyNumberFormat="1" applyFont="1" applyBorder="1" applyAlignment="1">
      <alignment horizontal="left" indent="1"/>
    </xf>
    <xf numFmtId="2" fontId="1" fillId="0" borderId="7" xfId="0" quotePrefix="1" applyNumberFormat="1" applyFont="1" applyBorder="1" applyAlignment="1">
      <alignment horizontal="left"/>
    </xf>
    <xf numFmtId="164" fontId="1" fillId="0" borderId="0" xfId="0" applyNumberFormat="1" applyFont="1" applyAlignment="1">
      <alignment horizontal="left"/>
    </xf>
    <xf numFmtId="164" fontId="1" fillId="0" borderId="0" xfId="0" quotePrefix="1" applyNumberFormat="1" applyFont="1" applyBorder="1" applyAlignment="1">
      <alignment horizontal="left"/>
    </xf>
    <xf numFmtId="2" fontId="1" fillId="0" borderId="0" xfId="0" quotePrefix="1" applyNumberFormat="1" applyFont="1" applyBorder="1" applyAlignment="1">
      <alignment horizontal="left" indent="2"/>
    </xf>
    <xf numFmtId="0" fontId="1" fillId="0" borderId="8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1" fontId="1" fillId="0" borderId="18" xfId="0" applyNumberFormat="1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1" fontId="1" fillId="0" borderId="20" xfId="0" applyNumberFormat="1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1" fontId="1" fillId="0" borderId="0" xfId="0" applyNumberFormat="1" applyFont="1" applyBorder="1" applyAlignment="1">
      <alignment horizontal="left" indent="5"/>
    </xf>
    <xf numFmtId="1" fontId="1" fillId="0" borderId="0" xfId="0" applyNumberFormat="1" applyFont="1" applyBorder="1" applyAlignment="1">
      <alignment horizontal="left"/>
    </xf>
    <xf numFmtId="1" fontId="1" fillId="0" borderId="0" xfId="0" applyNumberFormat="1" applyFont="1" applyBorder="1" applyAlignment="1">
      <alignment horizontal="left" indent="2"/>
    </xf>
    <xf numFmtId="1" fontId="1" fillId="0" borderId="0" xfId="0" applyNumberFormat="1" applyFont="1" applyBorder="1" applyAlignment="1">
      <alignment horizontal="left" indent="4"/>
    </xf>
    <xf numFmtId="0" fontId="1" fillId="0" borderId="0" xfId="0" applyFont="1" applyBorder="1" applyAlignment="1">
      <alignment horizontal="left" indent="3"/>
    </xf>
    <xf numFmtId="0" fontId="1" fillId="0" borderId="4" xfId="0" applyFont="1" applyFill="1" applyBorder="1" applyAlignment="1">
      <alignment horizontal="left"/>
    </xf>
    <xf numFmtId="0" fontId="1" fillId="0" borderId="21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2" fontId="1" fillId="0" borderId="14" xfId="0" applyNumberFormat="1" applyFont="1" applyBorder="1" applyAlignment="1">
      <alignment horizontal="left"/>
    </xf>
    <xf numFmtId="2" fontId="1" fillId="0" borderId="0" xfId="0" applyNumberFormat="1" applyFont="1" applyBorder="1" applyAlignment="1">
      <alignment horizontal="left"/>
    </xf>
    <xf numFmtId="164" fontId="1" fillId="0" borderId="0" xfId="0" applyNumberFormat="1" applyFont="1" applyBorder="1" applyAlignment="1">
      <alignment horizontal="left"/>
    </xf>
    <xf numFmtId="2" fontId="1" fillId="0" borderId="0" xfId="0" quotePrefix="1" applyNumberFormat="1" applyFont="1" applyBorder="1" applyAlignment="1">
      <alignment horizontal="left"/>
    </xf>
    <xf numFmtId="2" fontId="1" fillId="0" borderId="11" xfId="0" applyNumberFormat="1" applyFont="1" applyBorder="1" applyAlignment="1">
      <alignment horizontal="left"/>
    </xf>
    <xf numFmtId="2" fontId="1" fillId="0" borderId="24" xfId="0" applyNumberFormat="1" applyFont="1" applyBorder="1" applyAlignment="1">
      <alignment horizontal="left"/>
    </xf>
    <xf numFmtId="2" fontId="1" fillId="0" borderId="25" xfId="0" applyNumberFormat="1" applyFont="1" applyBorder="1" applyAlignment="1">
      <alignment horizontal="left"/>
    </xf>
    <xf numFmtId="164" fontId="1" fillId="0" borderId="20" xfId="0" applyNumberFormat="1" applyFont="1" applyBorder="1" applyAlignment="1">
      <alignment horizontal="left"/>
    </xf>
    <xf numFmtId="1" fontId="1" fillId="0" borderId="19" xfId="0" applyNumberFormat="1" applyFont="1" applyBorder="1" applyAlignment="1">
      <alignment horizontal="left"/>
    </xf>
    <xf numFmtId="1" fontId="1" fillId="0" borderId="0" xfId="0" applyNumberFormat="1" applyFont="1" applyBorder="1" applyAlignment="1">
      <alignment horizontal="left" indent="3"/>
    </xf>
    <xf numFmtId="0" fontId="1" fillId="0" borderId="0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left"/>
    </xf>
    <xf numFmtId="0" fontId="1" fillId="0" borderId="19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9"/>
  <sheetViews>
    <sheetView tabSelected="1" workbookViewId="0"/>
  </sheetViews>
  <sheetFormatPr defaultColWidth="9.08984375" defaultRowHeight="15.5" x14ac:dyDescent="0.35"/>
  <cols>
    <col min="1" max="1" width="16.7265625" style="2" customWidth="1"/>
    <col min="2" max="2" width="9.08984375" style="2"/>
    <col min="3" max="3" width="11.90625" style="2" customWidth="1"/>
    <col min="4" max="4" width="10" style="2" bestFit="1" customWidth="1"/>
    <col min="5" max="5" width="13.54296875" style="2" customWidth="1"/>
    <col min="6" max="6" width="9" style="2" bestFit="1" customWidth="1"/>
    <col min="7" max="7" width="12.7265625" style="2" customWidth="1"/>
    <col min="8" max="8" width="10.26953125" style="2" bestFit="1" customWidth="1"/>
    <col min="9" max="9" width="10.26953125" style="2" customWidth="1"/>
    <col min="10" max="11" width="9.08984375" style="2"/>
    <col min="12" max="12" width="16.36328125" style="3" customWidth="1"/>
    <col min="13" max="13" width="8.90625" style="3"/>
    <col min="14" max="14" width="12.7265625" style="3" customWidth="1"/>
    <col min="15" max="15" width="8.90625" style="3"/>
    <col min="16" max="18" width="8.90625" style="3" customWidth="1"/>
    <col min="19" max="23" width="8.90625" style="3"/>
    <col min="24" max="16384" width="9.08984375" style="2"/>
  </cols>
  <sheetData>
    <row r="1" spans="1:23" x14ac:dyDescent="0.35">
      <c r="A1" s="2" t="s">
        <v>23</v>
      </c>
    </row>
    <row r="2" spans="1:23" s="4" customFormat="1" ht="16" thickBot="1" x14ac:dyDescent="0.4">
      <c r="A2" s="14"/>
      <c r="B2" s="14"/>
      <c r="C2" s="14"/>
      <c r="D2" s="14"/>
      <c r="E2" s="14"/>
      <c r="F2" s="14"/>
      <c r="G2" s="14"/>
      <c r="H2" s="14"/>
      <c r="I2" s="14"/>
      <c r="L2" s="15"/>
      <c r="M2" s="15"/>
      <c r="N2" s="15"/>
      <c r="O2" s="15"/>
      <c r="P2" s="15"/>
      <c r="Q2" s="15"/>
      <c r="R2" s="15"/>
      <c r="S2" s="15"/>
      <c r="T2" s="15"/>
      <c r="U2" s="5"/>
      <c r="V2" s="5"/>
      <c r="W2" s="5"/>
    </row>
    <row r="3" spans="1:23" s="12" customFormat="1" ht="16" thickBot="1" x14ac:dyDescent="0.4">
      <c r="A3" s="16"/>
      <c r="B3" s="74" t="s">
        <v>21</v>
      </c>
      <c r="C3" s="75"/>
      <c r="D3" s="76" t="s">
        <v>0</v>
      </c>
      <c r="E3" s="76"/>
      <c r="F3" s="76"/>
      <c r="G3" s="76"/>
      <c r="H3" s="76"/>
      <c r="I3" s="75"/>
      <c r="J3" s="17"/>
      <c r="K3" s="17"/>
      <c r="L3" s="17"/>
      <c r="M3" s="77"/>
      <c r="N3" s="77"/>
      <c r="O3" s="77"/>
      <c r="P3" s="77"/>
      <c r="Q3" s="77"/>
      <c r="R3" s="77"/>
      <c r="S3" s="77"/>
      <c r="T3" s="77"/>
      <c r="U3" s="1"/>
      <c r="V3" s="1"/>
      <c r="W3" s="1"/>
    </row>
    <row r="4" spans="1:23" s="12" customFormat="1" x14ac:dyDescent="0.35">
      <c r="A4" s="18"/>
      <c r="B4" s="19"/>
      <c r="C4" s="20"/>
      <c r="D4" s="78" t="s">
        <v>22</v>
      </c>
      <c r="E4" s="78"/>
      <c r="F4" s="79" t="s">
        <v>1</v>
      </c>
      <c r="G4" s="79"/>
      <c r="H4" s="79" t="s">
        <v>2</v>
      </c>
      <c r="I4" s="80"/>
      <c r="L4" s="21"/>
      <c r="M4" s="21"/>
      <c r="N4" s="21"/>
      <c r="O4" s="79"/>
      <c r="P4" s="79"/>
      <c r="Q4" s="79"/>
      <c r="R4" s="79"/>
      <c r="S4" s="79"/>
      <c r="T4" s="79"/>
      <c r="U4" s="1"/>
      <c r="V4" s="1"/>
      <c r="W4" s="1"/>
    </row>
    <row r="5" spans="1:23" s="12" customFormat="1" x14ac:dyDescent="0.35">
      <c r="A5" s="22" t="s">
        <v>3</v>
      </c>
      <c r="B5" s="23" t="s">
        <v>3</v>
      </c>
      <c r="C5" s="24" t="s">
        <v>4</v>
      </c>
      <c r="D5" s="25" t="s">
        <v>3</v>
      </c>
      <c r="E5" s="25" t="s">
        <v>4</v>
      </c>
      <c r="F5" s="25" t="s">
        <v>3</v>
      </c>
      <c r="G5" s="25" t="s">
        <v>4</v>
      </c>
      <c r="H5" s="25" t="s">
        <v>3</v>
      </c>
      <c r="I5" s="26" t="s">
        <v>4</v>
      </c>
      <c r="L5" s="21"/>
      <c r="M5" s="21"/>
      <c r="N5" s="21"/>
      <c r="O5" s="21"/>
      <c r="P5" s="21"/>
      <c r="Q5" s="21"/>
      <c r="R5" s="21"/>
      <c r="S5" s="21"/>
      <c r="T5" s="21"/>
      <c r="U5" s="1"/>
      <c r="V5" s="1"/>
      <c r="W5" s="1"/>
    </row>
    <row r="6" spans="1:23" x14ac:dyDescent="0.35">
      <c r="A6" s="6" t="s">
        <v>5</v>
      </c>
      <c r="B6" s="7">
        <v>1</v>
      </c>
      <c r="C6" s="27">
        <f>(B6/$B$18)*100</f>
        <v>0.43668122270742354</v>
      </c>
      <c r="D6" s="2" t="s">
        <v>6</v>
      </c>
      <c r="E6" s="28" t="s">
        <v>6</v>
      </c>
      <c r="F6" s="29" t="s">
        <v>6</v>
      </c>
      <c r="G6" s="29" t="s">
        <v>6</v>
      </c>
      <c r="H6" s="29" t="s">
        <v>6</v>
      </c>
      <c r="I6" s="30" t="s">
        <v>6</v>
      </c>
      <c r="M6" s="13"/>
      <c r="N6" s="31"/>
      <c r="O6" s="32"/>
      <c r="P6" s="33"/>
      <c r="Q6" s="34"/>
      <c r="R6" s="34"/>
      <c r="S6" s="34"/>
      <c r="T6" s="35"/>
    </row>
    <row r="7" spans="1:23" x14ac:dyDescent="0.35">
      <c r="A7" s="6" t="s">
        <v>7</v>
      </c>
      <c r="B7" s="7">
        <v>28</v>
      </c>
      <c r="C7" s="27">
        <f t="shared" ref="C7:C17" si="0">(B7/$B$18)*100</f>
        <v>12.22707423580786</v>
      </c>
      <c r="D7" s="2" t="s">
        <v>6</v>
      </c>
      <c r="E7" s="2" t="s">
        <v>6</v>
      </c>
      <c r="F7" s="3" t="s">
        <v>6</v>
      </c>
      <c r="G7" s="3" t="s">
        <v>6</v>
      </c>
      <c r="H7" s="3">
        <v>28</v>
      </c>
      <c r="I7" s="36">
        <f t="shared" ref="I7:I16" si="1">(H7/$H$18)*100</f>
        <v>14.432989690721648</v>
      </c>
      <c r="M7" s="13"/>
      <c r="N7" s="31"/>
      <c r="O7" s="32"/>
      <c r="P7" s="32"/>
      <c r="Q7" s="13"/>
      <c r="R7" s="13"/>
      <c r="S7" s="13"/>
      <c r="T7" s="37"/>
    </row>
    <row r="8" spans="1:23" x14ac:dyDescent="0.35">
      <c r="A8" s="6" t="s">
        <v>8</v>
      </c>
      <c r="B8" s="7">
        <v>1</v>
      </c>
      <c r="C8" s="27">
        <f t="shared" si="0"/>
        <v>0.43668122270742354</v>
      </c>
      <c r="D8" s="2" t="s">
        <v>6</v>
      </c>
      <c r="E8" s="2" t="s">
        <v>6</v>
      </c>
      <c r="F8" s="3" t="s">
        <v>6</v>
      </c>
      <c r="G8" s="3" t="s">
        <v>6</v>
      </c>
      <c r="H8" s="3">
        <v>1</v>
      </c>
      <c r="I8" s="38">
        <f t="shared" si="1"/>
        <v>0.51546391752577314</v>
      </c>
      <c r="M8" s="13"/>
      <c r="N8" s="31"/>
      <c r="O8" s="32"/>
      <c r="P8" s="32"/>
      <c r="Q8" s="13"/>
      <c r="R8" s="13"/>
      <c r="S8" s="13"/>
      <c r="T8" s="37"/>
    </row>
    <row r="9" spans="1:23" x14ac:dyDescent="0.35">
      <c r="A9" s="6" t="s">
        <v>9</v>
      </c>
      <c r="B9" s="7">
        <v>63</v>
      </c>
      <c r="C9" s="27">
        <f t="shared" si="0"/>
        <v>27.510917030567683</v>
      </c>
      <c r="D9" s="2">
        <v>12</v>
      </c>
      <c r="E9" s="39">
        <f>(D9/$D$18)*100</f>
        <v>70.588235294117652</v>
      </c>
      <c r="F9" s="29">
        <v>10</v>
      </c>
      <c r="G9" s="40">
        <f>(F9/$F$18)*100</f>
        <v>58.82352941176471</v>
      </c>
      <c r="H9" s="3">
        <v>41</v>
      </c>
      <c r="I9" s="36">
        <f t="shared" si="1"/>
        <v>21.134020618556701</v>
      </c>
      <c r="M9" s="13"/>
      <c r="N9" s="31"/>
      <c r="O9" s="32"/>
      <c r="P9" s="33"/>
      <c r="Q9" s="34"/>
      <c r="R9" s="41"/>
      <c r="S9" s="13"/>
      <c r="T9" s="37"/>
    </row>
    <row r="10" spans="1:23" x14ac:dyDescent="0.35">
      <c r="A10" s="6" t="s">
        <v>10</v>
      </c>
      <c r="B10" s="7">
        <v>7</v>
      </c>
      <c r="C10" s="27">
        <f t="shared" si="0"/>
        <v>3.0567685589519651</v>
      </c>
      <c r="D10" s="2">
        <v>1</v>
      </c>
      <c r="E10" s="28">
        <f>(D10/$D$18)*100</f>
        <v>5.8823529411764701</v>
      </c>
      <c r="F10" s="3">
        <v>2</v>
      </c>
      <c r="G10" s="40">
        <f>(F10/$F$18)*100</f>
        <v>11.76470588235294</v>
      </c>
      <c r="H10" s="3">
        <v>4</v>
      </c>
      <c r="I10" s="38">
        <f t="shared" si="1"/>
        <v>2.0618556701030926</v>
      </c>
      <c r="M10" s="13"/>
      <c r="N10" s="31"/>
      <c r="O10" s="32"/>
      <c r="P10" s="33"/>
      <c r="Q10" s="13"/>
      <c r="R10" s="41"/>
      <c r="S10" s="13"/>
      <c r="T10" s="37"/>
    </row>
    <row r="11" spans="1:23" x14ac:dyDescent="0.35">
      <c r="A11" s="6" t="s">
        <v>11</v>
      </c>
      <c r="B11" s="7">
        <v>4</v>
      </c>
      <c r="C11" s="27">
        <f t="shared" si="0"/>
        <v>1.7467248908296942</v>
      </c>
      <c r="D11" s="2">
        <v>3</v>
      </c>
      <c r="E11" s="39">
        <f>(D11/$D$18)*100</f>
        <v>17.647058823529413</v>
      </c>
      <c r="F11" s="29" t="s">
        <v>6</v>
      </c>
      <c r="G11" s="29" t="s">
        <v>6</v>
      </c>
      <c r="H11" s="3">
        <v>1</v>
      </c>
      <c r="I11" s="38">
        <f t="shared" si="1"/>
        <v>0.51546391752577314</v>
      </c>
      <c r="M11" s="13"/>
      <c r="N11" s="31"/>
      <c r="O11" s="32"/>
      <c r="P11" s="33"/>
      <c r="Q11" s="34"/>
      <c r="R11" s="34"/>
      <c r="S11" s="13"/>
      <c r="T11" s="37"/>
    </row>
    <row r="12" spans="1:23" x14ac:dyDescent="0.35">
      <c r="A12" s="6" t="s">
        <v>12</v>
      </c>
      <c r="B12" s="7">
        <v>88</v>
      </c>
      <c r="C12" s="27">
        <f t="shared" si="0"/>
        <v>38.427947598253276</v>
      </c>
      <c r="D12" s="2" t="s">
        <v>6</v>
      </c>
      <c r="E12" s="2" t="s">
        <v>6</v>
      </c>
      <c r="F12" s="3" t="s">
        <v>6</v>
      </c>
      <c r="G12" s="3" t="s">
        <v>6</v>
      </c>
      <c r="H12" s="29">
        <v>88</v>
      </c>
      <c r="I12" s="36">
        <f t="shared" si="1"/>
        <v>45.360824742268044</v>
      </c>
      <c r="M12" s="13"/>
      <c r="N12" s="31"/>
      <c r="O12" s="32"/>
      <c r="P12" s="32"/>
      <c r="Q12" s="13"/>
      <c r="R12" s="13"/>
      <c r="S12" s="34"/>
      <c r="T12" s="37"/>
    </row>
    <row r="13" spans="1:23" x14ac:dyDescent="0.35">
      <c r="A13" s="6" t="s">
        <v>13</v>
      </c>
      <c r="B13" s="7">
        <v>16</v>
      </c>
      <c r="C13" s="27">
        <f t="shared" si="0"/>
        <v>6.9868995633187767</v>
      </c>
      <c r="D13" s="2">
        <v>1</v>
      </c>
      <c r="E13" s="28">
        <f>(D13/$D$18)*100</f>
        <v>5.8823529411764701</v>
      </c>
      <c r="F13" s="3">
        <v>3</v>
      </c>
      <c r="G13" s="40">
        <f>(F13/$F$18)*100</f>
        <v>17.647058823529413</v>
      </c>
      <c r="H13" s="3">
        <v>12</v>
      </c>
      <c r="I13" s="38">
        <f t="shared" si="1"/>
        <v>6.1855670103092786</v>
      </c>
      <c r="M13" s="13"/>
      <c r="N13" s="31"/>
      <c r="O13" s="32"/>
      <c r="P13" s="33"/>
      <c r="Q13" s="13"/>
      <c r="R13" s="41"/>
      <c r="S13" s="13"/>
      <c r="T13" s="37"/>
    </row>
    <row r="14" spans="1:23" x14ac:dyDescent="0.35">
      <c r="A14" s="6" t="s">
        <v>14</v>
      </c>
      <c r="B14" s="7">
        <v>1</v>
      </c>
      <c r="C14" s="27">
        <f t="shared" si="0"/>
        <v>0.43668122270742354</v>
      </c>
      <c r="D14" s="2" t="s">
        <v>6</v>
      </c>
      <c r="E14" s="2" t="s">
        <v>6</v>
      </c>
      <c r="F14" s="3" t="s">
        <v>6</v>
      </c>
      <c r="G14" s="3" t="s">
        <v>6</v>
      </c>
      <c r="H14" s="3">
        <v>1</v>
      </c>
      <c r="I14" s="38">
        <f t="shared" si="1"/>
        <v>0.51546391752577314</v>
      </c>
      <c r="M14" s="13"/>
      <c r="N14" s="31"/>
      <c r="O14" s="32"/>
      <c r="P14" s="32"/>
      <c r="Q14" s="13"/>
      <c r="R14" s="13"/>
      <c r="S14" s="13"/>
      <c r="T14" s="37"/>
    </row>
    <row r="15" spans="1:23" x14ac:dyDescent="0.35">
      <c r="A15" s="6" t="s">
        <v>15</v>
      </c>
      <c r="B15" s="7">
        <v>8</v>
      </c>
      <c r="C15" s="27">
        <f t="shared" si="0"/>
        <v>3.4934497816593884</v>
      </c>
      <c r="D15" s="2" t="s">
        <v>6</v>
      </c>
      <c r="E15" s="2" t="s">
        <v>6</v>
      </c>
      <c r="F15" s="3" t="s">
        <v>6</v>
      </c>
      <c r="G15" s="3" t="s">
        <v>6</v>
      </c>
      <c r="H15" s="29">
        <v>8</v>
      </c>
      <c r="I15" s="38">
        <f t="shared" si="1"/>
        <v>4.1237113402061851</v>
      </c>
      <c r="M15" s="13"/>
      <c r="N15" s="31"/>
      <c r="O15" s="32"/>
      <c r="P15" s="32"/>
      <c r="Q15" s="13"/>
      <c r="R15" s="13"/>
      <c r="S15" s="34"/>
      <c r="T15" s="37"/>
    </row>
    <row r="16" spans="1:23" x14ac:dyDescent="0.35">
      <c r="A16" s="6" t="s">
        <v>16</v>
      </c>
      <c r="B16" s="7">
        <v>10</v>
      </c>
      <c r="C16" s="27">
        <f t="shared" si="0"/>
        <v>4.3668122270742353</v>
      </c>
      <c r="D16" s="2" t="s">
        <v>6</v>
      </c>
      <c r="E16" s="2" t="s">
        <v>6</v>
      </c>
      <c r="F16" s="3" t="s">
        <v>6</v>
      </c>
      <c r="G16" s="3" t="s">
        <v>6</v>
      </c>
      <c r="H16" s="29">
        <v>10</v>
      </c>
      <c r="I16" s="38">
        <f t="shared" si="1"/>
        <v>5.1546391752577314</v>
      </c>
      <c r="M16" s="13"/>
      <c r="N16" s="31"/>
      <c r="O16" s="32"/>
      <c r="P16" s="32"/>
      <c r="Q16" s="13"/>
      <c r="R16" s="13"/>
      <c r="S16" s="34"/>
      <c r="T16" s="37"/>
    </row>
    <row r="17" spans="1:20" x14ac:dyDescent="0.35">
      <c r="A17" s="42" t="s">
        <v>17</v>
      </c>
      <c r="B17" s="7">
        <v>2</v>
      </c>
      <c r="C17" s="27">
        <f t="shared" si="0"/>
        <v>0.87336244541484709</v>
      </c>
      <c r="D17" s="2" t="s">
        <v>6</v>
      </c>
      <c r="E17" s="2" t="s">
        <v>6</v>
      </c>
      <c r="F17" s="29">
        <v>2</v>
      </c>
      <c r="G17" s="40">
        <f>(F17/$F$18)*100</f>
        <v>11.76470588235294</v>
      </c>
      <c r="H17" s="3" t="s">
        <v>6</v>
      </c>
      <c r="I17" s="43" t="s">
        <v>6</v>
      </c>
      <c r="M17" s="13"/>
      <c r="N17" s="31"/>
      <c r="O17" s="32"/>
      <c r="P17" s="32"/>
      <c r="Q17" s="34"/>
      <c r="R17" s="41"/>
      <c r="S17" s="13"/>
      <c r="T17" s="32"/>
    </row>
    <row r="18" spans="1:20" x14ac:dyDescent="0.35">
      <c r="A18" s="44" t="s">
        <v>18</v>
      </c>
      <c r="B18" s="45">
        <f>SUM(B6:B17)</f>
        <v>229</v>
      </c>
      <c r="C18" s="46">
        <f>SUM(C6:C17)</f>
        <v>99.999999999999986</v>
      </c>
      <c r="D18" s="47">
        <f>SUM(D6:D17)</f>
        <v>17</v>
      </c>
      <c r="E18" s="48">
        <f>SUM(E6:E17)</f>
        <v>100</v>
      </c>
      <c r="F18" s="48">
        <f t="shared" ref="F18:G18" si="2">SUM(F6:F17)</f>
        <v>17</v>
      </c>
      <c r="G18" s="48">
        <f t="shared" si="2"/>
        <v>100.00000000000001</v>
      </c>
      <c r="H18" s="47">
        <f>SUM(H7:H17)</f>
        <v>194</v>
      </c>
      <c r="I18" s="49">
        <f>SUM(I6:I17)</f>
        <v>100.00000000000001</v>
      </c>
      <c r="N18" s="50"/>
      <c r="P18" s="51"/>
      <c r="Q18" s="52"/>
      <c r="R18" s="53"/>
      <c r="S18" s="13"/>
      <c r="T18" s="54"/>
    </row>
    <row r="19" spans="1:20" x14ac:dyDescent="0.35">
      <c r="A19" s="6"/>
      <c r="B19" s="7"/>
      <c r="C19" s="8"/>
      <c r="D19" s="9"/>
      <c r="E19" s="9"/>
      <c r="F19" s="10"/>
      <c r="G19" s="10"/>
      <c r="H19" s="9"/>
      <c r="I19" s="11"/>
      <c r="Q19" s="5"/>
      <c r="R19" s="5"/>
    </row>
    <row r="20" spans="1:20" x14ac:dyDescent="0.35">
      <c r="A20" s="55"/>
      <c r="B20" s="56"/>
      <c r="C20" s="57"/>
      <c r="D20" s="81" t="s">
        <v>22</v>
      </c>
      <c r="E20" s="81"/>
      <c r="F20" s="81" t="s">
        <v>1</v>
      </c>
      <c r="G20" s="81"/>
      <c r="H20" s="81" t="s">
        <v>2</v>
      </c>
      <c r="I20" s="82"/>
      <c r="L20" s="5"/>
      <c r="M20" s="5"/>
      <c r="N20" s="5"/>
      <c r="O20" s="73"/>
      <c r="P20" s="73"/>
      <c r="Q20" s="73"/>
      <c r="R20" s="73"/>
      <c r="S20" s="73"/>
      <c r="T20" s="73"/>
    </row>
    <row r="21" spans="1:20" x14ac:dyDescent="0.35">
      <c r="A21" s="58" t="s">
        <v>19</v>
      </c>
      <c r="B21" s="59"/>
      <c r="C21" s="60"/>
      <c r="D21" s="61" t="s">
        <v>20</v>
      </c>
      <c r="E21" s="61" t="s">
        <v>4</v>
      </c>
      <c r="F21" s="61" t="s">
        <v>20</v>
      </c>
      <c r="G21" s="61" t="s">
        <v>4</v>
      </c>
      <c r="H21" s="61" t="s">
        <v>20</v>
      </c>
      <c r="I21" s="62" t="s">
        <v>4</v>
      </c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35">
      <c r="A22" s="6" t="s">
        <v>5</v>
      </c>
      <c r="B22" s="63">
        <v>11.54</v>
      </c>
      <c r="C22" s="27">
        <f>(B22/$B$34)*100</f>
        <v>3.8676810671314135</v>
      </c>
      <c r="D22" s="64" t="s">
        <v>6</v>
      </c>
      <c r="E22" s="64" t="s">
        <v>6</v>
      </c>
      <c r="F22" s="29" t="s">
        <v>6</v>
      </c>
      <c r="G22" s="29" t="s">
        <v>6</v>
      </c>
      <c r="H22" s="29" t="s">
        <v>6</v>
      </c>
      <c r="I22" s="30" t="s">
        <v>6</v>
      </c>
      <c r="M22" s="33"/>
      <c r="N22" s="31"/>
      <c r="O22" s="33"/>
      <c r="P22" s="31"/>
      <c r="Q22" s="35"/>
      <c r="R22" s="35"/>
      <c r="S22" s="35"/>
      <c r="T22" s="35"/>
    </row>
    <row r="23" spans="1:20" x14ac:dyDescent="0.35">
      <c r="A23" s="6" t="s">
        <v>7</v>
      </c>
      <c r="B23" s="63">
        <v>0.88500000000000001</v>
      </c>
      <c r="C23" s="27">
        <f t="shared" ref="C23:C33" si="3">(B23/$B$34)*100</f>
        <v>0.29661158963702783</v>
      </c>
      <c r="D23" s="64" t="s">
        <v>6</v>
      </c>
      <c r="E23" s="64" t="s">
        <v>6</v>
      </c>
      <c r="F23" s="29" t="s">
        <v>6</v>
      </c>
      <c r="G23" s="29" t="s">
        <v>6</v>
      </c>
      <c r="H23" s="64">
        <v>0.88500000000000001</v>
      </c>
      <c r="I23" s="38">
        <f t="shared" ref="I23:I32" si="4">(H23/$H$34)*100</f>
        <v>0.49710722911868782</v>
      </c>
      <c r="M23" s="33"/>
      <c r="N23" s="31"/>
      <c r="O23" s="33"/>
      <c r="P23" s="31"/>
      <c r="Q23" s="35"/>
      <c r="R23" s="35"/>
      <c r="S23" s="33"/>
      <c r="T23" s="37"/>
    </row>
    <row r="24" spans="1:20" x14ac:dyDescent="0.35">
      <c r="A24" s="6" t="s">
        <v>8</v>
      </c>
      <c r="B24" s="63">
        <v>0.01</v>
      </c>
      <c r="C24" s="27">
        <f t="shared" si="3"/>
        <v>3.3515433857291281E-3</v>
      </c>
      <c r="D24" s="64" t="s">
        <v>6</v>
      </c>
      <c r="E24" s="64" t="s">
        <v>6</v>
      </c>
      <c r="F24" s="29" t="s">
        <v>6</v>
      </c>
      <c r="G24" s="29" t="s">
        <v>6</v>
      </c>
      <c r="H24" s="64">
        <v>0.01</v>
      </c>
      <c r="I24" s="38">
        <f>(H24/$H$34)*100</f>
        <v>5.6170308374992976E-3</v>
      </c>
      <c r="M24" s="33"/>
      <c r="N24" s="31"/>
      <c r="O24" s="33"/>
      <c r="P24" s="31"/>
      <c r="Q24" s="35"/>
      <c r="R24" s="35"/>
      <c r="S24" s="33"/>
      <c r="T24" s="37"/>
    </row>
    <row r="25" spans="1:20" x14ac:dyDescent="0.35">
      <c r="A25" s="6" t="s">
        <v>9</v>
      </c>
      <c r="B25" s="63">
        <v>138.08000000000001</v>
      </c>
      <c r="C25" s="27">
        <f t="shared" si="3"/>
        <v>46.278111070147801</v>
      </c>
      <c r="D25" s="65">
        <v>62.255000000000003</v>
      </c>
      <c r="E25" s="64">
        <f>(D25/$D$34)*100</f>
        <v>99.951834310026499</v>
      </c>
      <c r="F25" s="65">
        <v>37.925000000000004</v>
      </c>
      <c r="G25" s="40">
        <f t="shared" ref="G25:G33" si="5">(F25/$F$34)*100</f>
        <v>81.480287893436468</v>
      </c>
      <c r="H25" s="65">
        <v>37.9</v>
      </c>
      <c r="I25" s="36">
        <f t="shared" si="4"/>
        <v>21.288546874122339</v>
      </c>
      <c r="M25" s="33"/>
      <c r="N25" s="31"/>
      <c r="O25" s="33"/>
      <c r="P25" s="31"/>
      <c r="Q25" s="33"/>
      <c r="R25" s="37"/>
      <c r="S25" s="33"/>
      <c r="T25" s="37"/>
    </row>
    <row r="26" spans="1:20" x14ac:dyDescent="0.35">
      <c r="A26" s="6" t="s">
        <v>10</v>
      </c>
      <c r="B26" s="63">
        <v>3.2650000000000001</v>
      </c>
      <c r="C26" s="27">
        <f t="shared" si="3"/>
        <v>1.0942789154405603</v>
      </c>
      <c r="D26" s="64">
        <v>0.01</v>
      </c>
      <c r="E26" s="64">
        <f>(D26/$D$34)*100</f>
        <v>1.6055229991169626E-2</v>
      </c>
      <c r="F26" s="64">
        <v>3.14</v>
      </c>
      <c r="G26" s="66">
        <f t="shared" si="5"/>
        <v>6.746159630465141</v>
      </c>
      <c r="H26" s="64">
        <v>0.125</v>
      </c>
      <c r="I26" s="38">
        <f t="shared" si="4"/>
        <v>7.0212885468741215E-2</v>
      </c>
      <c r="M26" s="33"/>
      <c r="N26" s="31"/>
      <c r="O26" s="33"/>
      <c r="P26" s="31"/>
      <c r="Q26" s="33"/>
      <c r="R26" s="37"/>
      <c r="S26" s="33"/>
      <c r="T26" s="37"/>
    </row>
    <row r="27" spans="1:20" x14ac:dyDescent="0.35">
      <c r="A27" s="6" t="s">
        <v>11</v>
      </c>
      <c r="B27" s="63">
        <v>5.0000000000000001E-3</v>
      </c>
      <c r="C27" s="27">
        <f t="shared" si="3"/>
        <v>1.6757716928645641E-3</v>
      </c>
      <c r="D27" s="64">
        <v>0.01</v>
      </c>
      <c r="E27" s="64">
        <f>(D27/$D$34)*100</f>
        <v>1.6055229991169626E-2</v>
      </c>
      <c r="F27" s="29" t="s">
        <v>6</v>
      </c>
      <c r="G27" s="29" t="s">
        <v>6</v>
      </c>
      <c r="H27" s="64">
        <v>5.0000000000000001E-3</v>
      </c>
      <c r="I27" s="38">
        <f t="shared" si="4"/>
        <v>2.8085154187496488E-3</v>
      </c>
      <c r="M27" s="33"/>
      <c r="N27" s="31"/>
      <c r="O27" s="33"/>
      <c r="P27" s="31"/>
      <c r="Q27" s="35"/>
      <c r="R27" s="35"/>
      <c r="S27" s="33"/>
      <c r="T27" s="37"/>
    </row>
    <row r="28" spans="1:20" x14ac:dyDescent="0.35">
      <c r="A28" s="6" t="s">
        <v>12</v>
      </c>
      <c r="B28" s="63">
        <v>137.69</v>
      </c>
      <c r="C28" s="27">
        <f t="shared" si="3"/>
        <v>46.147400878104364</v>
      </c>
      <c r="D28" s="64" t="s">
        <v>6</v>
      </c>
      <c r="E28" s="64" t="s">
        <v>6</v>
      </c>
      <c r="F28" s="64" t="s">
        <v>6</v>
      </c>
      <c r="G28" s="64" t="s">
        <v>6</v>
      </c>
      <c r="H28" s="40">
        <v>137.69</v>
      </c>
      <c r="I28" s="36">
        <f t="shared" si="4"/>
        <v>77.340897601527843</v>
      </c>
      <c r="M28" s="33"/>
      <c r="N28" s="31"/>
      <c r="O28" s="33"/>
      <c r="P28" s="31"/>
      <c r="Q28" s="33"/>
      <c r="R28" s="33"/>
      <c r="S28" s="35"/>
      <c r="T28" s="37"/>
    </row>
    <row r="29" spans="1:20" x14ac:dyDescent="0.35">
      <c r="A29" s="6" t="s">
        <v>13</v>
      </c>
      <c r="B29" s="63">
        <v>4.49</v>
      </c>
      <c r="C29" s="27">
        <f t="shared" si="3"/>
        <v>1.5048429801923786</v>
      </c>
      <c r="D29" s="64">
        <v>0.01</v>
      </c>
      <c r="E29" s="64">
        <f>(D29/$D$34)*100</f>
        <v>1.6055229991169626E-2</v>
      </c>
      <c r="F29" s="64">
        <v>4.1500000000000004</v>
      </c>
      <c r="G29" s="66">
        <f t="shared" si="5"/>
        <v>8.9161026963153933</v>
      </c>
      <c r="H29" s="64">
        <v>0.34</v>
      </c>
      <c r="I29" s="38">
        <f t="shared" si="4"/>
        <v>0.19097904847497613</v>
      </c>
      <c r="M29" s="33"/>
      <c r="N29" s="31"/>
      <c r="O29" s="33"/>
      <c r="P29" s="31"/>
      <c r="Q29" s="33"/>
      <c r="R29" s="37"/>
      <c r="S29" s="33"/>
      <c r="T29" s="37"/>
    </row>
    <row r="30" spans="1:20" x14ac:dyDescent="0.35">
      <c r="A30" s="6" t="s">
        <v>14</v>
      </c>
      <c r="B30" s="63">
        <v>0.01</v>
      </c>
      <c r="C30" s="27">
        <f t="shared" si="3"/>
        <v>3.3515433857291281E-3</v>
      </c>
      <c r="D30" s="64" t="s">
        <v>6</v>
      </c>
      <c r="E30" s="64" t="s">
        <v>6</v>
      </c>
      <c r="F30" s="29" t="s">
        <v>6</v>
      </c>
      <c r="G30" s="29" t="s">
        <v>6</v>
      </c>
      <c r="H30" s="64">
        <v>0.01</v>
      </c>
      <c r="I30" s="38">
        <f t="shared" si="4"/>
        <v>5.6170308374992976E-3</v>
      </c>
      <c r="M30" s="33"/>
      <c r="N30" s="31"/>
      <c r="O30" s="33"/>
      <c r="P30" s="31"/>
      <c r="Q30" s="35"/>
      <c r="R30" s="35"/>
      <c r="S30" s="33"/>
      <c r="T30" s="37"/>
    </row>
    <row r="31" spans="1:20" x14ac:dyDescent="0.35">
      <c r="A31" s="6" t="s">
        <v>15</v>
      </c>
      <c r="B31" s="63">
        <v>0.62</v>
      </c>
      <c r="C31" s="27">
        <f t="shared" si="3"/>
        <v>0.20779568991520594</v>
      </c>
      <c r="D31" s="64" t="s">
        <v>6</v>
      </c>
      <c r="E31" s="64" t="s">
        <v>6</v>
      </c>
      <c r="F31" s="64" t="s">
        <v>6</v>
      </c>
      <c r="G31" s="64" t="s">
        <v>6</v>
      </c>
      <c r="H31" s="29">
        <v>0.62</v>
      </c>
      <c r="I31" s="38">
        <f t="shared" si="4"/>
        <v>0.34825591192495647</v>
      </c>
      <c r="M31" s="33"/>
      <c r="N31" s="31"/>
      <c r="O31" s="33"/>
      <c r="P31" s="31"/>
      <c r="Q31" s="33"/>
      <c r="R31" s="33"/>
      <c r="S31" s="35"/>
      <c r="T31" s="37"/>
    </row>
    <row r="32" spans="1:20" x14ac:dyDescent="0.35">
      <c r="A32" s="6" t="s">
        <v>16</v>
      </c>
      <c r="B32" s="63">
        <v>0.44500000000000001</v>
      </c>
      <c r="C32" s="27">
        <f t="shared" si="3"/>
        <v>0.14914368066494621</v>
      </c>
      <c r="D32" s="64" t="s">
        <v>6</v>
      </c>
      <c r="E32" s="64" t="s">
        <v>6</v>
      </c>
      <c r="F32" s="64" t="s">
        <v>6</v>
      </c>
      <c r="G32" s="64" t="s">
        <v>6</v>
      </c>
      <c r="H32" s="29">
        <v>0.44500000000000001</v>
      </c>
      <c r="I32" s="38">
        <f t="shared" si="4"/>
        <v>0.24995787226871877</v>
      </c>
      <c r="M32" s="33"/>
      <c r="N32" s="31"/>
      <c r="O32" s="33"/>
      <c r="P32" s="31"/>
      <c r="Q32" s="33"/>
      <c r="R32" s="33"/>
      <c r="S32" s="35"/>
      <c r="T32" s="37"/>
    </row>
    <row r="33" spans="1:20" x14ac:dyDescent="0.35">
      <c r="A33" s="6" t="s">
        <v>17</v>
      </c>
      <c r="B33" s="63">
        <v>1.33</v>
      </c>
      <c r="C33" s="27">
        <f t="shared" si="3"/>
        <v>0.44575527030197404</v>
      </c>
      <c r="D33" s="64" t="s">
        <v>6</v>
      </c>
      <c r="E33" s="64" t="s">
        <v>6</v>
      </c>
      <c r="F33" s="64">
        <v>1.33</v>
      </c>
      <c r="G33" s="66">
        <f t="shared" si="5"/>
        <v>2.8574497797830056</v>
      </c>
      <c r="H33" s="64" t="s">
        <v>6</v>
      </c>
      <c r="I33" s="67" t="s">
        <v>6</v>
      </c>
      <c r="M33" s="33"/>
      <c r="N33" s="31"/>
      <c r="O33" s="33"/>
      <c r="P33" s="31"/>
      <c r="Q33" s="33"/>
      <c r="R33" s="37"/>
      <c r="S33" s="33"/>
      <c r="T33" s="33"/>
    </row>
    <row r="34" spans="1:20" ht="16" thickBot="1" x14ac:dyDescent="0.4">
      <c r="A34" s="44" t="s">
        <v>18</v>
      </c>
      <c r="B34" s="68">
        <f t="shared" ref="B34:I34" si="6">SUM(B22:B33)</f>
        <v>298.37</v>
      </c>
      <c r="C34" s="69">
        <f>SUM(C22:C33)</f>
        <v>100</v>
      </c>
      <c r="D34" s="70">
        <f>SUM(D22:D33)</f>
        <v>62.284999999999997</v>
      </c>
      <c r="E34" s="48">
        <f>SUM(E22:E33)</f>
        <v>100</v>
      </c>
      <c r="F34" s="70">
        <f t="shared" ref="F34:G34" si="7">SUM(F22:F33)</f>
        <v>46.545000000000002</v>
      </c>
      <c r="G34" s="48">
        <f t="shared" si="7"/>
        <v>100.00000000000001</v>
      </c>
      <c r="H34" s="70">
        <f t="shared" si="6"/>
        <v>178.03</v>
      </c>
      <c r="I34" s="71">
        <f t="shared" si="6"/>
        <v>100</v>
      </c>
      <c r="M34" s="33"/>
      <c r="N34" s="33"/>
      <c r="O34" s="33"/>
      <c r="P34" s="50"/>
      <c r="Q34" s="33"/>
      <c r="R34" s="72"/>
      <c r="S34" s="33"/>
      <c r="T34" s="72"/>
    </row>
    <row r="35" spans="1:20" x14ac:dyDescent="0.35">
      <c r="A35" s="3"/>
      <c r="B35" s="32"/>
      <c r="C35" s="32"/>
      <c r="D35" s="3"/>
      <c r="E35" s="3"/>
      <c r="F35" s="3"/>
      <c r="G35" s="3"/>
    </row>
    <row r="36" spans="1:20" x14ac:dyDescent="0.35">
      <c r="A36" s="3"/>
      <c r="B36" s="3"/>
      <c r="C36" s="3"/>
      <c r="D36" s="3"/>
      <c r="E36" s="3"/>
      <c r="F36" s="3"/>
      <c r="G36" s="3"/>
    </row>
    <row r="37" spans="1:20" x14ac:dyDescent="0.35">
      <c r="A37" s="3"/>
      <c r="B37" s="3"/>
      <c r="C37" s="3"/>
      <c r="D37" s="3"/>
      <c r="E37" s="3"/>
      <c r="F37" s="3"/>
      <c r="G37" s="3"/>
    </row>
    <row r="38" spans="1:20" x14ac:dyDescent="0.35">
      <c r="A38" s="3"/>
      <c r="B38" s="3"/>
      <c r="C38" s="3"/>
      <c r="D38" s="3"/>
      <c r="E38" s="3"/>
      <c r="F38" s="3"/>
      <c r="G38" s="3"/>
    </row>
    <row r="39" spans="1:20" x14ac:dyDescent="0.35">
      <c r="A39" s="3"/>
      <c r="B39" s="3"/>
      <c r="C39" s="3"/>
      <c r="D39" s="3"/>
      <c r="E39" s="3"/>
      <c r="F39" s="3"/>
      <c r="G39" s="3"/>
    </row>
  </sheetData>
  <mergeCells count="16">
    <mergeCell ref="S20:T20"/>
    <mergeCell ref="B3:C3"/>
    <mergeCell ref="D3:I3"/>
    <mergeCell ref="M3:N3"/>
    <mergeCell ref="O3:T3"/>
    <mergeCell ref="D4:E4"/>
    <mergeCell ref="F4:G4"/>
    <mergeCell ref="H4:I4"/>
    <mergeCell ref="O4:P4"/>
    <mergeCell ref="Q4:R4"/>
    <mergeCell ref="S4:T4"/>
    <mergeCell ref="D20:E20"/>
    <mergeCell ref="F20:G20"/>
    <mergeCell ref="H20:I20"/>
    <mergeCell ref="O20:P20"/>
    <mergeCell ref="Q20:R20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CM2 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</dc:creator>
  <cp:lastModifiedBy>Lorri Peters</cp:lastModifiedBy>
  <dcterms:created xsi:type="dcterms:W3CDTF">2018-07-29T20:44:57Z</dcterms:created>
  <dcterms:modified xsi:type="dcterms:W3CDTF">2021-03-01T22:01:49Z</dcterms:modified>
</cp:coreProperties>
</file>